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66925"/>
  <xr:revisionPtr revIDLastSave="0" documentId="8_{9B56FFB4-112D-46AD-B111-D54CDFC74859}" xr6:coauthVersionLast="47" xr6:coauthVersionMax="47" xr10:uidLastSave="{00000000-0000-0000-0000-000000000000}"/>
  <bookViews>
    <workbookView xWindow="-120" yWindow="-120" windowWidth="29040" windowHeight="15720" xr2:uid="{AD0C1D8C-00FF-43EC-87AE-B9301307EE24}"/>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RIESGOS'!$A$10:$AC$11</definedName>
    <definedName name="_xlnm.Print_Area" localSheetId="0">'MATRIZ RIESGOS'!$A$1:$AC$89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47" i="1" l="1"/>
  <c r="S47" i="1"/>
  <c r="V47" i="1" s="1"/>
  <c r="W47" i="1" s="1"/>
  <c r="L47" i="1"/>
  <c r="J47" i="1"/>
  <c r="M47" i="1" s="1"/>
  <c r="N47" i="1" s="1"/>
  <c r="U18" i="1"/>
  <c r="S18" i="1"/>
  <c r="V18" i="1" s="1"/>
  <c r="W18" i="1" s="1"/>
  <c r="L18" i="1"/>
  <c r="J18" i="1"/>
  <c r="M18" i="1" l="1"/>
  <c r="N18" i="1" s="1"/>
  <c r="U16" i="1" l="1"/>
  <c r="U17"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8" i="1"/>
  <c r="U49" i="1"/>
  <c r="U50" i="1"/>
  <c r="U51" i="1"/>
  <c r="U52" i="1"/>
  <c r="U53" i="1"/>
  <c r="U54" i="1"/>
  <c r="U55" i="1"/>
  <c r="U56" i="1"/>
  <c r="U57" i="1"/>
  <c r="U58" i="1"/>
  <c r="U59" i="1"/>
  <c r="U60" i="1"/>
  <c r="U61" i="1"/>
  <c r="U62" i="1"/>
  <c r="U63" i="1"/>
  <c r="U64" i="1"/>
  <c r="U65" i="1"/>
  <c r="S16" i="1"/>
  <c r="V16" i="1" s="1"/>
  <c r="S17" i="1"/>
  <c r="V17" i="1" s="1"/>
  <c r="S19" i="1"/>
  <c r="V19" i="1" s="1"/>
  <c r="S20" i="1"/>
  <c r="S21" i="1"/>
  <c r="V21" i="1" s="1"/>
  <c r="W21" i="1" s="1"/>
  <c r="S22" i="1"/>
  <c r="V22" i="1" s="1"/>
  <c r="S23" i="1"/>
  <c r="S24" i="1"/>
  <c r="S25" i="1"/>
  <c r="V25" i="1" s="1"/>
  <c r="S26" i="1"/>
  <c r="V26" i="1" s="1"/>
  <c r="S27" i="1"/>
  <c r="V27" i="1" s="1"/>
  <c r="S28" i="1"/>
  <c r="S29" i="1"/>
  <c r="V29" i="1" s="1"/>
  <c r="S30" i="1"/>
  <c r="V30" i="1" s="1"/>
  <c r="S31" i="1"/>
  <c r="V31" i="1" s="1"/>
  <c r="S32" i="1"/>
  <c r="V32" i="1" s="1"/>
  <c r="S33" i="1"/>
  <c r="V33" i="1" s="1"/>
  <c r="S34" i="1"/>
  <c r="V34" i="1" s="1"/>
  <c r="S35" i="1"/>
  <c r="S36" i="1"/>
  <c r="V36" i="1" s="1"/>
  <c r="S37" i="1"/>
  <c r="V37" i="1" s="1"/>
  <c r="S38" i="1"/>
  <c r="V38" i="1" s="1"/>
  <c r="S39" i="1"/>
  <c r="V39" i="1" s="1"/>
  <c r="S40" i="1"/>
  <c r="V40" i="1" s="1"/>
  <c r="S41" i="1"/>
  <c r="V41" i="1" s="1"/>
  <c r="S42" i="1"/>
  <c r="V42" i="1" s="1"/>
  <c r="S43" i="1"/>
  <c r="V43" i="1" s="1"/>
  <c r="S44" i="1"/>
  <c r="V44" i="1" s="1"/>
  <c r="S45" i="1"/>
  <c r="V45" i="1" s="1"/>
  <c r="S46" i="1"/>
  <c r="V46" i="1" s="1"/>
  <c r="S48" i="1"/>
  <c r="V48" i="1" s="1"/>
  <c r="S49" i="1"/>
  <c r="V49" i="1" s="1"/>
  <c r="S50" i="1"/>
  <c r="V50" i="1" s="1"/>
  <c r="S51" i="1"/>
  <c r="V51" i="1" s="1"/>
  <c r="S52" i="1"/>
  <c r="V52" i="1" s="1"/>
  <c r="S53" i="1"/>
  <c r="V53" i="1" s="1"/>
  <c r="S54" i="1"/>
  <c r="V54" i="1" s="1"/>
  <c r="S55" i="1"/>
  <c r="V55" i="1" s="1"/>
  <c r="S56" i="1"/>
  <c r="V56" i="1" s="1"/>
  <c r="S57" i="1"/>
  <c r="V57" i="1" s="1"/>
  <c r="S58" i="1"/>
  <c r="V58" i="1" s="1"/>
  <c r="S59" i="1"/>
  <c r="V59" i="1" s="1"/>
  <c r="S60" i="1"/>
  <c r="V60" i="1" s="1"/>
  <c r="W60" i="1" s="1"/>
  <c r="S61" i="1"/>
  <c r="S62" i="1"/>
  <c r="S63" i="1"/>
  <c r="S64" i="1"/>
  <c r="V64" i="1" s="1"/>
  <c r="S65" i="1"/>
  <c r="V65" i="1" s="1"/>
  <c r="L16" i="1"/>
  <c r="L17" i="1"/>
  <c r="L19" i="1"/>
  <c r="L20" i="1"/>
  <c r="L21" i="1"/>
  <c r="L22" i="1"/>
  <c r="L23" i="1"/>
  <c r="L24" i="1"/>
  <c r="L25" i="1"/>
  <c r="L26" i="1"/>
  <c r="L27" i="1"/>
  <c r="L28" i="1"/>
  <c r="L29" i="1"/>
  <c r="L30" i="1"/>
  <c r="L31" i="1"/>
  <c r="L32" i="1"/>
  <c r="L33" i="1"/>
  <c r="L34" i="1"/>
  <c r="M34" i="1" s="1"/>
  <c r="L35" i="1"/>
  <c r="L36" i="1"/>
  <c r="L37" i="1"/>
  <c r="L38" i="1"/>
  <c r="L39" i="1"/>
  <c r="L40" i="1"/>
  <c r="L41" i="1"/>
  <c r="L42" i="1"/>
  <c r="L43" i="1"/>
  <c r="L44" i="1"/>
  <c r="L45" i="1"/>
  <c r="L46" i="1"/>
  <c r="M46" i="1" s="1"/>
  <c r="L48" i="1"/>
  <c r="L49" i="1"/>
  <c r="L50" i="1"/>
  <c r="L51" i="1"/>
  <c r="L52" i="1"/>
  <c r="L53" i="1"/>
  <c r="L54" i="1"/>
  <c r="L55" i="1"/>
  <c r="L56" i="1"/>
  <c r="L57" i="1"/>
  <c r="L58" i="1"/>
  <c r="L59" i="1"/>
  <c r="L60" i="1"/>
  <c r="L61" i="1"/>
  <c r="L62" i="1"/>
  <c r="L63" i="1"/>
  <c r="L64" i="1"/>
  <c r="L65" i="1"/>
  <c r="J17" i="1"/>
  <c r="J19" i="1"/>
  <c r="J20" i="1"/>
  <c r="J21" i="1"/>
  <c r="J22" i="1"/>
  <c r="J23" i="1"/>
  <c r="J24" i="1"/>
  <c r="J25" i="1"/>
  <c r="J26" i="1"/>
  <c r="J27" i="1"/>
  <c r="M27" i="1" s="1"/>
  <c r="J28" i="1"/>
  <c r="J29" i="1"/>
  <c r="J30" i="1"/>
  <c r="J31" i="1"/>
  <c r="J32" i="1"/>
  <c r="J33" i="1"/>
  <c r="J34" i="1"/>
  <c r="J35" i="1"/>
  <c r="J36" i="1"/>
  <c r="J37" i="1"/>
  <c r="J38" i="1"/>
  <c r="J39" i="1"/>
  <c r="M39" i="1" s="1"/>
  <c r="J40" i="1"/>
  <c r="J41" i="1"/>
  <c r="J42" i="1"/>
  <c r="J43" i="1"/>
  <c r="J44" i="1"/>
  <c r="J45" i="1"/>
  <c r="J46" i="1"/>
  <c r="J48" i="1"/>
  <c r="J49" i="1"/>
  <c r="J50" i="1"/>
  <c r="J51" i="1"/>
  <c r="J52" i="1"/>
  <c r="M52" i="1" s="1"/>
  <c r="J53" i="1"/>
  <c r="J54" i="1"/>
  <c r="J55" i="1"/>
  <c r="J56" i="1"/>
  <c r="J57" i="1"/>
  <c r="J58" i="1"/>
  <c r="J59" i="1"/>
  <c r="J60" i="1"/>
  <c r="J61" i="1"/>
  <c r="J62" i="1"/>
  <c r="J63" i="1"/>
  <c r="J64" i="1"/>
  <c r="J65" i="1"/>
  <c r="J16" i="1"/>
  <c r="L12" i="1"/>
  <c r="J12" i="1"/>
  <c r="V63" i="1" l="1"/>
  <c r="M22" i="1"/>
  <c r="M16" i="1"/>
  <c r="M26" i="1"/>
  <c r="M49" i="1"/>
  <c r="V62" i="1"/>
  <c r="W62" i="1" s="1"/>
  <c r="V23" i="1"/>
  <c r="V61" i="1"/>
  <c r="W61" i="1" s="1"/>
  <c r="M24" i="1"/>
  <c r="N24" i="1" s="1"/>
  <c r="V35" i="1"/>
  <c r="W35" i="1" s="1"/>
  <c r="V20" i="1"/>
  <c r="W20" i="1" s="1"/>
  <c r="M38" i="1"/>
  <c r="N38" i="1" s="1"/>
  <c r="M58" i="1"/>
  <c r="N58" i="1" s="1"/>
  <c r="M29" i="1"/>
  <c r="N29" i="1" s="1"/>
  <c r="V24" i="1"/>
  <c r="W24" i="1" s="1"/>
  <c r="M33" i="1"/>
  <c r="M53" i="1"/>
  <c r="N53" i="1" s="1"/>
  <c r="M40" i="1"/>
  <c r="M28" i="1"/>
  <c r="M51" i="1"/>
  <c r="N51" i="1" s="1"/>
  <c r="V28" i="1"/>
  <c r="W28" i="1" s="1"/>
  <c r="M62" i="1"/>
  <c r="N62" i="1" s="1"/>
  <c r="M50" i="1"/>
  <c r="N50" i="1" s="1"/>
  <c r="M37" i="1"/>
  <c r="N37" i="1" s="1"/>
  <c r="M25" i="1"/>
  <c r="N25" i="1" s="1"/>
  <c r="M61" i="1"/>
  <c r="N61" i="1" s="1"/>
  <c r="M36" i="1"/>
  <c r="N36" i="1" s="1"/>
  <c r="M48" i="1"/>
  <c r="N48" i="1" s="1"/>
  <c r="M57" i="1"/>
  <c r="M44" i="1"/>
  <c r="N44" i="1" s="1"/>
  <c r="M32" i="1"/>
  <c r="N32" i="1" s="1"/>
  <c r="M20" i="1"/>
  <c r="N20" i="1" s="1"/>
  <c r="M60" i="1"/>
  <c r="N60" i="1" s="1"/>
  <c r="M21" i="1"/>
  <c r="N21" i="1" s="1"/>
  <c r="M23" i="1"/>
  <c r="N23" i="1" s="1"/>
  <c r="M45" i="1"/>
  <c r="N45" i="1" s="1"/>
  <c r="M55" i="1"/>
  <c r="M42" i="1"/>
  <c r="N42" i="1" s="1"/>
  <c r="M30" i="1"/>
  <c r="N30" i="1" s="1"/>
  <c r="M17" i="1"/>
  <c r="M35" i="1"/>
  <c r="N35" i="1" s="1"/>
  <c r="M59" i="1"/>
  <c r="N59" i="1" s="1"/>
  <c r="M65" i="1"/>
  <c r="N65" i="1" s="1"/>
  <c r="M56" i="1"/>
  <c r="M43" i="1"/>
  <c r="N43" i="1" s="1"/>
  <c r="M31" i="1"/>
  <c r="N31" i="1" s="1"/>
  <c r="M19" i="1"/>
  <c r="N19" i="1" s="1"/>
  <c r="M54" i="1"/>
  <c r="N54" i="1" s="1"/>
  <c r="M41" i="1"/>
  <c r="N41" i="1" s="1"/>
  <c r="M64" i="1"/>
  <c r="N64" i="1" s="1"/>
  <c r="M63" i="1"/>
  <c r="N63" i="1" s="1"/>
  <c r="N27" i="1"/>
  <c r="W59" i="1"/>
  <c r="N17" i="1"/>
  <c r="W64" i="1"/>
  <c r="W63" i="1"/>
  <c r="W65" i="1"/>
  <c r="W19" i="1"/>
  <c r="W23" i="1"/>
  <c r="W25" i="1"/>
  <c r="W31" i="1"/>
  <c r="W34" i="1"/>
  <c r="W37" i="1"/>
  <c r="W40" i="1"/>
  <c r="W43" i="1"/>
  <c r="W50" i="1"/>
  <c r="W52" i="1"/>
  <c r="W58" i="1"/>
  <c r="W16" i="1"/>
  <c r="W26" i="1"/>
  <c r="W29" i="1"/>
  <c r="W32" i="1"/>
  <c r="W38" i="1"/>
  <c r="W41" i="1"/>
  <c r="W48" i="1"/>
  <c r="W53" i="1"/>
  <c r="W17" i="1"/>
  <c r="W22" i="1"/>
  <c r="W27" i="1"/>
  <c r="W30" i="1"/>
  <c r="W33" i="1"/>
  <c r="W36" i="1"/>
  <c r="W39" i="1"/>
  <c r="W42" i="1"/>
  <c r="W51" i="1"/>
  <c r="W54" i="1"/>
  <c r="N28" i="1"/>
  <c r="N40" i="1"/>
  <c r="N46" i="1"/>
  <c r="N52" i="1"/>
  <c r="N55" i="1"/>
  <c r="W55" i="1"/>
  <c r="W49" i="1"/>
  <c r="N49" i="1"/>
  <c r="W46" i="1"/>
  <c r="W45" i="1"/>
  <c r="W44" i="1"/>
  <c r="N39" i="1"/>
  <c r="N34" i="1"/>
  <c r="N33" i="1"/>
  <c r="N26" i="1"/>
  <c r="N22" i="1"/>
  <c r="N16" i="1"/>
  <c r="U12" i="1"/>
  <c r="S12" i="1"/>
  <c r="N56" i="1" l="1"/>
  <c r="W56" i="1"/>
  <c r="V12" i="1"/>
  <c r="W12" i="1" s="1"/>
  <c r="M12" i="1"/>
  <c r="N12" i="1" s="1"/>
  <c r="N57" i="1" l="1"/>
  <c r="W57" i="1"/>
</calcChain>
</file>

<file path=xl/sharedStrings.xml><?xml version="1.0" encoding="utf-8"?>
<sst xmlns="http://schemas.openxmlformats.org/spreadsheetml/2006/main" count="1131" uniqueCount="414">
  <si>
    <t>FORMATO MATRIZ DE  IDENTIFICACIÓN Y COBERTURA DE RIESGOS</t>
  </si>
  <si>
    <t>CÓDIGO: GLC - CONT- FO 011</t>
  </si>
  <si>
    <t>PROCESO DE CONTRATACIÓN</t>
  </si>
  <si>
    <t>VERSIÓN: 0</t>
  </si>
  <si>
    <t>Objeto contractual</t>
  </si>
  <si>
    <t>CONTRATAR UNA SOLUCIÓN INTEGRAL Y ESPECIALIZADA DE CORE BANCARIO PARA EL FONDO NACIONAL DEL AHORRO S.A., CONTEMPLANDO LA IMPLEMENTACIÓN, CONFIGURACIÓN, MIGRACIÓN DE DATOS, OPERACIÓN Y SOPORTE DE UNA SOLUCIÓN TECNOLÓGICA QUE ASEGURE LA GESTIÓN EFICIENTE, SEGURA, CONTROLADA Y MONITOREADA DE LOS PROCESOS MISIONALES DE LA ENTIDAD DE COLOCACION Y CAPTACION, MODERNIZANDO LA ARQUITECTURA TECNOLÓGICA Y ACELERANDO LA TRANSFORMACIÓN DIGITAL DE LA ENTIDAD.</t>
  </si>
  <si>
    <t>Fecha</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</si>
  <si>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</si>
  <si>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</si>
  <si>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</si>
  <si>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</si>
  <si>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</si>
  <si>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</si>
  <si>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</si>
  <si>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</si>
  <si>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</si>
  <si>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</si>
  <si>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</si>
  <si>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</si>
  <si>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</si>
  <si>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</si>
  <si>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</si>
  <si>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</si>
  <si>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</si>
  <si>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</si>
  <si>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</si>
  <si>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</si>
  <si>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</si>
  <si>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</si>
  <si>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</si>
  <si>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</si>
  <si>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</si>
  <si>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</si>
  <si>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</si>
  <si>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ESPECÍFICO</t>
  </si>
  <si>
    <t>INTERNO</t>
  </si>
  <si>
    <t>EJECUCIÓN</t>
  </si>
  <si>
    <t>TECNOLÓGICOS</t>
  </si>
  <si>
    <t>Riesgo de interrupción de operación, reprocesos masivos, pérdida de trazabilidad contable y afectación de reportes regulatorios y confianza del usuario.</t>
  </si>
  <si>
    <t>POSIBLE</t>
  </si>
  <si>
    <t>MAYOR</t>
  </si>
  <si>
    <t>Contratista / Entidad</t>
  </si>
  <si>
    <t>Publicar tiempos meta por fase de migración (extracción, transformación, carga y verificación), con umbrales de alerta por desviaciones mayores al 15% respecto del plan; incluir rutas de escalamiento y contingencia cuando se exceda el umbral.</t>
  </si>
  <si>
    <t>IMPROBABLE</t>
  </si>
  <si>
    <t>MENOR</t>
  </si>
  <si>
    <t>SI</t>
  </si>
  <si>
    <t>Contratista (líder de migración) y Entidad (dueños de datos/contabilidad)</t>
  </si>
  <si>
    <t>Inicio de la ejecución del contrato</t>
  </si>
  <si>
    <t>Finalización de la ejecución del contrato.</t>
  </si>
  <si>
    <t>Tableros de avance por fase con tiempos reales vs. meta; alertas automáticas al exceder el 15%; actas de comités de oleadas; conciliaciones diarias de datos migrados vs. saldos operativos/contables.</t>
  </si>
  <si>
    <t>Diario durante oleadas de migración y al cierre de cada hito</t>
  </si>
  <si>
    <t>OPERACIONALES</t>
  </si>
  <si>
    <t>Cuellos de botella, tiempos de respuesta elevados, incumplimiento de cierres contables y degradación de canales.</t>
  </si>
  <si>
    <t>PROBABLE</t>
  </si>
  <si>
    <t>MODERADO</t>
  </si>
  <si>
    <t>Contratista</t>
  </si>
  <si>
    <t>Auto‑escalado horizontal, capacity planning anual con revisiones trimestrales, pruebas de estrés, colas/mecanismos de retry, balanceo de carga y APM con métricas p95/p99; optimizar procesos batch para ventana crítica (≤7h, críticos ≤4h)</t>
  </si>
  <si>
    <t>APM/OpenTelemetry, dashboards técnicos de desempeño y capacidad; alertas por degradación y revisión en comités AN</t>
  </si>
  <si>
    <t>Continuo (24x7) con revisión semanal de métricas</t>
  </si>
  <si>
    <t xml:space="preserve"> Interrupción de atención, pérdida de transacciones, penalizaciones por ANS y afectación reputacional.</t>
  </si>
  <si>
    <t>Alta disponibilidad (activo‑activo/standby), balanceo automático, monitoreo en tiempo real, calendario de releases y ventanas de mantenimiento; plan de BCP/DRP con RPO ≤15 min y RTO ≤2 h; tableros de SLA accesibles a la Entidad</t>
  </si>
  <si>
    <t>Observabilidad integral (logs, métricas y trazas), reportes de SLA y pruebas de disponibilidad periódicas integradas a la mesa de servicio</t>
  </si>
  <si>
    <t>Continuo (24x7) con reporte mensual de SLA</t>
  </si>
  <si>
    <t>GENERAL</t>
  </si>
  <si>
    <t>Incidentes de seguridad, fuga de datos personales (Habeas Data), fraude y sanciones regulatorias.</t>
  </si>
  <si>
    <t>IAM con MFA, SSO (OAuth/OIDC/SAML), cifrado en tránsito (TLS 1.3) y en reposo (AES‑256), DevSecOps (SAST/DAST), pentesting periódico, SIEM con alertas, DLP, hardening, controles OWASP Top 10 y gestión de vulnerabilidades/patching</t>
  </si>
  <si>
    <t>SIEM, auditoría de accesos, pruebas de penetración y revisión de logs/alertas; comités de seguridad</t>
  </si>
  <si>
    <t>Continuo (24x7) y auditorías trimestrales</t>
  </si>
  <si>
    <t>EXTERNO</t>
  </si>
  <si>
    <t>REGULATORIOS</t>
  </si>
  <si>
    <t>Sanciones, obligaciones de remediación, afectación reputacional y ajustes operativos urgentes.</t>
  </si>
  <si>
    <t>Mapear regulación aplicable, motor de reportes regulatorios automatizado, trazabilidad de datos (data lineage), consentimientos, anonimización/seudonimización, auditorías y KPIs de oportunidad/validación; actualizar plan de gobierno de datos y evidencias</t>
  </si>
  <si>
    <t>Mensual (reportes), con auditorías trimestrales</t>
  </si>
  <si>
    <t>CONTRACTUAL</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</si>
  <si>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</si>
  <si>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</si>
  <si>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RARO</t>
  </si>
  <si>
    <t>Desde la suscripción del contrato y durante su ejecución verificar periódicamente el  cambio normativo, tanto tributario como en otros ambitos, que a causa de medidas de carácter general emanadas por una autoridad externa incidan de forma grave y anormal  el contrato.</t>
  </si>
  <si>
    <t>Mensual (revisión regulatoria)</t>
  </si>
  <si>
    <t>Descuadres contables, doble registro, reprocesos, afectación de cierres y riesgo de servicio en canales.</t>
  </si>
  <si>
    <t>Definir esquema de convivencias aprobado (funcional/por producto), implementar mecanismos de control y conciliación automáticos, inventario de interfaces afectadas y plan de pruebas de convivencias hasta su correcto funcionamiento; reforzar back‑office si se requiere</t>
  </si>
  <si>
    <t>Diario durante convivencias y semanal en comités</t>
  </si>
  <si>
    <t xml:space="preserve"> Ejecutar pruebas end‑to‑end por cada interfaz; documentar evidencias de reconciliación (log de mensajes + cuadratura contable) y habilitar solo tras cumplimiento del criterio de aceptación por interfaz.</t>
  </si>
  <si>
    <t>Adopción API‑first con OpenAPI, gestión de versionado y compatibilidad hacia atrás; API Gateway, encriptación/firma de mensajes, SLA de interfaces y monitoreo de rendimiento; switch centralizado para redireccionar transacciones a múltiples pasarelas; soporte SOAP cuando sea necesario</t>
  </si>
  <si>
    <t>Bitácoras del API Gateway; reportes de consumo/errores por interfaz; actas de reconciliación con contabilidad y evidencia de cuadraturas.</t>
  </si>
  <si>
    <t>Continuo (24x7) con reportes mensuales</t>
  </si>
  <si>
    <t>Prolongada indisponibilidad, pérdida de datos, impacto a la atención y potencial incumplimiento de ANS</t>
  </si>
  <si>
    <t>CATASTRÓFICO</t>
  </si>
  <si>
    <t>Estrategia DRP documentada y probada (al menos anual), replicación geográfica, conmutación automática/semi‑automática, backups cifrados, procedimientos de arranque en sitio alterno y plan de comunicación durante contingencias</t>
  </si>
  <si>
    <t>Registro de pruebas DRP/BCP, auditoría de backups/restauraciones y reportes de RTO/RPO</t>
  </si>
  <si>
    <t>Trimestral (pruebas parciales) y anual (pruebas completas)</t>
  </si>
  <si>
    <t>Detección tardía de incidentes, mayor tiempo de indisponibilidad, incumplimiento de ANS y experiencia de usuario degradada.</t>
  </si>
  <si>
    <t>Publicar tableros de percentiles 95 y 99 del tiempo de respuesta por operación crítica; medir tiempo medio de recuperación (MTTR) por severidad y activar escalamiento progresivo de atención (nivel 1 → nivel 2 → nivel 3/fabricante) con umbrales de respuesta.</t>
  </si>
  <si>
    <t>Tableros 24x7 con p95/p99 por operación; informe semanal de tiempo medio de recuperación (MTTR)por severidad; evidencias de escalamiento entre niveles y de cierre de incidentes.</t>
  </si>
  <si>
    <t>Continuo (24x7) y revisión semanal/mensual</t>
  </si>
  <si>
    <t>Interrupciones, incumplimiento de ANS/SLA, reprocesos y afectación reputacional.</t>
  </si>
  <si>
    <t>Exigir evidencia del plan de reversa ensayado por cada despliegue: capturas/logs de la prueba, tiempos medidos de reversa, y verificación posterior (funcional y técnica). Mantener calendario aprobado, pruebas suficientes y comunicación previa de ventanas.</t>
  </si>
  <si>
    <t>Actas del comité de cambios con la aprobación del plan de reversa; bitácoras de pruebas de reversa con tiempos registrados; verificación post-reversa con checklist de estabilidad.</t>
  </si>
  <si>
    <t>Semanalmente (comité de cambios) y reporte mensual</t>
  </si>
  <si>
    <t>Errores en producción, riesgos de seguridad, incumplimiento de requisitos regulatorios/UX y reprocesos.</t>
  </si>
  <si>
    <t>Definir objetivos de cobertura por módulo crítico: ≥80% en pruebas unitarias y ≥70% en pruebas integrales; automatizar pruebas en la cadena de integración y despliegue; fijar criterios de salida obligatorios por despliegue (0 defectos bloqueantes y ≤3 defectos de severidad media), con evidencias antes de habilitar tráfico.</t>
  </si>
  <si>
    <t>Reportes de cobertura (unitarias/integrales) por módulo; resumen de defectos por severidad; actas de revisión de salida; evidencias de ejecución automática de pruebas previas al despliegue.</t>
  </si>
  <si>
    <t>Por release y con cortes mensuales</t>
  </si>
  <si>
    <t>Accesos no autorizados, fraude, exposición de datos personales (Habeas Data) y sanciones regulatorias.</t>
  </si>
  <si>
    <t>Implementar MFA, SSO (OAuth/OIDC/SAML), timeout por inactividad/bloqueo por intentos fallidos, tokens cortos y aleatorios; cookies HttpOnly/Secure/SameSite; RBAC/ABAC y auditoría de accesos; cifrado TLS 1.3 y cumplimiento OWASP</t>
  </si>
  <si>
    <t>si</t>
  </si>
  <si>
    <t>SIEM, auditorías de accesos, revisiones periódicas de políticas de sesión y pruebas de intrusión</t>
  </si>
  <si>
    <t>Riesgo operativo, incumplimientos de control interno y potenciales hallazgos de auditoría/regulador.</t>
  </si>
  <si>
    <t>Implementar IAM con RBAC/ABAC, SoD configurable y auditable, bitácoras inmutables de operaciones críticas, revisiones periódicas de permisos, principio de mínimo privilegio y comités de gobernanza; controles de cambios operativos con autorizaciones duales.</t>
  </si>
  <si>
    <t>sI</t>
  </si>
  <si>
    <t>Auditorías de roles/SoD, reportes de cambios en parámetros y bitácoras</t>
  </si>
  <si>
    <t>Mensual (revisión de permisos) y trimestral (SoD)</t>
  </si>
  <si>
    <t>Cierres tardíos, diferencias contables, reprocesos, atraso en reportes y degradación de servicio.</t>
  </si>
  <si>
    <t>Motor batch nativo con CRON/scheduler, inventario de jobs/dependencias, simulación previa, reintentos automáticos, alertas por tiempo excedido y conciliaciones automáticas entre módulos; orquestación corporativa; reportes de consumo de recursos por proceso</t>
  </si>
  <si>
    <t>Bitácoras automáticas de batch, tableros de tiempos y conciliaciones, alertas integradas a herramienta de mesa de servicio</t>
  </si>
  <si>
    <t>Diario (operación batch) y semanal (revisión operativa)</t>
  </si>
  <si>
    <t>Barreras de acceso, bajas métricas de satisfacción, potenciales observaciones de control y mayor carga de soporte.</t>
  </si>
  <si>
    <t>Aplicar estándares UX/UI y WCAG 2.1 AA, diseño responsivo, optimización de rendimiento de frontend, latencia &lt;2s en operaciones críticas, medición UX analytics, NPS/CSAT y pruebas de accesibilidad en QA; PWA y preferencias (modo oscuro/filtros)</t>
  </si>
  <si>
    <t>UX analytics, métricas de latencia, encuestas NPS/CSAT, tableros de uso y accesibilidad</t>
  </si>
  <si>
    <t>Mensual (UX/latencia) y por release (accesibilidad)</t>
  </si>
  <si>
    <t>Hallazgos de auditoría, sanciones, pérdida de confianza y decisiones de negocio mal informadas.</t>
  </si>
  <si>
    <t>Uso de generador de reportes parametrizable, vistas analíticas/OLAP, programación y distribución automatizada, control de acceso por rol, versionado y diccionario de KPIs; enmascaramiento de datos sensibles y auditoría de consumo de reportes</t>
  </si>
  <si>
    <t>Dashboard de KPIs de reportes, auditoría de consultas/descargas y evidencias de envíos regulatorios</t>
  </si>
  <si>
    <t>Mensual (regulatorio) y por release (BI)</t>
  </si>
  <si>
    <t>Inconsistencias, errores en ejecución masiva, afectación de cierres y mayor esfuerzo de remediación.</t>
  </si>
  <si>
    <t>Parametrización por configuración (no código), control de versiones y workflow de aprobación para cambios críticos, simulación de impactos previa, agrupación por contexto y auditoría de quién/cuándo/por qué; restricciones de parámetros sensibles a roles específicos</t>
  </si>
  <si>
    <t>Bitácoras automáticas de cambios, reportes de versiones y paneles de aprobaciones</t>
  </si>
  <si>
    <t>Semanal (revisión de cambios) y por release</t>
  </si>
  <si>
    <t>Diferencias operativas, reprocesos, atrasos en cierres y afectación de indicadores de servicio; impacto en flujos operativos (no financiero de mercado).</t>
  </si>
  <si>
    <t>Integración con bancos, conciliaciones automáticas de movimientos, asientos automáticos en contabilidad, alertas por desviaciones entre flujos proyectados vs. reales, control de firmas/autorizaciones de pagos y tableros diarios de posición operativa</t>
  </si>
  <si>
    <t>Reportes diarios de conciliación, tableros de movimientos relevantes e indicadores de oportunidad</t>
  </si>
  <si>
    <t>Diario (conciliación) y semanal (revisión)</t>
  </si>
  <si>
    <t>Pérdida de trazabilidad, acceso no autorizado, imposibilidad de demostrar integridad de documentación contractual y operativa.</t>
  </si>
  <si>
    <t>Almacenar documentos con metadatos y clasificación, firma electrónica/digital y sellos de tiempo, versionamiento y ciclo de vida, OCR, DLP, auditoría de accesos/descargas y políticas de retención/disposición final; control de accesos por rol</t>
  </si>
  <si>
    <t>Auditoría de consultas/descargas, informes de versionado y evidencias de firmas/sellos</t>
  </si>
  <si>
    <t>Mensual (auditoría), con revisiones trimestrales</t>
  </si>
  <si>
    <t>Incidentes de privacidad, sanciones legales, pérdida de confianza y obligación de remediación.</t>
  </si>
  <si>
    <t>Anonimización/seudonimización en ambientes no productivos, políticas de retención/destrucción segura, DLP integrado, auditoría de consultas/descargas, cifrado TLS 1.3/AES‑256 y catálogo de datos con clasificación por criticidad</t>
  </si>
  <si>
    <t>SIEM, auditoría de accesos/descargas, revisiones de políticas de datos no productivos</t>
  </si>
  <si>
    <t>Mensual (auditoría) y por release</t>
  </si>
  <si>
    <t>tiempo medio de recuperación (MTTR)elevado, incumplimiento de ANS de disponibilidad y experiencia de usuario afectada</t>
  </si>
  <si>
    <t>Implementar observabilidad integral (logs/métricas/trazas), monitoreo sintético de canales, pruebas periódicas de disponibilidad de APIs externas, dashboards de correlación y alertamiento por umbrales/anomalías con escalamiento automático a herramienta de mesa de servicio</t>
  </si>
  <si>
    <t>APM/OpenTelemetry, tableros técnicos/negocio, alarmas integradas a herramienta de mesa de servicio</t>
  </si>
  <si>
    <t>Errores de operación, aumento de incidencias, resistencia al cambio y caída de productividad.</t>
  </si>
  <si>
    <t>Medir satisfacción y percepción (satisfacción (CSAT) y recomendación (NPS)) por rol (usuario final, administrador y soporte); establecer trazabilidad de asistencias y aprobaciones del esquema train-the-trainer; actualizar materiales por release y evidenciar cierre de brechas de capacitación.</t>
  </si>
  <si>
    <t>Encuestas por rol, consolidación de puntajes satisfacción (CSAT) y recomendación (NPS); registro de asistencia y aprobaciones del train-the-trainer; reporte de incidencias post-salida relacionadas con operación</t>
  </si>
  <si>
    <t>Mensual y por release</t>
  </si>
  <si>
    <t>Fallas de cálculo/agenda, experiencias incoherentes por segmento y reprocesos en operaciones sensibles</t>
  </si>
  <si>
    <t>Parametrizar idiomas/monedas y calendarios locales, configurar usos horarios por entidad/usuario, validar formularios normativos y contenidos legales por país; pruebas de localización y accesibilidad</t>
  </si>
  <si>
    <t>INSIGNIFICANTE</t>
  </si>
  <si>
    <t>NO</t>
  </si>
  <si>
    <t>Validaciones de localización por release y auditorías de contenido/legal</t>
  </si>
  <si>
    <t>Por release</t>
  </si>
  <si>
    <t>Superficie de ataque ampliada, explotación de vulnerabilidades y posibles incidentes de seguridad/indisponibilidad.</t>
  </si>
  <si>
    <t>Gestión de dependencias con versiones actualizadas, análisis de vulnerabilidades (SCA, OWASP Dependency‑Check), hardening de imágenes/sistemas, políticas de parches con ciclos definidos, contenedores orquestados (p. ej., Kubernetes) y pruebas automáticas post‑deploy antes de habilitar tráfico total</t>
  </si>
  <si>
    <t>Reportes de vulnerabilidades, escaneos periódicos de imágenes y auditorías de configuración</t>
  </si>
  <si>
    <t>Semanalmente y por release</t>
  </si>
  <si>
    <t>PLANEACIÓN</t>
  </si>
  <si>
    <t>Saturación de servicios, latencias &gt;2s, incumplimiento de ANS y degradación de procesos batch nocturnos</t>
  </si>
  <si>
    <t>Entidad</t>
  </si>
  <si>
    <t>Realizar capacity planning con la volumetría/TPS/picos del anexo; ejecutar pruebas de estrés y benchmarking; diseñar auto‑escalado horizontal/vertical, balanceo y colas/Retry; asegurar ventanas batch (≤7h; críticos ≤4h) y objetivos de latencia; documentar supuestos y márgenes de crecimiento</t>
  </si>
  <si>
    <t>Contratista con validación de la Entidad</t>
  </si>
  <si>
    <t>APM/OpenTelemetry con tableros de latencia/TPS y reportes de capacidad; comités de ANS</t>
  </si>
  <si>
    <t xml:space="preserve">Permanentemente </t>
  </si>
  <si>
    <t xml:space="preserve">PLANEACIÓN </t>
  </si>
  <si>
    <t>Desviaciones de cronograma, entregables reversionados, mayores incidencias en pruebas/UAT y presión sobre salida en vivo.</t>
  </si>
  <si>
    <t>Estructurar matriz de requisitos (funcionales/no funcionales), trazabilidad end‑to‑end (requisito→diseño→pruebas→entrega), definición de casos de uso e interfaces; cierre de alcance por comité; roadmap y criterios de aceptación; gestión de cambios con CAB y exit criteria por release</t>
  </si>
  <si>
    <t>Matrices de trazabilidad (Confluence/Jira), revisiones de alcance en comités, reporte de cambios aprobados</t>
  </si>
  <si>
    <t>Quincenalmente y por release</t>
  </si>
  <si>
    <t>Retrasos en definiciones críticas (seguridad, migración, convivencias, DRP), poca trazabilidad y riesgos operativos en ejecución</t>
  </si>
  <si>
    <t>Actas/comités, tablero de ANS/SLA y reportes ejecutivos mensuales</t>
  </si>
  <si>
    <t>Mensual (ejecutivo) y quincenal (técnico)</t>
  </si>
  <si>
    <t>SELECCIÓN</t>
  </si>
  <si>
    <t>Selección no óptima, posteriores incumplimientos/controversias y afectación reputacional del proceso de selección.</t>
  </si>
  <si>
    <t>Desde el Acto de Apertura</t>
  </si>
  <si>
    <t>Hasta la Adjudicación</t>
  </si>
  <si>
    <t>Matriz de evaluación, actas del comité, revisión de trazabilidad de la comparación técnica/económica.</t>
  </si>
  <si>
    <t>Por hito del proceso de selección</t>
  </si>
  <si>
    <t>CONTRATACIÓN</t>
  </si>
  <si>
    <t>Retraso del cronograma, reprogramación de actividades críticas y posibles medidas administrativas.</t>
  </si>
  <si>
    <t>Desde la Adjudicación</t>
  </si>
  <si>
    <t>Hasta el perfeccionamiento o suscripción de acta de inicio del contrato</t>
  </si>
  <si>
    <t>Semanalmente</t>
  </si>
  <si>
    <t>Eventual nulidad del proceso, retrasos por reclamaciones y necesidad de reiniciar etapas.</t>
  </si>
  <si>
    <t>Fortalecer la verificación de habilitantes y antecedentes (cruce con listas restrictivas, sanciones, certificaciones, histórico contractual), checklist jurídico y trazabilidad en actas; exigir declaraciones de cumplimiento y evidencias documentales</t>
  </si>
  <si>
    <t>Matrices de verificación y actas del comité de selección; reporte de hallazgos y aclaraciones</t>
  </si>
  <si>
    <t>Riesgos técnicos en producción, incumplimientos de SLA y mayores costos de remediación operativa.</t>
  </si>
  <si>
    <t>Por hito de evaluación</t>
  </si>
  <si>
    <t>Reprogramación de cronograma, impacto en hitos de implementación y riesgos de reclamación de terceros</t>
  </si>
  <si>
    <t>Tablero de publicaciones/actos y actas de revisión de avance.</t>
  </si>
  <si>
    <t>Riesgo de fuga de datos/transacciones, incumplimiento de políticas de seguridad y hallazgos de auditoría</t>
  </si>
  <si>
    <t>API Gateway con administración de keys/tokens (expiración, scopes, rotación), autenticación OAuth/OIDC y JWT con RBAC/ABAC; secrets management y auditoría de consumo; políticas de rate‑limit y detección de anomalías</t>
  </si>
  <si>
    <t>Logs del API Gateway, SIEM y dashboards de consumo/errores</t>
  </si>
  <si>
    <t>Continuo (24x7) y reportes mensuales</t>
  </si>
  <si>
    <t>Diariamente</t>
  </si>
  <si>
    <t>Soporte 24x7 y escalamiento insuficientes (N1/N2/N3) que aumenten el tiempo medio de recuperación (MTTR)y afecten ANS
Mesa de servicio con cobertura limitada, procedimientos de escalamiento poco claros (N1/N2 al fabricante N3) o herramienta de mesa de servicio sin integración con monitoreo, que incrementen tiempos de atención y resolución</t>
  </si>
  <si>
    <t>tiempo medio de recuperación (MTTR) elevado, incumplimiento de SLA/ANS, mayor indisponibilidad y afectación reputacional</t>
  </si>
  <si>
    <t>Asegurar mesa 24x7,herramienta de mesa de servicio con clasificación por severidad y tiempos de respuesta, procedimientos de escalamiento N1→N2→N3, tableros de seguimiento en tiempo real, reportes MTTR/MTBF y acuerdos claros de SLA/OLA; reproducibilidad de incidentes en entornos de prueba y causa raíz en ≤5 días</t>
  </si>
  <si>
    <t>Tableros de herramienta de mesa de servicio, informes mensuales de SLA/OLA, auditoría de tiempos y escalamiento</t>
  </si>
  <si>
    <t>Vinculaciones rechazadas, mayor fraude/impersonación, reprocesos y afectación de experiencia y cumplimiento.</t>
  </si>
  <si>
    <t>Integrar biometría en canales, validar con identidad digital gubernamental, almacenar evidencias (fotos, sellos de tiempo, hash, logs), aplicar reglas de onboarding con workflow y doble validación cuando aplique; pruebas de robustez anti‑spoofing y auditoría de integraciones</t>
  </si>
  <si>
    <t>Reportes de onboarding, auditoría de evidencias y trazabilidad de validaciones</t>
  </si>
  <si>
    <t>Mensualmente.</t>
  </si>
  <si>
    <t>Decisiones inconsistentes o no explicables, afectación de cumplimiento/ética y hallazgos de auditoría.</t>
  </si>
  <si>
    <t>Versionamiento y trazabilidad de modelos, monitoreo de drift, pruebas controladas antes de producción, XAI para decisiones automatizadas, feature store reutilizable, control de sesgos y consentimientos de uso de datos; reportes de impacto de modelos sobre KPIs</t>
  </si>
  <si>
    <t>Dashboards de desempeño/deriva, auditorías de sesgo y reportes XAI por versión</t>
  </si>
  <si>
    <t>Mensual (monitoreo) y por versión de modelo</t>
  </si>
  <si>
    <t>Incidentes de fuga de información, sanciones y pérdida de confianza.</t>
  </si>
  <si>
    <t>Implementar DLP para bloquear/permitir bajo políticas, watermark en documentos exportados, registro y auditoría de descargas/impresiones, segregación por roles (RBAC), y revisión periódica de permisos; cifrado y sellos de tiempo cuando aplique.</t>
  </si>
  <si>
    <t>Auditoría de logs de descarga/impresión y reportes de políticas DLP</t>
  </si>
  <si>
    <t>Mensual y por auditoría trimestral</t>
  </si>
  <si>
    <t>Dificultad para transición ordenada, pérdida de trazabilidad y demoras en continuidad operativa</t>
  </si>
  <si>
    <t>Checklist detallado de activos (licencias, instancias, configuraciones, repositorios y accesos) con evidencias de entrega / transferencia; realizar prueba de continuidad en la Entidad antes del cierre para validar autonomía operativa y técnica post-transición.</t>
  </si>
  <si>
    <t>Inventarios firmados, actas de transferencia y verificación; reporte de prueba de continuidad con resultados y hallazgos; plan de remediación de hallazgos antes del cierre.</t>
  </si>
  <si>
    <t>Por hito de transición (entrega/transferencia) y verificación al cierre; Mensual durante la transición</t>
  </si>
  <si>
    <t>Retrasos en la ejecución de las  tareas críticas, disminución de la calidad del trabajo, y posibles errores que requieran corrección</t>
  </si>
  <si>
    <t>Raro</t>
  </si>
  <si>
    <t>Planificar la contratación de personal con suficiente antelación y considerar alternativas o sustituciones de personal con las competencias y conocimientos necesarios.</t>
  </si>
  <si>
    <t>Seguimiento semanal de la disponibilidad de personal y revisión de la calidad de su trabajo para asegurarse de que cumplan con los estándares</t>
  </si>
  <si>
    <t>SOCIALES O POLÍTICOS</t>
  </si>
  <si>
    <t>Afectación en los resultados de cumplimiento de los objetivos comerciales propuestos por las partes</t>
  </si>
  <si>
    <t>Garantizar la implementación y cumplimiento de los protocolos de bioseguridad en la prevención y mitigación de contagio.</t>
  </si>
  <si>
    <t>Contratista/Entidad</t>
  </si>
  <si>
    <t>Inicio de la ejecución contractual</t>
  </si>
  <si>
    <t xml:space="preserve">Monitoreo permanente en conjunto con el contratista. </t>
  </si>
  <si>
    <t>Permanente</t>
  </si>
  <si>
    <t>Interrupciones no notificadas, afectación de experiencia de usuario, potencial incumplimiento de ANS/SLA y reclamos del consumidor financiero</t>
  </si>
  <si>
    <t>Calendario de releases y ventanas aprobado por el supervisor del contrato; comunicación multicanal previa (≥10 días) y el mismo día; mensajes en web/móvil, correo e IVR; procedimientos de fallback; tableros de ANS/SLA y trazabilidad de avisos enviados</t>
  </si>
  <si>
    <t>Monitoreo de la herramienta de mesa de servicio + evidencias de comunicación (listas, capturas de canales) y reporte de incidencias vinculadas a ventanas.</t>
  </si>
  <si>
    <t xml:space="preserve">Inconsistencias funcionales / contables, fallas en procesos críticos, reprocesos y riesgos de incumplimiento regulatorio por reglas omitidas. </t>
  </si>
  <si>
    <t>Inventario y minería de reglas en COBIS (parametrizaciones, catálogos, bitácoras); documentación en repositorio; trazabilidad requisito→diseño→prueba→entrega; pruebas de convivencia específicas por regla; doble validación contable / operativa antes de habilitar tráfico</t>
  </si>
  <si>
    <t>Contratista/ Entidad</t>
  </si>
  <si>
    <t>Matrices de trazabilidad (Confluence/Jira), evidencias UAT por regla, conciliaciones, actas de convivencia y reporte de hallazgos / correcciones</t>
  </si>
  <si>
    <t>Cesación de labores por parte del  personal  y/o trabajadores a cargo del  contratista a causa de la no cancelación oportuna de salarios y prestaciones sociales y demás beneficios que tengan derecho.</t>
  </si>
  <si>
    <t>Retarda o paraliza la ejecución del  contrato</t>
  </si>
  <si>
    <t>Exigir como requisito para cada pago establecido en el contrato, el  paz y salvo con el  pago de salarios y prestaciones sociales a los que esta obligado el contratista y la garantía   de pago de salarios, Prestaciones Sociales legales e indemnizaciones laborales.</t>
  </si>
  <si>
    <t>La supervisión del  contrato informara el avance y dificultades de la ejecución y cumplimiento de las obligaciones.</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</si>
  <si>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</si>
  <si>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</si>
  <si>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se verificará y vigilará la ejecución contractual determinando permanentemente el cumplimiento debido a las obligaciones contractuales.</t>
  </si>
  <si>
    <t>Supervisor del contrato</t>
  </si>
  <si>
    <t>Desde el inicio del contrato</t>
  </si>
  <si>
    <t>Hasta el recibo y entrega del objeto del contrato</t>
  </si>
  <si>
    <t>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</si>
  <si>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</si>
  <si>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Paralización de la ejecución del contrato y afectación en el logro de los objetivos y satisfacción de la necesidad</t>
  </si>
  <si>
    <t>El supervisor verificará permanentemente el cumplimiento y ejecución del contrato en sitio e informará de presentarse cualquier novedad.</t>
  </si>
  <si>
    <t>Seguimiento y solicitud de informes de avance del contrato.</t>
  </si>
  <si>
    <t>ECONÓMICOS</t>
  </si>
  <si>
    <t>Fluctuaciones en tasas de interés, de cambio o condiciones del mercado que puedan impactar negativamente los flujos de caja proyectados del contratista</t>
  </si>
  <si>
    <t>FINANCIEROS</t>
  </si>
  <si>
    <t>Indisponibilidad del proveedor por pérdida de liquidez o por encontrarse en proceso de insolvencia.</t>
  </si>
  <si>
    <t>Suspensión del contrato.
Cesión del contrato.
Posible incumplimiento del contrato</t>
  </si>
  <si>
    <t>Elaboró:</t>
  </si>
  <si>
    <t>DIEGO FERNANDO NÚÑEZ ALDANA</t>
  </si>
  <si>
    <t>RESPONSABLE TÉCNICO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</si>
  <si>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</si>
  <si>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</si>
  <si>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</si>
  <si>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</si>
  <si>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</si>
  <si>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</si>
  <si>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</si>
  <si>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</si>
  <si>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</si>
  <si>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</si>
  <si>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</si>
  <si>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</si>
  <si>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</si>
  <si>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</si>
  <si>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</si>
  <si>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</si>
  <si>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</si>
  <si>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</si>
  <si>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</si>
  <si>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</si>
  <si>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</si>
  <si>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</si>
  <si>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</si>
  <si>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</si>
  <si>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</si>
  <si>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</si>
  <si>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</si>
  <si>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</si>
  <si>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</si>
  <si>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Improbable</t>
  </si>
  <si>
    <t>Puede ocurrir ocasionalmente.</t>
  </si>
  <si>
    <t>Posible</t>
  </si>
  <si>
    <t>Puede ocurrir en cualquier momento.</t>
  </si>
  <si>
    <t>Probable</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</si>
  <si>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</si>
  <si>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</si>
  <si>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</si>
  <si>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</si>
  <si>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</si>
  <si>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</si>
  <si>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</si>
  <si>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</si>
  <si>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</si>
  <si>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</si>
  <si>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</si>
  <si>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</si>
  <si>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</si>
  <si>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</si>
  <si>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</si>
  <si>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</si>
  <si>
    <t>Categoría</t>
  </si>
  <si>
    <t>Valoración</t>
  </si>
  <si>
    <t>Insignificante
1</t>
  </si>
  <si>
    <t>Menor
2</t>
  </si>
  <si>
    <t>Moderado
3</t>
  </si>
  <si>
    <t>Mayor
4</t>
  </si>
  <si>
    <t>Catastrófico
5</t>
  </si>
  <si>
    <t>Probabilidad</t>
  </si>
  <si>
    <r>
      <rPr>
        <b/>
        <sz val="9"/>
        <color indexed="8"/>
        <rFont val="Calibri"/>
        <family val="2"/>
      </rPr>
      <t>Raro</t>
    </r>
    <r>
      <rPr>
        <sz val="9"/>
        <color indexed="8"/>
        <rFont val="Calibri"/>
        <family val="2"/>
      </rPr>
      <t xml:space="preserve"> (puede ocurrir excepcionalmente)</t>
    </r>
  </si>
  <si>
    <r>
      <rPr>
        <b/>
        <sz val="9"/>
        <color indexed="8"/>
        <rFont val="Calibri"/>
        <family val="2"/>
      </rPr>
      <t>Improbable</t>
    </r>
    <r>
      <rPr>
        <sz val="9"/>
        <color indexed="8"/>
        <rFont val="Calibri"/>
        <family val="2"/>
      </rPr>
      <t xml:space="preserve"> (puede ocurrir ocasionalmente)</t>
    </r>
  </si>
  <si>
    <r>
      <rPr>
        <b/>
        <sz val="9"/>
        <color indexed="8"/>
        <rFont val="Calibri"/>
        <family val="2"/>
      </rPr>
      <t>Posible</t>
    </r>
    <r>
      <rPr>
        <sz val="9"/>
        <color indexed="8"/>
        <rFont val="Calibri"/>
        <family val="2"/>
      </rPr>
      <t xml:space="preserve"> (puede ocurrir en cualquier momento)</t>
    </r>
  </si>
  <si>
    <r>
      <rPr>
        <b/>
        <sz val="9"/>
        <color indexed="8"/>
        <rFont val="Calibri"/>
        <family val="2"/>
      </rPr>
      <t>Probable</t>
    </r>
    <r>
      <rPr>
        <sz val="9"/>
        <color indexed="8"/>
        <rFont val="Calibri"/>
        <family val="2"/>
      </rPr>
      <t xml:space="preserve"> (probablemente va a ocurrir)</t>
    </r>
  </si>
  <si>
    <r>
      <rPr>
        <b/>
        <sz val="9"/>
        <color indexed="8"/>
        <rFont val="Calibri"/>
        <family val="2"/>
      </rPr>
      <t xml:space="preserve">Casi cierto </t>
    </r>
    <r>
      <rPr>
        <sz val="9"/>
        <color indexed="8"/>
        <rFont val="Calibri"/>
        <family val="2"/>
      </rPr>
      <t>(ocurre en la mayoría de las circunstancias)</t>
    </r>
  </si>
  <si>
    <t xml:space="preserve">Dashboard de reportes regulatorios, controles de calidad de dato, auditorías internas/externas. </t>
  </si>
  <si>
    <t>Periodica verificación por todas las Gerencias involucradas en la contratación y supervisión del contrato, del  cambio normativo que pueda incidir en la actividad contractual. Se contemplará las medidas que puedan permitir una correcta ejecución contractual</t>
  </si>
  <si>
    <t xml:space="preserve">Aplicación de las clausulas y descuentos establecidos por la no presentación de la garantía en los tiempos definidos en el cronograma de actividades. </t>
  </si>
  <si>
    <t xml:space="preserve">Hasta el perfeccionamiento o legalización del contrato. </t>
  </si>
  <si>
    <t xml:space="preserve">Revisión documental diaria. </t>
  </si>
  <si>
    <t>Evaluación Técnica Habilitante</t>
  </si>
  <si>
    <t xml:space="preserve">Validar el cumplimento y aceptación de los requisitos tecnicos exigidos en el proceso pre-contractual y conocimiento del contratista de las condiciones tecnicas exigidas determinadas en el anexo técnico. </t>
  </si>
  <si>
    <t>Entidad - Contratista</t>
  </si>
  <si>
    <t xml:space="preserve">Publicar los documentos correspondientes conforme el cronograma del proceso. </t>
  </si>
  <si>
    <t>Sobrecostos y reclamaciones por afectación a al conmutatividad del contrato por parte del contratista.
Perdida de utilidad del contratista.</t>
  </si>
  <si>
    <t>* Estimación adecuada de los costos, procesos y tiempos.
* Validacion de costos reales (inexistencia de precios por fuera de las condiciones de mercado).</t>
  </si>
  <si>
    <t>Contratista - Entidad</t>
  </si>
  <si>
    <t xml:space="preserve">Realización y revisión de los costos y estimación del servicio a satisfacer. 
Validación de la no existencia de precios por fuera de las condiciones de mercado. </t>
  </si>
  <si>
    <t xml:space="preserve">Presentación de ofertas y etapa de evaluación. </t>
  </si>
  <si>
    <t>Posible afectación a la conmutatividad del contratista, con potencial de generar retrasos en la ejecución o incumplimiento del objeto contractual</t>
  </si>
  <si>
    <t xml:space="preserve">Validación de las condiciones externas que dan lugar a la alegada afectación de la conmutatividad. </t>
  </si>
  <si>
    <t xml:space="preserve">Cuando se presente la afectación. </t>
  </si>
  <si>
    <t xml:space="preserve">El contratista informará cualquier condición exterma que impacte la ejecución contractual y se realizarán mesas de trabajo tendientes a validar las condiciones que afectan economicamente el contrato. Se adoptarán decisiones a partir del analisis de externalidades que ocasionan tal condición. </t>
  </si>
  <si>
    <t xml:space="preserve">* Seguimeinto constante del supervisor del contrato de las condiciones economicas del contratista
*Obligación del contratista de informas las condiciones economicas que deriven en la ejecución del contrato a una perdida de liquidez o inicio de un proceso de insolvencia. </t>
  </si>
  <si>
    <t>Inicio de la suspensión o cesión del contrao</t>
  </si>
  <si>
    <t>Entidad-contratista</t>
  </si>
  <si>
    <t>Validación en los entornos de preproducción por proceso/lote; revisión en comités de avance</t>
  </si>
  <si>
    <t>Establecer modelo de gobernanza realizando la entrega de la metodología de estimación de esfuerzo conforme el anexo técnico: este deberá contener comités (técnico, seguridad, riesgos, ANS), roles y RACI, indicadores clave, escalamiento al fabricante (N3) y reportes ejecutivos mensuales; consolidar ANS con métricas de desempeño y disponibilidad; publicar calendario de releases/mantenimiento</t>
  </si>
  <si>
    <t>Contratista con validación de laEntidad</t>
  </si>
  <si>
    <t>Aplicar medidas de transparencia y competencia: verificación de independencia entre oferentes, análisis de coherencia técnica y precios por fuera de las condiciones del mercado; criterios explícitos de rechazo de ofertas irregularmente bajas.</t>
  </si>
  <si>
    <t>Estimación errada o inadecuada de la propuesta económica realizada por el proponente por no calcular adecuadamente los costos de los conceptos necesarios para el cumplimiento del objeto del Contrato.</t>
  </si>
  <si>
    <t>Defectos o errores en el desarrollo del software que comprometen la ejecución segura, íntegra o continua de transacciones críticas.</t>
  </si>
  <si>
    <t>Fallas en la ejecución de transacciones, reprocesos, afectación a la disponibilidad del servicio y posibles impactos al consumidor financiero.</t>
  </si>
  <si>
    <t>3</t>
  </si>
  <si>
    <t>4</t>
  </si>
  <si>
    <t>Riesgo Alto</t>
  </si>
  <si>
    <t>2</t>
  </si>
  <si>
    <t>Riesgo Bajo</t>
  </si>
  <si>
    <t>Implementación de estándares de desarrollo seguro, revisiones de código, pruebas unitarias, integrales y de regresión antes del paso a producción.</t>
  </si>
  <si>
    <t xml:space="preserve">Contratista (líder de migración) y Entidad </t>
  </si>
  <si>
    <t>Seguimiento a hallazgos de pruebas, incidencias en producción y métricas de calidad de software</t>
  </si>
  <si>
    <t>Continua / por cada release</t>
  </si>
  <si>
    <t>Incumplimiento de ventanas de mantenimiento y comunicación deficiente o inoportuna al consumidor financiero durante las actividades de implementación.</t>
  </si>
  <si>
    <t>Interrupción del servicio, quejas de clientes, sanciones regulatorias y deterioro de la reputación institucional.</t>
  </si>
  <si>
    <t>Definición y aprobación formal del plan de implementación, ventanas de mantenimiento autorizadas y esquema de comunicación previa y posterior al consumidor financiero.</t>
  </si>
  <si>
    <t>Revisión de cumplimiento de planes, actas de implementación y reportes de incidentes</t>
  </si>
  <si>
    <t>Por cada implementación</t>
  </si>
  <si>
    <t>Parametrización errónea de reglas de negocio que afecte la correcta ejecución de los procesos del sistema.</t>
  </si>
  <si>
    <t>Procesamiento incorrecto de operaciones, reprocesos, ajustes manuales y posibles afectaciones al cliente final.</t>
  </si>
  <si>
    <t>Validaciones de doble control en parametrización, ambientes de pruebas para configuración y documentación de reglas de negocio.</t>
  </si>
  <si>
    <t>Auditoría de cambios, control de parametrizaciones y revisión de incidentes</t>
  </si>
  <si>
    <t>Mensual / por cambio</t>
  </si>
  <si>
    <r>
      <rPr>
        <b/>
        <sz val="10"/>
        <color theme="1"/>
        <rFont val="Arial"/>
        <family val="2"/>
      </rPr>
      <t>Falla crítica en la migración de datos (dual run / dual posting) que afecte integridad de saldos y continuidad operativa</t>
    </r>
    <r>
      <rPr>
        <sz val="10"/>
        <color theme="1"/>
        <rFont val="Arial"/>
        <family val="2"/>
      </rPr>
      <t xml:space="preserve">
Posibles errores de extracción/transformación/carga, mapeos incompletos o divergencias entre sistemas legado y nuevo durante dual run/dual posting, que generen inconsistencias en saldos de cuentas, cartera y cesantías.</t>
    </r>
  </si>
  <si>
    <r>
      <rPr>
        <b/>
        <sz val="10"/>
        <color theme="1"/>
        <rFont val="Arial"/>
        <family val="2"/>
      </rPr>
      <t>Desempeño insuficiente en picos estacionales (latencia &gt;2s, TPS insuficiente) que degrade experiencia y procesos batch</t>
    </r>
    <r>
      <rPr>
        <sz val="10"/>
        <color theme="1"/>
        <rFont val="Arial"/>
        <family val="2"/>
      </rPr>
      <t xml:space="preserve">
En picos (+250% concurrencia) el sistema puede superar los límites de TPS y latencia objetivo (&lt;2s), afectando transacciones críticas y ventanas batch nocturnas.</t>
    </r>
  </si>
  <si>
    <r>
      <rPr>
        <b/>
        <sz val="10"/>
        <color theme="1"/>
        <rFont val="Arial"/>
        <family val="2"/>
      </rPr>
      <t>Incumplimiento de ANS de disponibilidad (SLA &lt; 99,9% mensual) en componentes críticos del Core</t>
    </r>
    <r>
      <rPr>
        <sz val="10"/>
        <color theme="1"/>
        <rFont val="Arial"/>
        <family val="2"/>
      </rPr>
      <t xml:space="preserve">
Caídas o indisponibilidad de microservicios y canales críticos que afecten el SLA mínimo comprometido (≥99,9% para core y ≥99,5% para canales).</t>
    </r>
  </si>
  <si>
    <r>
      <rPr>
        <b/>
        <sz val="10"/>
        <color theme="1"/>
        <rFont val="Arial"/>
        <family val="2"/>
      </rPr>
      <t>Brechas de seguridad en APIs/canales (OWASP, IAM/MFA) que expongan datos personales y transacciones</t>
    </r>
    <r>
      <rPr>
        <sz val="10"/>
        <color theme="1"/>
        <rFont val="Arial"/>
        <family val="2"/>
      </rPr>
      <t xml:space="preserve">
Vulnerabilidades en APIs/canales (autenticación/autorización, inyección, exposición de datos, sesiones) que permitan accesos indebidos o exfiltración de información.</t>
    </r>
  </si>
  <si>
    <r>
      <rPr>
        <b/>
        <sz val="10"/>
        <color theme="1"/>
        <rFont val="Arial"/>
        <family val="2"/>
      </rPr>
      <t>Incumplimiento regulatorio (SFC/UIAF/DIAN/UGPP, Habeas Data) por datos/reportes incompletos o tardíos</t>
    </r>
    <r>
      <rPr>
        <sz val="10"/>
        <color theme="1"/>
        <rFont val="Arial"/>
        <family val="2"/>
      </rPr>
      <t xml:space="preserve">
Falta de alineación con marcos SFC (Decreto 2555, Circulares Básicas), SARLAFT/UIAF, DIAN, UGPP, Ley 1581/2012, que derive en reportes erróneos/tardíos o tratamientos indebidos de datos personales</t>
    </r>
  </si>
  <si>
    <r>
      <rPr>
        <b/>
        <sz val="10"/>
        <color theme="1"/>
        <rFont val="Arial"/>
        <family val="2"/>
      </rPr>
      <t>Fallas en el esquema de convivencias (legado ↔ nuevo core) que generen descuadres y reprocesos</t>
    </r>
    <r>
      <rPr>
        <sz val="10"/>
        <color theme="1"/>
        <rFont val="Arial"/>
        <family val="2"/>
      </rPr>
      <t xml:space="preserve">
Defectos en el diseño/operación de convivencias (por funcionalidad o por producto/segmento) que ocasionen discrepancias entre los sistemas, duplicidad de procesos o instrucciones inconsistentes.</t>
    </r>
  </si>
  <si>
    <r>
      <rPr>
        <b/>
        <sz val="10"/>
        <color theme="1"/>
        <rFont val="Arial"/>
        <family val="2"/>
      </rPr>
      <t>Fallas de integraciones/APIs y pasarelas de pago (PSE/ACH) por incompatibilidades o seguridad insuficiente</t>
    </r>
    <r>
      <rPr>
        <sz val="10"/>
        <color theme="1"/>
        <rFont val="Arial"/>
        <family val="2"/>
      </rPr>
      <t xml:space="preserve">
Incompatibilidades entre SOAP/REST actuales y nuevas APIs, problemas de versionado/contratos o controles insuficientes en pasarelas (PSE/ACH), que afecten transacciones y conciliaciones.</t>
    </r>
  </si>
  <si>
    <r>
      <rPr>
        <b/>
        <sz val="10"/>
        <color theme="1"/>
        <rFont val="Arial"/>
        <family val="2"/>
      </rPr>
      <t xml:space="preserve">Incumplimiento de continuidad del negocio (BCP/DRP) ante contingencias o desastres
</t>
    </r>
    <r>
      <rPr>
        <sz val="10"/>
        <color theme="1"/>
        <rFont val="Arial"/>
        <family val="2"/>
      </rPr>
      <t xml:space="preserve">
Falta de preparación/ejecución del DRP/BCP que impida cumplir RPO ≤15 min y RTO ≤2 h ante caídas mayores, afectando disponibilidad y recuperación.</t>
    </r>
  </si>
  <si>
    <r>
      <rPr>
        <b/>
        <sz val="10"/>
        <color theme="1"/>
        <rFont val="Arial"/>
        <family val="2"/>
      </rPr>
      <t>Observabilidad y monitoreo insuficientes (logs/métricas/trazas) que impidan detección temprana y cumplimiento de ANS</t>
    </r>
    <r>
      <rPr>
        <sz val="10"/>
        <color theme="1"/>
        <rFont val="Arial"/>
        <family val="2"/>
      </rPr>
      <t xml:space="preserve">
Falta de instrumentación adecuada (logs, métricas, trazas distribuidas) y tableros de negocio/técnicos que limite el alertamiento y el cumplimiento de SLA/ANS.</t>
    </r>
  </si>
  <si>
    <r>
      <t xml:space="preserve">Gestión de cambios y releases deficientes que provoque indisponibilidad o degradación del servicio
</t>
    </r>
    <r>
      <rPr>
        <sz val="10"/>
        <color theme="1"/>
        <rFont val="Arial"/>
        <family val="2"/>
      </rPr>
      <t>Despliegues sin calendario aprobado, pruebas insuficientes o rollback no verificado que ocasionen caídas, regresiones funcionales o degradación en canales/APIs.</t>
    </r>
    <r>
      <rPr>
        <b/>
        <sz val="10"/>
        <color theme="1"/>
        <rFont val="Arial"/>
        <family val="2"/>
      </rPr>
      <t xml:space="preserve">
</t>
    </r>
  </si>
  <si>
    <r>
      <rPr>
        <b/>
        <sz val="10"/>
        <color theme="1"/>
        <rFont val="Arial"/>
        <family val="2"/>
      </rPr>
      <t>Cobertura insuficiente de pruebas (funcionales, seguridad, performance, accesibilidad) que permita defectos en producción</t>
    </r>
    <r>
      <rPr>
        <sz val="10"/>
        <color theme="1"/>
        <rFont val="Arial"/>
        <family val="2"/>
      </rPr>
      <t xml:space="preserve">
Ausencia de estrategia integral de QA (unitarias, integrales, regresión, UAT), pruebas de seguridad SAST/DAST, performance y WCAG, que derive en fallas post‑release.</t>
    </r>
  </si>
  <si>
    <r>
      <rPr>
        <b/>
        <sz val="10"/>
        <color theme="1"/>
        <rFont val="Arial"/>
        <family val="2"/>
      </rPr>
      <t>Gestión de sesiones y autenticación insuficiente (MFA/SSO/timeout) que habilite accesos indebidos</t>
    </r>
    <r>
      <rPr>
        <sz val="10"/>
        <color theme="1"/>
        <rFont val="Arial"/>
        <family val="2"/>
      </rPr>
      <t xml:space="preserve">
Controles débiles de autenticación (sin MFA), gestión de sesiones inadecuada (cookies sin HttpOnly/Secure/SameSite, timeouts amplios, tokens inseguros) que permitan secuestro de sesión o escalamiento de privilegios.</t>
    </r>
  </si>
  <si>
    <r>
      <rPr>
        <b/>
        <sz val="10"/>
        <color theme="1"/>
        <rFont val="Arial"/>
        <family val="2"/>
      </rPr>
      <t xml:space="preserve">Gobernanza de roles/permisos y Segregación de Funciones (SoD) insuficiente
</t>
    </r>
    <r>
      <rPr>
        <sz val="10"/>
        <color theme="1"/>
        <rFont val="Arial"/>
        <family val="2"/>
      </rPr>
      <t xml:space="preserve">
Definición incompleta de roles/permisos y falta de SoD (doble autorización para operaciones críticas) que permita acciones indebidas o cambios no autorizados en parámetros/contabilidad.</t>
    </r>
  </si>
  <si>
    <r>
      <t xml:space="preserve">Incumplimiento de ventanas batch y conciliaciones operativas que afecte cierres y reportes
</t>
    </r>
    <r>
      <rPr>
        <sz val="10"/>
        <color theme="1"/>
        <rFont val="Arial"/>
        <family val="2"/>
      </rPr>
      <t>Procesos batch que exceden la ventana nocturna (≤7h, críticos ≤4h), fallos en encadenamiento/depósito de jobs o conciliaciones entre módulos (depósitos vs. contabilidad).</t>
    </r>
  </si>
  <si>
    <r>
      <t xml:space="preserve">Incumplimiento de accesibilidad (WCAG 2.1 AA) y UX deficiente en canales digitales
</t>
    </r>
    <r>
      <rPr>
        <sz val="10"/>
        <color theme="1"/>
        <rFont val="Arial"/>
        <family val="2"/>
      </rPr>
      <t>Canales web/móvil sin conformidad WCAG 2.1 AA, UX no estandarizada, o funcionalidades clave con latencias &gt;2s que afecten la experiencia y la inclusión de usuarios.</t>
    </r>
  </si>
  <si>
    <r>
      <rPr>
        <b/>
        <sz val="10"/>
        <color theme="1"/>
        <rFont val="Arial"/>
        <family val="2"/>
      </rPr>
      <t>Fallas en reportes/BI regulatorios (calidad, oportunidad, trazabilidad) por pipeline de datos insuficiente</t>
    </r>
    <r>
      <rPr>
        <sz val="10"/>
        <color theme="1"/>
        <rFont val="Arial"/>
        <family val="2"/>
      </rPr>
      <t xml:space="preserve">
Generación de reportes regulatorios y BI con datos incompletos/erróneos, sin versión/validación o fuera de tiempo, afectando obligaciones ante SFC/UIAF/DIAN/UGPP y tableros ejecutivos.</t>
    </r>
  </si>
  <si>
    <r>
      <t xml:space="preserve">Parametrización/configurabilidad no controlada que introduzca cambios no autorizados en productos/procesos
</t>
    </r>
    <r>
      <rPr>
        <sz val="10"/>
        <color theme="1"/>
        <rFont val="Arial"/>
        <family val="2"/>
      </rPr>
      <t>Cambios de parámetros/reglas de negocio sin gobierno (versionado, aprobación, simulación), afectando procesos operativos y consistencia contable/operativa.</t>
    </r>
  </si>
  <si>
    <r>
      <rPr>
        <b/>
        <sz val="10"/>
        <color theme="1"/>
        <rFont val="Arial"/>
        <family val="2"/>
      </rPr>
      <t>Fallas operativas en tesorería y conciliación bancaria (movimientos, asientos automáticos)</t>
    </r>
    <r>
      <rPr>
        <sz val="10"/>
        <color theme="1"/>
        <rFont val="Arial"/>
        <family val="2"/>
      </rPr>
      <t xml:space="preserve">
Integración/conciliación deficiente con bancos y cuentas operativas; errores en asientos automáticos de ingresos/egresos que afecten cuadraturas diarias.</t>
    </r>
  </si>
  <si>
    <r>
      <t xml:space="preserve">Gestión documental y de archivos insuficiente (firma, sellos, retención, auditoría) que afecte trazabilidad y cumplimiento
</t>
    </r>
    <r>
      <rPr>
        <sz val="10"/>
        <color theme="1"/>
        <rFont val="Arial"/>
        <family val="2"/>
      </rPr>
      <t>Falta de gestión documental (metadatos, versionamiento, firma electrónica/digital, sellos de tiempo, OCR, retención y acceso) que comprometa evidencias y cumplimiento normativo</t>
    </r>
  </si>
  <si>
    <r>
      <rPr>
        <b/>
        <sz val="10"/>
        <color theme="1"/>
        <rFont val="Arial"/>
        <family val="2"/>
      </rPr>
      <t>Controles de DLP/anonimización insuficientes en ambientes no productivos que expongan datos personales</t>
    </r>
    <r>
      <rPr>
        <sz val="10"/>
        <color theme="1"/>
        <rFont val="Arial"/>
        <family val="2"/>
      </rPr>
      <t xml:space="preserve">
Uso de datos reales sin anonimización/pseudonimización en pruebas, falta de DLP y enmascaramiento en reportes/descargas que habilite exposición de información sensible (Habeas Data).</t>
    </r>
  </si>
  <si>
    <r>
      <rPr>
        <b/>
        <sz val="10"/>
        <color theme="1"/>
        <rFont val="Arial"/>
        <family val="2"/>
      </rPr>
      <t xml:space="preserve">Monitoreo sintético insuficiente en canales/APIs que retrase la detección de caídas o degradación
</t>
    </r>
    <r>
      <rPr>
        <sz val="10"/>
        <color theme="1"/>
        <rFont val="Arial"/>
        <family val="2"/>
      </rPr>
      <t xml:space="preserve">
Falta de monitoreo sintético (transacciones simuladas) y pruebas periódicas de disponibilidad de APIs externas, que impida alertar tempranamente fallas en canales críticos.</t>
    </r>
  </si>
  <si>
    <r>
      <t xml:space="preserve">Capacitación y gestión del cambio insuficiente que afecte adopción y operación del nuevo Core
</t>
    </r>
    <r>
      <rPr>
        <sz val="10"/>
        <color theme="1"/>
        <rFont val="Arial"/>
        <family val="2"/>
      </rPr>
      <t>Plan de formación incompleto, falta de train‑the‑trainer, materiales desactualizados o soporte funcional insuficiente durante la estabilización que reduzcan la adopción correcta.</t>
    </r>
  </si>
  <si>
    <r>
      <rPr>
        <b/>
        <sz val="10"/>
        <color theme="1"/>
        <rFont val="Arial"/>
        <family val="2"/>
      </rPr>
      <t>Configuración de localización/inclusión (idiomas, monedas, feriados, usos horarios) incorrecta que afecte procesos y comunicaciones</t>
    </r>
    <r>
      <rPr>
        <sz val="10"/>
        <color theme="1"/>
        <rFont val="Arial"/>
        <family val="2"/>
      </rPr>
      <t xml:space="preserve">
Errores en formatos de fecha/moneda, traducciones de interfaz, feriados regionales y husos horarios por usuario, que generen inconsistencias operativas y mensajes inadecuados.</t>
    </r>
  </si>
  <si>
    <r>
      <t xml:space="preserve">Seguridad en dependencias y cadena de suministro de software (libraries, containers) insuficiente
</t>
    </r>
    <r>
      <rPr>
        <sz val="10"/>
        <color theme="1"/>
        <rFont val="Arial"/>
        <family val="2"/>
      </rPr>
      <t>Uso de librerías/frameworks obsoletos o vulnerables, contenedores sin hardening y dependencias no auditadas que introduzcan riesgo en el Core y sus APIs.</t>
    </r>
  </si>
  <si>
    <r>
      <rPr>
        <b/>
        <sz val="10"/>
        <color theme="1"/>
        <rFont val="Arial"/>
        <family val="2"/>
      </rPr>
      <t xml:space="preserve">Dimensionamiento insuficiente (volumetría/TPS/picos +250%) que deje corta la capacidad de la plataforma
</t>
    </r>
    <r>
      <rPr>
        <sz val="10"/>
        <color theme="1"/>
        <rFont val="Arial"/>
        <family val="2"/>
      </rPr>
      <t xml:space="preserve">
Subestimación de volumen de datos (~4 TB actuales, crecimiento anual, ~850.000 ops/día), usuarios concurrentes (3.000 promedio; hasta +250% en picos) y TPS requeridos (35 promedio; 120 pico normal; 300 pico estacional), que comprometan el rendimiento y la estabilidad</t>
    </r>
  </si>
  <si>
    <r>
      <t xml:space="preserve">Alcance técnico ambiguo/requisitos no cerrados que generen cambios y retrabajos
</t>
    </r>
    <r>
      <rPr>
        <sz val="10"/>
        <color theme="1"/>
        <rFont val="Arial"/>
        <family val="2"/>
      </rPr>
      <t>Definiciones incompletas o ambiguas de requerimientos funcionales/técnicos (módulos, integraciones, seguridad, reportes, batch), que produzcan cambios de alcance y re‑trabajos</t>
    </r>
  </si>
  <si>
    <r>
      <t xml:space="preserve">Modelo de gobernanza del proyecto incompleto (comités/roles/ANS) que afecte la toma de decisiones
</t>
    </r>
    <r>
      <rPr>
        <sz val="10"/>
        <color theme="1"/>
        <rFont val="Arial"/>
        <family val="2"/>
      </rPr>
      <t>Ausencia de comités, roles/responsabilidades (RACI), indicadores y mecanismos de escalamiento, que limite decisiones oportunas y el seguimiento de ANS</t>
    </r>
  </si>
  <si>
    <r>
      <t xml:space="preserve">Colusión u ofertas artificialmente bajas entre proponentes que afecten transparencia y competencia
</t>
    </r>
    <r>
      <rPr>
        <sz val="10"/>
        <color theme="1"/>
        <rFont val="Arial"/>
        <family val="2"/>
      </rPr>
      <t xml:space="preserve">Acuerdos colusivos entre oferentes o presentación de ofertas artificialmente bajas que distorsionen la competencia y pongan en riesgo la ejecución real del servicio. </t>
    </r>
  </si>
  <si>
    <r>
      <t xml:space="preserve">No presentación, no pago o presentación tardía de garantías contractuales que retrase perfeccionamiento/acta de inicio
</t>
    </r>
    <r>
      <rPr>
        <sz val="10"/>
        <color theme="1"/>
        <rFont val="Arial"/>
        <family val="2"/>
      </rPr>
      <t>El proponente seleccionado no presenta o presenta de forma tardía las garantías requeridas en los documentos del proceso, impidiendo el perfeccionamiento y el inicio oportuno del contrato.</t>
    </r>
  </si>
  <si>
    <r>
      <t xml:space="preserve">Inhabilidades/Incompatibilidades del oferente no detectadas en la fase de habilitación
</t>
    </r>
    <r>
      <rPr>
        <sz val="10"/>
        <color theme="1"/>
        <rFont val="Arial"/>
        <family val="2"/>
      </rPr>
      <t>Riesgo de adjudicar a un oferente con inhabilidades/incompatibilidades no identificadas oportunamente (p. ej., restricciones legales o sanciones vigentes), afectando la transparencia del proceso.</t>
    </r>
  </si>
  <si>
    <r>
      <rPr>
        <b/>
        <sz val="10"/>
        <color theme="1"/>
        <rFont val="Arial"/>
        <family val="2"/>
      </rPr>
      <t>Capacidades insuficientes técnicas del proveedor (APIs, seguridad, DRP, observabilidad)</t>
    </r>
    <r>
      <rPr>
        <sz val="10"/>
        <color theme="1"/>
        <rFont val="Arial"/>
        <family val="2"/>
      </rPr>
      <t xml:space="preserve">
Capacidades tecnicas insuficientes y críticas (modelo API‑first, seguridad/DevSecOps, BCP/DRP, observabilidad/ANS) del oferente, que luego comprometen la ejecución</t>
    </r>
  </si>
  <si>
    <r>
      <rPr>
        <b/>
        <sz val="10"/>
        <color theme="1"/>
        <rFont val="Arial"/>
        <family val="2"/>
      </rPr>
      <t>Publicaciones y registros (SECOP y actos) tardíos o incompletos que retrasen el perfeccionamiento</t>
    </r>
    <r>
      <rPr>
        <sz val="10"/>
        <color theme="1"/>
        <rFont val="Arial"/>
        <family val="2"/>
      </rPr>
      <t xml:space="preserve">
Incumplimientos u omisiones en publicaciones y registros que dilaten el perfeccionamiento y posterior acta de inicio.</t>
    </r>
  </si>
  <si>
    <r>
      <rPr>
        <b/>
        <sz val="10"/>
        <color theme="1"/>
        <rFont val="Arial"/>
        <family val="2"/>
      </rPr>
      <t>Gobierno de API keys/tokens insuficiente (expiración, rotación, scopes) que habilite usos indebidos</t>
    </r>
    <r>
      <rPr>
        <sz val="10"/>
        <color theme="1"/>
        <rFont val="Arial"/>
        <family val="2"/>
      </rPr>
      <t xml:space="preserve">
Gestión inadecuada de API keys/tokens (sin expiración/rotación, scopes amplios, almacenamiento inseguro) que permita abusos o accesos no autorizados a servicios del Core</t>
    </r>
  </si>
  <si>
    <r>
      <rPr>
        <b/>
        <sz val="10"/>
        <color theme="1"/>
        <rFont val="Arial"/>
        <family val="2"/>
      </rPr>
      <t>Integración biométrica/identidad digital deficiente que comprometa onboarding y autenticación</t>
    </r>
    <r>
      <rPr>
        <sz val="10"/>
        <color theme="1"/>
        <rFont val="Arial"/>
        <family val="2"/>
      </rPr>
      <t xml:space="preserve">
Fallas en integración con biometría (huella/rostro) y identidad digital gubernamental (p. ej., Registraduría), reglas de verificación insuficientes o evidencias incompletas en procesos de onboarding y firma electrónica</t>
    </r>
  </si>
  <si>
    <r>
      <rPr>
        <b/>
        <sz val="10"/>
        <color theme="1"/>
        <rFont val="Arial"/>
        <family val="2"/>
      </rPr>
      <t>Ética y explicabilidad insuficientes en modelos de IA (XAI), sesgos y drift en decisiones automatizadas</t>
    </r>
    <r>
      <rPr>
        <sz val="10"/>
        <color theme="1"/>
        <rFont val="Arial"/>
        <family val="2"/>
      </rPr>
      <t xml:space="preserve">
Despliegue de modelos de IA sin controles de explicabilidad (XAI), monitoreo de drift, gobierno de datos y mitigación de sesgos, que afecte decisiones automatizadas relevantes</t>
    </r>
  </si>
  <si>
    <r>
      <rPr>
        <b/>
        <sz val="10"/>
        <color theme="1"/>
        <rFont val="Arial"/>
        <family val="2"/>
      </rPr>
      <t>Controles de descarga/impresión insuficientes sobre información sensible (DLP, watermark, trazabilidad)</t>
    </r>
    <r>
      <rPr>
        <sz val="10"/>
        <color theme="1"/>
        <rFont val="Arial"/>
        <family val="2"/>
      </rPr>
      <t xml:space="preserve">
Falta de controles específicos para descarga/impresión de información sensible (p. ej., sin DLP, sin marcas de agua, sin registro de impresión/descarga), que habilite exfiltración o divulgación no autorizada</t>
    </r>
  </si>
  <si>
    <r>
      <rPr>
        <b/>
        <sz val="10"/>
        <color theme="1"/>
        <rFont val="Arial"/>
        <family val="2"/>
      </rPr>
      <t>Plan de salida (exit) y transferencia de licenciamiento/instancias incompletos que generen dependencia tecnológica (vendor lock‑in)</t>
    </r>
    <r>
      <rPr>
        <sz val="10"/>
        <color theme="1"/>
        <rFont val="Arial"/>
        <family val="2"/>
      </rPr>
      <t xml:space="preserve">
Inexistencia o deficiencia del exit plan (entrega/transferencia de accesos, configuraciones, instancias, licencias, documentación) al cierre o cambio de proveedor, que provoque dependencia tecnológica y riesgo de continuidad</t>
    </r>
  </si>
  <si>
    <r>
      <rPr>
        <b/>
        <sz val="10"/>
        <color theme="1"/>
        <rFont val="Arial"/>
        <family val="2"/>
      </rPr>
      <t xml:space="preserve">Incapacidad técnica para el efectivo cumplimiento del contrato
</t>
    </r>
    <r>
      <rPr>
        <sz val="10"/>
        <color theme="1"/>
        <rFont val="Arial"/>
        <family val="2"/>
      </rPr>
      <t xml:space="preserve">
Falta de profesionales que puedan desarrollar las actividades del contrato.</t>
    </r>
  </si>
  <si>
    <r>
      <rPr>
        <b/>
        <sz val="10"/>
        <color theme="1"/>
        <rFont val="Arial"/>
        <family val="2"/>
      </rPr>
      <t>Condiciones sanitarias</t>
    </r>
    <r>
      <rPr>
        <sz val="10"/>
        <color theme="1"/>
        <rFont val="Arial"/>
        <family val="2"/>
      </rPr>
      <t xml:space="preserve">
Posibilidad de contraer enfermedades  por riesgo sanitario (pandemia) o cualquier enfermedad infecciosa.</t>
    </r>
  </si>
  <si>
    <r>
      <t xml:space="preserve">
</t>
    </r>
    <r>
      <rPr>
        <sz val="10"/>
        <color theme="1"/>
        <rFont val="Arial"/>
        <family val="2"/>
      </rPr>
      <t xml:space="preserve">Incumplimiento de ventanas de mantenimiento y comunicación deficiente e inoportuna al consumidor financiero durante releases y actividades de soporte
</t>
    </r>
  </si>
  <si>
    <r>
      <t xml:space="preserve">
</t>
    </r>
    <r>
      <rPr>
        <sz val="10"/>
        <color theme="1"/>
        <rFont val="Arial"/>
        <family val="2"/>
      </rPr>
      <t xml:space="preserve">No identificación y traducción de reglas de negocio implicitas y parametrizadas en COBIS, no documentadas, hacia el nuevo Core
</t>
    </r>
  </si>
  <si>
    <t xml:space="preserve"> </t>
  </si>
  <si>
    <t>Procesos fallidos, decisiones erróneas, reportes regulatorios con inconsistencias y mayor costo de remediación</t>
  </si>
  <si>
    <t>Reglas de unicidad y validación en captura/carga, catálogo de datos y diccionario técnico, data lineage, perfilamiento y reglas de calidad parametrizables; workflows de corrección con trazabilidad; masking/pseudonimización en no productivo; conciliaciones diarias entre saldos operativos y contables</t>
  </si>
  <si>
    <t>KPIs de calidad (completitud, exactitud, puntualidad), alarmas de anomalías y tableros de conciliación</t>
  </si>
  <si>
    <t>Semanal de calidad; conciliaciones diarias</t>
  </si>
  <si>
    <r>
      <rPr>
        <b/>
        <sz val="10"/>
        <color theme="1"/>
        <rFont val="Arial"/>
        <family val="2"/>
      </rPr>
      <t xml:space="preserve">Baja calidad de datos (duplicados, inconsistencias, ausencia de referencias) que afecte operación y reportes
</t>
    </r>
    <r>
      <rPr>
        <sz val="10"/>
        <color theme="1"/>
        <rFont val="Arial"/>
        <family val="2"/>
      </rPr>
      <t xml:space="preserve">
Registros duplicados o incompletos, falta de integridad referencial entre módulos y errores en cargas masivas que deterioren la calidad del dato.</t>
    </r>
  </si>
  <si>
    <r>
      <rPr>
        <b/>
        <sz val="10"/>
        <color theme="1"/>
        <rFont val="Arial"/>
        <family val="2"/>
      </rPr>
      <t>Evaluación insuficientes técnicas del proveedor (APIs, seguridad, DRP, observabilidad)</t>
    </r>
    <r>
      <rPr>
        <sz val="10"/>
        <color theme="1"/>
        <rFont val="Arial"/>
        <family val="2"/>
      </rPr>
      <t xml:space="preserve">
Capacidades tecnicas insuficientes y críticas (modelo API‑first, seguridad/DevSecOps, BCP/DRP, observabilidad/ANS) del oferente, que luego comprometen la ejecución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</si>
</sst>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yy"/>
  </numFmts>
  <fonts count="11">
    <font>
      <sz val="11"/>
      <color theme="1"/>
      <name val="Calibri"/>
      <family val="2"/>
      <scheme val="minor"/>
    </font>
    <font>
      <b/>
      <sz val="11"/>
      <color theme="1"/>
      <name val="Calibri"/>
      <family val="2"/>
      <scheme val="minor"/>
    </font>
    <font>
      <sz val="11"/>
      <color theme="1"/>
      <name val="Liberation Sans"/>
      <family val="2"/>
    </font>
    <font>
      <sz val="10"/>
      <color theme="1"/>
      <name val="Calibri"/>
      <family val="2"/>
      <scheme val="minor"/>
    </font>
    <font>
      <sz val="10"/>
      <color theme="1"/>
      <name val="Arial"/>
      <family val="2"/>
    </font>
    <font>
      <b/>
      <sz val="10"/>
      <color theme="1"/>
      <name val="Arial"/>
      <family val="2"/>
    </font>
    <font>
      <b/>
      <sz val="14"/>
      <color theme="1"/>
      <name val="Calibri"/>
      <family val="2"/>
      <scheme val="minor"/>
    </font>
    <font>
      <sz val="9"/>
      <color theme="1"/>
      <name val="Calibri"/>
      <family val="2"/>
      <scheme val="minor"/>
    </font>
    <font>
      <b/>
      <sz val="9"/>
      <color indexed="8"/>
      <name val="Calibri"/>
      <family val="2"/>
    </font>
    <font>
      <sz val="9"/>
      <color indexed="8"/>
      <name val="Calibri"/>
      <family val="2"/>
    </font>
    <font>
      <sz val="11"/>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
      <patternFill patternType="solid">
        <fgColor rgb="FFD9E1F2"/>
        <bgColor rgb="FF000000"/>
      </patternFill>
    </fill>
    <fill>
      <patternFill patternType="solid">
        <fgColor rgb="FFFFFFFF"/>
        <bgColor rgb="FF000000"/>
      </patternFill>
    </fill>
    <fill>
      <patternFill patternType="solid">
        <fgColor rgb="FFD9E1F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s>
  <cellStyleXfs count="2">
    <xf numFmtId="0" fontId="0" fillId="0" borderId="0"/>
    <xf numFmtId="0" fontId="2" fillId="0" borderId="0"/>
  </cellStyleXfs>
  <cellXfs count="14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3" fillId="2" borderId="0" xfId="0" applyFont="1" applyFill="1"/>
    <xf numFmtId="0" fontId="0" fillId="2" borderId="0" xfId="0" applyFill="1" applyAlignment="1">
      <alignment vertical="center"/>
    </xf>
    <xf numFmtId="0" fontId="4" fillId="2" borderId="1" xfId="1" applyFont="1" applyFill="1" applyBorder="1" applyAlignment="1">
      <alignment horizontal="center" vertical="center" wrapText="1"/>
    </xf>
    <xf numFmtId="0" fontId="4" fillId="7" borderId="1" xfId="1" applyFont="1" applyFill="1" applyBorder="1" applyAlignment="1">
      <alignment horizontal="center" vertical="center" textRotation="90" wrapText="1"/>
    </xf>
    <xf numFmtId="0" fontId="4" fillId="6" borderId="1" xfId="1" applyFont="1" applyFill="1" applyBorder="1" applyAlignment="1" applyProtection="1">
      <alignment horizontal="center" vertical="center" wrapText="1"/>
      <protection locked="0" hidden="1"/>
    </xf>
    <xf numFmtId="0" fontId="4" fillId="7" borderId="11" xfId="1" applyFont="1" applyFill="1" applyBorder="1" applyAlignment="1">
      <alignment horizontal="center" vertical="center" textRotation="90" wrapText="1"/>
    </xf>
    <xf numFmtId="0" fontId="6" fillId="2" borderId="0" xfId="0" applyFont="1" applyFill="1" applyAlignment="1">
      <alignment horizontal="center" vertical="center"/>
    </xf>
    <xf numFmtId="0" fontId="6"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4" fillId="0" borderId="1" xfId="1" applyFont="1" applyBorder="1" applyAlignment="1" applyProtection="1">
      <alignment horizontal="center" vertical="center" wrapText="1"/>
      <protection locked="0" hidden="1"/>
    </xf>
    <xf numFmtId="0" fontId="4" fillId="0" borderId="1" xfId="0" applyFont="1" applyBorder="1" applyAlignment="1" applyProtection="1">
      <alignment horizontal="center" vertical="center" wrapText="1"/>
      <protection locked="0"/>
    </xf>
    <xf numFmtId="0" fontId="4" fillId="2" borderId="0" xfId="0" applyFont="1" applyFill="1"/>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5" fillId="2" borderId="0" xfId="0" applyFont="1" applyFill="1" applyAlignment="1">
      <alignment horizontal="center" vertical="center"/>
    </xf>
    <xf numFmtId="0" fontId="5" fillId="2" borderId="0" xfId="0" applyFont="1" applyFill="1" applyAlignment="1">
      <alignment horizontal="justify" vertical="center" wrapText="1"/>
    </xf>
    <xf numFmtId="0" fontId="5" fillId="2" borderId="0" xfId="0" applyFont="1" applyFill="1"/>
    <xf numFmtId="0" fontId="5" fillId="2" borderId="0" xfId="0" applyFont="1" applyFill="1" applyAlignment="1">
      <alignment horizontal="left" vertical="center"/>
    </xf>
    <xf numFmtId="0" fontId="4" fillId="2" borderId="0" xfId="0" applyFont="1" applyFill="1" applyAlignment="1">
      <alignment horizontal="left" vertical="center"/>
    </xf>
    <xf numFmtId="0" fontId="4" fillId="2" borderId="0" xfId="0" applyFont="1" applyFill="1" applyAlignment="1">
      <alignment horizont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11"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39"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40" xfId="0" applyFill="1" applyBorder="1" applyAlignment="1">
      <alignment horizontal="center" vertical="center" wrapText="1"/>
    </xf>
    <xf numFmtId="0" fontId="7" fillId="2" borderId="1" xfId="0" applyFont="1" applyFill="1" applyBorder="1" applyAlignment="1">
      <alignment horizontal="justify" vertical="center" wrapText="1"/>
    </xf>
    <xf numFmtId="0" fontId="0" fillId="2" borderId="2" xfId="0" applyFill="1" applyBorder="1" applyAlignment="1">
      <alignment horizontal="center" vertical="center" wrapText="1"/>
    </xf>
    <xf numFmtId="0" fontId="0" fillId="12" borderId="3" xfId="0" applyFill="1" applyBorder="1" applyAlignment="1">
      <alignment horizontal="center" vertical="center"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2"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2" xfId="0" applyFill="1" applyBorder="1" applyAlignment="1">
      <alignment horizontal="center" vertical="center" wrapText="1"/>
    </xf>
    <xf numFmtId="0" fontId="0" fillId="13" borderId="3" xfId="0" applyFill="1" applyBorder="1" applyAlignment="1">
      <alignment horizontal="center" vertical="center" wrapText="1"/>
    </xf>
    <xf numFmtId="0" fontId="0" fillId="15" borderId="1" xfId="0" applyFill="1" applyBorder="1" applyAlignment="1">
      <alignment horizontal="center" vertical="center" wrapText="1"/>
    </xf>
    <xf numFmtId="0" fontId="7" fillId="2" borderId="4" xfId="0" applyFont="1" applyFill="1" applyBorder="1" applyAlignment="1">
      <alignment horizontal="justify" vertical="center" wrapText="1"/>
    </xf>
    <xf numFmtId="0" fontId="0" fillId="14" borderId="38"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4" fillId="0" borderId="1" xfId="1" applyFont="1" applyBorder="1" applyAlignment="1" applyProtection="1">
      <alignment horizontal="center" vertical="center" textRotation="90" wrapText="1"/>
      <protection locked="0"/>
    </xf>
    <xf numFmtId="0" fontId="4" fillId="2" borderId="19" xfId="0" applyFont="1" applyFill="1" applyBorder="1" applyAlignment="1">
      <alignment horizontal="center" vertical="center"/>
    </xf>
    <xf numFmtId="0" fontId="4" fillId="2" borderId="19" xfId="0" applyFont="1" applyFill="1" applyBorder="1" applyAlignment="1">
      <alignment horizontal="justify" vertical="center" wrapText="1"/>
    </xf>
    <xf numFmtId="0" fontId="4" fillId="0" borderId="1" xfId="1" applyFont="1" applyBorder="1" applyAlignment="1">
      <alignment horizontal="center" vertical="center" wrapText="1"/>
    </xf>
    <xf numFmtId="0" fontId="1" fillId="2" borderId="1" xfId="0" applyFont="1" applyFill="1" applyBorder="1" applyAlignment="1">
      <alignment horizontal="center" vertical="center" wrapText="1"/>
    </xf>
    <xf numFmtId="0" fontId="4" fillId="2" borderId="1" xfId="1" applyFont="1" applyFill="1" applyBorder="1" applyAlignment="1">
      <alignment horizontal="left" vertical="center" wrapText="1"/>
    </xf>
    <xf numFmtId="0" fontId="4" fillId="18" borderId="11" xfId="1" applyFont="1" applyFill="1" applyBorder="1" applyAlignment="1">
      <alignment horizontal="center" vertical="center" textRotation="90" wrapText="1"/>
    </xf>
    <xf numFmtId="0" fontId="4" fillId="18" borderId="1" xfId="1" applyFont="1" applyFill="1" applyBorder="1" applyAlignment="1">
      <alignment horizontal="center" vertical="center" textRotation="90" wrapText="1"/>
    </xf>
    <xf numFmtId="0" fontId="4" fillId="0" borderId="1" xfId="1" applyFont="1" applyBorder="1" applyAlignment="1">
      <alignment horizontal="left" vertical="center" wrapText="1"/>
    </xf>
    <xf numFmtId="0" fontId="4" fillId="0" borderId="0" xfId="0" applyFont="1"/>
    <xf numFmtId="0" fontId="5" fillId="5" borderId="1" xfId="1" applyFont="1" applyFill="1" applyBorder="1" applyAlignment="1" applyProtection="1">
      <alignment horizontal="center" vertical="center" wrapText="1"/>
      <protection locked="0"/>
    </xf>
    <xf numFmtId="0" fontId="10" fillId="2" borderId="0" xfId="0" applyFont="1" applyFill="1"/>
    <xf numFmtId="0" fontId="5" fillId="5" borderId="1" xfId="1" applyFont="1" applyFill="1" applyBorder="1" applyAlignment="1" applyProtection="1">
      <alignment horizontal="center" vertical="center" textRotation="90" wrapText="1"/>
      <protection locked="0"/>
    </xf>
    <xf numFmtId="0" fontId="4" fillId="7" borderId="26" xfId="1" applyFont="1" applyFill="1" applyBorder="1" applyAlignment="1">
      <alignment horizontal="center" vertical="center" textRotation="90" wrapText="1"/>
    </xf>
    <xf numFmtId="0" fontId="4" fillId="7" borderId="44" xfId="1" applyFont="1" applyFill="1" applyBorder="1" applyAlignment="1">
      <alignment horizontal="center" vertical="center" textRotation="90"/>
    </xf>
    <xf numFmtId="0" fontId="4" fillId="7" borderId="44" xfId="1" applyFont="1" applyFill="1" applyBorder="1" applyAlignment="1">
      <alignment horizontal="center" vertical="center" textRotation="90" wrapText="1"/>
    </xf>
    <xf numFmtId="0" fontId="4" fillId="18" borderId="45" xfId="1" applyFont="1" applyFill="1" applyBorder="1" applyAlignment="1">
      <alignment horizontal="center" vertical="center" textRotation="90" wrapText="1"/>
    </xf>
    <xf numFmtId="0" fontId="4" fillId="18" borderId="45" xfId="1" applyFont="1" applyFill="1" applyBorder="1" applyAlignment="1">
      <alignment horizontal="center" vertical="center" textRotation="90"/>
    </xf>
    <xf numFmtId="0" fontId="4" fillId="18" borderId="42" xfId="1" applyFont="1" applyFill="1" applyBorder="1" applyAlignment="1">
      <alignment horizontal="center" vertical="center" textRotation="90" wrapText="1"/>
    </xf>
    <xf numFmtId="0" fontId="4" fillId="18" borderId="42" xfId="1" applyFont="1" applyFill="1" applyBorder="1" applyAlignment="1">
      <alignment horizontal="center" vertical="center" textRotation="90"/>
    </xf>
    <xf numFmtId="0" fontId="4" fillId="16" borderId="11" xfId="0" applyFont="1" applyFill="1" applyBorder="1" applyAlignment="1">
      <alignment horizontal="center" vertical="center" textRotation="90" wrapText="1"/>
    </xf>
    <xf numFmtId="0" fontId="4" fillId="16" borderId="3" xfId="0" applyFont="1" applyFill="1" applyBorder="1" applyAlignment="1">
      <alignment horizontal="center" vertical="center" textRotation="90" wrapText="1"/>
    </xf>
    <xf numFmtId="0" fontId="4" fillId="16" borderId="39" xfId="0" applyFont="1" applyFill="1" applyBorder="1" applyAlignment="1">
      <alignment horizontal="center" vertical="center" textRotation="90" wrapText="1"/>
    </xf>
    <xf numFmtId="0" fontId="4" fillId="16" borderId="28" xfId="0" applyFont="1" applyFill="1" applyBorder="1" applyAlignment="1">
      <alignment horizontal="center" vertical="center" textRotation="90" wrapText="1"/>
    </xf>
    <xf numFmtId="0" fontId="5" fillId="0" borderId="29" xfId="1" applyFont="1" applyBorder="1" applyAlignment="1">
      <alignment horizontal="justify" vertical="center" wrapText="1"/>
    </xf>
    <xf numFmtId="0" fontId="5" fillId="0" borderId="3" xfId="1" applyFont="1" applyBorder="1" applyAlignment="1">
      <alignment horizontal="justify" vertical="center" wrapText="1"/>
    </xf>
    <xf numFmtId="0" fontId="4" fillId="0" borderId="29" xfId="1" applyFont="1" applyBorder="1" applyAlignment="1">
      <alignment horizontal="left" vertical="center" wrapText="1"/>
    </xf>
    <xf numFmtId="0" fontId="4" fillId="0" borderId="3" xfId="1" applyFont="1" applyBorder="1" applyAlignment="1">
      <alignment horizontal="left" vertical="center" wrapText="1"/>
    </xf>
    <xf numFmtId="0" fontId="4" fillId="0" borderId="43" xfId="1" applyFont="1" applyBorder="1" applyAlignment="1">
      <alignment horizontal="justify" vertical="center" wrapText="1"/>
    </xf>
    <xf numFmtId="0" fontId="4" fillId="0" borderId="3" xfId="1" applyFont="1" applyBorder="1" applyAlignment="1">
      <alignment horizontal="justify" vertical="center" wrapText="1"/>
    </xf>
    <xf numFmtId="0" fontId="5" fillId="3" borderId="1" xfId="1" applyFont="1" applyFill="1" applyBorder="1" applyAlignment="1" applyProtection="1">
      <alignment horizontal="center" vertical="center" textRotation="90" wrapText="1"/>
      <protection locked="0"/>
    </xf>
    <xf numFmtId="0" fontId="5" fillId="3" borderId="1" xfId="1" applyFont="1" applyFill="1" applyBorder="1" applyAlignment="1" applyProtection="1">
      <alignment horizontal="center" vertical="center" wrapText="1"/>
      <protection locked="0"/>
    </xf>
    <xf numFmtId="0" fontId="4" fillId="0" borderId="29" xfId="1" applyFont="1" applyBorder="1" applyAlignment="1">
      <alignment horizontal="justify" vertical="center" wrapText="1"/>
    </xf>
    <xf numFmtId="0" fontId="5" fillId="5"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horizontal="center" vertical="center" textRotation="90" wrapText="1"/>
      <protection locked="0"/>
    </xf>
    <xf numFmtId="0" fontId="4" fillId="0" borderId="1" xfId="1" applyFont="1" applyBorder="1" applyAlignment="1">
      <alignment horizontal="left" vertical="center" wrapText="1"/>
    </xf>
    <xf numFmtId="0" fontId="5" fillId="9" borderId="13" xfId="1" applyFont="1" applyFill="1" applyBorder="1" applyAlignment="1" applyProtection="1">
      <alignment horizontal="center" vertical="center"/>
      <protection locked="0"/>
    </xf>
    <xf numFmtId="0" fontId="5" fillId="9" borderId="14" xfId="1" applyFont="1" applyFill="1" applyBorder="1" applyAlignment="1" applyProtection="1">
      <alignment horizontal="center" vertical="center"/>
      <protection locked="0"/>
    </xf>
    <xf numFmtId="0" fontId="5" fillId="9" borderId="15" xfId="1" applyFont="1" applyFill="1" applyBorder="1" applyAlignment="1" applyProtection="1">
      <alignment horizontal="center" vertical="center"/>
      <protection locked="0"/>
    </xf>
    <xf numFmtId="0" fontId="5" fillId="0" borderId="17" xfId="1" applyFont="1" applyBorder="1" applyAlignment="1">
      <alignment horizontal="center" vertical="center"/>
    </xf>
    <xf numFmtId="0" fontId="5" fillId="0" borderId="16" xfId="1" applyFont="1" applyBorder="1" applyAlignment="1">
      <alignment horizontal="center" vertical="center"/>
    </xf>
    <xf numFmtId="0" fontId="5" fillId="0" borderId="18" xfId="1" applyFont="1" applyBorder="1" applyAlignment="1">
      <alignment horizontal="center" vertical="center"/>
    </xf>
    <xf numFmtId="0" fontId="5" fillId="0" borderId="6"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7" xfId="1" applyFont="1" applyBorder="1" applyAlignment="1">
      <alignment horizontal="center" vertical="center"/>
    </xf>
    <xf numFmtId="0" fontId="5" fillId="0" borderId="21" xfId="1" applyFont="1" applyBorder="1" applyAlignment="1">
      <alignment horizontal="center" vertical="center"/>
    </xf>
    <xf numFmtId="0" fontId="5" fillId="0" borderId="22" xfId="1" applyFont="1" applyBorder="1" applyAlignment="1">
      <alignment horizontal="center" vertical="center"/>
    </xf>
    <xf numFmtId="0" fontId="5" fillId="0" borderId="24" xfId="1" applyFont="1" applyBorder="1" applyAlignment="1">
      <alignment horizontal="center" vertical="center"/>
    </xf>
    <xf numFmtId="0" fontId="5" fillId="0" borderId="23" xfId="1" applyFont="1" applyBorder="1" applyAlignment="1">
      <alignment horizontal="center" vertical="center"/>
    </xf>
    <xf numFmtId="0" fontId="5" fillId="0" borderId="25" xfId="1" applyFont="1" applyBorder="1" applyAlignment="1">
      <alignment horizontal="center" vertical="center"/>
    </xf>
    <xf numFmtId="0" fontId="2" fillId="0" borderId="16" xfId="1" applyBorder="1" applyAlignment="1">
      <alignment horizontal="center" vertical="center"/>
    </xf>
    <xf numFmtId="0" fontId="2" fillId="0" borderId="30" xfId="1" applyBorder="1" applyAlignment="1">
      <alignment horizontal="center" vertical="center"/>
    </xf>
    <xf numFmtId="0" fontId="2" fillId="0" borderId="0" xfId="1" applyAlignment="1">
      <alignment horizontal="center" vertical="center"/>
    </xf>
    <xf numFmtId="0" fontId="2" fillId="0" borderId="31" xfId="1" applyBorder="1" applyAlignment="1">
      <alignment horizontal="center" vertical="center"/>
    </xf>
    <xf numFmtId="0" fontId="2" fillId="0" borderId="23" xfId="1" applyBorder="1" applyAlignment="1">
      <alignment horizontal="center" vertical="center"/>
    </xf>
    <xf numFmtId="0" fontId="2" fillId="0" borderId="32" xfId="1" applyBorder="1" applyAlignment="1">
      <alignment horizontal="center" vertical="center"/>
    </xf>
    <xf numFmtId="0" fontId="5" fillId="0" borderId="9"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8" borderId="8" xfId="1" applyFont="1" applyFill="1" applyBorder="1" applyAlignment="1" applyProtection="1">
      <alignment horizontal="center" vertical="center"/>
      <protection locked="0"/>
    </xf>
    <xf numFmtId="0" fontId="5" fillId="8" borderId="9" xfId="1" applyFont="1" applyFill="1" applyBorder="1" applyAlignment="1" applyProtection="1">
      <alignment horizontal="center" vertical="center"/>
      <protection locked="0"/>
    </xf>
    <xf numFmtId="0" fontId="5" fillId="10" borderId="9" xfId="1" applyFont="1" applyFill="1" applyBorder="1" applyAlignment="1" applyProtection="1">
      <alignment horizontal="center" vertical="center"/>
      <protection locked="0"/>
    </xf>
    <xf numFmtId="0" fontId="5" fillId="10" borderId="10" xfId="1" applyFont="1" applyFill="1" applyBorder="1" applyAlignment="1" applyProtection="1">
      <alignment horizontal="center" vertical="center"/>
      <protection locked="0"/>
    </xf>
    <xf numFmtId="0" fontId="2" fillId="0" borderId="1" xfId="1" applyBorder="1" applyAlignment="1">
      <alignment horizontal="left" vertical="center" wrapText="1"/>
    </xf>
    <xf numFmtId="164" fontId="2" fillId="0" borderId="33" xfId="1" applyNumberFormat="1" applyBorder="1" applyAlignment="1">
      <alignment horizontal="left" vertical="top"/>
    </xf>
    <xf numFmtId="0" fontId="4" fillId="17" borderId="43" xfId="0" applyFont="1" applyFill="1" applyBorder="1" applyAlignment="1">
      <alignment horizontal="left" vertical="center" wrapText="1"/>
    </xf>
    <xf numFmtId="0" fontId="4" fillId="17" borderId="46" xfId="0" applyFont="1" applyFill="1" applyBorder="1" applyAlignment="1">
      <alignment horizontal="left" vertical="center" wrapText="1"/>
    </xf>
    <xf numFmtId="0" fontId="4" fillId="0" borderId="29" xfId="1" applyFont="1" applyBorder="1" applyAlignment="1">
      <alignment horizontal="center" vertical="center" wrapText="1"/>
    </xf>
    <xf numFmtId="0" fontId="4" fillId="0" borderId="3" xfId="1" applyFont="1" applyBorder="1" applyAlignment="1">
      <alignment horizontal="center" vertical="center"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6" fillId="2" borderId="0" xfId="0" applyFont="1" applyFill="1" applyAlignment="1">
      <alignment horizontal="center" vertical="center"/>
    </xf>
    <xf numFmtId="0" fontId="1" fillId="11" borderId="34" xfId="0" applyFont="1" applyFill="1" applyBorder="1" applyAlignment="1">
      <alignment horizontal="center" vertical="center" wrapText="1"/>
    </xf>
    <xf numFmtId="0" fontId="1" fillId="11" borderId="16" xfId="0" applyFont="1" applyFill="1" applyBorder="1" applyAlignment="1">
      <alignment horizontal="center" vertical="center" wrapText="1"/>
    </xf>
    <xf numFmtId="0" fontId="1" fillId="11" borderId="18" xfId="0" applyFont="1" applyFill="1" applyBorder="1" applyAlignment="1">
      <alignment horizontal="center" vertical="center" wrapText="1"/>
    </xf>
    <xf numFmtId="0" fontId="0" fillId="11" borderId="35" xfId="0" applyFill="1" applyBorder="1" applyAlignment="1">
      <alignment horizontal="center" vertical="center" wrapText="1"/>
    </xf>
    <xf numFmtId="0" fontId="0" fillId="11" borderId="14"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36" xfId="0" applyFill="1" applyBorder="1" applyAlignment="1">
      <alignment horizontal="center" vertical="center" wrapText="1"/>
    </xf>
    <xf numFmtId="0" fontId="0" fillId="11" borderId="37" xfId="0" applyFill="1" applyBorder="1" applyAlignment="1">
      <alignment horizontal="center" vertical="center" wrapText="1"/>
    </xf>
    <xf numFmtId="0" fontId="0" fillId="11" borderId="38" xfId="0" applyFill="1" applyBorder="1" applyAlignment="1">
      <alignment horizontal="center" vertical="center" wrapText="1"/>
    </xf>
    <xf numFmtId="0" fontId="1" fillId="11" borderId="26" xfId="0" applyFont="1" applyFill="1" applyBorder="1" applyAlignment="1">
      <alignment horizontal="center" vertical="center" textRotation="90" wrapText="1"/>
    </xf>
    <xf numFmtId="0" fontId="1" fillId="11" borderId="41" xfId="0" applyFont="1" applyFill="1" applyBorder="1" applyAlignment="1">
      <alignment horizontal="center" vertical="center" textRotation="90" wrapText="1"/>
    </xf>
    <xf numFmtId="0" fontId="1" fillId="11" borderId="27" xfId="0" applyFont="1" applyFill="1" applyBorder="1" applyAlignment="1">
      <alignment horizontal="center" vertical="center" textRotation="90" wrapText="1"/>
    </xf>
  </cellXfs>
  <cellStyles count="2">
    <cellStyle name="Normal" xfId="0" builtinId="0"/>
    <cellStyle name="Normal 2" xfId="1" xr:uid="{00000000-0005-0000-0000-000001000000}"/>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D9E1F2"/>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357188</xdr:colOff>
      <xdr:row>0</xdr:row>
      <xdr:rowOff>39688</xdr:rowOff>
    </xdr:from>
    <xdr:to>
      <xdr:col>4</xdr:col>
      <xdr:colOff>650693</xdr:colOff>
      <xdr:row>3</xdr:row>
      <xdr:rowOff>47625</xdr:rowOff>
    </xdr:to>
    <xdr:pic>
      <xdr:nvPicPr>
        <xdr:cNvPr id="3" name="Imagen 2">
          <a:extLst>
            <a:ext uri="{FF2B5EF4-FFF2-40B4-BE49-F238E27FC236}">
              <a16:creationId xmlns:a16="http://schemas.microsoft.com/office/drawing/2014/main" id="{1D8909F0-F111-483F-88EC-7768898DB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1385888" y="39688"/>
          <a:ext cx="1322205" cy="579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78</xdr:row>
      <xdr:rowOff>161446</xdr:rowOff>
    </xdr:from>
    <xdr:to>
      <xdr:col>2</xdr:col>
      <xdr:colOff>322762</xdr:colOff>
      <xdr:row>85</xdr:row>
      <xdr:rowOff>2693</xdr:rowOff>
    </xdr:to>
    <xdr:pic>
      <xdr:nvPicPr>
        <xdr:cNvPr id="4" name="Imagen 3">
          <a:extLst>
            <a:ext uri="{FF2B5EF4-FFF2-40B4-BE49-F238E27FC236}">
              <a16:creationId xmlns:a16="http://schemas.microsoft.com/office/drawing/2014/main" id="{97CED8C7-4CBB-4F18-705B-9AC41A8DD3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3633767"/>
          <a:ext cx="1197429" cy="9769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64</xdr:row>
      <xdr:rowOff>93009</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59871</xdr:rowOff>
    </xdr:from>
    <xdr:to>
      <xdr:col>2</xdr:col>
      <xdr:colOff>1494</xdr:colOff>
      <xdr:row>66</xdr:row>
      <xdr:rowOff>56509</xdr:rowOff>
    </xdr:to>
    <xdr:pic>
      <xdr:nvPicPr>
        <xdr:cNvPr id="2" name="Imagen 2">
          <a:extLst>
            <a:ext uri="{FF2B5EF4-FFF2-40B4-BE49-F238E27FC236}">
              <a16:creationId xmlns:a16="http://schemas.microsoft.com/office/drawing/2014/main" id="{F2E08860-74D9-416E-A7D8-0D6C649411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593550"/>
          <a:ext cx="9553708" cy="6487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87"/>
  <sheetViews>
    <sheetView tabSelected="1" view="pageBreakPreview" zoomScale="85" zoomScaleNormal="85" zoomScaleSheetLayoutView="85" workbookViewId="0">
      <pane ySplit="11" topLeftCell="A47" activePane="bottomLeft" state="frozen"/>
      <selection pane="bottomLeft" activeCell="A47" sqref="A47"/>
    </sheetView>
  </sheetViews>
  <sheetFormatPr baseColWidth="10" defaultColWidth="11.42578125" defaultRowHeight="12.75"/>
  <cols>
    <col min="1" max="4" width="6.5703125" style="23" customWidth="1"/>
    <col min="5" max="5" width="19.7109375" style="24" customWidth="1"/>
    <col min="6" max="6" width="33.42578125" style="24" customWidth="1"/>
    <col min="7" max="8" width="16.7109375" style="22" customWidth="1"/>
    <col min="9" max="13" width="5" style="22" customWidth="1"/>
    <col min="14" max="14" width="12.42578125" style="22" customWidth="1"/>
    <col min="15" max="15" width="15.28515625" style="22" customWidth="1"/>
    <col min="16" max="16" width="16.7109375" style="22" customWidth="1"/>
    <col min="17" max="17" width="23.7109375" style="22" customWidth="1"/>
    <col min="18" max="22" width="4.7109375" style="22" customWidth="1"/>
    <col min="23" max="23" width="13.28515625" style="22" customWidth="1"/>
    <col min="24" max="24" width="14.28515625" style="22" customWidth="1"/>
    <col min="25" max="25" width="24.42578125" style="22" customWidth="1"/>
    <col min="26" max="26" width="21.42578125" style="22" customWidth="1"/>
    <col min="27" max="27" width="22.28515625" style="22" customWidth="1"/>
    <col min="28" max="28" width="38.7109375" style="23" customWidth="1"/>
    <col min="29" max="29" width="24" style="23" customWidth="1"/>
    <col min="30" max="31" width="11.28515625" style="22" customWidth="1"/>
    <col min="32" max="16384" width="11.42578125" style="22"/>
  </cols>
  <sheetData>
    <row r="1" spans="1:29" s="67" customFormat="1" ht="34.5" customHeight="1">
      <c r="A1" s="108"/>
      <c r="B1" s="108"/>
      <c r="C1" s="108"/>
      <c r="D1" s="108"/>
      <c r="E1" s="108"/>
      <c r="F1" s="108"/>
      <c r="G1" s="109"/>
      <c r="H1" s="114" t="s">
        <v>0</v>
      </c>
      <c r="I1" s="114"/>
      <c r="J1" s="114"/>
      <c r="K1" s="114"/>
      <c r="L1" s="114"/>
      <c r="M1" s="114"/>
      <c r="N1" s="114"/>
      <c r="O1" s="114"/>
      <c r="P1" s="114"/>
      <c r="Q1" s="114"/>
      <c r="R1" s="114"/>
      <c r="S1" s="114"/>
      <c r="T1" s="114"/>
      <c r="U1" s="114"/>
      <c r="V1" s="114"/>
      <c r="W1" s="114"/>
      <c r="X1" s="114"/>
      <c r="Y1" s="96" t="s">
        <v>1</v>
      </c>
      <c r="Z1" s="97"/>
      <c r="AA1" s="97"/>
      <c r="AB1" s="97"/>
      <c r="AC1" s="98"/>
    </row>
    <row r="2" spans="1:29" s="67" customFormat="1" ht="15">
      <c r="A2" s="110"/>
      <c r="B2" s="110"/>
      <c r="C2" s="110"/>
      <c r="D2" s="110"/>
      <c r="E2" s="110"/>
      <c r="F2" s="110"/>
      <c r="G2" s="111"/>
      <c r="H2" s="115"/>
      <c r="I2" s="115"/>
      <c r="J2" s="115"/>
      <c r="K2" s="115"/>
      <c r="L2" s="115"/>
      <c r="M2" s="115"/>
      <c r="N2" s="115"/>
      <c r="O2" s="115"/>
      <c r="P2" s="115"/>
      <c r="Q2" s="115"/>
      <c r="R2" s="115"/>
      <c r="S2" s="115"/>
      <c r="T2" s="115"/>
      <c r="U2" s="115"/>
      <c r="V2" s="115"/>
      <c r="W2" s="115"/>
      <c r="X2" s="115"/>
      <c r="Y2" s="99"/>
      <c r="Z2" s="100"/>
      <c r="AA2" s="100"/>
      <c r="AB2" s="100"/>
      <c r="AC2" s="101"/>
    </row>
    <row r="3" spans="1:29" s="67" customFormat="1" ht="15">
      <c r="A3" s="110"/>
      <c r="B3" s="110"/>
      <c r="C3" s="110"/>
      <c r="D3" s="110"/>
      <c r="E3" s="110"/>
      <c r="F3" s="110"/>
      <c r="G3" s="111"/>
      <c r="H3" s="115" t="s">
        <v>2</v>
      </c>
      <c r="I3" s="115"/>
      <c r="J3" s="115"/>
      <c r="K3" s="115"/>
      <c r="L3" s="115"/>
      <c r="M3" s="115"/>
      <c r="N3" s="115"/>
      <c r="O3" s="115"/>
      <c r="P3" s="115"/>
      <c r="Q3" s="115"/>
      <c r="R3" s="115"/>
      <c r="S3" s="115"/>
      <c r="T3" s="115"/>
      <c r="U3" s="115"/>
      <c r="V3" s="115"/>
      <c r="W3" s="115"/>
      <c r="X3" s="115"/>
      <c r="Y3" s="102" t="s">
        <v>3</v>
      </c>
      <c r="Z3" s="103"/>
      <c r="AA3" s="103"/>
      <c r="AB3" s="103"/>
      <c r="AC3" s="104"/>
    </row>
    <row r="4" spans="1:29" s="67" customFormat="1" ht="15.75" thickBot="1">
      <c r="A4" s="112"/>
      <c r="B4" s="112"/>
      <c r="C4" s="112"/>
      <c r="D4" s="112"/>
      <c r="E4" s="112"/>
      <c r="F4" s="112"/>
      <c r="G4" s="113"/>
      <c r="H4" s="116"/>
      <c r="I4" s="116"/>
      <c r="J4" s="116"/>
      <c r="K4" s="116"/>
      <c r="L4" s="116"/>
      <c r="M4" s="116"/>
      <c r="N4" s="116"/>
      <c r="O4" s="116"/>
      <c r="P4" s="116"/>
      <c r="Q4" s="116"/>
      <c r="R4" s="116"/>
      <c r="S4" s="116"/>
      <c r="T4" s="116"/>
      <c r="U4" s="116"/>
      <c r="V4" s="116"/>
      <c r="W4" s="116"/>
      <c r="X4" s="116"/>
      <c r="Y4" s="105"/>
      <c r="Z4" s="106"/>
      <c r="AA4" s="106"/>
      <c r="AB4" s="106"/>
      <c r="AC4" s="107"/>
    </row>
    <row r="6" spans="1:29" ht="60">
      <c r="B6" s="60" t="s">
        <v>4</v>
      </c>
      <c r="C6" s="121" t="s">
        <v>5</v>
      </c>
      <c r="D6" s="121"/>
      <c r="E6" s="121"/>
      <c r="F6" s="121"/>
      <c r="G6" s="121"/>
      <c r="H6" s="121"/>
      <c r="I6" s="121"/>
      <c r="J6" s="121"/>
      <c r="K6" s="121"/>
      <c r="L6" s="121"/>
      <c r="M6" s="121"/>
      <c r="N6" s="121"/>
      <c r="O6" s="121"/>
      <c r="P6" s="121"/>
      <c r="Q6" s="121"/>
    </row>
    <row r="7" spans="1:29" ht="15">
      <c r="B7" s="3" t="s">
        <v>6</v>
      </c>
      <c r="C7" s="122">
        <v>46013</v>
      </c>
      <c r="D7" s="122"/>
      <c r="E7" s="122"/>
      <c r="F7" s="122"/>
      <c r="G7" s="122"/>
      <c r="H7" s="122"/>
      <c r="I7" s="122"/>
      <c r="J7" s="122"/>
      <c r="K7" s="122"/>
      <c r="L7" s="122"/>
      <c r="M7" s="122"/>
      <c r="N7" s="122"/>
      <c r="O7" s="122"/>
      <c r="P7" s="67"/>
      <c r="Q7" s="67"/>
    </row>
    <row r="8" spans="1:29" ht="13.5" thickBot="1"/>
    <row r="9" spans="1:29">
      <c r="A9" s="117" t="s">
        <v>7</v>
      </c>
      <c r="B9" s="118"/>
      <c r="C9" s="118"/>
      <c r="D9" s="118"/>
      <c r="E9" s="118"/>
      <c r="F9" s="118"/>
      <c r="G9" s="93" t="s">
        <v>8</v>
      </c>
      <c r="H9" s="94"/>
      <c r="I9" s="94"/>
      <c r="J9" s="94"/>
      <c r="K9" s="94"/>
      <c r="L9" s="94"/>
      <c r="M9" s="94"/>
      <c r="N9" s="95"/>
      <c r="O9" s="119" t="s">
        <v>9</v>
      </c>
      <c r="P9" s="119"/>
      <c r="Q9" s="119"/>
      <c r="R9" s="119"/>
      <c r="S9" s="119"/>
      <c r="T9" s="119"/>
      <c r="U9" s="119"/>
      <c r="V9" s="119"/>
      <c r="W9" s="119"/>
      <c r="X9" s="119"/>
      <c r="Y9" s="119"/>
      <c r="Z9" s="119"/>
      <c r="AA9" s="119"/>
      <c r="AB9" s="119"/>
      <c r="AC9" s="120"/>
    </row>
    <row r="10" spans="1:29" s="30" customFormat="1" ht="42" customHeight="1">
      <c r="A10" s="86" t="s">
        <v>10</v>
      </c>
      <c r="B10" s="86" t="s">
        <v>11</v>
      </c>
      <c r="C10" s="86" t="s">
        <v>12</v>
      </c>
      <c r="D10" s="86" t="s">
        <v>13</v>
      </c>
      <c r="E10" s="87" t="s">
        <v>14</v>
      </c>
      <c r="F10" s="87"/>
      <c r="G10" s="90" t="s">
        <v>15</v>
      </c>
      <c r="H10" s="90"/>
      <c r="I10" s="90" t="s">
        <v>16</v>
      </c>
      <c r="J10" s="90"/>
      <c r="K10" s="90" t="s">
        <v>17</v>
      </c>
      <c r="L10" s="90"/>
      <c r="M10" s="91" t="s">
        <v>18</v>
      </c>
      <c r="N10" s="91" t="s">
        <v>19</v>
      </c>
      <c r="O10" s="89" t="s">
        <v>20</v>
      </c>
      <c r="P10" s="89" t="s">
        <v>21</v>
      </c>
      <c r="Q10" s="89"/>
      <c r="R10" s="89" t="s">
        <v>22</v>
      </c>
      <c r="S10" s="89"/>
      <c r="T10" s="89"/>
      <c r="U10" s="89"/>
      <c r="V10" s="89"/>
      <c r="W10" s="89"/>
      <c r="X10" s="89" t="s">
        <v>23</v>
      </c>
      <c r="Y10" s="89" t="s">
        <v>24</v>
      </c>
      <c r="Z10" s="89" t="s">
        <v>25</v>
      </c>
      <c r="AA10" s="89" t="s">
        <v>26</v>
      </c>
      <c r="AB10" s="89" t="s">
        <v>27</v>
      </c>
      <c r="AC10" s="89"/>
    </row>
    <row r="11" spans="1:29" s="30" customFormat="1" ht="74.25">
      <c r="A11" s="86"/>
      <c r="B11" s="86"/>
      <c r="C11" s="86"/>
      <c r="D11" s="86"/>
      <c r="E11" s="87"/>
      <c r="F11" s="87"/>
      <c r="G11" s="90"/>
      <c r="H11" s="90"/>
      <c r="I11" s="90"/>
      <c r="J11" s="90"/>
      <c r="K11" s="90"/>
      <c r="L11" s="90"/>
      <c r="M11" s="91"/>
      <c r="N11" s="91"/>
      <c r="O11" s="89"/>
      <c r="P11" s="89"/>
      <c r="Q11" s="89"/>
      <c r="R11" s="89" t="s">
        <v>28</v>
      </c>
      <c r="S11" s="89"/>
      <c r="T11" s="89" t="s">
        <v>29</v>
      </c>
      <c r="U11" s="89"/>
      <c r="V11" s="68" t="s">
        <v>30</v>
      </c>
      <c r="W11" s="68" t="s">
        <v>31</v>
      </c>
      <c r="X11" s="89"/>
      <c r="Y11" s="89"/>
      <c r="Z11" s="89"/>
      <c r="AA11" s="89"/>
      <c r="AB11" s="66" t="s">
        <v>32</v>
      </c>
      <c r="AC11" s="66" t="s">
        <v>33</v>
      </c>
    </row>
    <row r="12" spans="1:29" ht="172.5" customHeight="1">
      <c r="A12" s="10" t="s">
        <v>34</v>
      </c>
      <c r="B12" s="8" t="s">
        <v>35</v>
      </c>
      <c r="C12" s="8" t="s">
        <v>36</v>
      </c>
      <c r="D12" s="8" t="s">
        <v>37</v>
      </c>
      <c r="E12" s="88" t="s">
        <v>366</v>
      </c>
      <c r="F12" s="85"/>
      <c r="G12" s="82" t="s">
        <v>38</v>
      </c>
      <c r="H12" s="83"/>
      <c r="I12" s="56" t="s">
        <v>39</v>
      </c>
      <c r="J12" s="20" t="str">
        <f>IF(I12="Raro","1",IF(I12="Improbable","2",IF(I12="Posible","3",IF(I12="Probable","4",IF(I12="Casi cierto","5","0")))))</f>
        <v>3</v>
      </c>
      <c r="K12" s="56" t="s">
        <v>40</v>
      </c>
      <c r="L12" s="20" t="str">
        <f>IF(K12="INSIGNIFICANTE","1",IF(K12="MENOR","2",IF(K12="MODERADO","3",IF(K12="MAYOR","4",IF(K12="CATASTRÓFICO","5","0")))))</f>
        <v>4</v>
      </c>
      <c r="M12" s="20">
        <f t="shared" ref="M12:M65" si="0">+J12+L12</f>
        <v>7</v>
      </c>
      <c r="N12" s="20" t="str">
        <f>IF(M12=0," ",IF(M12&lt;=4,"Riesgo Bajo",IF(M12&lt;=5,"Riesgo Medio",IF(M12&lt;=7,"Riesgo Alto",IF(M12&lt;=10,"Riesgo Extremo","No Disponible")))))</f>
        <v>Riesgo Alto</v>
      </c>
      <c r="O12" s="59" t="s">
        <v>41</v>
      </c>
      <c r="P12" s="92" t="s">
        <v>42</v>
      </c>
      <c r="Q12" s="92"/>
      <c r="R12" s="56" t="s">
        <v>43</v>
      </c>
      <c r="S12" s="20" t="str">
        <f t="shared" ref="S12:S65" si="1">IF(R12="Raro","1",IF(R12="Improbable","2",IF(R12="Posible","3",IF(R12="Probable","4",IF(R12="Casi cierto","5","0")))))</f>
        <v>2</v>
      </c>
      <c r="T12" s="56" t="s">
        <v>44</v>
      </c>
      <c r="U12" s="20" t="str">
        <f t="shared" ref="U12:U65" si="2">IF(T12="INSIGNIFICANTE","1",IF(T12="MENOR","2",IF(T12="MODERADO","3",IF(T12="MAYOR","4",IF(T12="CATASTRÓFICO","5","0")))))</f>
        <v>2</v>
      </c>
      <c r="V12" s="20">
        <f t="shared" ref="V12:V65" si="3">S12+U12</f>
        <v>4</v>
      </c>
      <c r="W12" s="9" t="str">
        <f>IF(V12=0," ",IF(V12&lt;=4,"Riesgo Bajo",IF(V12&lt;=5,"Riesgo Medio",IF(V12&lt;=7,"Riesgo Alto",IF(V12&lt;=10,"Riesgo Extremo","No Disponible")))))</f>
        <v>Riesgo Bajo</v>
      </c>
      <c r="X12" s="7" t="s">
        <v>45</v>
      </c>
      <c r="Y12" s="7" t="s">
        <v>46</v>
      </c>
      <c r="Z12" s="61" t="s">
        <v>47</v>
      </c>
      <c r="AA12" s="61" t="s">
        <v>48</v>
      </c>
      <c r="AB12" s="61" t="s">
        <v>49</v>
      </c>
      <c r="AC12" s="21" t="s">
        <v>50</v>
      </c>
    </row>
    <row r="13" spans="1:29" ht="172.5" customHeight="1">
      <c r="A13" s="10" t="s">
        <v>34</v>
      </c>
      <c r="B13" s="8" t="s">
        <v>35</v>
      </c>
      <c r="C13" s="8" t="s">
        <v>36</v>
      </c>
      <c r="D13" s="8" t="s">
        <v>37</v>
      </c>
      <c r="E13" s="125" t="s">
        <v>345</v>
      </c>
      <c r="F13" s="126"/>
      <c r="G13" s="125" t="s">
        <v>346</v>
      </c>
      <c r="H13" s="126"/>
      <c r="I13" s="56" t="s">
        <v>39</v>
      </c>
      <c r="J13" s="20" t="s">
        <v>347</v>
      </c>
      <c r="K13" s="56" t="s">
        <v>40</v>
      </c>
      <c r="L13" s="20" t="s">
        <v>348</v>
      </c>
      <c r="M13" s="20">
        <v>7</v>
      </c>
      <c r="N13" s="20" t="s">
        <v>349</v>
      </c>
      <c r="O13" s="59" t="s">
        <v>41</v>
      </c>
      <c r="P13" s="125" t="s">
        <v>352</v>
      </c>
      <c r="Q13" s="126"/>
      <c r="R13" s="56" t="s">
        <v>43</v>
      </c>
      <c r="S13" s="20" t="s">
        <v>350</v>
      </c>
      <c r="T13" s="56" t="s">
        <v>44</v>
      </c>
      <c r="U13" s="20" t="s">
        <v>350</v>
      </c>
      <c r="V13" s="20">
        <v>4</v>
      </c>
      <c r="W13" s="9" t="s">
        <v>351</v>
      </c>
      <c r="X13" s="7" t="s">
        <v>45</v>
      </c>
      <c r="Y13" s="7" t="s">
        <v>353</v>
      </c>
      <c r="Z13" s="61" t="s">
        <v>47</v>
      </c>
      <c r="AA13" s="61" t="s">
        <v>48</v>
      </c>
      <c r="AB13" s="61" t="s">
        <v>354</v>
      </c>
      <c r="AC13" s="21" t="s">
        <v>355</v>
      </c>
    </row>
    <row r="14" spans="1:29" ht="172.5" customHeight="1">
      <c r="A14" s="10" t="s">
        <v>34</v>
      </c>
      <c r="B14" s="8" t="s">
        <v>35</v>
      </c>
      <c r="C14" s="8" t="s">
        <v>36</v>
      </c>
      <c r="D14" s="8" t="s">
        <v>37</v>
      </c>
      <c r="E14" s="125" t="s">
        <v>356</v>
      </c>
      <c r="F14" s="126"/>
      <c r="G14" s="125" t="s">
        <v>357</v>
      </c>
      <c r="H14" s="126"/>
      <c r="I14" s="56" t="s">
        <v>39</v>
      </c>
      <c r="J14" s="20" t="s">
        <v>347</v>
      </c>
      <c r="K14" s="56" t="s">
        <v>40</v>
      </c>
      <c r="L14" s="20" t="s">
        <v>348</v>
      </c>
      <c r="M14" s="20">
        <v>7</v>
      </c>
      <c r="N14" s="20" t="s">
        <v>349</v>
      </c>
      <c r="O14" s="59" t="s">
        <v>41</v>
      </c>
      <c r="P14" s="125" t="s">
        <v>358</v>
      </c>
      <c r="Q14" s="126"/>
      <c r="R14" s="56" t="s">
        <v>43</v>
      </c>
      <c r="S14" s="20" t="s">
        <v>350</v>
      </c>
      <c r="T14" s="56" t="s">
        <v>44</v>
      </c>
      <c r="U14" s="20" t="s">
        <v>350</v>
      </c>
      <c r="V14" s="20">
        <v>4</v>
      </c>
      <c r="W14" s="9" t="s">
        <v>351</v>
      </c>
      <c r="X14" s="7" t="s">
        <v>45</v>
      </c>
      <c r="Y14" s="7" t="s">
        <v>353</v>
      </c>
      <c r="Z14" s="61" t="s">
        <v>47</v>
      </c>
      <c r="AA14" s="61" t="s">
        <v>48</v>
      </c>
      <c r="AB14" s="61" t="s">
        <v>359</v>
      </c>
      <c r="AC14" s="21" t="s">
        <v>360</v>
      </c>
    </row>
    <row r="15" spans="1:29" ht="172.5" customHeight="1">
      <c r="A15" s="10" t="s">
        <v>34</v>
      </c>
      <c r="B15" s="8" t="s">
        <v>35</v>
      </c>
      <c r="C15" s="8" t="s">
        <v>36</v>
      </c>
      <c r="D15" s="8" t="s">
        <v>37</v>
      </c>
      <c r="E15" s="125" t="s">
        <v>361</v>
      </c>
      <c r="F15" s="126"/>
      <c r="G15" s="125" t="s">
        <v>362</v>
      </c>
      <c r="H15" s="126"/>
      <c r="I15" s="56" t="s">
        <v>39</v>
      </c>
      <c r="J15" s="20" t="s">
        <v>347</v>
      </c>
      <c r="K15" s="56" t="s">
        <v>40</v>
      </c>
      <c r="L15" s="20" t="s">
        <v>348</v>
      </c>
      <c r="M15" s="20">
        <v>7</v>
      </c>
      <c r="N15" s="20" t="s">
        <v>349</v>
      </c>
      <c r="O15" s="59" t="s">
        <v>41</v>
      </c>
      <c r="P15" s="125" t="s">
        <v>363</v>
      </c>
      <c r="Q15" s="126"/>
      <c r="R15" s="56" t="s">
        <v>43</v>
      </c>
      <c r="S15" s="20" t="s">
        <v>350</v>
      </c>
      <c r="T15" s="56" t="s">
        <v>44</v>
      </c>
      <c r="U15" s="20" t="s">
        <v>350</v>
      </c>
      <c r="V15" s="20">
        <v>4</v>
      </c>
      <c r="W15" s="9" t="s">
        <v>351</v>
      </c>
      <c r="X15" s="7" t="s">
        <v>45</v>
      </c>
      <c r="Y15" s="7" t="s">
        <v>353</v>
      </c>
      <c r="Z15" s="61" t="s">
        <v>47</v>
      </c>
      <c r="AA15" s="61" t="s">
        <v>48</v>
      </c>
      <c r="AB15" s="61" t="s">
        <v>364</v>
      </c>
      <c r="AC15" s="21" t="s">
        <v>365</v>
      </c>
    </row>
    <row r="16" spans="1:29" ht="176.1" customHeight="1">
      <c r="A16" s="10" t="s">
        <v>34</v>
      </c>
      <c r="B16" s="8" t="s">
        <v>35</v>
      </c>
      <c r="C16" s="8" t="s">
        <v>36</v>
      </c>
      <c r="D16" s="8" t="s">
        <v>51</v>
      </c>
      <c r="E16" s="88" t="s">
        <v>367</v>
      </c>
      <c r="F16" s="85"/>
      <c r="G16" s="82" t="s">
        <v>52</v>
      </c>
      <c r="H16" s="83"/>
      <c r="I16" s="56" t="s">
        <v>53</v>
      </c>
      <c r="J16" s="20" t="str">
        <f>IF(I16="Raro","1",IF(I16="Improbable","2",IF(I16="Posible","3",IF(I16="Probable","4",IF(I16="Casi cierto","5","0")))))</f>
        <v>4</v>
      </c>
      <c r="K16" s="56" t="s">
        <v>54</v>
      </c>
      <c r="L16" s="20" t="str">
        <f t="shared" ref="L16:L65" si="4">IF(K16="INSIGNIFICANTE","1",IF(K16="MENOR","2",IF(K16="MODERADO","3",IF(K16="MAYOR","4",IF(K16="CATASTRÓFICO","5","0")))))</f>
        <v>3</v>
      </c>
      <c r="M16" s="20">
        <f t="shared" si="0"/>
        <v>7</v>
      </c>
      <c r="N16" s="20" t="str">
        <f>IF(M16=0," ",IF(M16&lt;=4,"Riesgo Bajo",IF(M16&lt;=5,"Riesgo Medio",IF(M16&lt;=7,"Riesgo Alto",IF(M16&lt;=10,"Riesgo Extremo","No Disponible")))))</f>
        <v>Riesgo Alto</v>
      </c>
      <c r="O16" s="59" t="s">
        <v>55</v>
      </c>
      <c r="P16" s="92" t="s">
        <v>56</v>
      </c>
      <c r="Q16" s="92"/>
      <c r="R16" s="56" t="s">
        <v>43</v>
      </c>
      <c r="S16" s="20" t="str">
        <f t="shared" si="1"/>
        <v>2</v>
      </c>
      <c r="T16" s="56" t="s">
        <v>44</v>
      </c>
      <c r="U16" s="20" t="str">
        <f t="shared" si="2"/>
        <v>2</v>
      </c>
      <c r="V16" s="20">
        <f t="shared" si="3"/>
        <v>4</v>
      </c>
      <c r="W16" s="9" t="str">
        <f>IF(V16=0," ",IF(V16&lt;=4,"Riesgo Bajo",IF(V16&lt;=5,"Riesgo Medio",IF(V16&lt;=7,"Riesgo Alto",IF(V16&lt;=10,"Riesgo Extremo","No Disponible")))))</f>
        <v>Riesgo Bajo</v>
      </c>
      <c r="X16" s="7" t="s">
        <v>45</v>
      </c>
      <c r="Y16" s="7" t="s">
        <v>55</v>
      </c>
      <c r="Z16" s="61" t="s">
        <v>47</v>
      </c>
      <c r="AA16" s="61" t="s">
        <v>48</v>
      </c>
      <c r="AB16" s="61" t="s">
        <v>57</v>
      </c>
      <c r="AC16" s="21" t="s">
        <v>58</v>
      </c>
    </row>
    <row r="17" spans="1:29" ht="149.1" customHeight="1">
      <c r="A17" s="10" t="s">
        <v>34</v>
      </c>
      <c r="B17" s="8" t="s">
        <v>35</v>
      </c>
      <c r="C17" s="8" t="s">
        <v>36</v>
      </c>
      <c r="D17" s="8" t="s">
        <v>51</v>
      </c>
      <c r="E17" s="88" t="s">
        <v>368</v>
      </c>
      <c r="F17" s="85"/>
      <c r="G17" s="82" t="s">
        <v>59</v>
      </c>
      <c r="H17" s="83"/>
      <c r="I17" s="56" t="s">
        <v>39</v>
      </c>
      <c r="J17" s="20" t="str">
        <f t="shared" ref="J17:J65" si="5">IF(I17="Raro","1",IF(I17="Improbable","2",IF(I17="Posible","3",IF(I17="Probable","4",IF(I17="Casi cierto","5","0")))))</f>
        <v>3</v>
      </c>
      <c r="K17" s="56" t="s">
        <v>40</v>
      </c>
      <c r="L17" s="20" t="str">
        <f t="shared" si="4"/>
        <v>4</v>
      </c>
      <c r="M17" s="20">
        <f t="shared" si="0"/>
        <v>7</v>
      </c>
      <c r="N17" s="20" t="str">
        <f t="shared" ref="N17:N55" si="6">IF(M17=0," ",IF(M17&lt;=4,"Riesgo Bajo",IF(M17&lt;=5,"Riesgo Medio",IF(M17&lt;=7,"Riesgo Alto",IF(M17&lt;=10,"Riesgo Extremo","No Disponible")))))</f>
        <v>Riesgo Alto</v>
      </c>
      <c r="O17" s="59" t="s">
        <v>55</v>
      </c>
      <c r="P17" s="92" t="s">
        <v>60</v>
      </c>
      <c r="Q17" s="92"/>
      <c r="R17" s="56" t="s">
        <v>43</v>
      </c>
      <c r="S17" s="20" t="str">
        <f t="shared" si="1"/>
        <v>2</v>
      </c>
      <c r="T17" s="56" t="s">
        <v>44</v>
      </c>
      <c r="U17" s="20" t="str">
        <f t="shared" si="2"/>
        <v>2</v>
      </c>
      <c r="V17" s="20">
        <f t="shared" si="3"/>
        <v>4</v>
      </c>
      <c r="W17" s="9" t="str">
        <f t="shared" ref="W17:W55" si="7">IF(V17=0," ",IF(V17&lt;=4,"Riesgo Bajo",IF(V17&lt;=5,"Riesgo Medio",IF(V17&lt;=7,"Riesgo Alto",IF(V17&lt;=10,"Riesgo Extremo","No Disponible")))))</f>
        <v>Riesgo Bajo</v>
      </c>
      <c r="X17" s="7" t="s">
        <v>45</v>
      </c>
      <c r="Y17" s="7" t="s">
        <v>55</v>
      </c>
      <c r="Z17" s="61" t="s">
        <v>47</v>
      </c>
      <c r="AA17" s="61" t="s">
        <v>48</v>
      </c>
      <c r="AB17" s="61" t="s">
        <v>61</v>
      </c>
      <c r="AC17" s="21" t="s">
        <v>62</v>
      </c>
    </row>
    <row r="18" spans="1:29" ht="159.6" customHeight="1">
      <c r="A18" s="10" t="s">
        <v>407</v>
      </c>
      <c r="B18" s="8" t="s">
        <v>35</v>
      </c>
      <c r="C18" s="8" t="s">
        <v>36</v>
      </c>
      <c r="D18" s="8" t="s">
        <v>51</v>
      </c>
      <c r="E18" s="88" t="s">
        <v>412</v>
      </c>
      <c r="F18" s="85"/>
      <c r="G18" s="82" t="s">
        <v>408</v>
      </c>
      <c r="H18" s="83"/>
      <c r="I18" s="56" t="s">
        <v>39</v>
      </c>
      <c r="J18" s="20" t="str">
        <f t="shared" si="5"/>
        <v>3</v>
      </c>
      <c r="K18" s="56" t="s">
        <v>54</v>
      </c>
      <c r="L18" s="20" t="str">
        <f t="shared" si="4"/>
        <v>3</v>
      </c>
      <c r="M18" s="20">
        <f t="shared" si="0"/>
        <v>6</v>
      </c>
      <c r="N18" s="20" t="str">
        <f t="shared" si="6"/>
        <v>Riesgo Alto</v>
      </c>
      <c r="O18" s="59" t="s">
        <v>55</v>
      </c>
      <c r="P18" s="92" t="s">
        <v>409</v>
      </c>
      <c r="Q18" s="92"/>
      <c r="R18" s="56" t="s">
        <v>43</v>
      </c>
      <c r="S18" s="20" t="str">
        <f t="shared" si="1"/>
        <v>2</v>
      </c>
      <c r="T18" s="56" t="s">
        <v>44</v>
      </c>
      <c r="U18" s="20" t="str">
        <f t="shared" si="2"/>
        <v>2</v>
      </c>
      <c r="V18" s="20">
        <f t="shared" si="3"/>
        <v>4</v>
      </c>
      <c r="W18" s="9" t="str">
        <f t="shared" si="7"/>
        <v>Riesgo Bajo</v>
      </c>
      <c r="X18" s="7" t="s">
        <v>45</v>
      </c>
      <c r="Y18" s="7" t="s">
        <v>55</v>
      </c>
      <c r="Z18" s="61" t="s">
        <v>47</v>
      </c>
      <c r="AA18" s="61" t="s">
        <v>48</v>
      </c>
      <c r="AB18" s="61" t="s">
        <v>410</v>
      </c>
      <c r="AC18" s="21" t="s">
        <v>411</v>
      </c>
    </row>
    <row r="19" spans="1:29" ht="149.1" customHeight="1">
      <c r="A19" s="10" t="s">
        <v>63</v>
      </c>
      <c r="B19" s="8" t="s">
        <v>35</v>
      </c>
      <c r="C19" s="8" t="s">
        <v>36</v>
      </c>
      <c r="D19" s="8" t="s">
        <v>37</v>
      </c>
      <c r="E19" s="88" t="s">
        <v>369</v>
      </c>
      <c r="F19" s="85"/>
      <c r="G19" s="82" t="s">
        <v>64</v>
      </c>
      <c r="H19" s="83"/>
      <c r="I19" s="56" t="s">
        <v>39</v>
      </c>
      <c r="J19" s="20" t="str">
        <f t="shared" si="5"/>
        <v>3</v>
      </c>
      <c r="K19" s="56" t="s">
        <v>40</v>
      </c>
      <c r="L19" s="20" t="str">
        <f t="shared" si="4"/>
        <v>4</v>
      </c>
      <c r="M19" s="20">
        <f t="shared" si="0"/>
        <v>7</v>
      </c>
      <c r="N19" s="20" t="str">
        <f t="shared" si="6"/>
        <v>Riesgo Alto</v>
      </c>
      <c r="O19" s="59" t="s">
        <v>55</v>
      </c>
      <c r="P19" s="92" t="s">
        <v>65</v>
      </c>
      <c r="Q19" s="92"/>
      <c r="R19" s="56" t="s">
        <v>43</v>
      </c>
      <c r="S19" s="20" t="str">
        <f t="shared" si="1"/>
        <v>2</v>
      </c>
      <c r="T19" s="56" t="s">
        <v>44</v>
      </c>
      <c r="U19" s="20" t="str">
        <f t="shared" si="2"/>
        <v>2</v>
      </c>
      <c r="V19" s="20">
        <f t="shared" si="3"/>
        <v>4</v>
      </c>
      <c r="W19" s="9" t="str">
        <f t="shared" si="7"/>
        <v>Riesgo Bajo</v>
      </c>
      <c r="X19" s="7" t="s">
        <v>45</v>
      </c>
      <c r="Y19" s="7" t="s">
        <v>55</v>
      </c>
      <c r="Z19" s="61" t="s">
        <v>47</v>
      </c>
      <c r="AA19" s="61" t="s">
        <v>48</v>
      </c>
      <c r="AB19" s="61" t="s">
        <v>66</v>
      </c>
      <c r="AC19" s="21" t="s">
        <v>67</v>
      </c>
    </row>
    <row r="20" spans="1:29" ht="196.15" customHeight="1">
      <c r="A20" s="62" t="s">
        <v>63</v>
      </c>
      <c r="B20" s="8" t="s">
        <v>68</v>
      </c>
      <c r="C20" s="8" t="s">
        <v>36</v>
      </c>
      <c r="D20" s="8" t="s">
        <v>69</v>
      </c>
      <c r="E20" s="88" t="s">
        <v>370</v>
      </c>
      <c r="F20" s="85"/>
      <c r="G20" s="82" t="s">
        <v>70</v>
      </c>
      <c r="H20" s="83"/>
      <c r="I20" s="56" t="s">
        <v>43</v>
      </c>
      <c r="J20" s="20" t="str">
        <f t="shared" si="5"/>
        <v>2</v>
      </c>
      <c r="K20" s="56" t="s">
        <v>40</v>
      </c>
      <c r="L20" s="20" t="str">
        <f t="shared" si="4"/>
        <v>4</v>
      </c>
      <c r="M20" s="20">
        <f t="shared" si="0"/>
        <v>6</v>
      </c>
      <c r="N20" s="20" t="str">
        <f t="shared" si="6"/>
        <v>Riesgo Alto</v>
      </c>
      <c r="O20" s="59" t="s">
        <v>41</v>
      </c>
      <c r="P20" s="92" t="s">
        <v>71</v>
      </c>
      <c r="Q20" s="92"/>
      <c r="R20" s="56" t="s">
        <v>43</v>
      </c>
      <c r="S20" s="20" t="str">
        <f t="shared" si="1"/>
        <v>2</v>
      </c>
      <c r="T20" s="56" t="s">
        <v>44</v>
      </c>
      <c r="U20" s="20" t="str">
        <f t="shared" si="2"/>
        <v>2</v>
      </c>
      <c r="V20" s="20">
        <f t="shared" si="3"/>
        <v>4</v>
      </c>
      <c r="W20" s="9" t="str">
        <f>IF(V20=0," ",IF(V20&lt;=4,"Riesgo Bajo",IF(V20&lt;=5,"Riesgo Medio",IF(V20&lt;=7,"Riesgo Alto",IF(V20&lt;=10,"Riesgo Extremo","No Disponible")))))</f>
        <v>Riesgo Bajo</v>
      </c>
      <c r="X20" s="7" t="s">
        <v>45</v>
      </c>
      <c r="Y20" s="7" t="s">
        <v>41</v>
      </c>
      <c r="Z20" s="61" t="s">
        <v>47</v>
      </c>
      <c r="AA20" s="61" t="s">
        <v>48</v>
      </c>
      <c r="AB20" s="61" t="s">
        <v>319</v>
      </c>
      <c r="AC20" s="21" t="s">
        <v>72</v>
      </c>
    </row>
    <row r="21" spans="1:29" ht="196.15" customHeight="1">
      <c r="A21" s="62" t="s">
        <v>63</v>
      </c>
      <c r="B21" s="63" t="s">
        <v>35</v>
      </c>
      <c r="C21" s="63" t="s">
        <v>73</v>
      </c>
      <c r="D21" s="63" t="s">
        <v>69</v>
      </c>
      <c r="E21" s="88" t="s">
        <v>74</v>
      </c>
      <c r="F21" s="85"/>
      <c r="G21" s="82" t="s">
        <v>75</v>
      </c>
      <c r="H21" s="83"/>
      <c r="I21" s="56" t="s">
        <v>76</v>
      </c>
      <c r="J21" s="20" t="str">
        <f t="shared" si="5"/>
        <v>1</v>
      </c>
      <c r="K21" s="56" t="s">
        <v>40</v>
      </c>
      <c r="L21" s="20" t="str">
        <f t="shared" si="4"/>
        <v>4</v>
      </c>
      <c r="M21" s="20">
        <f t="shared" si="0"/>
        <v>5</v>
      </c>
      <c r="N21" s="20" t="str">
        <f t="shared" si="6"/>
        <v>Riesgo Medio</v>
      </c>
      <c r="O21" s="59" t="s">
        <v>41</v>
      </c>
      <c r="P21" s="92" t="s">
        <v>320</v>
      </c>
      <c r="Q21" s="92"/>
      <c r="R21" s="56" t="s">
        <v>76</v>
      </c>
      <c r="S21" s="20" t="str">
        <f t="shared" si="1"/>
        <v>1</v>
      </c>
      <c r="T21" s="56" t="s">
        <v>40</v>
      </c>
      <c r="U21" s="20" t="str">
        <f t="shared" si="2"/>
        <v>4</v>
      </c>
      <c r="V21" s="20">
        <f t="shared" si="3"/>
        <v>5</v>
      </c>
      <c r="W21" s="9" t="str">
        <f>IF(V21=0," ",IF(V21&lt;=4,"Riesgo Bajo",IF(V21&lt;=5,"Riesgo Medio",IF(V21&lt;=7,"Riesgo Alto",IF(V21&lt;=10,"Riesgo Extremo","No Disponible")))))</f>
        <v>Riesgo Medio</v>
      </c>
      <c r="X21" s="7" t="s">
        <v>45</v>
      </c>
      <c r="Y21" s="7" t="s">
        <v>41</v>
      </c>
      <c r="Z21" s="61" t="s">
        <v>47</v>
      </c>
      <c r="AA21" s="61" t="s">
        <v>48</v>
      </c>
      <c r="AB21" s="61" t="s">
        <v>77</v>
      </c>
      <c r="AC21" s="21" t="s">
        <v>78</v>
      </c>
    </row>
    <row r="22" spans="1:29" ht="184.15" customHeight="1">
      <c r="A22" s="10" t="s">
        <v>34</v>
      </c>
      <c r="B22" s="8" t="s">
        <v>35</v>
      </c>
      <c r="C22" s="8" t="s">
        <v>36</v>
      </c>
      <c r="D22" s="8" t="s">
        <v>51</v>
      </c>
      <c r="E22" s="88" t="s">
        <v>371</v>
      </c>
      <c r="F22" s="85"/>
      <c r="G22" s="82" t="s">
        <v>79</v>
      </c>
      <c r="H22" s="83"/>
      <c r="I22" s="56" t="s">
        <v>39</v>
      </c>
      <c r="J22" s="20" t="str">
        <f t="shared" si="5"/>
        <v>3</v>
      </c>
      <c r="K22" s="56" t="s">
        <v>54</v>
      </c>
      <c r="L22" s="20" t="str">
        <f t="shared" si="4"/>
        <v>3</v>
      </c>
      <c r="M22" s="20">
        <f t="shared" si="0"/>
        <v>6</v>
      </c>
      <c r="N22" s="20" t="str">
        <f t="shared" si="6"/>
        <v>Riesgo Alto</v>
      </c>
      <c r="O22" s="59" t="s">
        <v>41</v>
      </c>
      <c r="P22" s="92" t="s">
        <v>80</v>
      </c>
      <c r="Q22" s="92"/>
      <c r="R22" s="56" t="s">
        <v>43</v>
      </c>
      <c r="S22" s="20" t="str">
        <f t="shared" si="1"/>
        <v>2</v>
      </c>
      <c r="T22" s="56" t="s">
        <v>44</v>
      </c>
      <c r="U22" s="20" t="str">
        <f t="shared" si="2"/>
        <v>2</v>
      </c>
      <c r="V22" s="20">
        <f t="shared" si="3"/>
        <v>4</v>
      </c>
      <c r="W22" s="9" t="str">
        <f t="shared" si="7"/>
        <v>Riesgo Bajo</v>
      </c>
      <c r="X22" s="7" t="s">
        <v>45</v>
      </c>
      <c r="Y22" s="59" t="s">
        <v>41</v>
      </c>
      <c r="Z22" s="61" t="s">
        <v>47</v>
      </c>
      <c r="AA22" s="61" t="s">
        <v>48</v>
      </c>
      <c r="AB22" s="61" t="s">
        <v>340</v>
      </c>
      <c r="AC22" s="21" t="s">
        <v>81</v>
      </c>
    </row>
    <row r="23" spans="1:29" ht="156" customHeight="1">
      <c r="A23" s="10" t="s">
        <v>63</v>
      </c>
      <c r="B23" s="8" t="s">
        <v>68</v>
      </c>
      <c r="C23" s="8" t="s">
        <v>36</v>
      </c>
      <c r="D23" s="8" t="s">
        <v>37</v>
      </c>
      <c r="E23" s="88" t="s">
        <v>372</v>
      </c>
      <c r="F23" s="85"/>
      <c r="G23" s="82" t="s">
        <v>82</v>
      </c>
      <c r="H23" s="83"/>
      <c r="I23" s="56" t="s">
        <v>39</v>
      </c>
      <c r="J23" s="20" t="str">
        <f t="shared" si="5"/>
        <v>3</v>
      </c>
      <c r="K23" s="56" t="s">
        <v>40</v>
      </c>
      <c r="L23" s="20" t="str">
        <f t="shared" si="4"/>
        <v>4</v>
      </c>
      <c r="M23" s="20">
        <f t="shared" si="0"/>
        <v>7</v>
      </c>
      <c r="N23" s="20" t="str">
        <f t="shared" si="6"/>
        <v>Riesgo Alto</v>
      </c>
      <c r="O23" s="59" t="s">
        <v>55</v>
      </c>
      <c r="P23" s="92" t="s">
        <v>83</v>
      </c>
      <c r="Q23" s="92"/>
      <c r="R23" s="56" t="s">
        <v>43</v>
      </c>
      <c r="S23" s="20" t="str">
        <f t="shared" si="1"/>
        <v>2</v>
      </c>
      <c r="T23" s="56" t="s">
        <v>44</v>
      </c>
      <c r="U23" s="20" t="str">
        <f t="shared" si="2"/>
        <v>2</v>
      </c>
      <c r="V23" s="20">
        <f t="shared" si="3"/>
        <v>4</v>
      </c>
      <c r="W23" s="9" t="str">
        <f t="shared" si="7"/>
        <v>Riesgo Bajo</v>
      </c>
      <c r="X23" s="7" t="s">
        <v>45</v>
      </c>
      <c r="Y23" s="7" t="s">
        <v>55</v>
      </c>
      <c r="Z23" s="61" t="s">
        <v>47</v>
      </c>
      <c r="AA23" s="61" t="s">
        <v>48</v>
      </c>
      <c r="AB23" s="61" t="s">
        <v>84</v>
      </c>
      <c r="AC23" s="21" t="s">
        <v>85</v>
      </c>
    </row>
    <row r="24" spans="1:29" ht="178.5" customHeight="1">
      <c r="A24" s="10" t="s">
        <v>63</v>
      </c>
      <c r="B24" s="8" t="s">
        <v>35</v>
      </c>
      <c r="C24" s="8" t="s">
        <v>36</v>
      </c>
      <c r="D24" s="8" t="s">
        <v>37</v>
      </c>
      <c r="E24" s="88" t="s">
        <v>373</v>
      </c>
      <c r="F24" s="85"/>
      <c r="G24" s="82" t="s">
        <v>86</v>
      </c>
      <c r="H24" s="83"/>
      <c r="I24" s="56" t="s">
        <v>43</v>
      </c>
      <c r="J24" s="20" t="str">
        <f t="shared" si="5"/>
        <v>2</v>
      </c>
      <c r="K24" s="56" t="s">
        <v>87</v>
      </c>
      <c r="L24" s="20" t="str">
        <f t="shared" si="4"/>
        <v>5</v>
      </c>
      <c r="M24" s="20">
        <f t="shared" si="0"/>
        <v>7</v>
      </c>
      <c r="N24" s="20" t="str">
        <f t="shared" si="6"/>
        <v>Riesgo Alto</v>
      </c>
      <c r="O24" s="59" t="s">
        <v>55</v>
      </c>
      <c r="P24" s="92" t="s">
        <v>88</v>
      </c>
      <c r="Q24" s="92"/>
      <c r="R24" s="56" t="s">
        <v>76</v>
      </c>
      <c r="S24" s="20" t="str">
        <f t="shared" si="1"/>
        <v>1</v>
      </c>
      <c r="T24" s="56" t="s">
        <v>40</v>
      </c>
      <c r="U24" s="20" t="str">
        <f t="shared" si="2"/>
        <v>4</v>
      </c>
      <c r="V24" s="20">
        <f t="shared" si="3"/>
        <v>5</v>
      </c>
      <c r="W24" s="9" t="str">
        <f t="shared" si="7"/>
        <v>Riesgo Medio</v>
      </c>
      <c r="X24" s="7" t="s">
        <v>45</v>
      </c>
      <c r="Y24" s="7" t="s">
        <v>55</v>
      </c>
      <c r="Z24" s="61" t="s">
        <v>47</v>
      </c>
      <c r="AA24" s="61" t="s">
        <v>48</v>
      </c>
      <c r="AB24" s="61" t="s">
        <v>89</v>
      </c>
      <c r="AC24" s="21" t="s">
        <v>90</v>
      </c>
    </row>
    <row r="25" spans="1:29" ht="176.1" customHeight="1">
      <c r="A25" s="10" t="s">
        <v>63</v>
      </c>
      <c r="B25" s="8" t="s">
        <v>35</v>
      </c>
      <c r="C25" s="8" t="s">
        <v>36</v>
      </c>
      <c r="D25" s="8" t="s">
        <v>37</v>
      </c>
      <c r="E25" s="88" t="s">
        <v>374</v>
      </c>
      <c r="F25" s="85"/>
      <c r="G25" s="82" t="s">
        <v>91</v>
      </c>
      <c r="H25" s="83"/>
      <c r="I25" s="56" t="s">
        <v>39</v>
      </c>
      <c r="J25" s="20" t="str">
        <f t="shared" si="5"/>
        <v>3</v>
      </c>
      <c r="K25" s="56" t="s">
        <v>54</v>
      </c>
      <c r="L25" s="20" t="str">
        <f t="shared" si="4"/>
        <v>3</v>
      </c>
      <c r="M25" s="20">
        <f t="shared" si="0"/>
        <v>6</v>
      </c>
      <c r="N25" s="20" t="str">
        <f t="shared" si="6"/>
        <v>Riesgo Alto</v>
      </c>
      <c r="O25" s="59" t="s">
        <v>55</v>
      </c>
      <c r="P25" s="92" t="s">
        <v>92</v>
      </c>
      <c r="Q25" s="92"/>
      <c r="R25" s="56" t="s">
        <v>43</v>
      </c>
      <c r="S25" s="20" t="str">
        <f t="shared" si="1"/>
        <v>2</v>
      </c>
      <c r="T25" s="56" t="s">
        <v>44</v>
      </c>
      <c r="U25" s="20" t="str">
        <f t="shared" si="2"/>
        <v>2</v>
      </c>
      <c r="V25" s="20">
        <f t="shared" si="3"/>
        <v>4</v>
      </c>
      <c r="W25" s="9" t="str">
        <f t="shared" si="7"/>
        <v>Riesgo Bajo</v>
      </c>
      <c r="X25" s="7" t="s">
        <v>45</v>
      </c>
      <c r="Y25" s="7" t="s">
        <v>55</v>
      </c>
      <c r="Z25" s="61" t="s">
        <v>47</v>
      </c>
      <c r="AA25" s="61" t="s">
        <v>48</v>
      </c>
      <c r="AB25" s="61" t="s">
        <v>93</v>
      </c>
      <c r="AC25" s="21" t="s">
        <v>94</v>
      </c>
    </row>
    <row r="26" spans="1:29" ht="189.6" customHeight="1">
      <c r="A26" s="10" t="s">
        <v>63</v>
      </c>
      <c r="B26" s="8" t="s">
        <v>35</v>
      </c>
      <c r="C26" s="8" t="s">
        <v>36</v>
      </c>
      <c r="D26" s="8" t="s">
        <v>51</v>
      </c>
      <c r="E26" s="80" t="s">
        <v>375</v>
      </c>
      <c r="F26" s="85"/>
      <c r="G26" s="82" t="s">
        <v>95</v>
      </c>
      <c r="H26" s="83"/>
      <c r="I26" s="56" t="s">
        <v>39</v>
      </c>
      <c r="J26" s="20" t="str">
        <f t="shared" si="5"/>
        <v>3</v>
      </c>
      <c r="K26" s="56" t="s">
        <v>54</v>
      </c>
      <c r="L26" s="20" t="str">
        <f t="shared" si="4"/>
        <v>3</v>
      </c>
      <c r="M26" s="20">
        <f t="shared" si="0"/>
        <v>6</v>
      </c>
      <c r="N26" s="20" t="str">
        <f t="shared" si="6"/>
        <v>Riesgo Alto</v>
      </c>
      <c r="O26" s="59" t="s">
        <v>55</v>
      </c>
      <c r="P26" s="92" t="s">
        <v>96</v>
      </c>
      <c r="Q26" s="92"/>
      <c r="R26" s="56" t="s">
        <v>43</v>
      </c>
      <c r="S26" s="20" t="str">
        <f t="shared" si="1"/>
        <v>2</v>
      </c>
      <c r="T26" s="56" t="s">
        <v>44</v>
      </c>
      <c r="U26" s="20" t="str">
        <f t="shared" si="2"/>
        <v>2</v>
      </c>
      <c r="V26" s="20">
        <f t="shared" si="3"/>
        <v>4</v>
      </c>
      <c r="W26" s="9" t="str">
        <f t="shared" si="7"/>
        <v>Riesgo Bajo</v>
      </c>
      <c r="X26" s="7" t="s">
        <v>45</v>
      </c>
      <c r="Y26" s="7" t="s">
        <v>55</v>
      </c>
      <c r="Z26" s="61" t="s">
        <v>47</v>
      </c>
      <c r="AA26" s="61" t="s">
        <v>48</v>
      </c>
      <c r="AB26" s="61" t="s">
        <v>97</v>
      </c>
      <c r="AC26" s="21" t="s">
        <v>98</v>
      </c>
    </row>
    <row r="27" spans="1:29" ht="170.65" customHeight="1">
      <c r="A27" s="10" t="s">
        <v>63</v>
      </c>
      <c r="B27" s="8" t="s">
        <v>35</v>
      </c>
      <c r="C27" s="8" t="s">
        <v>36</v>
      </c>
      <c r="D27" s="8" t="s">
        <v>51</v>
      </c>
      <c r="E27" s="88" t="s">
        <v>376</v>
      </c>
      <c r="F27" s="85"/>
      <c r="G27" s="82" t="s">
        <v>99</v>
      </c>
      <c r="H27" s="83"/>
      <c r="I27" s="56" t="s">
        <v>39</v>
      </c>
      <c r="J27" s="20" t="str">
        <f t="shared" si="5"/>
        <v>3</v>
      </c>
      <c r="K27" s="56" t="s">
        <v>40</v>
      </c>
      <c r="L27" s="20" t="str">
        <f t="shared" si="4"/>
        <v>4</v>
      </c>
      <c r="M27" s="20">
        <f t="shared" si="0"/>
        <v>7</v>
      </c>
      <c r="N27" s="20" t="str">
        <f t="shared" si="6"/>
        <v>Riesgo Alto</v>
      </c>
      <c r="O27" s="59" t="s">
        <v>41</v>
      </c>
      <c r="P27" s="92" t="s">
        <v>100</v>
      </c>
      <c r="Q27" s="92"/>
      <c r="R27" s="56" t="s">
        <v>43</v>
      </c>
      <c r="S27" s="20" t="str">
        <f t="shared" si="1"/>
        <v>2</v>
      </c>
      <c r="T27" s="56" t="s">
        <v>44</v>
      </c>
      <c r="U27" s="20" t="str">
        <f t="shared" si="2"/>
        <v>2</v>
      </c>
      <c r="V27" s="20">
        <f t="shared" si="3"/>
        <v>4</v>
      </c>
      <c r="W27" s="9" t="str">
        <f t="shared" si="7"/>
        <v>Riesgo Bajo</v>
      </c>
      <c r="X27" s="7" t="s">
        <v>45</v>
      </c>
      <c r="Y27" s="7" t="s">
        <v>55</v>
      </c>
      <c r="Z27" s="61" t="s">
        <v>47</v>
      </c>
      <c r="AA27" s="61" t="s">
        <v>48</v>
      </c>
      <c r="AB27" s="61" t="s">
        <v>101</v>
      </c>
      <c r="AC27" s="21" t="s">
        <v>102</v>
      </c>
    </row>
    <row r="28" spans="1:29" ht="187.15" customHeight="1">
      <c r="A28" s="10" t="s">
        <v>63</v>
      </c>
      <c r="B28" s="8" t="s">
        <v>35</v>
      </c>
      <c r="C28" s="8" t="s">
        <v>36</v>
      </c>
      <c r="D28" s="8" t="s">
        <v>37</v>
      </c>
      <c r="E28" s="88" t="s">
        <v>377</v>
      </c>
      <c r="F28" s="85"/>
      <c r="G28" s="82" t="s">
        <v>103</v>
      </c>
      <c r="H28" s="83"/>
      <c r="I28" s="56" t="s">
        <v>39</v>
      </c>
      <c r="J28" s="20" t="str">
        <f t="shared" si="5"/>
        <v>3</v>
      </c>
      <c r="K28" s="56" t="s">
        <v>40</v>
      </c>
      <c r="L28" s="20" t="str">
        <f t="shared" si="4"/>
        <v>4</v>
      </c>
      <c r="M28" s="20">
        <f t="shared" si="0"/>
        <v>7</v>
      </c>
      <c r="N28" s="20" t="str">
        <f t="shared" si="6"/>
        <v>Riesgo Alto</v>
      </c>
      <c r="O28" s="59" t="s">
        <v>55</v>
      </c>
      <c r="P28" s="92" t="s">
        <v>104</v>
      </c>
      <c r="Q28" s="92"/>
      <c r="R28" s="56" t="s">
        <v>43</v>
      </c>
      <c r="S28" s="20" t="str">
        <f t="shared" si="1"/>
        <v>2</v>
      </c>
      <c r="T28" s="56" t="s">
        <v>44</v>
      </c>
      <c r="U28" s="20" t="str">
        <f t="shared" si="2"/>
        <v>2</v>
      </c>
      <c r="V28" s="20">
        <f t="shared" si="3"/>
        <v>4</v>
      </c>
      <c r="W28" s="9" t="str">
        <f t="shared" si="7"/>
        <v>Riesgo Bajo</v>
      </c>
      <c r="X28" s="7" t="s">
        <v>105</v>
      </c>
      <c r="Y28" s="7" t="s">
        <v>55</v>
      </c>
      <c r="Z28" s="61" t="s">
        <v>47</v>
      </c>
      <c r="AA28" s="61" t="s">
        <v>48</v>
      </c>
      <c r="AB28" s="61" t="s">
        <v>106</v>
      </c>
      <c r="AC28" s="21" t="s">
        <v>67</v>
      </c>
    </row>
    <row r="29" spans="1:29" ht="158.65" customHeight="1">
      <c r="A29" s="10" t="s">
        <v>63</v>
      </c>
      <c r="B29" s="8" t="s">
        <v>35</v>
      </c>
      <c r="C29" s="8" t="s">
        <v>36</v>
      </c>
      <c r="D29" s="8" t="s">
        <v>51</v>
      </c>
      <c r="E29" s="88" t="s">
        <v>378</v>
      </c>
      <c r="F29" s="85"/>
      <c r="G29" s="82" t="s">
        <v>107</v>
      </c>
      <c r="H29" s="83"/>
      <c r="I29" s="56" t="s">
        <v>39</v>
      </c>
      <c r="J29" s="20" t="str">
        <f t="shared" si="5"/>
        <v>3</v>
      </c>
      <c r="K29" s="56" t="s">
        <v>54</v>
      </c>
      <c r="L29" s="20" t="str">
        <f t="shared" si="4"/>
        <v>3</v>
      </c>
      <c r="M29" s="20">
        <f t="shared" si="0"/>
        <v>6</v>
      </c>
      <c r="N29" s="20" t="str">
        <f t="shared" si="6"/>
        <v>Riesgo Alto</v>
      </c>
      <c r="O29" s="59" t="s">
        <v>41</v>
      </c>
      <c r="P29" s="92" t="s">
        <v>108</v>
      </c>
      <c r="Q29" s="92"/>
      <c r="R29" s="56" t="s">
        <v>43</v>
      </c>
      <c r="S29" s="20" t="str">
        <f t="shared" si="1"/>
        <v>2</v>
      </c>
      <c r="T29" s="56" t="s">
        <v>44</v>
      </c>
      <c r="U29" s="20" t="str">
        <f t="shared" si="2"/>
        <v>2</v>
      </c>
      <c r="V29" s="20">
        <f t="shared" si="3"/>
        <v>4</v>
      </c>
      <c r="W29" s="9" t="str">
        <f t="shared" si="7"/>
        <v>Riesgo Bajo</v>
      </c>
      <c r="X29" s="7" t="s">
        <v>109</v>
      </c>
      <c r="Y29" s="7" t="s">
        <v>41</v>
      </c>
      <c r="Z29" s="61" t="s">
        <v>47</v>
      </c>
      <c r="AA29" s="61" t="s">
        <v>48</v>
      </c>
      <c r="AB29" s="61" t="s">
        <v>110</v>
      </c>
      <c r="AC29" s="21" t="s">
        <v>111</v>
      </c>
    </row>
    <row r="30" spans="1:29" ht="150.6" customHeight="1">
      <c r="A30" s="10" t="s">
        <v>34</v>
      </c>
      <c r="B30" s="8" t="s">
        <v>35</v>
      </c>
      <c r="C30" s="8" t="s">
        <v>36</v>
      </c>
      <c r="D30" s="8" t="s">
        <v>51</v>
      </c>
      <c r="E30" s="80" t="s">
        <v>379</v>
      </c>
      <c r="F30" s="85"/>
      <c r="G30" s="82" t="s">
        <v>112</v>
      </c>
      <c r="H30" s="83"/>
      <c r="I30" s="56" t="s">
        <v>39</v>
      </c>
      <c r="J30" s="20" t="str">
        <f t="shared" si="5"/>
        <v>3</v>
      </c>
      <c r="K30" s="56" t="s">
        <v>54</v>
      </c>
      <c r="L30" s="20" t="str">
        <f t="shared" si="4"/>
        <v>3</v>
      </c>
      <c r="M30" s="20">
        <f t="shared" si="0"/>
        <v>6</v>
      </c>
      <c r="N30" s="20" t="str">
        <f t="shared" si="6"/>
        <v>Riesgo Alto</v>
      </c>
      <c r="O30" s="59" t="s">
        <v>55</v>
      </c>
      <c r="P30" s="92" t="s">
        <v>113</v>
      </c>
      <c r="Q30" s="92"/>
      <c r="R30" s="56" t="s">
        <v>43</v>
      </c>
      <c r="S30" s="20" t="str">
        <f t="shared" si="1"/>
        <v>2</v>
      </c>
      <c r="T30" s="56" t="s">
        <v>44</v>
      </c>
      <c r="U30" s="20" t="str">
        <f t="shared" si="2"/>
        <v>2</v>
      </c>
      <c r="V30" s="20">
        <f t="shared" si="3"/>
        <v>4</v>
      </c>
      <c r="W30" s="9" t="str">
        <f t="shared" si="7"/>
        <v>Riesgo Bajo</v>
      </c>
      <c r="X30" s="7" t="s">
        <v>45</v>
      </c>
      <c r="Y30" s="7" t="s">
        <v>55</v>
      </c>
      <c r="Z30" s="61" t="s">
        <v>47</v>
      </c>
      <c r="AA30" s="61" t="s">
        <v>48</v>
      </c>
      <c r="AB30" s="61" t="s">
        <v>114</v>
      </c>
      <c r="AC30" s="21" t="s">
        <v>115</v>
      </c>
    </row>
    <row r="31" spans="1:29" ht="173.1" customHeight="1">
      <c r="A31" s="10" t="s">
        <v>63</v>
      </c>
      <c r="B31" s="8" t="s">
        <v>35</v>
      </c>
      <c r="C31" s="8" t="s">
        <v>36</v>
      </c>
      <c r="D31" s="8" t="s">
        <v>37</v>
      </c>
      <c r="E31" s="80" t="s">
        <v>380</v>
      </c>
      <c r="F31" s="85"/>
      <c r="G31" s="82" t="s">
        <v>116</v>
      </c>
      <c r="H31" s="83"/>
      <c r="I31" s="56" t="s">
        <v>39</v>
      </c>
      <c r="J31" s="20" t="str">
        <f t="shared" si="5"/>
        <v>3</v>
      </c>
      <c r="K31" s="56" t="s">
        <v>54</v>
      </c>
      <c r="L31" s="20" t="str">
        <f t="shared" si="4"/>
        <v>3</v>
      </c>
      <c r="M31" s="20">
        <f t="shared" si="0"/>
        <v>6</v>
      </c>
      <c r="N31" s="20" t="str">
        <f t="shared" si="6"/>
        <v>Riesgo Alto</v>
      </c>
      <c r="O31" s="59" t="s">
        <v>55</v>
      </c>
      <c r="P31" s="92" t="s">
        <v>117</v>
      </c>
      <c r="Q31" s="92"/>
      <c r="R31" s="56" t="s">
        <v>43</v>
      </c>
      <c r="S31" s="20" t="str">
        <f t="shared" si="1"/>
        <v>2</v>
      </c>
      <c r="T31" s="56" t="s">
        <v>44</v>
      </c>
      <c r="U31" s="20" t="str">
        <f t="shared" si="2"/>
        <v>2</v>
      </c>
      <c r="V31" s="20">
        <f t="shared" si="3"/>
        <v>4</v>
      </c>
      <c r="W31" s="9" t="str">
        <f t="shared" si="7"/>
        <v>Riesgo Bajo</v>
      </c>
      <c r="X31" s="7" t="s">
        <v>45</v>
      </c>
      <c r="Y31" s="7" t="s">
        <v>55</v>
      </c>
      <c r="Z31" s="61" t="s">
        <v>47</v>
      </c>
      <c r="AA31" s="61" t="s">
        <v>48</v>
      </c>
      <c r="AB31" s="61" t="s">
        <v>118</v>
      </c>
      <c r="AC31" s="21" t="s">
        <v>119</v>
      </c>
    </row>
    <row r="32" spans="1:29" ht="164.65" customHeight="1">
      <c r="A32" s="10" t="s">
        <v>63</v>
      </c>
      <c r="B32" s="8" t="s">
        <v>35</v>
      </c>
      <c r="C32" s="8" t="s">
        <v>36</v>
      </c>
      <c r="D32" s="8" t="s">
        <v>69</v>
      </c>
      <c r="E32" s="88" t="s">
        <v>381</v>
      </c>
      <c r="F32" s="85"/>
      <c r="G32" s="82" t="s">
        <v>120</v>
      </c>
      <c r="H32" s="83"/>
      <c r="I32" s="56" t="s">
        <v>39</v>
      </c>
      <c r="J32" s="20" t="str">
        <f t="shared" si="5"/>
        <v>3</v>
      </c>
      <c r="K32" s="56" t="s">
        <v>40</v>
      </c>
      <c r="L32" s="20" t="str">
        <f t="shared" si="4"/>
        <v>4</v>
      </c>
      <c r="M32" s="20">
        <f t="shared" si="0"/>
        <v>7</v>
      </c>
      <c r="N32" s="20" t="str">
        <f t="shared" si="6"/>
        <v>Riesgo Alto</v>
      </c>
      <c r="O32" s="59" t="s">
        <v>41</v>
      </c>
      <c r="P32" s="92" t="s">
        <v>121</v>
      </c>
      <c r="Q32" s="92"/>
      <c r="R32" s="56" t="s">
        <v>43</v>
      </c>
      <c r="S32" s="20" t="str">
        <f t="shared" si="1"/>
        <v>2</v>
      </c>
      <c r="T32" s="56" t="s">
        <v>44</v>
      </c>
      <c r="U32" s="20" t="str">
        <f t="shared" si="2"/>
        <v>2</v>
      </c>
      <c r="V32" s="20">
        <f t="shared" si="3"/>
        <v>4</v>
      </c>
      <c r="W32" s="9" t="str">
        <f t="shared" si="7"/>
        <v>Riesgo Bajo</v>
      </c>
      <c r="X32" s="7" t="s">
        <v>45</v>
      </c>
      <c r="Y32" s="7" t="s">
        <v>41</v>
      </c>
      <c r="Z32" s="61" t="s">
        <v>47</v>
      </c>
      <c r="AA32" s="61" t="s">
        <v>48</v>
      </c>
      <c r="AB32" s="61" t="s">
        <v>122</v>
      </c>
      <c r="AC32" s="21" t="s">
        <v>123</v>
      </c>
    </row>
    <row r="33" spans="1:29" ht="140.65" customHeight="1">
      <c r="A33" s="10" t="s">
        <v>63</v>
      </c>
      <c r="B33" s="8" t="s">
        <v>35</v>
      </c>
      <c r="C33" s="8" t="s">
        <v>36</v>
      </c>
      <c r="D33" s="8" t="s">
        <v>51</v>
      </c>
      <c r="E33" s="80" t="s">
        <v>382</v>
      </c>
      <c r="F33" s="85"/>
      <c r="G33" s="82" t="s">
        <v>124</v>
      </c>
      <c r="H33" s="83"/>
      <c r="I33" s="56" t="s">
        <v>39</v>
      </c>
      <c r="J33" s="20" t="str">
        <f t="shared" si="5"/>
        <v>3</v>
      </c>
      <c r="K33" s="56" t="s">
        <v>54</v>
      </c>
      <c r="L33" s="20" t="str">
        <f t="shared" si="4"/>
        <v>3</v>
      </c>
      <c r="M33" s="20">
        <f t="shared" si="0"/>
        <v>6</v>
      </c>
      <c r="N33" s="20" t="str">
        <f t="shared" si="6"/>
        <v>Riesgo Alto</v>
      </c>
      <c r="O33" s="59" t="s">
        <v>41</v>
      </c>
      <c r="P33" s="92" t="s">
        <v>125</v>
      </c>
      <c r="Q33" s="92"/>
      <c r="R33" s="56" t="s">
        <v>43</v>
      </c>
      <c r="S33" s="20" t="str">
        <f t="shared" si="1"/>
        <v>2</v>
      </c>
      <c r="T33" s="56" t="s">
        <v>44</v>
      </c>
      <c r="U33" s="20" t="str">
        <f t="shared" si="2"/>
        <v>2</v>
      </c>
      <c r="V33" s="20">
        <f t="shared" si="3"/>
        <v>4</v>
      </c>
      <c r="W33" s="9" t="str">
        <f t="shared" si="7"/>
        <v>Riesgo Bajo</v>
      </c>
      <c r="X33" s="7" t="s">
        <v>45</v>
      </c>
      <c r="Y33" s="7" t="s">
        <v>41</v>
      </c>
      <c r="Z33" s="61" t="s">
        <v>47</v>
      </c>
      <c r="AA33" s="61" t="s">
        <v>48</v>
      </c>
      <c r="AB33" s="61" t="s">
        <v>126</v>
      </c>
      <c r="AC33" s="21" t="s">
        <v>127</v>
      </c>
    </row>
    <row r="34" spans="1:29" ht="131.65" customHeight="1">
      <c r="A34" s="10" t="s">
        <v>34</v>
      </c>
      <c r="B34" s="8" t="s">
        <v>35</v>
      </c>
      <c r="C34" s="8" t="s">
        <v>36</v>
      </c>
      <c r="D34" s="8" t="s">
        <v>51</v>
      </c>
      <c r="E34" s="88" t="s">
        <v>383</v>
      </c>
      <c r="F34" s="85"/>
      <c r="G34" s="82" t="s">
        <v>128</v>
      </c>
      <c r="H34" s="83"/>
      <c r="I34" s="56" t="s">
        <v>39</v>
      </c>
      <c r="J34" s="20" t="str">
        <f t="shared" si="5"/>
        <v>3</v>
      </c>
      <c r="K34" s="56" t="s">
        <v>54</v>
      </c>
      <c r="L34" s="20" t="str">
        <f t="shared" si="4"/>
        <v>3</v>
      </c>
      <c r="M34" s="20">
        <f t="shared" si="0"/>
        <v>6</v>
      </c>
      <c r="N34" s="20" t="str">
        <f t="shared" si="6"/>
        <v>Riesgo Alto</v>
      </c>
      <c r="O34" s="59" t="s">
        <v>55</v>
      </c>
      <c r="P34" s="92" t="s">
        <v>129</v>
      </c>
      <c r="Q34" s="92"/>
      <c r="R34" s="56" t="s">
        <v>43</v>
      </c>
      <c r="S34" s="20" t="str">
        <f t="shared" si="1"/>
        <v>2</v>
      </c>
      <c r="T34" s="56" t="s">
        <v>44</v>
      </c>
      <c r="U34" s="20" t="str">
        <f t="shared" si="2"/>
        <v>2</v>
      </c>
      <c r="V34" s="20">
        <f t="shared" si="3"/>
        <v>4</v>
      </c>
      <c r="W34" s="9" t="str">
        <f t="shared" si="7"/>
        <v>Riesgo Bajo</v>
      </c>
      <c r="X34" s="7" t="s">
        <v>45</v>
      </c>
      <c r="Y34" s="7" t="s">
        <v>55</v>
      </c>
      <c r="Z34" s="61" t="s">
        <v>47</v>
      </c>
      <c r="AA34" s="61" t="s">
        <v>48</v>
      </c>
      <c r="AB34" s="61" t="s">
        <v>130</v>
      </c>
      <c r="AC34" s="21" t="s">
        <v>131</v>
      </c>
    </row>
    <row r="35" spans="1:29" ht="159" customHeight="1">
      <c r="A35" s="10" t="s">
        <v>63</v>
      </c>
      <c r="B35" s="8" t="s">
        <v>35</v>
      </c>
      <c r="C35" s="8" t="s">
        <v>36</v>
      </c>
      <c r="D35" s="8" t="s">
        <v>37</v>
      </c>
      <c r="E35" s="80" t="s">
        <v>384</v>
      </c>
      <c r="F35" s="85"/>
      <c r="G35" s="82" t="s">
        <v>132</v>
      </c>
      <c r="H35" s="83"/>
      <c r="I35" s="56" t="s">
        <v>43</v>
      </c>
      <c r="J35" s="20" t="str">
        <f t="shared" si="5"/>
        <v>2</v>
      </c>
      <c r="K35" s="56" t="s">
        <v>40</v>
      </c>
      <c r="L35" s="20" t="str">
        <f t="shared" si="4"/>
        <v>4</v>
      </c>
      <c r="M35" s="20">
        <f t="shared" si="0"/>
        <v>6</v>
      </c>
      <c r="N35" s="20" t="str">
        <f t="shared" si="6"/>
        <v>Riesgo Alto</v>
      </c>
      <c r="O35" s="59" t="s">
        <v>55</v>
      </c>
      <c r="P35" s="92" t="s">
        <v>133</v>
      </c>
      <c r="Q35" s="92"/>
      <c r="R35" s="56" t="s">
        <v>76</v>
      </c>
      <c r="S35" s="20" t="str">
        <f t="shared" si="1"/>
        <v>1</v>
      </c>
      <c r="T35" s="56" t="s">
        <v>44</v>
      </c>
      <c r="U35" s="20" t="str">
        <f t="shared" si="2"/>
        <v>2</v>
      </c>
      <c r="V35" s="20">
        <f t="shared" si="3"/>
        <v>3</v>
      </c>
      <c r="W35" s="9" t="str">
        <f t="shared" si="7"/>
        <v>Riesgo Bajo</v>
      </c>
      <c r="X35" s="7" t="s">
        <v>45</v>
      </c>
      <c r="Y35" s="7" t="s">
        <v>55</v>
      </c>
      <c r="Z35" s="61" t="s">
        <v>47</v>
      </c>
      <c r="AA35" s="61" t="s">
        <v>48</v>
      </c>
      <c r="AB35" s="61" t="s">
        <v>134</v>
      </c>
      <c r="AC35" s="21" t="s">
        <v>135</v>
      </c>
    </row>
    <row r="36" spans="1:29" ht="204.6" customHeight="1">
      <c r="A36" s="10" t="s">
        <v>63</v>
      </c>
      <c r="B36" s="8" t="s">
        <v>35</v>
      </c>
      <c r="C36" s="8" t="s">
        <v>36</v>
      </c>
      <c r="D36" s="8" t="s">
        <v>37</v>
      </c>
      <c r="E36" s="88" t="s">
        <v>385</v>
      </c>
      <c r="F36" s="85"/>
      <c r="G36" s="82" t="s">
        <v>136</v>
      </c>
      <c r="H36" s="83"/>
      <c r="I36" s="56" t="s">
        <v>39</v>
      </c>
      <c r="J36" s="20" t="str">
        <f t="shared" si="5"/>
        <v>3</v>
      </c>
      <c r="K36" s="56" t="s">
        <v>40</v>
      </c>
      <c r="L36" s="20" t="str">
        <f t="shared" si="4"/>
        <v>4</v>
      </c>
      <c r="M36" s="20">
        <f t="shared" si="0"/>
        <v>7</v>
      </c>
      <c r="N36" s="20" t="str">
        <f t="shared" si="6"/>
        <v>Riesgo Alto</v>
      </c>
      <c r="O36" s="59" t="s">
        <v>41</v>
      </c>
      <c r="P36" s="92" t="s">
        <v>137</v>
      </c>
      <c r="Q36" s="92"/>
      <c r="R36" s="56" t="s">
        <v>43</v>
      </c>
      <c r="S36" s="20" t="str">
        <f t="shared" si="1"/>
        <v>2</v>
      </c>
      <c r="T36" s="56" t="s">
        <v>44</v>
      </c>
      <c r="U36" s="20" t="str">
        <f t="shared" si="2"/>
        <v>2</v>
      </c>
      <c r="V36" s="20">
        <f t="shared" si="3"/>
        <v>4</v>
      </c>
      <c r="W36" s="9" t="str">
        <f t="shared" si="7"/>
        <v>Riesgo Bajo</v>
      </c>
      <c r="X36" s="7" t="s">
        <v>45</v>
      </c>
      <c r="Y36" s="7" t="s">
        <v>41</v>
      </c>
      <c r="Z36" s="61" t="s">
        <v>47</v>
      </c>
      <c r="AA36" s="61" t="s">
        <v>48</v>
      </c>
      <c r="AB36" s="61" t="s">
        <v>138</v>
      </c>
      <c r="AC36" s="21" t="s">
        <v>139</v>
      </c>
    </row>
    <row r="37" spans="1:29" ht="152.1" customHeight="1">
      <c r="A37" s="10" t="s">
        <v>63</v>
      </c>
      <c r="B37" s="8" t="s">
        <v>35</v>
      </c>
      <c r="C37" s="8" t="s">
        <v>36</v>
      </c>
      <c r="D37" s="8" t="s">
        <v>37</v>
      </c>
      <c r="E37" s="88" t="s">
        <v>386</v>
      </c>
      <c r="F37" s="85"/>
      <c r="G37" s="82" t="s">
        <v>140</v>
      </c>
      <c r="H37" s="83"/>
      <c r="I37" s="56" t="s">
        <v>39</v>
      </c>
      <c r="J37" s="20" t="str">
        <f t="shared" si="5"/>
        <v>3</v>
      </c>
      <c r="K37" s="56" t="s">
        <v>54</v>
      </c>
      <c r="L37" s="20" t="str">
        <f t="shared" si="4"/>
        <v>3</v>
      </c>
      <c r="M37" s="20">
        <f t="shared" si="0"/>
        <v>6</v>
      </c>
      <c r="N37" s="20" t="str">
        <f t="shared" si="6"/>
        <v>Riesgo Alto</v>
      </c>
      <c r="O37" s="59" t="s">
        <v>55</v>
      </c>
      <c r="P37" s="92" t="s">
        <v>141</v>
      </c>
      <c r="Q37" s="92"/>
      <c r="R37" s="56" t="s">
        <v>43</v>
      </c>
      <c r="S37" s="20" t="str">
        <f t="shared" si="1"/>
        <v>2</v>
      </c>
      <c r="T37" s="56" t="s">
        <v>44</v>
      </c>
      <c r="U37" s="20" t="str">
        <f t="shared" si="2"/>
        <v>2</v>
      </c>
      <c r="V37" s="20">
        <f t="shared" si="3"/>
        <v>4</v>
      </c>
      <c r="W37" s="9" t="str">
        <f t="shared" si="7"/>
        <v>Riesgo Bajo</v>
      </c>
      <c r="X37" s="7" t="s">
        <v>45</v>
      </c>
      <c r="Y37" s="7" t="s">
        <v>55</v>
      </c>
      <c r="Z37" s="61" t="s">
        <v>47</v>
      </c>
      <c r="AA37" s="61" t="s">
        <v>48</v>
      </c>
      <c r="AB37" s="61" t="s">
        <v>142</v>
      </c>
      <c r="AC37" s="21" t="s">
        <v>94</v>
      </c>
    </row>
    <row r="38" spans="1:29" ht="153.6" customHeight="1">
      <c r="A38" s="10" t="s">
        <v>63</v>
      </c>
      <c r="B38" s="8" t="s">
        <v>35</v>
      </c>
      <c r="C38" s="8" t="s">
        <v>36</v>
      </c>
      <c r="D38" s="8" t="s">
        <v>51</v>
      </c>
      <c r="E38" s="80" t="s">
        <v>387</v>
      </c>
      <c r="F38" s="85"/>
      <c r="G38" s="82" t="s">
        <v>143</v>
      </c>
      <c r="H38" s="83"/>
      <c r="I38" s="56" t="s">
        <v>39</v>
      </c>
      <c r="J38" s="20" t="str">
        <f t="shared" si="5"/>
        <v>3</v>
      </c>
      <c r="K38" s="56" t="s">
        <v>54</v>
      </c>
      <c r="L38" s="20" t="str">
        <f t="shared" si="4"/>
        <v>3</v>
      </c>
      <c r="M38" s="20">
        <f t="shared" si="0"/>
        <v>6</v>
      </c>
      <c r="N38" s="20" t="str">
        <f t="shared" si="6"/>
        <v>Riesgo Alto</v>
      </c>
      <c r="O38" s="59" t="s">
        <v>55</v>
      </c>
      <c r="P38" s="92" t="s">
        <v>144</v>
      </c>
      <c r="Q38" s="92"/>
      <c r="R38" s="56" t="s">
        <v>43</v>
      </c>
      <c r="S38" s="20" t="str">
        <f t="shared" si="1"/>
        <v>2</v>
      </c>
      <c r="T38" s="56" t="s">
        <v>44</v>
      </c>
      <c r="U38" s="20" t="str">
        <f t="shared" si="2"/>
        <v>2</v>
      </c>
      <c r="V38" s="20">
        <f t="shared" si="3"/>
        <v>4</v>
      </c>
      <c r="W38" s="9" t="str">
        <f t="shared" si="7"/>
        <v>Riesgo Bajo</v>
      </c>
      <c r="X38" s="7" t="s">
        <v>45</v>
      </c>
      <c r="Y38" s="7" t="s">
        <v>55</v>
      </c>
      <c r="Z38" s="61" t="s">
        <v>47</v>
      </c>
      <c r="AA38" s="61" t="s">
        <v>48</v>
      </c>
      <c r="AB38" s="61" t="s">
        <v>145</v>
      </c>
      <c r="AC38" s="21" t="s">
        <v>146</v>
      </c>
    </row>
    <row r="39" spans="1:29" ht="143.65" customHeight="1">
      <c r="A39" s="10" t="s">
        <v>63</v>
      </c>
      <c r="B39" s="8" t="s">
        <v>35</v>
      </c>
      <c r="C39" s="8" t="s">
        <v>36</v>
      </c>
      <c r="D39" s="8" t="s">
        <v>51</v>
      </c>
      <c r="E39" s="88" t="s">
        <v>388</v>
      </c>
      <c r="F39" s="85"/>
      <c r="G39" s="82" t="s">
        <v>147</v>
      </c>
      <c r="H39" s="83"/>
      <c r="I39" s="56" t="s">
        <v>43</v>
      </c>
      <c r="J39" s="20" t="str">
        <f t="shared" si="5"/>
        <v>2</v>
      </c>
      <c r="K39" s="56" t="s">
        <v>54</v>
      </c>
      <c r="L39" s="20" t="str">
        <f t="shared" si="4"/>
        <v>3</v>
      </c>
      <c r="M39" s="20">
        <f t="shared" si="0"/>
        <v>5</v>
      </c>
      <c r="N39" s="20" t="str">
        <f t="shared" si="6"/>
        <v>Riesgo Medio</v>
      </c>
      <c r="O39" s="59" t="s">
        <v>55</v>
      </c>
      <c r="P39" s="92" t="s">
        <v>148</v>
      </c>
      <c r="Q39" s="92"/>
      <c r="R39" s="56" t="s">
        <v>76</v>
      </c>
      <c r="S39" s="20" t="str">
        <f t="shared" si="1"/>
        <v>1</v>
      </c>
      <c r="T39" s="56" t="s">
        <v>149</v>
      </c>
      <c r="U39" s="20" t="str">
        <f t="shared" si="2"/>
        <v>1</v>
      </c>
      <c r="V39" s="20">
        <f t="shared" si="3"/>
        <v>2</v>
      </c>
      <c r="W39" s="9" t="str">
        <f t="shared" si="7"/>
        <v>Riesgo Bajo</v>
      </c>
      <c r="X39" s="7" t="s">
        <v>150</v>
      </c>
      <c r="Y39" s="7" t="s">
        <v>55</v>
      </c>
      <c r="Z39" s="61" t="s">
        <v>47</v>
      </c>
      <c r="AA39" s="61" t="s">
        <v>48</v>
      </c>
      <c r="AB39" s="61" t="s">
        <v>151</v>
      </c>
      <c r="AC39" s="21" t="s">
        <v>152</v>
      </c>
    </row>
    <row r="40" spans="1:29" ht="145.15" customHeight="1">
      <c r="A40" s="10" t="s">
        <v>63</v>
      </c>
      <c r="B40" s="8" t="s">
        <v>35</v>
      </c>
      <c r="C40" s="8" t="s">
        <v>36</v>
      </c>
      <c r="D40" s="8" t="s">
        <v>37</v>
      </c>
      <c r="E40" s="80" t="s">
        <v>389</v>
      </c>
      <c r="F40" s="85"/>
      <c r="G40" s="82" t="s">
        <v>153</v>
      </c>
      <c r="H40" s="83"/>
      <c r="I40" s="56" t="s">
        <v>39</v>
      </c>
      <c r="J40" s="20" t="str">
        <f t="shared" si="5"/>
        <v>3</v>
      </c>
      <c r="K40" s="56" t="s">
        <v>40</v>
      </c>
      <c r="L40" s="20" t="str">
        <f t="shared" si="4"/>
        <v>4</v>
      </c>
      <c r="M40" s="20">
        <f t="shared" si="0"/>
        <v>7</v>
      </c>
      <c r="N40" s="20" t="str">
        <f t="shared" si="6"/>
        <v>Riesgo Alto</v>
      </c>
      <c r="O40" s="59" t="s">
        <v>55</v>
      </c>
      <c r="P40" s="92" t="s">
        <v>154</v>
      </c>
      <c r="Q40" s="92"/>
      <c r="R40" s="56" t="s">
        <v>43</v>
      </c>
      <c r="S40" s="20" t="str">
        <f t="shared" si="1"/>
        <v>2</v>
      </c>
      <c r="T40" s="56" t="s">
        <v>44</v>
      </c>
      <c r="U40" s="20" t="str">
        <f t="shared" si="2"/>
        <v>2</v>
      </c>
      <c r="V40" s="20">
        <f t="shared" si="3"/>
        <v>4</v>
      </c>
      <c r="W40" s="9" t="str">
        <f t="shared" si="7"/>
        <v>Riesgo Bajo</v>
      </c>
      <c r="X40" s="7" t="s">
        <v>45</v>
      </c>
      <c r="Y40" s="7" t="s">
        <v>55</v>
      </c>
      <c r="Z40" s="61" t="s">
        <v>47</v>
      </c>
      <c r="AA40" s="61" t="s">
        <v>48</v>
      </c>
      <c r="AB40" s="61" t="s">
        <v>155</v>
      </c>
      <c r="AC40" s="21" t="s">
        <v>156</v>
      </c>
    </row>
    <row r="41" spans="1:29" ht="190.5" customHeight="1">
      <c r="A41" s="10" t="s">
        <v>63</v>
      </c>
      <c r="B41" s="8" t="s">
        <v>35</v>
      </c>
      <c r="C41" s="8" t="s">
        <v>157</v>
      </c>
      <c r="D41" s="8" t="s">
        <v>51</v>
      </c>
      <c r="E41" s="88" t="s">
        <v>390</v>
      </c>
      <c r="F41" s="85"/>
      <c r="G41" s="82" t="s">
        <v>158</v>
      </c>
      <c r="H41" s="83"/>
      <c r="I41" s="56" t="s">
        <v>39</v>
      </c>
      <c r="J41" s="20" t="str">
        <f t="shared" si="5"/>
        <v>3</v>
      </c>
      <c r="K41" s="56" t="s">
        <v>40</v>
      </c>
      <c r="L41" s="20" t="str">
        <f t="shared" si="4"/>
        <v>4</v>
      </c>
      <c r="M41" s="20">
        <f t="shared" si="0"/>
        <v>7</v>
      </c>
      <c r="N41" s="20" t="str">
        <f t="shared" si="6"/>
        <v>Riesgo Alto</v>
      </c>
      <c r="O41" s="59" t="s">
        <v>159</v>
      </c>
      <c r="P41" s="92" t="s">
        <v>160</v>
      </c>
      <c r="Q41" s="92"/>
      <c r="R41" s="56" t="s">
        <v>43</v>
      </c>
      <c r="S41" s="20" t="str">
        <f t="shared" si="1"/>
        <v>2</v>
      </c>
      <c r="T41" s="56" t="s">
        <v>44</v>
      </c>
      <c r="U41" s="20" t="str">
        <f t="shared" si="2"/>
        <v>2</v>
      </c>
      <c r="V41" s="20">
        <f t="shared" si="3"/>
        <v>4</v>
      </c>
      <c r="W41" s="9" t="str">
        <f t="shared" si="7"/>
        <v>Riesgo Bajo</v>
      </c>
      <c r="X41" s="7" t="s">
        <v>45</v>
      </c>
      <c r="Y41" s="7" t="s">
        <v>161</v>
      </c>
      <c r="Z41" s="61" t="s">
        <v>47</v>
      </c>
      <c r="AA41" s="61" t="s">
        <v>48</v>
      </c>
      <c r="AB41" s="61" t="s">
        <v>162</v>
      </c>
      <c r="AC41" s="21" t="s">
        <v>163</v>
      </c>
    </row>
    <row r="42" spans="1:29" ht="171" customHeight="1">
      <c r="A42" s="10" t="s">
        <v>63</v>
      </c>
      <c r="B42" s="8" t="s">
        <v>35</v>
      </c>
      <c r="C42" s="8" t="s">
        <v>164</v>
      </c>
      <c r="D42" s="8" t="s">
        <v>51</v>
      </c>
      <c r="E42" s="80" t="s">
        <v>391</v>
      </c>
      <c r="F42" s="85"/>
      <c r="G42" s="82" t="s">
        <v>165</v>
      </c>
      <c r="H42" s="83"/>
      <c r="I42" s="56" t="s">
        <v>39</v>
      </c>
      <c r="J42" s="20" t="str">
        <f t="shared" si="5"/>
        <v>3</v>
      </c>
      <c r="K42" s="56" t="s">
        <v>54</v>
      </c>
      <c r="L42" s="20" t="str">
        <f t="shared" si="4"/>
        <v>3</v>
      </c>
      <c r="M42" s="20">
        <f t="shared" si="0"/>
        <v>6</v>
      </c>
      <c r="N42" s="20" t="str">
        <f t="shared" si="6"/>
        <v>Riesgo Alto</v>
      </c>
      <c r="O42" s="59" t="s">
        <v>41</v>
      </c>
      <c r="P42" s="92" t="s">
        <v>166</v>
      </c>
      <c r="Q42" s="92"/>
      <c r="R42" s="56" t="s">
        <v>43</v>
      </c>
      <c r="S42" s="20" t="str">
        <f t="shared" si="1"/>
        <v>2</v>
      </c>
      <c r="T42" s="56" t="s">
        <v>44</v>
      </c>
      <c r="U42" s="20" t="str">
        <f t="shared" si="2"/>
        <v>2</v>
      </c>
      <c r="V42" s="20">
        <f t="shared" si="3"/>
        <v>4</v>
      </c>
      <c r="W42" s="9" t="str">
        <f t="shared" si="7"/>
        <v>Riesgo Bajo</v>
      </c>
      <c r="X42" s="7" t="s">
        <v>45</v>
      </c>
      <c r="Y42" s="7" t="s">
        <v>41</v>
      </c>
      <c r="Z42" s="61" t="s">
        <v>47</v>
      </c>
      <c r="AA42" s="61" t="s">
        <v>48</v>
      </c>
      <c r="AB42" s="61" t="s">
        <v>167</v>
      </c>
      <c r="AC42" s="21" t="s">
        <v>168</v>
      </c>
    </row>
    <row r="43" spans="1:29" ht="175.5" customHeight="1">
      <c r="A43" s="10" t="s">
        <v>63</v>
      </c>
      <c r="B43" s="8" t="s">
        <v>35</v>
      </c>
      <c r="C43" s="8" t="s">
        <v>157</v>
      </c>
      <c r="D43" s="8" t="s">
        <v>51</v>
      </c>
      <c r="E43" s="80" t="s">
        <v>392</v>
      </c>
      <c r="F43" s="85"/>
      <c r="G43" s="82" t="s">
        <v>169</v>
      </c>
      <c r="H43" s="83"/>
      <c r="I43" s="56" t="s">
        <v>39</v>
      </c>
      <c r="J43" s="20" t="str">
        <f t="shared" si="5"/>
        <v>3</v>
      </c>
      <c r="K43" s="56" t="s">
        <v>54</v>
      </c>
      <c r="L43" s="20" t="str">
        <f t="shared" si="4"/>
        <v>3</v>
      </c>
      <c r="M43" s="20">
        <f t="shared" si="0"/>
        <v>6</v>
      </c>
      <c r="N43" s="20" t="str">
        <f t="shared" si="6"/>
        <v>Riesgo Alto</v>
      </c>
      <c r="O43" s="59" t="s">
        <v>55</v>
      </c>
      <c r="P43" s="92" t="s">
        <v>341</v>
      </c>
      <c r="Q43" s="92"/>
      <c r="R43" s="56" t="s">
        <v>43</v>
      </c>
      <c r="S43" s="20" t="str">
        <f t="shared" si="1"/>
        <v>2</v>
      </c>
      <c r="T43" s="56" t="s">
        <v>44</v>
      </c>
      <c r="U43" s="20" t="str">
        <f t="shared" si="2"/>
        <v>2</v>
      </c>
      <c r="V43" s="20">
        <f t="shared" si="3"/>
        <v>4</v>
      </c>
      <c r="W43" s="9" t="str">
        <f t="shared" si="7"/>
        <v>Riesgo Bajo</v>
      </c>
      <c r="X43" s="7" t="s">
        <v>45</v>
      </c>
      <c r="Y43" s="59" t="s">
        <v>342</v>
      </c>
      <c r="Z43" s="61" t="s">
        <v>47</v>
      </c>
      <c r="AA43" s="61" t="s">
        <v>48</v>
      </c>
      <c r="AB43" s="61" t="s">
        <v>170</v>
      </c>
      <c r="AC43" s="21" t="s">
        <v>171</v>
      </c>
    </row>
    <row r="44" spans="1:29" s="65" customFormat="1" ht="190.15" customHeight="1">
      <c r="A44" s="10" t="s">
        <v>63</v>
      </c>
      <c r="B44" s="8" t="s">
        <v>68</v>
      </c>
      <c r="C44" s="8" t="s">
        <v>172</v>
      </c>
      <c r="D44" s="8" t="s">
        <v>51</v>
      </c>
      <c r="E44" s="80" t="s">
        <v>393</v>
      </c>
      <c r="F44" s="85"/>
      <c r="G44" s="82" t="s">
        <v>173</v>
      </c>
      <c r="H44" s="83"/>
      <c r="I44" s="56" t="s">
        <v>43</v>
      </c>
      <c r="J44" s="20" t="str">
        <f t="shared" si="5"/>
        <v>2</v>
      </c>
      <c r="K44" s="56" t="s">
        <v>40</v>
      </c>
      <c r="L44" s="20" t="str">
        <f t="shared" si="4"/>
        <v>4</v>
      </c>
      <c r="M44" s="20">
        <f t="shared" si="0"/>
        <v>6</v>
      </c>
      <c r="N44" s="20" t="str">
        <f t="shared" si="6"/>
        <v>Riesgo Alto</v>
      </c>
      <c r="O44" s="59" t="s">
        <v>159</v>
      </c>
      <c r="P44" s="92" t="s">
        <v>343</v>
      </c>
      <c r="Q44" s="92"/>
      <c r="R44" s="56" t="s">
        <v>76</v>
      </c>
      <c r="S44" s="20" t="str">
        <f t="shared" si="1"/>
        <v>1</v>
      </c>
      <c r="T44" s="56" t="s">
        <v>54</v>
      </c>
      <c r="U44" s="20" t="str">
        <f t="shared" si="2"/>
        <v>3</v>
      </c>
      <c r="V44" s="20">
        <f t="shared" si="3"/>
        <v>4</v>
      </c>
      <c r="W44" s="20" t="str">
        <f t="shared" si="7"/>
        <v>Riesgo Bajo</v>
      </c>
      <c r="X44" s="59" t="s">
        <v>150</v>
      </c>
      <c r="Y44" s="59" t="s">
        <v>159</v>
      </c>
      <c r="Z44" s="64" t="s">
        <v>174</v>
      </c>
      <c r="AA44" s="64" t="s">
        <v>175</v>
      </c>
      <c r="AB44" s="64" t="s">
        <v>176</v>
      </c>
      <c r="AC44" s="21" t="s">
        <v>177</v>
      </c>
    </row>
    <row r="45" spans="1:29" ht="198.6" customHeight="1">
      <c r="A45" s="62" t="s">
        <v>63</v>
      </c>
      <c r="B45" s="63" t="s">
        <v>68</v>
      </c>
      <c r="C45" s="63" t="s">
        <v>178</v>
      </c>
      <c r="D45" s="63" t="s">
        <v>69</v>
      </c>
      <c r="E45" s="80" t="s">
        <v>394</v>
      </c>
      <c r="F45" s="85"/>
      <c r="G45" s="82" t="s">
        <v>179</v>
      </c>
      <c r="H45" s="83"/>
      <c r="I45" s="56" t="s">
        <v>43</v>
      </c>
      <c r="J45" s="20" t="str">
        <f t="shared" si="5"/>
        <v>2</v>
      </c>
      <c r="K45" s="56" t="s">
        <v>40</v>
      </c>
      <c r="L45" s="20" t="str">
        <f t="shared" si="4"/>
        <v>4</v>
      </c>
      <c r="M45" s="20">
        <f t="shared" si="0"/>
        <v>6</v>
      </c>
      <c r="N45" s="20" t="str">
        <f t="shared" si="6"/>
        <v>Riesgo Alto</v>
      </c>
      <c r="O45" s="59" t="s">
        <v>55</v>
      </c>
      <c r="P45" s="92" t="s">
        <v>321</v>
      </c>
      <c r="Q45" s="92"/>
      <c r="R45" s="56" t="s">
        <v>76</v>
      </c>
      <c r="S45" s="20" t="str">
        <f t="shared" si="1"/>
        <v>1</v>
      </c>
      <c r="T45" s="56" t="s">
        <v>54</v>
      </c>
      <c r="U45" s="20" t="str">
        <f t="shared" si="2"/>
        <v>3</v>
      </c>
      <c r="V45" s="20">
        <f t="shared" si="3"/>
        <v>4</v>
      </c>
      <c r="W45" s="9" t="str">
        <f t="shared" si="7"/>
        <v>Riesgo Bajo</v>
      </c>
      <c r="X45" s="7" t="s">
        <v>150</v>
      </c>
      <c r="Y45" s="7" t="s">
        <v>159</v>
      </c>
      <c r="Z45" s="61" t="s">
        <v>180</v>
      </c>
      <c r="AA45" s="61" t="s">
        <v>322</v>
      </c>
      <c r="AB45" s="61" t="s">
        <v>323</v>
      </c>
      <c r="AC45" s="21" t="s">
        <v>194</v>
      </c>
    </row>
    <row r="46" spans="1:29" ht="172.5" customHeight="1">
      <c r="A46" s="10" t="s">
        <v>63</v>
      </c>
      <c r="B46" s="8" t="s">
        <v>68</v>
      </c>
      <c r="C46" s="8" t="s">
        <v>172</v>
      </c>
      <c r="D46" s="8" t="s">
        <v>69</v>
      </c>
      <c r="E46" s="80" t="s">
        <v>395</v>
      </c>
      <c r="F46" s="85"/>
      <c r="G46" s="82" t="s">
        <v>183</v>
      </c>
      <c r="H46" s="83"/>
      <c r="I46" s="56" t="s">
        <v>43</v>
      </c>
      <c r="J46" s="20" t="str">
        <f t="shared" si="5"/>
        <v>2</v>
      </c>
      <c r="K46" s="56" t="s">
        <v>40</v>
      </c>
      <c r="L46" s="20" t="str">
        <f t="shared" si="4"/>
        <v>4</v>
      </c>
      <c r="M46" s="20">
        <f t="shared" si="0"/>
        <v>6</v>
      </c>
      <c r="N46" s="20" t="str">
        <f t="shared" si="6"/>
        <v>Riesgo Alto</v>
      </c>
      <c r="O46" s="59" t="s">
        <v>159</v>
      </c>
      <c r="P46" s="92" t="s">
        <v>184</v>
      </c>
      <c r="Q46" s="92"/>
      <c r="R46" s="56" t="s">
        <v>76</v>
      </c>
      <c r="S46" s="20" t="str">
        <f t="shared" si="1"/>
        <v>1</v>
      </c>
      <c r="T46" s="56" t="s">
        <v>54</v>
      </c>
      <c r="U46" s="20" t="str">
        <f t="shared" si="2"/>
        <v>3</v>
      </c>
      <c r="V46" s="20">
        <f t="shared" si="3"/>
        <v>4</v>
      </c>
      <c r="W46" s="9" t="str">
        <f t="shared" si="7"/>
        <v>Riesgo Bajo</v>
      </c>
      <c r="X46" s="7" t="s">
        <v>150</v>
      </c>
      <c r="Y46" s="7" t="s">
        <v>159</v>
      </c>
      <c r="Z46" s="61" t="s">
        <v>174</v>
      </c>
      <c r="AA46" s="61" t="s">
        <v>175</v>
      </c>
      <c r="AB46" s="61" t="s">
        <v>185</v>
      </c>
      <c r="AC46" s="21" t="s">
        <v>177</v>
      </c>
    </row>
    <row r="47" spans="1:29" ht="169.5" customHeight="1">
      <c r="A47" s="10" t="s">
        <v>63</v>
      </c>
      <c r="B47" s="8" t="s">
        <v>68</v>
      </c>
      <c r="C47" s="8" t="s">
        <v>172</v>
      </c>
      <c r="D47" s="8" t="s">
        <v>51</v>
      </c>
      <c r="E47" s="88" t="s">
        <v>413</v>
      </c>
      <c r="F47" s="85"/>
      <c r="G47" s="82" t="s">
        <v>186</v>
      </c>
      <c r="H47" s="83"/>
      <c r="I47" s="56" t="s">
        <v>39</v>
      </c>
      <c r="J47" s="20" t="str">
        <f t="shared" ref="J47" si="8">IF(I47="Raro","1",IF(I47="Improbable","2",IF(I47="Posible","3",IF(I47="Probable","4",IF(I47="Casi cierto","5","0")))))</f>
        <v>3</v>
      </c>
      <c r="K47" s="56" t="s">
        <v>40</v>
      </c>
      <c r="L47" s="20" t="str">
        <f t="shared" ref="L47" si="9">IF(K47="INSIGNIFICANTE","1",IF(K47="MENOR","2",IF(K47="MODERADO","3",IF(K47="MAYOR","4",IF(K47="CATASTRÓFICO","5","0")))))</f>
        <v>4</v>
      </c>
      <c r="M47" s="20">
        <f t="shared" ref="M47" si="10">+J47+L47</f>
        <v>7</v>
      </c>
      <c r="N47" s="20" t="str">
        <f t="shared" ref="N47" si="11">IF(M47=0," ",IF(M47&lt;=4,"Riesgo Bajo",IF(M47&lt;=5,"Riesgo Medio",IF(M47&lt;=7,"Riesgo Alto",IF(M47&lt;=10,"Riesgo Extremo","No Disponible")))))</f>
        <v>Riesgo Alto</v>
      </c>
      <c r="O47" s="59" t="s">
        <v>326</v>
      </c>
      <c r="P47" s="92" t="s">
        <v>325</v>
      </c>
      <c r="Q47" s="92"/>
      <c r="R47" s="56" t="s">
        <v>43</v>
      </c>
      <c r="S47" s="20" t="str">
        <f t="shared" ref="S47" si="12">IF(R47="Raro","1",IF(R47="Improbable","2",IF(R47="Posible","3",IF(R47="Probable","4",IF(R47="Casi cierto","5","0")))))</f>
        <v>2</v>
      </c>
      <c r="T47" s="56" t="s">
        <v>44</v>
      </c>
      <c r="U47" s="20" t="str">
        <f t="shared" ref="U47" si="13">IF(T47="INSIGNIFICANTE","1",IF(T47="MENOR","2",IF(T47="MODERADO","3",IF(T47="MAYOR","4",IF(T47="CATASTRÓFICO","5","0")))))</f>
        <v>2</v>
      </c>
      <c r="V47" s="20">
        <f t="shared" ref="V47" si="14">S47+U47</f>
        <v>4</v>
      </c>
      <c r="W47" s="9" t="str">
        <f t="shared" ref="W47" si="15">IF(V47=0," ",IF(V47&lt;=4,"Riesgo Bajo",IF(V47&lt;=5,"Riesgo Medio",IF(V47&lt;=7,"Riesgo Alto",IF(V47&lt;=10,"Riesgo Extremo","No Disponible")))))</f>
        <v>Riesgo Bajo</v>
      </c>
      <c r="X47" s="7" t="s">
        <v>150</v>
      </c>
      <c r="Y47" s="7" t="s">
        <v>326</v>
      </c>
      <c r="Z47" s="61" t="s">
        <v>174</v>
      </c>
      <c r="AA47" s="61" t="s">
        <v>175</v>
      </c>
      <c r="AB47" s="61" t="s">
        <v>324</v>
      </c>
      <c r="AC47" s="21" t="s">
        <v>187</v>
      </c>
    </row>
    <row r="48" spans="1:29" ht="169.5" customHeight="1">
      <c r="A48" s="10" t="s">
        <v>63</v>
      </c>
      <c r="B48" s="8" t="s">
        <v>68</v>
      </c>
      <c r="C48" s="8" t="s">
        <v>172</v>
      </c>
      <c r="D48" s="8" t="s">
        <v>51</v>
      </c>
      <c r="E48" s="88" t="s">
        <v>396</v>
      </c>
      <c r="F48" s="85"/>
      <c r="G48" s="82" t="s">
        <v>186</v>
      </c>
      <c r="H48" s="83"/>
      <c r="I48" s="56" t="s">
        <v>39</v>
      </c>
      <c r="J48" s="20" t="str">
        <f t="shared" si="5"/>
        <v>3</v>
      </c>
      <c r="K48" s="56" t="s">
        <v>40</v>
      </c>
      <c r="L48" s="20" t="str">
        <f t="shared" si="4"/>
        <v>4</v>
      </c>
      <c r="M48" s="20">
        <f t="shared" si="0"/>
        <v>7</v>
      </c>
      <c r="N48" s="20" t="str">
        <f t="shared" si="6"/>
        <v>Riesgo Alto</v>
      </c>
      <c r="O48" s="59" t="s">
        <v>326</v>
      </c>
      <c r="P48" s="92" t="s">
        <v>325</v>
      </c>
      <c r="Q48" s="92"/>
      <c r="R48" s="56" t="s">
        <v>43</v>
      </c>
      <c r="S48" s="20" t="str">
        <f t="shared" si="1"/>
        <v>2</v>
      </c>
      <c r="T48" s="56" t="s">
        <v>44</v>
      </c>
      <c r="U48" s="20" t="str">
        <f t="shared" si="2"/>
        <v>2</v>
      </c>
      <c r="V48" s="20">
        <f t="shared" si="3"/>
        <v>4</v>
      </c>
      <c r="W48" s="9" t="str">
        <f t="shared" si="7"/>
        <v>Riesgo Bajo</v>
      </c>
      <c r="X48" s="7" t="s">
        <v>150</v>
      </c>
      <c r="Y48" s="7" t="s">
        <v>326</v>
      </c>
      <c r="Z48" s="61" t="s">
        <v>174</v>
      </c>
      <c r="AA48" s="61" t="s">
        <v>175</v>
      </c>
      <c r="AB48" s="61" t="s">
        <v>324</v>
      </c>
      <c r="AC48" s="21" t="s">
        <v>187</v>
      </c>
    </row>
    <row r="49" spans="1:29" ht="170.1" customHeight="1">
      <c r="A49" s="10" t="s">
        <v>63</v>
      </c>
      <c r="B49" s="8" t="s">
        <v>35</v>
      </c>
      <c r="C49" s="8" t="s">
        <v>178</v>
      </c>
      <c r="D49" s="8" t="s">
        <v>69</v>
      </c>
      <c r="E49" s="88" t="s">
        <v>397</v>
      </c>
      <c r="F49" s="85"/>
      <c r="G49" s="82" t="s">
        <v>188</v>
      </c>
      <c r="H49" s="83"/>
      <c r="I49" s="56" t="s">
        <v>43</v>
      </c>
      <c r="J49" s="20" t="str">
        <f t="shared" si="5"/>
        <v>2</v>
      </c>
      <c r="K49" s="56" t="s">
        <v>54</v>
      </c>
      <c r="L49" s="20" t="str">
        <f t="shared" si="4"/>
        <v>3</v>
      </c>
      <c r="M49" s="20">
        <f t="shared" si="0"/>
        <v>5</v>
      </c>
      <c r="N49" s="20" t="str">
        <f t="shared" si="6"/>
        <v>Riesgo Medio</v>
      </c>
      <c r="O49" s="59" t="s">
        <v>159</v>
      </c>
      <c r="P49" s="92" t="s">
        <v>327</v>
      </c>
      <c r="Q49" s="92"/>
      <c r="R49" s="56" t="s">
        <v>76</v>
      </c>
      <c r="S49" s="20" t="str">
        <f t="shared" si="1"/>
        <v>1</v>
      </c>
      <c r="T49" s="56" t="s">
        <v>149</v>
      </c>
      <c r="U49" s="20" t="str">
        <f t="shared" si="2"/>
        <v>1</v>
      </c>
      <c r="V49" s="20">
        <f t="shared" si="3"/>
        <v>2</v>
      </c>
      <c r="W49" s="9" t="str">
        <f t="shared" si="7"/>
        <v>Riesgo Bajo</v>
      </c>
      <c r="X49" s="7" t="s">
        <v>150</v>
      </c>
      <c r="Y49" s="7" t="s">
        <v>159</v>
      </c>
      <c r="Z49" s="61" t="s">
        <v>174</v>
      </c>
      <c r="AA49" s="61" t="s">
        <v>181</v>
      </c>
      <c r="AB49" s="61" t="s">
        <v>189</v>
      </c>
      <c r="AC49" s="21" t="s">
        <v>177</v>
      </c>
    </row>
    <row r="50" spans="1:29" ht="205.15" customHeight="1">
      <c r="A50" s="10" t="s">
        <v>63</v>
      </c>
      <c r="B50" s="8" t="s">
        <v>35</v>
      </c>
      <c r="C50" s="8" t="s">
        <v>36</v>
      </c>
      <c r="D50" s="8" t="s">
        <v>37</v>
      </c>
      <c r="E50" s="88" t="s">
        <v>398</v>
      </c>
      <c r="F50" s="85"/>
      <c r="G50" s="82" t="s">
        <v>190</v>
      </c>
      <c r="H50" s="83"/>
      <c r="I50" s="56" t="s">
        <v>39</v>
      </c>
      <c r="J50" s="20" t="str">
        <f t="shared" si="5"/>
        <v>3</v>
      </c>
      <c r="K50" s="56" t="s">
        <v>40</v>
      </c>
      <c r="L50" s="20" t="str">
        <f t="shared" si="4"/>
        <v>4</v>
      </c>
      <c r="M50" s="20">
        <f t="shared" si="0"/>
        <v>7</v>
      </c>
      <c r="N50" s="20" t="str">
        <f t="shared" si="6"/>
        <v>Riesgo Alto</v>
      </c>
      <c r="O50" s="59" t="s">
        <v>55</v>
      </c>
      <c r="P50" s="92" t="s">
        <v>191</v>
      </c>
      <c r="Q50" s="92"/>
      <c r="R50" s="56" t="s">
        <v>43</v>
      </c>
      <c r="S50" s="20" t="str">
        <f t="shared" si="1"/>
        <v>2</v>
      </c>
      <c r="T50" s="56" t="s">
        <v>44</v>
      </c>
      <c r="U50" s="20" t="str">
        <f t="shared" si="2"/>
        <v>2</v>
      </c>
      <c r="V50" s="20">
        <f t="shared" si="3"/>
        <v>4</v>
      </c>
      <c r="W50" s="9" t="str">
        <f t="shared" si="7"/>
        <v>Riesgo Bajo</v>
      </c>
      <c r="X50" s="7" t="s">
        <v>45</v>
      </c>
      <c r="Y50" s="7" t="s">
        <v>55</v>
      </c>
      <c r="Z50" s="61" t="s">
        <v>47</v>
      </c>
      <c r="AA50" s="61" t="s">
        <v>48</v>
      </c>
      <c r="AB50" s="61" t="s">
        <v>192</v>
      </c>
      <c r="AC50" s="21" t="s">
        <v>193</v>
      </c>
    </row>
    <row r="51" spans="1:29" ht="206.1" customHeight="1">
      <c r="A51" s="10" t="s">
        <v>63</v>
      </c>
      <c r="B51" s="8" t="s">
        <v>35</v>
      </c>
      <c r="C51" s="8" t="s">
        <v>36</v>
      </c>
      <c r="D51" s="8" t="s">
        <v>51</v>
      </c>
      <c r="E51" s="88" t="s">
        <v>195</v>
      </c>
      <c r="F51" s="85"/>
      <c r="G51" s="82" t="s">
        <v>196</v>
      </c>
      <c r="H51" s="83"/>
      <c r="I51" s="56" t="s">
        <v>39</v>
      </c>
      <c r="J51" s="20" t="str">
        <f t="shared" si="5"/>
        <v>3</v>
      </c>
      <c r="K51" s="56" t="s">
        <v>54</v>
      </c>
      <c r="L51" s="20" t="str">
        <f t="shared" si="4"/>
        <v>3</v>
      </c>
      <c r="M51" s="20">
        <f t="shared" si="0"/>
        <v>6</v>
      </c>
      <c r="N51" s="20" t="str">
        <f t="shared" si="6"/>
        <v>Riesgo Alto</v>
      </c>
      <c r="O51" s="59" t="s">
        <v>55</v>
      </c>
      <c r="P51" s="92" t="s">
        <v>197</v>
      </c>
      <c r="Q51" s="92"/>
      <c r="R51" s="56" t="s">
        <v>43</v>
      </c>
      <c r="S51" s="20" t="str">
        <f t="shared" si="1"/>
        <v>2</v>
      </c>
      <c r="T51" s="56" t="s">
        <v>44</v>
      </c>
      <c r="U51" s="20" t="str">
        <f t="shared" si="2"/>
        <v>2</v>
      </c>
      <c r="V51" s="20">
        <f t="shared" si="3"/>
        <v>4</v>
      </c>
      <c r="W51" s="9" t="str">
        <f t="shared" si="7"/>
        <v>Riesgo Bajo</v>
      </c>
      <c r="X51" s="7" t="s">
        <v>45</v>
      </c>
      <c r="Y51" s="7" t="s">
        <v>55</v>
      </c>
      <c r="Z51" s="61" t="s">
        <v>47</v>
      </c>
      <c r="AA51" s="61" t="s">
        <v>48</v>
      </c>
      <c r="AB51" s="61" t="s">
        <v>198</v>
      </c>
      <c r="AC51" s="21" t="s">
        <v>193</v>
      </c>
    </row>
    <row r="52" spans="1:29" ht="174" customHeight="1">
      <c r="A52" s="10" t="s">
        <v>34</v>
      </c>
      <c r="B52" s="8" t="s">
        <v>68</v>
      </c>
      <c r="C52" s="8" t="s">
        <v>36</v>
      </c>
      <c r="D52" s="8" t="s">
        <v>37</v>
      </c>
      <c r="E52" s="88" t="s">
        <v>399</v>
      </c>
      <c r="F52" s="85"/>
      <c r="G52" s="82" t="s">
        <v>199</v>
      </c>
      <c r="H52" s="83"/>
      <c r="I52" s="56" t="s">
        <v>39</v>
      </c>
      <c r="J52" s="20" t="str">
        <f t="shared" si="5"/>
        <v>3</v>
      </c>
      <c r="K52" s="56" t="s">
        <v>40</v>
      </c>
      <c r="L52" s="20" t="str">
        <f t="shared" si="4"/>
        <v>4</v>
      </c>
      <c r="M52" s="20">
        <f t="shared" si="0"/>
        <v>7</v>
      </c>
      <c r="N52" s="20" t="str">
        <f t="shared" si="6"/>
        <v>Riesgo Alto</v>
      </c>
      <c r="O52" s="59" t="s">
        <v>55</v>
      </c>
      <c r="P52" s="92" t="s">
        <v>200</v>
      </c>
      <c r="Q52" s="92"/>
      <c r="R52" s="56" t="s">
        <v>43</v>
      </c>
      <c r="S52" s="20" t="str">
        <f t="shared" si="1"/>
        <v>2</v>
      </c>
      <c r="T52" s="56" t="s">
        <v>44</v>
      </c>
      <c r="U52" s="20" t="str">
        <f t="shared" si="2"/>
        <v>2</v>
      </c>
      <c r="V52" s="20">
        <f t="shared" si="3"/>
        <v>4</v>
      </c>
      <c r="W52" s="9" t="str">
        <f t="shared" si="7"/>
        <v>Riesgo Bajo</v>
      </c>
      <c r="X52" s="7" t="s">
        <v>45</v>
      </c>
      <c r="Y52" s="7" t="s">
        <v>55</v>
      </c>
      <c r="Z52" s="61" t="s">
        <v>47</v>
      </c>
      <c r="AA52" s="61" t="s">
        <v>48</v>
      </c>
      <c r="AB52" s="61" t="s">
        <v>201</v>
      </c>
      <c r="AC52" s="21" t="s">
        <v>202</v>
      </c>
    </row>
    <row r="53" spans="1:29" ht="170.65" customHeight="1">
      <c r="A53" s="10" t="s">
        <v>63</v>
      </c>
      <c r="B53" s="8" t="s">
        <v>35</v>
      </c>
      <c r="C53" s="8" t="s">
        <v>36</v>
      </c>
      <c r="D53" s="8" t="s">
        <v>37</v>
      </c>
      <c r="E53" s="88" t="s">
        <v>400</v>
      </c>
      <c r="F53" s="85"/>
      <c r="G53" s="82" t="s">
        <v>203</v>
      </c>
      <c r="H53" s="83"/>
      <c r="I53" s="56" t="s">
        <v>39</v>
      </c>
      <c r="J53" s="20" t="str">
        <f t="shared" si="5"/>
        <v>3</v>
      </c>
      <c r="K53" s="56" t="s">
        <v>54</v>
      </c>
      <c r="L53" s="20" t="str">
        <f t="shared" si="4"/>
        <v>3</v>
      </c>
      <c r="M53" s="20">
        <f t="shared" si="0"/>
        <v>6</v>
      </c>
      <c r="N53" s="20" t="str">
        <f t="shared" si="6"/>
        <v>Riesgo Alto</v>
      </c>
      <c r="O53" s="59" t="s">
        <v>55</v>
      </c>
      <c r="P53" s="92" t="s">
        <v>204</v>
      </c>
      <c r="Q53" s="92"/>
      <c r="R53" s="56" t="s">
        <v>43</v>
      </c>
      <c r="S53" s="20" t="str">
        <f t="shared" si="1"/>
        <v>2</v>
      </c>
      <c r="T53" s="56" t="s">
        <v>44</v>
      </c>
      <c r="U53" s="20" t="str">
        <f t="shared" si="2"/>
        <v>2</v>
      </c>
      <c r="V53" s="20">
        <f t="shared" si="3"/>
        <v>4</v>
      </c>
      <c r="W53" s="9" t="str">
        <f t="shared" si="7"/>
        <v>Riesgo Bajo</v>
      </c>
      <c r="X53" s="7" t="s">
        <v>45</v>
      </c>
      <c r="Y53" s="7" t="s">
        <v>55</v>
      </c>
      <c r="Z53" s="61" t="s">
        <v>47</v>
      </c>
      <c r="AA53" s="61" t="s">
        <v>48</v>
      </c>
      <c r="AB53" s="61" t="s">
        <v>205</v>
      </c>
      <c r="AC53" s="21" t="s">
        <v>206</v>
      </c>
    </row>
    <row r="54" spans="1:29" ht="197.65" customHeight="1">
      <c r="A54" s="10" t="s">
        <v>63</v>
      </c>
      <c r="B54" s="8" t="s">
        <v>35</v>
      </c>
      <c r="C54" s="8" t="s">
        <v>36</v>
      </c>
      <c r="D54" s="8" t="s">
        <v>37</v>
      </c>
      <c r="E54" s="88" t="s">
        <v>401</v>
      </c>
      <c r="F54" s="85"/>
      <c r="G54" s="82" t="s">
        <v>207</v>
      </c>
      <c r="H54" s="83"/>
      <c r="I54" s="56" t="s">
        <v>43</v>
      </c>
      <c r="J54" s="20" t="str">
        <f t="shared" si="5"/>
        <v>2</v>
      </c>
      <c r="K54" s="56" t="s">
        <v>40</v>
      </c>
      <c r="L54" s="20" t="str">
        <f t="shared" si="4"/>
        <v>4</v>
      </c>
      <c r="M54" s="20">
        <f t="shared" si="0"/>
        <v>6</v>
      </c>
      <c r="N54" s="20" t="str">
        <f t="shared" si="6"/>
        <v>Riesgo Alto</v>
      </c>
      <c r="O54" s="59" t="s">
        <v>55</v>
      </c>
      <c r="P54" s="92" t="s">
        <v>208</v>
      </c>
      <c r="Q54" s="92"/>
      <c r="R54" s="56" t="s">
        <v>76</v>
      </c>
      <c r="S54" s="20" t="str">
        <f t="shared" si="1"/>
        <v>1</v>
      </c>
      <c r="T54" s="56" t="s">
        <v>44</v>
      </c>
      <c r="U54" s="20" t="str">
        <f t="shared" si="2"/>
        <v>2</v>
      </c>
      <c r="V54" s="20">
        <f t="shared" si="3"/>
        <v>3</v>
      </c>
      <c r="W54" s="9" t="str">
        <f t="shared" si="7"/>
        <v>Riesgo Bajo</v>
      </c>
      <c r="X54" s="7" t="s">
        <v>45</v>
      </c>
      <c r="Y54" s="7" t="s">
        <v>55</v>
      </c>
      <c r="Z54" s="61" t="s">
        <v>47</v>
      </c>
      <c r="AA54" s="61" t="s">
        <v>48</v>
      </c>
      <c r="AB54" s="61" t="s">
        <v>209</v>
      </c>
      <c r="AC54" s="21" t="s">
        <v>210</v>
      </c>
    </row>
    <row r="55" spans="1:29" ht="223.15" customHeight="1">
      <c r="A55" s="10" t="s">
        <v>63</v>
      </c>
      <c r="B55" s="8" t="s">
        <v>68</v>
      </c>
      <c r="C55" s="8" t="s">
        <v>36</v>
      </c>
      <c r="D55" s="8" t="s">
        <v>51</v>
      </c>
      <c r="E55" s="88" t="s">
        <v>402</v>
      </c>
      <c r="F55" s="85"/>
      <c r="G55" s="82" t="s">
        <v>211</v>
      </c>
      <c r="H55" s="83"/>
      <c r="I55" s="56" t="s">
        <v>43</v>
      </c>
      <c r="J55" s="20" t="str">
        <f t="shared" si="5"/>
        <v>2</v>
      </c>
      <c r="K55" s="56" t="s">
        <v>40</v>
      </c>
      <c r="L55" s="20" t="str">
        <f t="shared" si="4"/>
        <v>4</v>
      </c>
      <c r="M55" s="20">
        <f t="shared" si="0"/>
        <v>6</v>
      </c>
      <c r="N55" s="20" t="str">
        <f t="shared" si="6"/>
        <v>Riesgo Alto</v>
      </c>
      <c r="O55" s="59" t="s">
        <v>41</v>
      </c>
      <c r="P55" s="92" t="s">
        <v>212</v>
      </c>
      <c r="Q55" s="92"/>
      <c r="R55" s="56" t="s">
        <v>76</v>
      </c>
      <c r="S55" s="20" t="str">
        <f t="shared" si="1"/>
        <v>1</v>
      </c>
      <c r="T55" s="56" t="s">
        <v>54</v>
      </c>
      <c r="U55" s="20" t="str">
        <f t="shared" si="2"/>
        <v>3</v>
      </c>
      <c r="V55" s="20">
        <f t="shared" si="3"/>
        <v>4</v>
      </c>
      <c r="W55" s="9" t="str">
        <f t="shared" si="7"/>
        <v>Riesgo Bajo</v>
      </c>
      <c r="X55" s="7" t="s">
        <v>150</v>
      </c>
      <c r="Y55" s="7" t="s">
        <v>41</v>
      </c>
      <c r="Z55" s="61" t="s">
        <v>47</v>
      </c>
      <c r="AA55" s="61" t="s">
        <v>48</v>
      </c>
      <c r="AB55" s="61" t="s">
        <v>213</v>
      </c>
      <c r="AC55" s="21" t="s">
        <v>214</v>
      </c>
    </row>
    <row r="56" spans="1:29" s="5" customFormat="1" ht="151.15" customHeight="1">
      <c r="A56" s="10" t="s">
        <v>34</v>
      </c>
      <c r="B56" s="8" t="s">
        <v>68</v>
      </c>
      <c r="C56" s="8" t="s">
        <v>36</v>
      </c>
      <c r="D56" s="8" t="s">
        <v>51</v>
      </c>
      <c r="E56" s="88" t="s">
        <v>403</v>
      </c>
      <c r="F56" s="85"/>
      <c r="G56" s="82" t="s">
        <v>215</v>
      </c>
      <c r="H56" s="83"/>
      <c r="I56" s="56" t="s">
        <v>216</v>
      </c>
      <c r="J56" s="20" t="str">
        <f t="shared" si="5"/>
        <v>1</v>
      </c>
      <c r="K56" s="56" t="s">
        <v>40</v>
      </c>
      <c r="L56" s="20" t="str">
        <f t="shared" si="4"/>
        <v>4</v>
      </c>
      <c r="M56" s="20">
        <f t="shared" si="0"/>
        <v>5</v>
      </c>
      <c r="N56" s="20" t="str">
        <f t="shared" ref="N56" si="16">IF(M56=0," ",IF(M56&lt;=4,"Riesgo Bajo",IF(M56&lt;=5,"Riesgo Medio",IF(M56&lt;=7,"Riesgo Alto",IF(M56&lt;=10,"Riesgo Extremo","No Disponible")))))</f>
        <v>Riesgo Medio</v>
      </c>
      <c r="O56" s="59" t="s">
        <v>55</v>
      </c>
      <c r="P56" s="82" t="s">
        <v>217</v>
      </c>
      <c r="Q56" s="83"/>
      <c r="R56" s="56" t="s">
        <v>43</v>
      </c>
      <c r="S56" s="20" t="str">
        <f t="shared" si="1"/>
        <v>2</v>
      </c>
      <c r="T56" s="56" t="s">
        <v>44</v>
      </c>
      <c r="U56" s="20" t="str">
        <f t="shared" si="2"/>
        <v>2</v>
      </c>
      <c r="V56" s="20">
        <f t="shared" si="3"/>
        <v>4</v>
      </c>
      <c r="W56" s="9" t="str">
        <f t="shared" ref="W56" si="17">IF(V56=0," ",IF(V56&lt;=4,"Riesgo Bajo",IF(V56&lt;=5,"Riesgo Medio",IF(V56&lt;=7,"Riesgo Alto",IF(V56&lt;=10,"Riesgo Extremo","No Disponible")))))</f>
        <v>Riesgo Bajo</v>
      </c>
      <c r="X56" s="7" t="s">
        <v>150</v>
      </c>
      <c r="Y56" s="7" t="s">
        <v>55</v>
      </c>
      <c r="Z56" s="61" t="s">
        <v>47</v>
      </c>
      <c r="AA56" s="61" t="s">
        <v>48</v>
      </c>
      <c r="AB56" s="61" t="s">
        <v>218</v>
      </c>
      <c r="AC56" s="21" t="s">
        <v>182</v>
      </c>
    </row>
    <row r="57" spans="1:29" s="67" customFormat="1" ht="69.75">
      <c r="A57" s="69" t="s">
        <v>63</v>
      </c>
      <c r="B57" s="70" t="s">
        <v>68</v>
      </c>
      <c r="C57" s="71" t="s">
        <v>36</v>
      </c>
      <c r="D57" s="71" t="s">
        <v>219</v>
      </c>
      <c r="E57" s="88" t="s">
        <v>404</v>
      </c>
      <c r="F57" s="85"/>
      <c r="G57" s="82" t="s">
        <v>220</v>
      </c>
      <c r="H57" s="83"/>
      <c r="I57" s="56" t="s">
        <v>43</v>
      </c>
      <c r="J57" s="20" t="str">
        <f t="shared" si="5"/>
        <v>2</v>
      </c>
      <c r="K57" s="56" t="s">
        <v>44</v>
      </c>
      <c r="L57" s="20" t="str">
        <f t="shared" si="4"/>
        <v>2</v>
      </c>
      <c r="M57" s="20">
        <f t="shared" si="0"/>
        <v>4</v>
      </c>
      <c r="N57" s="20" t="str">
        <f>IF(M57=0," ",IF(M57&lt;=4,"Riesgo Bajo",IF(M57&lt;=5,"Riesgo Medio",IF(M57&lt;=7,"Riesgo Alto",IF(M57&lt;=10,"Riesgo Extremo","No Disponible")))))</f>
        <v>Riesgo Bajo</v>
      </c>
      <c r="O57" s="59" t="s">
        <v>41</v>
      </c>
      <c r="P57" s="82" t="s">
        <v>221</v>
      </c>
      <c r="Q57" s="83"/>
      <c r="R57" s="56" t="s">
        <v>43</v>
      </c>
      <c r="S57" s="20" t="str">
        <f t="shared" si="1"/>
        <v>2</v>
      </c>
      <c r="T57" s="56" t="s">
        <v>44</v>
      </c>
      <c r="U57" s="20" t="str">
        <f t="shared" si="2"/>
        <v>2</v>
      </c>
      <c r="V57" s="20">
        <f t="shared" si="3"/>
        <v>4</v>
      </c>
      <c r="W57" s="9" t="str">
        <f t="shared" ref="W57:W62" si="18">IF(V57=0," ",IF(V57&lt;=4,"Riesgo Bajo",IF(V57&lt;=5,"Riesgo Medio",IF(V57&lt;=7,"Riesgo Alto",IF(V57&lt;=10,"Riesgo Extremo","No Disponible")))))</f>
        <v>Riesgo Bajo</v>
      </c>
      <c r="X57" s="7" t="s">
        <v>45</v>
      </c>
      <c r="Y57" s="7" t="s">
        <v>222</v>
      </c>
      <c r="Z57" s="61" t="s">
        <v>223</v>
      </c>
      <c r="AA57" s="61" t="s">
        <v>48</v>
      </c>
      <c r="AB57" s="61" t="s">
        <v>224</v>
      </c>
      <c r="AC57" s="7" t="s">
        <v>225</v>
      </c>
    </row>
    <row r="58" spans="1:29" s="67" customFormat="1" ht="148.15" customHeight="1">
      <c r="A58" s="69" t="s">
        <v>63</v>
      </c>
      <c r="B58" s="70" t="s">
        <v>35</v>
      </c>
      <c r="C58" s="71" t="s">
        <v>36</v>
      </c>
      <c r="D58" s="71" t="s">
        <v>51</v>
      </c>
      <c r="E58" s="80" t="s">
        <v>405</v>
      </c>
      <c r="F58" s="81"/>
      <c r="G58" s="82" t="s">
        <v>226</v>
      </c>
      <c r="H58" s="83"/>
      <c r="I58" s="56" t="s">
        <v>39</v>
      </c>
      <c r="J58" s="20" t="str">
        <f t="shared" si="5"/>
        <v>3</v>
      </c>
      <c r="K58" s="56" t="s">
        <v>40</v>
      </c>
      <c r="L58" s="20" t="str">
        <f t="shared" si="4"/>
        <v>4</v>
      </c>
      <c r="M58" s="20">
        <f t="shared" si="0"/>
        <v>7</v>
      </c>
      <c r="N58" s="20" t="str">
        <f>IF(M58=0," ",IF(M58&lt;=4,"Riesgo Bajo",IF(M58&lt;=5,"Riesgo Medio",IF(M58&lt;=7,"Riesgo Alto",IF(M58&lt;=10,"Riesgo Extremo","No Disponible")))))</f>
        <v>Riesgo Alto</v>
      </c>
      <c r="O58" s="59" t="s">
        <v>41</v>
      </c>
      <c r="P58" s="82" t="s">
        <v>227</v>
      </c>
      <c r="Q58" s="83"/>
      <c r="R58" s="56" t="s">
        <v>43</v>
      </c>
      <c r="S58" s="20" t="str">
        <f t="shared" si="1"/>
        <v>2</v>
      </c>
      <c r="T58" s="56" t="s">
        <v>44</v>
      </c>
      <c r="U58" s="20" t="str">
        <f t="shared" si="2"/>
        <v>2</v>
      </c>
      <c r="V58" s="20">
        <f t="shared" si="3"/>
        <v>4</v>
      </c>
      <c r="W58" s="9" t="str">
        <f t="shared" si="18"/>
        <v>Riesgo Bajo</v>
      </c>
      <c r="X58" s="7" t="s">
        <v>45</v>
      </c>
      <c r="Y58" s="7" t="s">
        <v>222</v>
      </c>
      <c r="Z58" s="61" t="s">
        <v>223</v>
      </c>
      <c r="AA58" s="61" t="s">
        <v>48</v>
      </c>
      <c r="AB58" s="61" t="s">
        <v>228</v>
      </c>
      <c r="AC58" s="7" t="s">
        <v>182</v>
      </c>
    </row>
    <row r="59" spans="1:29" s="67" customFormat="1" ht="148.15" customHeight="1">
      <c r="A59" s="69" t="s">
        <v>34</v>
      </c>
      <c r="B59" s="70" t="s">
        <v>35</v>
      </c>
      <c r="C59" s="71" t="s">
        <v>36</v>
      </c>
      <c r="D59" s="71" t="s">
        <v>51</v>
      </c>
      <c r="E59" s="80" t="s">
        <v>406</v>
      </c>
      <c r="F59" s="81"/>
      <c r="G59" s="82" t="s">
        <v>229</v>
      </c>
      <c r="H59" s="83"/>
      <c r="I59" s="56" t="s">
        <v>39</v>
      </c>
      <c r="J59" s="20" t="str">
        <f t="shared" si="5"/>
        <v>3</v>
      </c>
      <c r="K59" s="56" t="s">
        <v>40</v>
      </c>
      <c r="L59" s="20" t="str">
        <f t="shared" si="4"/>
        <v>4</v>
      </c>
      <c r="M59" s="20">
        <f t="shared" si="0"/>
        <v>7</v>
      </c>
      <c r="N59" s="20" t="str">
        <f>IF(M59=0," ",IF(M59&lt;=4,"Riesgo Bajo",IF(M59&lt;=5,"Riesgo Medio",IF(M59&lt;=7,"Riesgo Alto",IF(M59&lt;=10,"Riesgo Extremo","No Disponible")))))</f>
        <v>Riesgo Alto</v>
      </c>
      <c r="O59" s="59" t="s">
        <v>41</v>
      </c>
      <c r="P59" s="82" t="s">
        <v>230</v>
      </c>
      <c r="Q59" s="83"/>
      <c r="R59" s="56" t="s">
        <v>43</v>
      </c>
      <c r="S59" s="20" t="str">
        <f t="shared" si="1"/>
        <v>2</v>
      </c>
      <c r="T59" s="56" t="s">
        <v>44</v>
      </c>
      <c r="U59" s="20" t="str">
        <f t="shared" si="2"/>
        <v>2</v>
      </c>
      <c r="V59" s="20">
        <f t="shared" si="3"/>
        <v>4</v>
      </c>
      <c r="W59" s="9" t="str">
        <f t="shared" si="18"/>
        <v>Riesgo Bajo</v>
      </c>
      <c r="X59" s="7" t="s">
        <v>45</v>
      </c>
      <c r="Y59" s="7" t="s">
        <v>231</v>
      </c>
      <c r="Z59" s="61" t="s">
        <v>223</v>
      </c>
      <c r="AA59" s="61" t="s">
        <v>48</v>
      </c>
      <c r="AB59" s="61" t="s">
        <v>232</v>
      </c>
      <c r="AC59" s="7" t="s">
        <v>168</v>
      </c>
    </row>
    <row r="60" spans="1:29" s="67" customFormat="1" ht="96" customHeight="1">
      <c r="A60" s="72" t="s">
        <v>63</v>
      </c>
      <c r="B60" s="73" t="s">
        <v>35</v>
      </c>
      <c r="C60" s="72" t="s">
        <v>73</v>
      </c>
      <c r="D60" s="72" t="s">
        <v>51</v>
      </c>
      <c r="E60" s="84" t="s">
        <v>233</v>
      </c>
      <c r="F60" s="85"/>
      <c r="G60" s="82" t="s">
        <v>234</v>
      </c>
      <c r="H60" s="83"/>
      <c r="I60" s="56" t="s">
        <v>43</v>
      </c>
      <c r="J60" s="20" t="str">
        <f t="shared" si="5"/>
        <v>2</v>
      </c>
      <c r="K60" s="56" t="s">
        <v>40</v>
      </c>
      <c r="L60" s="20" t="str">
        <f t="shared" si="4"/>
        <v>4</v>
      </c>
      <c r="M60" s="20">
        <f t="shared" si="0"/>
        <v>6</v>
      </c>
      <c r="N60" s="20" t="str">
        <f t="shared" ref="N60:N62" si="19">IF(M60=0," ",IF(M60&lt;=4,"Riesgo Bajo",IF(M60&lt;=5,"Riesgo Medio",IF(M60&lt;=7,"Riesgo Alto",IF(M60&lt;=10,"Riesgo Extremo","No Disponible")))))</f>
        <v>Riesgo Alto</v>
      </c>
      <c r="O60" s="59" t="s">
        <v>55</v>
      </c>
      <c r="P60" s="82" t="s">
        <v>235</v>
      </c>
      <c r="Q60" s="83"/>
      <c r="R60" s="56" t="s">
        <v>43</v>
      </c>
      <c r="S60" s="20" t="str">
        <f t="shared" si="1"/>
        <v>2</v>
      </c>
      <c r="T60" s="56" t="s">
        <v>44</v>
      </c>
      <c r="U60" s="20" t="str">
        <f t="shared" si="2"/>
        <v>2</v>
      </c>
      <c r="V60" s="20">
        <f t="shared" si="3"/>
        <v>4</v>
      </c>
      <c r="W60" s="9" t="str">
        <f t="shared" si="18"/>
        <v>Riesgo Bajo</v>
      </c>
      <c r="X60" s="7" t="s">
        <v>45</v>
      </c>
      <c r="Y60" s="7" t="s">
        <v>55</v>
      </c>
      <c r="Z60" s="61" t="s">
        <v>223</v>
      </c>
      <c r="AA60" s="61" t="s">
        <v>48</v>
      </c>
      <c r="AB60" s="61" t="s">
        <v>236</v>
      </c>
      <c r="AC60" s="7" t="s">
        <v>225</v>
      </c>
    </row>
    <row r="61" spans="1:29" s="67" customFormat="1" ht="124.5" customHeight="1">
      <c r="A61" s="74" t="s">
        <v>63</v>
      </c>
      <c r="B61" s="75" t="s">
        <v>35</v>
      </c>
      <c r="C61" s="74" t="s">
        <v>73</v>
      </c>
      <c r="D61" s="74" t="s">
        <v>51</v>
      </c>
      <c r="E61" s="84" t="s">
        <v>237</v>
      </c>
      <c r="F61" s="85"/>
      <c r="G61" s="82" t="s">
        <v>238</v>
      </c>
      <c r="H61" s="83"/>
      <c r="I61" s="56" t="s">
        <v>53</v>
      </c>
      <c r="J61" s="20" t="str">
        <f t="shared" si="5"/>
        <v>4</v>
      </c>
      <c r="K61" s="56" t="s">
        <v>40</v>
      </c>
      <c r="L61" s="20" t="str">
        <f t="shared" si="4"/>
        <v>4</v>
      </c>
      <c r="M61" s="20">
        <f t="shared" si="0"/>
        <v>8</v>
      </c>
      <c r="N61" s="20" t="str">
        <f t="shared" si="19"/>
        <v>Riesgo Extremo</v>
      </c>
      <c r="O61" s="59" t="s">
        <v>41</v>
      </c>
      <c r="P61" s="82" t="s">
        <v>239</v>
      </c>
      <c r="Q61" s="83"/>
      <c r="R61" s="56" t="s">
        <v>76</v>
      </c>
      <c r="S61" s="20" t="str">
        <f t="shared" si="1"/>
        <v>1</v>
      </c>
      <c r="T61" s="56" t="s">
        <v>149</v>
      </c>
      <c r="U61" s="20" t="str">
        <f t="shared" si="2"/>
        <v>1</v>
      </c>
      <c r="V61" s="20">
        <f t="shared" si="3"/>
        <v>2</v>
      </c>
      <c r="W61" s="9" t="str">
        <f t="shared" si="18"/>
        <v>Riesgo Bajo</v>
      </c>
      <c r="X61" s="7" t="s">
        <v>45</v>
      </c>
      <c r="Y61" s="59" t="s">
        <v>41</v>
      </c>
      <c r="Z61" s="61" t="s">
        <v>241</v>
      </c>
      <c r="AA61" s="61" t="s">
        <v>242</v>
      </c>
      <c r="AB61" s="61" t="s">
        <v>243</v>
      </c>
      <c r="AC61" s="7" t="s">
        <v>225</v>
      </c>
    </row>
    <row r="62" spans="1:29" s="67" customFormat="1" ht="129" customHeight="1">
      <c r="A62" s="74" t="s">
        <v>63</v>
      </c>
      <c r="B62" s="75" t="s">
        <v>35</v>
      </c>
      <c r="C62" s="74" t="s">
        <v>73</v>
      </c>
      <c r="D62" s="74" t="s">
        <v>51</v>
      </c>
      <c r="E62" s="84" t="s">
        <v>244</v>
      </c>
      <c r="F62" s="85"/>
      <c r="G62" s="82" t="s">
        <v>245</v>
      </c>
      <c r="H62" s="83"/>
      <c r="I62" s="56" t="s">
        <v>76</v>
      </c>
      <c r="J62" s="20" t="str">
        <f t="shared" si="5"/>
        <v>1</v>
      </c>
      <c r="K62" s="56" t="s">
        <v>40</v>
      </c>
      <c r="L62" s="20" t="str">
        <f t="shared" si="4"/>
        <v>4</v>
      </c>
      <c r="M62" s="20">
        <f t="shared" si="0"/>
        <v>5</v>
      </c>
      <c r="N62" s="20" t="str">
        <f t="shared" si="19"/>
        <v>Riesgo Medio</v>
      </c>
      <c r="O62" s="59" t="s">
        <v>55</v>
      </c>
      <c r="P62" s="82" t="s">
        <v>246</v>
      </c>
      <c r="Q62" s="83"/>
      <c r="R62" s="56" t="s">
        <v>76</v>
      </c>
      <c r="S62" s="20" t="str">
        <f t="shared" si="1"/>
        <v>1</v>
      </c>
      <c r="T62" s="56" t="s">
        <v>149</v>
      </c>
      <c r="U62" s="20" t="str">
        <f t="shared" si="2"/>
        <v>1</v>
      </c>
      <c r="V62" s="20">
        <f t="shared" si="3"/>
        <v>2</v>
      </c>
      <c r="W62" s="9" t="str">
        <f t="shared" si="18"/>
        <v>Riesgo Bajo</v>
      </c>
      <c r="X62" s="7" t="s">
        <v>45</v>
      </c>
      <c r="Y62" s="7" t="s">
        <v>240</v>
      </c>
      <c r="Z62" s="61" t="s">
        <v>241</v>
      </c>
      <c r="AA62" s="61" t="s">
        <v>242</v>
      </c>
      <c r="AB62" s="61" t="s">
        <v>247</v>
      </c>
      <c r="AC62" s="7" t="s">
        <v>225</v>
      </c>
    </row>
    <row r="63" spans="1:29" s="29" customFormat="1" ht="94.5" customHeight="1">
      <c r="A63" s="76" t="s">
        <v>63</v>
      </c>
      <c r="B63" s="77" t="s">
        <v>68</v>
      </c>
      <c r="C63" s="77" t="s">
        <v>178</v>
      </c>
      <c r="D63" s="77" t="s">
        <v>248</v>
      </c>
      <c r="E63" s="123" t="s">
        <v>344</v>
      </c>
      <c r="F63" s="124"/>
      <c r="G63" s="123" t="s">
        <v>328</v>
      </c>
      <c r="H63" s="124"/>
      <c r="I63" s="56" t="s">
        <v>76</v>
      </c>
      <c r="J63" s="20" t="str">
        <f t="shared" si="5"/>
        <v>1</v>
      </c>
      <c r="K63" s="56" t="s">
        <v>54</v>
      </c>
      <c r="L63" s="20" t="str">
        <f t="shared" si="4"/>
        <v>3</v>
      </c>
      <c r="M63" s="20">
        <f t="shared" si="0"/>
        <v>4</v>
      </c>
      <c r="N63" s="20" t="str">
        <f t="shared" ref="N63:N65" si="20">IF(M63=0," ",IF(M63&lt;=4,"Riesgo Bajo",IF(M63&lt;=5,"Riesgo Medio",IF(M63&lt;=7,"Riesgo Alto",IF(M63&lt;=10,"Riesgo Extremo","No Disponible")))))</f>
        <v>Riesgo Bajo</v>
      </c>
      <c r="O63" s="59" t="s">
        <v>55</v>
      </c>
      <c r="P63" s="82" t="s">
        <v>329</v>
      </c>
      <c r="Q63" s="83"/>
      <c r="R63" s="56" t="s">
        <v>76</v>
      </c>
      <c r="S63" s="20" t="str">
        <f t="shared" si="1"/>
        <v>1</v>
      </c>
      <c r="T63" s="56" t="s">
        <v>149</v>
      </c>
      <c r="U63" s="20" t="str">
        <f t="shared" si="2"/>
        <v>1</v>
      </c>
      <c r="V63" s="20">
        <f t="shared" si="3"/>
        <v>2</v>
      </c>
      <c r="W63" s="9" t="str">
        <f t="shared" ref="W63:W65" si="21">IF(V63=0," ",IF(V63&lt;=4,"Riesgo Bajo",IF(V63&lt;=5,"Riesgo Medio",IF(V63&lt;=7,"Riesgo Alto",IF(V63&lt;=10,"Riesgo Extremo","No Disponible")))))</f>
        <v>Riesgo Bajo</v>
      </c>
      <c r="X63" s="7" t="s">
        <v>45</v>
      </c>
      <c r="Y63" s="59" t="s">
        <v>330</v>
      </c>
      <c r="Z63" s="61" t="s">
        <v>241</v>
      </c>
      <c r="AA63" s="61" t="s">
        <v>242</v>
      </c>
      <c r="AB63" s="61" t="s">
        <v>331</v>
      </c>
      <c r="AC63" s="7" t="s">
        <v>332</v>
      </c>
    </row>
    <row r="64" spans="1:29" s="29" customFormat="1" ht="93" customHeight="1">
      <c r="A64" s="76" t="s">
        <v>63</v>
      </c>
      <c r="B64" s="78" t="s">
        <v>68</v>
      </c>
      <c r="C64" s="78" t="s">
        <v>36</v>
      </c>
      <c r="D64" s="78" t="s">
        <v>248</v>
      </c>
      <c r="E64" s="123" t="s">
        <v>249</v>
      </c>
      <c r="F64" s="124"/>
      <c r="G64" s="123" t="s">
        <v>333</v>
      </c>
      <c r="H64" s="124"/>
      <c r="I64" s="56" t="s">
        <v>43</v>
      </c>
      <c r="J64" s="20" t="str">
        <f t="shared" si="5"/>
        <v>2</v>
      </c>
      <c r="K64" s="56" t="s">
        <v>44</v>
      </c>
      <c r="L64" s="20" t="str">
        <f t="shared" si="4"/>
        <v>2</v>
      </c>
      <c r="M64" s="20">
        <f t="shared" si="0"/>
        <v>4</v>
      </c>
      <c r="N64" s="20" t="str">
        <f t="shared" si="20"/>
        <v>Riesgo Bajo</v>
      </c>
      <c r="O64" s="59" t="s">
        <v>55</v>
      </c>
      <c r="P64" s="82" t="s">
        <v>336</v>
      </c>
      <c r="Q64" s="83"/>
      <c r="R64" s="56" t="s">
        <v>76</v>
      </c>
      <c r="S64" s="20" t="str">
        <f t="shared" si="1"/>
        <v>1</v>
      </c>
      <c r="T64" s="56" t="s">
        <v>149</v>
      </c>
      <c r="U64" s="20" t="str">
        <f t="shared" si="2"/>
        <v>1</v>
      </c>
      <c r="V64" s="20">
        <f t="shared" si="3"/>
        <v>2</v>
      </c>
      <c r="W64" s="9" t="str">
        <f t="shared" si="21"/>
        <v>Riesgo Bajo</v>
      </c>
      <c r="X64" s="7" t="s">
        <v>45</v>
      </c>
      <c r="Y64" s="59" t="s">
        <v>330</v>
      </c>
      <c r="Z64" s="61" t="s">
        <v>241</v>
      </c>
      <c r="AA64" s="61" t="s">
        <v>242</v>
      </c>
      <c r="AB64" s="61" t="s">
        <v>334</v>
      </c>
      <c r="AC64" s="7" t="s">
        <v>335</v>
      </c>
    </row>
    <row r="65" spans="1:29" s="29" customFormat="1" ht="152.65" customHeight="1">
      <c r="A65" s="79" t="s">
        <v>63</v>
      </c>
      <c r="B65" s="78" t="s">
        <v>68</v>
      </c>
      <c r="C65" s="78" t="s">
        <v>36</v>
      </c>
      <c r="D65" s="78" t="s">
        <v>250</v>
      </c>
      <c r="E65" s="123" t="s">
        <v>251</v>
      </c>
      <c r="F65" s="124"/>
      <c r="G65" s="123" t="s">
        <v>252</v>
      </c>
      <c r="H65" s="124"/>
      <c r="I65" s="56" t="s">
        <v>76</v>
      </c>
      <c r="J65" s="20" t="str">
        <f t="shared" si="5"/>
        <v>1</v>
      </c>
      <c r="K65" s="56" t="s">
        <v>54</v>
      </c>
      <c r="L65" s="20" t="str">
        <f t="shared" si="4"/>
        <v>3</v>
      </c>
      <c r="M65" s="20">
        <f t="shared" si="0"/>
        <v>4</v>
      </c>
      <c r="N65" s="20" t="str">
        <f t="shared" si="20"/>
        <v>Riesgo Bajo</v>
      </c>
      <c r="O65" s="59" t="s">
        <v>55</v>
      </c>
      <c r="P65" s="82" t="s">
        <v>338</v>
      </c>
      <c r="Q65" s="83"/>
      <c r="R65" s="56" t="s">
        <v>76</v>
      </c>
      <c r="S65" s="20" t="str">
        <f t="shared" si="1"/>
        <v>1</v>
      </c>
      <c r="T65" s="56" t="s">
        <v>149</v>
      </c>
      <c r="U65" s="20" t="str">
        <f t="shared" si="2"/>
        <v>1</v>
      </c>
      <c r="V65" s="20">
        <f t="shared" si="3"/>
        <v>2</v>
      </c>
      <c r="W65" s="9" t="str">
        <f t="shared" si="21"/>
        <v>Riesgo Bajo</v>
      </c>
      <c r="X65" s="7" t="s">
        <v>45</v>
      </c>
      <c r="Y65" s="59" t="s">
        <v>339</v>
      </c>
      <c r="Z65" s="61" t="s">
        <v>241</v>
      </c>
      <c r="AA65" s="61" t="s">
        <v>242</v>
      </c>
      <c r="AB65" s="61" t="s">
        <v>337</v>
      </c>
      <c r="AC65" s="7" t="s">
        <v>225</v>
      </c>
    </row>
    <row r="78" spans="1:29" s="27" customFormat="1">
      <c r="A78" s="28" t="s">
        <v>253</v>
      </c>
      <c r="B78" s="25"/>
      <c r="C78" s="25"/>
      <c r="D78" s="25"/>
      <c r="E78" s="26"/>
      <c r="F78" s="26"/>
      <c r="I78" s="25"/>
      <c r="P78" s="25"/>
      <c r="W78" s="25"/>
      <c r="AB78" s="25"/>
      <c r="AC78" s="25"/>
    </row>
    <row r="79" spans="1:29">
      <c r="I79" s="23"/>
      <c r="P79" s="23"/>
      <c r="W79" s="23"/>
    </row>
    <row r="80" spans="1:29">
      <c r="I80" s="23"/>
      <c r="P80" s="23"/>
      <c r="W80" s="23"/>
    </row>
    <row r="81" spans="1:29">
      <c r="I81" s="23"/>
      <c r="P81" s="23"/>
      <c r="W81" s="23"/>
    </row>
    <row r="82" spans="1:29">
      <c r="I82" s="23"/>
      <c r="P82" s="23"/>
      <c r="W82" s="23"/>
    </row>
    <row r="83" spans="1:29">
      <c r="I83" s="23"/>
      <c r="P83" s="23"/>
      <c r="W83" s="23"/>
    </row>
    <row r="84" spans="1:29">
      <c r="I84" s="23"/>
      <c r="P84" s="23"/>
      <c r="W84" s="23"/>
    </row>
    <row r="85" spans="1:29">
      <c r="A85" s="57"/>
      <c r="B85" s="57"/>
      <c r="C85" s="57"/>
      <c r="D85" s="57"/>
      <c r="E85" s="58"/>
      <c r="I85" s="23"/>
      <c r="P85" s="23"/>
      <c r="W85" s="23"/>
    </row>
    <row r="86" spans="1:29" s="27" customFormat="1">
      <c r="A86" s="28" t="s">
        <v>254</v>
      </c>
      <c r="B86" s="25"/>
      <c r="C86" s="25"/>
      <c r="D86" s="25"/>
      <c r="E86" s="26"/>
      <c r="F86" s="26"/>
      <c r="I86" s="28"/>
      <c r="P86" s="28"/>
      <c r="W86" s="28"/>
      <c r="AB86" s="25"/>
      <c r="AC86" s="25"/>
    </row>
    <row r="87" spans="1:29">
      <c r="A87" s="29" t="s">
        <v>255</v>
      </c>
      <c r="I87" s="29"/>
      <c r="P87" s="29"/>
      <c r="W87" s="29"/>
    </row>
  </sheetData>
  <mergeCells count="192">
    <mergeCell ref="E18:F18"/>
    <mergeCell ref="G18:H18"/>
    <mergeCell ref="P18:Q18"/>
    <mergeCell ref="E47:F47"/>
    <mergeCell ref="G47:H47"/>
    <mergeCell ref="P47:Q47"/>
    <mergeCell ref="E13:F13"/>
    <mergeCell ref="G13:H13"/>
    <mergeCell ref="P13:Q13"/>
    <mergeCell ref="E14:F14"/>
    <mergeCell ref="G14:H14"/>
    <mergeCell ref="P14:Q14"/>
    <mergeCell ref="E15:F15"/>
    <mergeCell ref="G15:H15"/>
    <mergeCell ref="P15:Q15"/>
    <mergeCell ref="E63:F63"/>
    <mergeCell ref="G63:H63"/>
    <mergeCell ref="P63:Q63"/>
    <mergeCell ref="E64:F64"/>
    <mergeCell ref="G64:H64"/>
    <mergeCell ref="P64:Q64"/>
    <mergeCell ref="E65:F65"/>
    <mergeCell ref="G65:H65"/>
    <mergeCell ref="P65:Q65"/>
    <mergeCell ref="E55:F55"/>
    <mergeCell ref="G55:H55"/>
    <mergeCell ref="P55:Q55"/>
    <mergeCell ref="E53:F53"/>
    <mergeCell ref="G53:H53"/>
    <mergeCell ref="P53:Q53"/>
    <mergeCell ref="E54:F54"/>
    <mergeCell ref="G54:H54"/>
    <mergeCell ref="P54:Q54"/>
    <mergeCell ref="E51:F51"/>
    <mergeCell ref="G51:H51"/>
    <mergeCell ref="P51:Q51"/>
    <mergeCell ref="E52:F52"/>
    <mergeCell ref="G52:H52"/>
    <mergeCell ref="P52:Q52"/>
    <mergeCell ref="E50:F50"/>
    <mergeCell ref="G50:H50"/>
    <mergeCell ref="P50:Q50"/>
    <mergeCell ref="E48:F48"/>
    <mergeCell ref="G48:H48"/>
    <mergeCell ref="P48:Q48"/>
    <mergeCell ref="E49:F49"/>
    <mergeCell ref="G49:H49"/>
    <mergeCell ref="P49:Q49"/>
    <mergeCell ref="E45:F45"/>
    <mergeCell ref="G45:H45"/>
    <mergeCell ref="P45:Q45"/>
    <mergeCell ref="E46:F46"/>
    <mergeCell ref="G46:H46"/>
    <mergeCell ref="P46:Q46"/>
    <mergeCell ref="E43:F43"/>
    <mergeCell ref="G43:H43"/>
    <mergeCell ref="P43:Q43"/>
    <mergeCell ref="E44:F44"/>
    <mergeCell ref="G44:H44"/>
    <mergeCell ref="P44:Q44"/>
    <mergeCell ref="E41:F41"/>
    <mergeCell ref="G41:H41"/>
    <mergeCell ref="P41:Q41"/>
    <mergeCell ref="E42:F42"/>
    <mergeCell ref="G42:H42"/>
    <mergeCell ref="P42:Q42"/>
    <mergeCell ref="E39:F39"/>
    <mergeCell ref="G39:H39"/>
    <mergeCell ref="P39:Q39"/>
    <mergeCell ref="E40:F40"/>
    <mergeCell ref="G40:H40"/>
    <mergeCell ref="P40:Q40"/>
    <mergeCell ref="E37:F37"/>
    <mergeCell ref="G37:H37"/>
    <mergeCell ref="P37:Q37"/>
    <mergeCell ref="E38:F38"/>
    <mergeCell ref="G38:H38"/>
    <mergeCell ref="P38:Q38"/>
    <mergeCell ref="E35:F35"/>
    <mergeCell ref="G35:H35"/>
    <mergeCell ref="P35:Q35"/>
    <mergeCell ref="E36:F36"/>
    <mergeCell ref="G36:H36"/>
    <mergeCell ref="P36:Q36"/>
    <mergeCell ref="E33:F33"/>
    <mergeCell ref="G33:H33"/>
    <mergeCell ref="P33:Q33"/>
    <mergeCell ref="E34:F34"/>
    <mergeCell ref="G34:H34"/>
    <mergeCell ref="P34:Q34"/>
    <mergeCell ref="E31:F31"/>
    <mergeCell ref="G31:H31"/>
    <mergeCell ref="P31:Q31"/>
    <mergeCell ref="E32:F32"/>
    <mergeCell ref="G32:H32"/>
    <mergeCell ref="P32:Q32"/>
    <mergeCell ref="E29:F29"/>
    <mergeCell ref="G29:H29"/>
    <mergeCell ref="P29:Q29"/>
    <mergeCell ref="E30:F30"/>
    <mergeCell ref="G30:H30"/>
    <mergeCell ref="P30:Q30"/>
    <mergeCell ref="G23:H23"/>
    <mergeCell ref="P23:Q23"/>
    <mergeCell ref="E27:F27"/>
    <mergeCell ref="G27:H27"/>
    <mergeCell ref="P27:Q27"/>
    <mergeCell ref="E28:F28"/>
    <mergeCell ref="G28:H28"/>
    <mergeCell ref="P28:Q28"/>
    <mergeCell ref="E25:F25"/>
    <mergeCell ref="G25:H25"/>
    <mergeCell ref="P25:Q25"/>
    <mergeCell ref="E26:F26"/>
    <mergeCell ref="G26:H26"/>
    <mergeCell ref="P26:Q26"/>
    <mergeCell ref="G56:H56"/>
    <mergeCell ref="E56:F56"/>
    <mergeCell ref="E21:F21"/>
    <mergeCell ref="G21:H21"/>
    <mergeCell ref="P21:Q21"/>
    <mergeCell ref="E16:F16"/>
    <mergeCell ref="G16:H16"/>
    <mergeCell ref="P16:Q16"/>
    <mergeCell ref="E17:F17"/>
    <mergeCell ref="G17:H17"/>
    <mergeCell ref="P17:Q17"/>
    <mergeCell ref="E19:F19"/>
    <mergeCell ref="G19:H19"/>
    <mergeCell ref="P19:Q19"/>
    <mergeCell ref="E20:F20"/>
    <mergeCell ref="G20:H20"/>
    <mergeCell ref="P20:Q20"/>
    <mergeCell ref="E22:F22"/>
    <mergeCell ref="E24:F24"/>
    <mergeCell ref="G24:H24"/>
    <mergeCell ref="P24:Q24"/>
    <mergeCell ref="G22:H22"/>
    <mergeCell ref="P22:Q22"/>
    <mergeCell ref="E23:F23"/>
    <mergeCell ref="AB10:AC10"/>
    <mergeCell ref="R11:S11"/>
    <mergeCell ref="T11:U11"/>
    <mergeCell ref="R10:W10"/>
    <mergeCell ref="X10:X11"/>
    <mergeCell ref="Y10:Y11"/>
    <mergeCell ref="Z10:Z11"/>
    <mergeCell ref="AA10:AA11"/>
    <mergeCell ref="P10:Q11"/>
    <mergeCell ref="G9:N9"/>
    <mergeCell ref="Y1:AC2"/>
    <mergeCell ref="Y3:AC4"/>
    <mergeCell ref="A1:G4"/>
    <mergeCell ref="H1:X2"/>
    <mergeCell ref="H3:X4"/>
    <mergeCell ref="A9:F9"/>
    <mergeCell ref="O9:AC9"/>
    <mergeCell ref="C6:Q6"/>
    <mergeCell ref="C7:O7"/>
    <mergeCell ref="E61:F61"/>
    <mergeCell ref="G61:H61"/>
    <mergeCell ref="P61:Q61"/>
    <mergeCell ref="E62:F62"/>
    <mergeCell ref="G62:H62"/>
    <mergeCell ref="P62:Q62"/>
    <mergeCell ref="A10:A11"/>
    <mergeCell ref="B10:B11"/>
    <mergeCell ref="C10:C11"/>
    <mergeCell ref="D10:D11"/>
    <mergeCell ref="E10:F11"/>
    <mergeCell ref="G57:H57"/>
    <mergeCell ref="E57:F57"/>
    <mergeCell ref="P57:Q57"/>
    <mergeCell ref="O10:O11"/>
    <mergeCell ref="I10:J11"/>
    <mergeCell ref="K10:L11"/>
    <mergeCell ref="G10:H11"/>
    <mergeCell ref="M10:M11"/>
    <mergeCell ref="N10:N11"/>
    <mergeCell ref="E12:F12"/>
    <mergeCell ref="G12:H12"/>
    <mergeCell ref="P12:Q12"/>
    <mergeCell ref="P56:Q56"/>
    <mergeCell ref="E58:F58"/>
    <mergeCell ref="G58:H58"/>
    <mergeCell ref="P58:Q58"/>
    <mergeCell ref="E59:F59"/>
    <mergeCell ref="G59:H59"/>
    <mergeCell ref="P59:Q59"/>
    <mergeCell ref="E60:F60"/>
    <mergeCell ref="G60:H60"/>
    <mergeCell ref="P60:Q60"/>
  </mergeCells>
  <conditionalFormatting sqref="N12:N17 W12:W17 W19:W65 N19:N65">
    <cfRule type="containsText" dxfId="7" priority="11" stopIfTrue="1" operator="containsText" text="Riesgo Extremo">
      <formula>NOT(ISERROR(SEARCH("Riesgo Extremo",N12)))</formula>
    </cfRule>
    <cfRule type="containsText" priority="12" operator="containsText" text="Riesgo Extremo">
      <formula>NOT(ISERROR(SEARCH("Riesgo Extremo",N12)))</formula>
    </cfRule>
    <cfRule type="containsText" dxfId="6" priority="13" stopIfTrue="1" operator="containsText" text="Riesgo Alto">
      <formula>NOT(ISERROR(SEARCH("Riesgo Alto",N12)))</formula>
    </cfRule>
    <cfRule type="containsText" dxfId="5" priority="14" stopIfTrue="1" operator="containsText" text="Riesgo Medio">
      <formula>NOT(ISERROR(SEARCH("Riesgo Medio",N12)))</formula>
    </cfRule>
    <cfRule type="containsText" dxfId="4" priority="15" stopIfTrue="1" operator="containsText" text="Riesgo Bajo">
      <formula>NOT(ISERROR(SEARCH("Riesgo Bajo",N12)))</formula>
    </cfRule>
  </conditionalFormatting>
  <conditionalFormatting sqref="N18 W18">
    <cfRule type="containsText" dxfId="3" priority="1" stopIfTrue="1" operator="containsText" text="Riesgo Extremo">
      <formula>NOT(ISERROR(SEARCH("Riesgo Extremo",N18)))</formula>
    </cfRule>
    <cfRule type="containsText" priority="2" operator="containsText" text="Riesgo Extremo">
      <formula>NOT(ISERROR(SEARCH("Riesgo Extremo",N18)))</formula>
    </cfRule>
    <cfRule type="containsText" dxfId="2" priority="3" stopIfTrue="1" operator="containsText" text="Riesgo Alto">
      <formula>NOT(ISERROR(SEARCH("Riesgo Alto",N18)))</formula>
    </cfRule>
    <cfRule type="containsText" dxfId="1" priority="4" stopIfTrue="1" operator="containsText" text="Riesgo Medio">
      <formula>NOT(ISERROR(SEARCH("Riesgo Medio",N18)))</formula>
    </cfRule>
    <cfRule type="containsText" dxfId="0" priority="5" stopIfTrue="1" operator="containsText" text="Riesgo Bajo">
      <formula>NOT(ISERROR(SEARCH("Riesgo Bajo",N18)))</formula>
    </cfRule>
  </conditionalFormatting>
  <dataValidations xWindow="731" yWindow="740" count="6">
    <dataValidation type="list" allowBlank="1" showInputMessage="1" showErrorMessage="1" error="Verifique la etapa del riesgo analizado" promptTitle="ETAPA" prompt="Seleccione la etapa del riesgo analizado" sqref="C57:C62 C12:C55" xr:uid="{00000000-0002-0000-0000-000006000000}"/>
    <dataValidation type="list" errorStyle="warning" allowBlank="1" showInputMessage="1" showErrorMessage="1" error="Verifique el impacto del riesgo analizado" promptTitle="IMPACTO" prompt="Determine el impacto por la ocurrencia del riesgo analizado" sqref="K57:K65 T57:T65 K12:K55 T12:T55" xr:uid="{00000000-0002-0000-0000-000007000000}"/>
    <dataValidation type="list" errorStyle="warning" allowBlank="1" showInputMessage="1" showErrorMessage="1" error="Verifique la probabilidad de ocurrencia" promptTitle="PROBABILIDAD" prompt="Probabilidad de ocurrencia del riesgo analizado" sqref="R57:R65 I57:I65 R12:R55 I12:I55" xr:uid="{00000000-0002-0000-0000-000008000000}"/>
    <dataValidation type="list" allowBlank="1" showInputMessage="1" showErrorMessage="1" error="Verifique el tipo de riesgo analizado" promptTitle="TIPO" prompt="Seleccione el tipo de riesgo analizado" sqref="D57:D62 D12:D55" xr:uid="{00000000-0002-0000-0000-000009000000}"/>
    <dataValidation type="list" allowBlank="1" showInputMessage="1" showErrorMessage="1" error="Verifique la lista de fuente del riesgo analizado" promptTitle="FUENTE" prompt="Seleccione la fuente del riesgo analizado" sqref="B57:B62 B12:B55" xr:uid="{00000000-0002-0000-0000-00000A000000}"/>
    <dataValidation type="list" allowBlank="1" showInputMessage="1" showErrorMessage="1" error="Verifique la lista de clases" promptTitle="CLASE DE RIESGO" prompt="Selecciones la clase del riesgo analizado" sqref="A57:A62 A12:A55" xr:uid="{00000000-0002-0000-0000-00000B000000}"/>
  </dataValidations>
  <printOptions horizontalCentered="1" verticalCentered="1"/>
  <pageMargins left="0.70866141732283472" right="0.70866141732283472" top="0.74803149606299213" bottom="0.74803149606299213" header="0.31496062992125984" footer="0.31496062992125984"/>
  <pageSetup paperSize="5" scale="10" orientation="portrait" r:id="rId1"/>
  <colBreaks count="1" manualBreakCount="1">
    <brk id="29" max="1048575" man="1"/>
  </colBreaks>
  <drawing r:id="rId2"/>
  <extLst>
    <ext xmlns:x14="http://schemas.microsoft.com/office/spreadsheetml/2009/9/main" uri="{CCE6A557-97BC-4b89-ADB6-D9C93CAAB3DF}">
      <x14:dataValidations xmlns:xm="http://schemas.microsoft.com/office/excel/2006/main" xWindow="731" yWindow="740" count="6">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I56 R56:R65</xm:sqref>
        </x14:dataValidation>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A56:A62</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B56:B62</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D56:D62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K56:K65 T56:T65</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C56:C62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6"/>
  <sheetViews>
    <sheetView topLeftCell="A25" zoomScale="80" zoomScaleNormal="80" workbookViewId="0">
      <selection activeCell="A25" sqref="A25"/>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hidden="1" customWidth="1"/>
    <col min="5" max="5" width="14" style="1" hidden="1" customWidth="1"/>
    <col min="6" max="6" width="11.7109375" style="1" hidden="1" customWidth="1"/>
    <col min="7" max="11" width="21.5703125" style="1" hidden="1" customWidth="1"/>
    <col min="12" max="16384" width="11.42578125" style="1"/>
  </cols>
  <sheetData>
    <row r="1" spans="1:2" ht="18.75">
      <c r="A1" s="133" t="s">
        <v>256</v>
      </c>
      <c r="B1" s="133"/>
    </row>
    <row r="2" spans="1:2" ht="18.75">
      <c r="A2" s="11"/>
      <c r="B2" s="12"/>
    </row>
    <row r="3" spans="1:2" ht="18.75">
      <c r="A3" s="133" t="s">
        <v>257</v>
      </c>
      <c r="B3" s="133"/>
    </row>
    <row r="4" spans="1:2" ht="18.75">
      <c r="A4" s="11"/>
      <c r="B4" s="12"/>
    </row>
    <row r="5" spans="1:2" ht="18.75">
      <c r="A5" s="133" t="s">
        <v>258</v>
      </c>
      <c r="B5" s="133"/>
    </row>
    <row r="7" spans="1:2" ht="15.75" thickBot="1"/>
    <row r="8" spans="1:2">
      <c r="A8" s="127" t="s">
        <v>259</v>
      </c>
      <c r="B8" s="128"/>
    </row>
    <row r="9" spans="1:2" ht="30">
      <c r="A9" s="13" t="s">
        <v>63</v>
      </c>
      <c r="B9" s="14" t="s">
        <v>260</v>
      </c>
    </row>
    <row r="10" spans="1:2" ht="15.75" thickBot="1">
      <c r="A10" s="15" t="s">
        <v>34</v>
      </c>
      <c r="B10" s="16" t="s">
        <v>261</v>
      </c>
    </row>
    <row r="12" spans="1:2" ht="15.75" thickBot="1"/>
    <row r="13" spans="1:2">
      <c r="A13" s="127" t="s">
        <v>262</v>
      </c>
      <c r="B13" s="128"/>
    </row>
    <row r="14" spans="1:2">
      <c r="A14" s="13" t="s">
        <v>35</v>
      </c>
      <c r="B14" s="14" t="s">
        <v>263</v>
      </c>
    </row>
    <row r="15" spans="1:2" ht="30.75" thickBot="1">
      <c r="A15" s="15" t="s">
        <v>68</v>
      </c>
      <c r="B15" s="16" t="s">
        <v>264</v>
      </c>
    </row>
    <row r="16" spans="1:2" ht="15.75" thickBot="1"/>
    <row r="17" spans="1:2">
      <c r="A17" s="127" t="s">
        <v>265</v>
      </c>
      <c r="B17" s="128"/>
    </row>
    <row r="18" spans="1:2" ht="240">
      <c r="A18" s="13" t="s">
        <v>157</v>
      </c>
      <c r="B18" s="14" t="s">
        <v>266</v>
      </c>
    </row>
    <row r="19" spans="1:2" ht="135">
      <c r="A19" s="13" t="s">
        <v>172</v>
      </c>
      <c r="B19" s="14" t="s">
        <v>267</v>
      </c>
    </row>
    <row r="20" spans="1:2" ht="165">
      <c r="A20" s="13" t="s">
        <v>178</v>
      </c>
      <c r="B20" s="14" t="s">
        <v>268</v>
      </c>
    </row>
    <row r="21" spans="1:2" ht="120">
      <c r="A21" s="13" t="s">
        <v>36</v>
      </c>
      <c r="B21" s="14" t="s">
        <v>269</v>
      </c>
    </row>
    <row r="22" spans="1:2" ht="15.75" thickBot="1">
      <c r="A22" s="15" t="s">
        <v>270</v>
      </c>
      <c r="B22" s="16" t="s">
        <v>271</v>
      </c>
    </row>
    <row r="24" spans="1:2">
      <c r="A24" s="129" t="s">
        <v>272</v>
      </c>
      <c r="B24" s="129"/>
    </row>
    <row r="25" spans="1:2" ht="30">
      <c r="A25" s="3" t="s">
        <v>248</v>
      </c>
      <c r="B25" s="4" t="s">
        <v>273</v>
      </c>
    </row>
    <row r="26" spans="1:2" ht="30">
      <c r="A26" s="3" t="s">
        <v>219</v>
      </c>
      <c r="B26" s="4" t="s">
        <v>274</v>
      </c>
    </row>
    <row r="27" spans="1:2" ht="45">
      <c r="A27" s="3" t="s">
        <v>51</v>
      </c>
      <c r="B27" s="4" t="s">
        <v>275</v>
      </c>
    </row>
    <row r="28" spans="1:2" ht="45">
      <c r="A28" s="3" t="s">
        <v>250</v>
      </c>
      <c r="B28" s="4" t="s">
        <v>276</v>
      </c>
    </row>
    <row r="29" spans="1:2">
      <c r="A29" s="3" t="s">
        <v>69</v>
      </c>
      <c r="B29" s="4" t="s">
        <v>277</v>
      </c>
    </row>
    <row r="30" spans="1:2" ht="30">
      <c r="A30" s="3" t="s">
        <v>278</v>
      </c>
      <c r="B30" s="4" t="s">
        <v>279</v>
      </c>
    </row>
    <row r="31" spans="1:2" ht="45">
      <c r="A31" s="3" t="s">
        <v>280</v>
      </c>
      <c r="B31" s="4" t="s">
        <v>281</v>
      </c>
    </row>
    <row r="32" spans="1:2" ht="45">
      <c r="A32" s="3" t="s">
        <v>37</v>
      </c>
      <c r="B32" s="4" t="s">
        <v>282</v>
      </c>
    </row>
    <row r="35" spans="1:3" ht="15.75" thickBot="1"/>
    <row r="36" spans="1:3">
      <c r="A36" s="127" t="s">
        <v>283</v>
      </c>
      <c r="B36" s="128"/>
    </row>
    <row r="37" spans="1:3">
      <c r="A37" s="17" t="s">
        <v>216</v>
      </c>
      <c r="B37" s="14" t="s">
        <v>284</v>
      </c>
    </row>
    <row r="38" spans="1:3">
      <c r="A38" s="17" t="s">
        <v>285</v>
      </c>
      <c r="B38" s="14" t="s">
        <v>286</v>
      </c>
    </row>
    <row r="39" spans="1:3">
      <c r="A39" s="17" t="s">
        <v>287</v>
      </c>
      <c r="B39" s="14" t="s">
        <v>288</v>
      </c>
    </row>
    <row r="40" spans="1:3">
      <c r="A40" s="17" t="s">
        <v>289</v>
      </c>
      <c r="B40" s="14" t="s">
        <v>290</v>
      </c>
    </row>
    <row r="41" spans="1:3" ht="15.75" thickBot="1">
      <c r="A41" s="18" t="s">
        <v>291</v>
      </c>
      <c r="B41" s="16" t="s">
        <v>292</v>
      </c>
    </row>
    <row r="42" spans="1:3">
      <c r="A42" s="6"/>
    </row>
    <row r="43" spans="1:3" ht="15.75" thickBot="1"/>
    <row r="44" spans="1:3">
      <c r="A44" s="127" t="s">
        <v>293</v>
      </c>
      <c r="B44" s="128"/>
    </row>
    <row r="45" spans="1:3" ht="30" customHeight="1">
      <c r="A45" s="130" t="s">
        <v>149</v>
      </c>
      <c r="B45" s="14" t="s">
        <v>294</v>
      </c>
      <c r="C45" s="19" t="s">
        <v>295</v>
      </c>
    </row>
    <row r="46" spans="1:3" ht="30" customHeight="1">
      <c r="A46" s="132"/>
      <c r="B46" s="14" t="s">
        <v>296</v>
      </c>
      <c r="C46" s="19" t="s">
        <v>297</v>
      </c>
    </row>
    <row r="47" spans="1:3" ht="30" customHeight="1">
      <c r="A47" s="130" t="s">
        <v>44</v>
      </c>
      <c r="B47" s="14" t="s">
        <v>298</v>
      </c>
      <c r="C47" s="19" t="s">
        <v>295</v>
      </c>
    </row>
    <row r="48" spans="1:3" ht="30" customHeight="1">
      <c r="A48" s="132"/>
      <c r="B48" s="14" t="s">
        <v>299</v>
      </c>
      <c r="C48" s="19" t="s">
        <v>297</v>
      </c>
    </row>
    <row r="49" spans="1:11" ht="30" customHeight="1">
      <c r="A49" s="130" t="s">
        <v>54</v>
      </c>
      <c r="B49" s="14" t="s">
        <v>300</v>
      </c>
      <c r="C49" s="19" t="s">
        <v>295</v>
      </c>
    </row>
    <row r="50" spans="1:11" ht="30" customHeight="1">
      <c r="A50" s="132"/>
      <c r="B50" s="14" t="s">
        <v>301</v>
      </c>
      <c r="C50" s="19" t="s">
        <v>297</v>
      </c>
    </row>
    <row r="51" spans="1:11" ht="30" customHeight="1">
      <c r="A51" s="130" t="s">
        <v>40</v>
      </c>
      <c r="B51" s="14" t="s">
        <v>302</v>
      </c>
      <c r="C51" s="19" t="s">
        <v>295</v>
      </c>
    </row>
    <row r="52" spans="1:11" ht="30" customHeight="1">
      <c r="A52" s="132"/>
      <c r="B52" s="14" t="s">
        <v>303</v>
      </c>
      <c r="C52" s="19" t="s">
        <v>297</v>
      </c>
    </row>
    <row r="53" spans="1:11" ht="30" customHeight="1">
      <c r="A53" s="130" t="s">
        <v>87</v>
      </c>
      <c r="B53" s="14" t="s">
        <v>304</v>
      </c>
      <c r="C53" s="19" t="s">
        <v>295</v>
      </c>
    </row>
    <row r="54" spans="1:11" ht="30" customHeight="1" thickBot="1">
      <c r="A54" s="131"/>
      <c r="B54" s="16" t="s">
        <v>305</v>
      </c>
      <c r="C54" s="19" t="s">
        <v>297</v>
      </c>
    </row>
    <row r="57" spans="1:11" ht="115.5" customHeight="1" thickBot="1"/>
    <row r="58" spans="1:11" ht="15.75" thickBot="1">
      <c r="D58" s="134" t="s">
        <v>293</v>
      </c>
      <c r="E58" s="135"/>
      <c r="F58" s="135"/>
      <c r="G58" s="135"/>
      <c r="H58" s="135"/>
      <c r="I58" s="135"/>
      <c r="J58" s="135"/>
      <c r="K58" s="136"/>
    </row>
    <row r="59" spans="1:11" ht="90">
      <c r="D59" s="137" t="s">
        <v>295</v>
      </c>
      <c r="E59" s="138"/>
      <c r="F59" s="139"/>
      <c r="G59" s="31" t="s">
        <v>294</v>
      </c>
      <c r="H59" s="31" t="s">
        <v>298</v>
      </c>
      <c r="I59" s="31" t="s">
        <v>300</v>
      </c>
      <c r="J59" s="31" t="s">
        <v>302</v>
      </c>
      <c r="K59" s="32" t="s">
        <v>304</v>
      </c>
    </row>
    <row r="60" spans="1:11" ht="90.75" thickBot="1">
      <c r="D60" s="140" t="s">
        <v>297</v>
      </c>
      <c r="E60" s="141"/>
      <c r="F60" s="142"/>
      <c r="G60" s="33" t="s">
        <v>296</v>
      </c>
      <c r="H60" s="33" t="s">
        <v>299</v>
      </c>
      <c r="I60" s="33" t="s">
        <v>301</v>
      </c>
      <c r="J60" s="33" t="s">
        <v>303</v>
      </c>
      <c r="K60" s="34" t="s">
        <v>305</v>
      </c>
    </row>
    <row r="61" spans="1:11" ht="30">
      <c r="D61" s="35"/>
      <c r="E61" s="36" t="s">
        <v>306</v>
      </c>
      <c r="F61" s="37" t="s">
        <v>307</v>
      </c>
      <c r="G61" s="38" t="s">
        <v>308</v>
      </c>
      <c r="H61" s="39" t="s">
        <v>309</v>
      </c>
      <c r="I61" s="39" t="s">
        <v>310</v>
      </c>
      <c r="J61" s="39" t="s">
        <v>311</v>
      </c>
      <c r="K61" s="40" t="s">
        <v>312</v>
      </c>
    </row>
    <row r="62" spans="1:11" ht="56.25" customHeight="1">
      <c r="D62" s="143" t="s">
        <v>313</v>
      </c>
      <c r="E62" s="41" t="s">
        <v>314</v>
      </c>
      <c r="F62" s="42">
        <v>1</v>
      </c>
      <c r="G62" s="43">
        <v>2</v>
      </c>
      <c r="H62" s="44">
        <v>3</v>
      </c>
      <c r="I62" s="44">
        <v>4</v>
      </c>
      <c r="J62" s="45">
        <v>5</v>
      </c>
      <c r="K62" s="46">
        <v>6</v>
      </c>
    </row>
    <row r="63" spans="1:11" ht="56.25" customHeight="1">
      <c r="D63" s="144"/>
      <c r="E63" s="41" t="s">
        <v>315</v>
      </c>
      <c r="F63" s="42">
        <v>2</v>
      </c>
      <c r="G63" s="43">
        <v>3</v>
      </c>
      <c r="H63" s="44">
        <v>4</v>
      </c>
      <c r="I63" s="45">
        <v>5</v>
      </c>
      <c r="J63" s="47">
        <v>6</v>
      </c>
      <c r="K63" s="46">
        <v>7</v>
      </c>
    </row>
    <row r="64" spans="1:11" ht="56.25" customHeight="1">
      <c r="D64" s="144"/>
      <c r="E64" s="41" t="s">
        <v>316</v>
      </c>
      <c r="F64" s="42">
        <v>3</v>
      </c>
      <c r="G64" s="43">
        <v>4</v>
      </c>
      <c r="H64" s="45">
        <v>5</v>
      </c>
      <c r="I64" s="47">
        <v>6</v>
      </c>
      <c r="J64" s="47">
        <v>7</v>
      </c>
      <c r="K64" s="48">
        <v>8</v>
      </c>
    </row>
    <row r="65" spans="4:11" ht="56.25" customHeight="1">
      <c r="D65" s="144"/>
      <c r="E65" s="41" t="s">
        <v>317</v>
      </c>
      <c r="F65" s="42">
        <v>4</v>
      </c>
      <c r="G65" s="49">
        <v>5</v>
      </c>
      <c r="H65" s="47">
        <v>6</v>
      </c>
      <c r="I65" s="47">
        <v>7</v>
      </c>
      <c r="J65" s="50">
        <v>8</v>
      </c>
      <c r="K65" s="48">
        <v>9</v>
      </c>
    </row>
    <row r="66" spans="4:11" ht="56.25" customHeight="1" thickBot="1">
      <c r="D66" s="145"/>
      <c r="E66" s="51" t="s">
        <v>318</v>
      </c>
      <c r="F66" s="34">
        <v>5</v>
      </c>
      <c r="G66" s="52">
        <v>6</v>
      </c>
      <c r="H66" s="53">
        <v>7</v>
      </c>
      <c r="I66" s="54">
        <v>8</v>
      </c>
      <c r="J66" s="54">
        <v>9</v>
      </c>
      <c r="K66" s="55">
        <v>10</v>
      </c>
    </row>
  </sheetData>
  <mergeCells count="18">
    <mergeCell ref="D58:K58"/>
    <mergeCell ref="D59:F59"/>
    <mergeCell ref="D60:F60"/>
    <mergeCell ref="D62:D66"/>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LengthInSeconds xmlns="152d78e0-b124-4a84-8ea5-a05b8bf1e908" xsi:nil="true"/>
    <TaxCatchAll xmlns="e3c3bb1e-6ae0-48e4-8116-88e1589f729b" xsi:nil="true"/>
    <_ip_UnifiedCompliancePolicyUIAction xmlns="http://schemas.microsoft.com/sharepoint/v3" xsi:nil="true"/>
    <lcf76f155ced4ddcb4097134ff3c332f xmlns="152d78e0-b124-4a84-8ea5-a05b8bf1e908">
      <Terms xmlns="http://schemas.microsoft.com/office/infopath/2007/PartnerControls"/>
    </lcf76f155ced4ddcb4097134ff3c332f>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DEC65F56C036B438DC0919AAA6BA02D" ma:contentTypeVersion="19" ma:contentTypeDescription="Crear nuevo documento." ma:contentTypeScope="" ma:versionID="377b66aff48f74d753c07b3d1c746def">
  <xsd:schema xmlns:xsd="http://www.w3.org/2001/XMLSchema" xmlns:xs="http://www.w3.org/2001/XMLSchema" xmlns:p="http://schemas.microsoft.com/office/2006/metadata/properties" xmlns:ns1="http://schemas.microsoft.com/sharepoint/v3" xmlns:ns2="e3c3bb1e-6ae0-48e4-8116-88e1589f729b" xmlns:ns3="152d78e0-b124-4a84-8ea5-a05b8bf1e908" targetNamespace="http://schemas.microsoft.com/office/2006/metadata/properties" ma:root="true" ma:fieldsID="45a85d14a8ac55101e98d7ec8410c777" ns1:_="" ns2:_="" ns3:_="">
    <xsd:import namespace="http://schemas.microsoft.com/sharepoint/v3"/>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F632EC-F538-4356-B730-DBCAA31521E3}">
  <ds:schemaRefs>
    <ds:schemaRef ds:uri="http://schemas.openxmlformats.org/package/2006/metadata/core-properties"/>
    <ds:schemaRef ds:uri="http://schemas.microsoft.com/sharepoint/v3"/>
    <ds:schemaRef ds:uri="http://schemas.microsoft.com/office/infopath/2007/PartnerControls"/>
    <ds:schemaRef ds:uri="http://www.w3.org/XML/1998/namespace"/>
    <ds:schemaRef ds:uri="http://purl.org/dc/dcmitype/"/>
    <ds:schemaRef ds:uri="http://purl.org/dc/terms/"/>
    <ds:schemaRef ds:uri="http://purl.org/dc/elements/1.1/"/>
    <ds:schemaRef ds:uri="http://schemas.microsoft.com/office/2006/documentManagement/types"/>
    <ds:schemaRef ds:uri="152d78e0-b124-4a84-8ea5-a05b8bf1e908"/>
    <ds:schemaRef ds:uri="e3c3bb1e-6ae0-48e4-8116-88e1589f729b"/>
    <ds:schemaRef ds:uri="http://schemas.microsoft.com/office/2006/metadata/properties"/>
  </ds:schemaRefs>
</ds:datastoreItem>
</file>

<file path=customXml/itemProps2.xml><?xml version="1.0" encoding="utf-8"?>
<ds:datastoreItem xmlns:ds="http://schemas.openxmlformats.org/officeDocument/2006/customXml" ds:itemID="{4B88FA63-78FC-4BBC-B661-DCD2DF0D8900}">
  <ds:schemaRefs>
    <ds:schemaRef ds:uri="http://schemas.microsoft.com/sharepoint/v3/contenttype/forms"/>
  </ds:schemaRefs>
</ds:datastoreItem>
</file>

<file path=customXml/itemProps3.xml><?xml version="1.0" encoding="utf-8"?>
<ds:datastoreItem xmlns:ds="http://schemas.openxmlformats.org/officeDocument/2006/customXml" ds:itemID="{54D6744A-2700-45BF-8F9F-5DC54A159B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3c3bb1e-6ae0-48e4-8116-88e1589f729b"/>
    <ds:schemaRef ds:uri="152d78e0-b124-4a84-8ea5-a05b8bf1e9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2026-05-08T19:49:32Z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y fmtid="{D5CDD505-2E9C-101B-9397-08002B2CF9AE}" pid="3" name="Order">
    <vt:r8>19208700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