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icbfgob.sharepoint.com/sites/FS_ANT/Contratación Antioquia/Documentos compartidos/CONTRATACION 2026/GIT ADMINISTRATIVO/PROCESOS DE SELECCION/INTERVENTORIA MANTENIMIENTO INTEGRAL/DOCUMENTOS TIPO/"/>
    </mc:Choice>
  </mc:AlternateContent>
  <xr:revisionPtr revIDLastSave="15" documentId="13_ncr:1_{3956D93D-577E-4BCD-B4E5-2E1F7E9E225F}" xr6:coauthVersionLast="47" xr6:coauthVersionMax="47" xr10:uidLastSave="{3EC9035D-FCE4-44B2-AD15-186667589474}"/>
  <bookViews>
    <workbookView xWindow="14400" yWindow="0" windowWidth="14400" windowHeight="15600" xr2:uid="{C6182D08-9CD2-4DE3-A019-A626BC38E060}"/>
  </bookViews>
  <sheets>
    <sheet name="O.E SUGERIDA GRUPO 1"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'O.E SUGERIDA GRUPO 1'!#REF!</definedName>
    <definedName name="_xlnm._FilterDatabase" hidden="1">#REF!</definedName>
    <definedName name="_GRUPO" hidden="1">{#N/A,#N/A,FALSE,"POLONNA 8";#N/A,#N/A,FALSE,"POLONNA 7";#N/A,#N/A,FALSE,"POLONNA 6";#N/A,#N/A,FALSE,"POLONNA 5 ";#N/A,#N/A,FALSE,"POLONNA 3";#N/A,#N/A,FALSE,"POLONNA 4";#N/A,#N/A,FALSE,"POLONNA 2";#N/A,#N/A,FALSE,"POLONNA 1"}</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_xlnm.Print_Area" localSheetId="0">'O.E SUGERIDA GRUPO 1'!$A$1:$M$85</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 hidden="1">#REF!</definedName>
    <definedName name="Ｃグラフ" hidden="1">#REF!</definedName>
    <definedName name="dasd" localSheetId="0" hidden="1">#REF!</definedName>
    <definedName name="dasd" hidden="1">#REF!</definedName>
    <definedName name="Decision" localSheetId="0">[7]lista!$A$6:$A$7</definedName>
    <definedName name="Decision">[8]lista!$A$6:$A$7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[9]Tablas!$F$2:$F$34</definedName>
    <definedName name="Estrategia">[10]Tablas!$F$2:$F$34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[9]Tablas!$D$2:$D$10</definedName>
    <definedName name="Fuente">[10]Tablas!$D$2:$D$10</definedName>
    <definedName name="Ｆグラフ" localSheetId="0" hidden="1">#REF!</definedName>
    <definedName name="Ｆグラフ" hidden="1">#REF!</definedName>
    <definedName name="GANA">'[11]20_LP2_G2'!$S$5</definedName>
    <definedName name="GANA1">'[12]DIAG Grupo 1'!$R$13</definedName>
    <definedName name="GANA2">'[12]DIAG Grupo 2'!$R$12</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rupo">{0,#N/A,FALSE,0;0,#N/A,FALSE,0;0,#N/A,FALSE,0;0,#N/A,FALSE,0;0,#N/A,FALSE,0;0,#N/A,FALSE,0}</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[13]Seletor!$C$13</definedName>
    <definedName name="IVASobreUtilidad" localSheetId="0">[5]IMPUESTOS!$E$16</definedName>
    <definedName name="IVASobreUtilidad">[6]IMPUESTOS!$E$16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_LP">[11]EM_OCT2020!$HM$11:$HM$19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 hidden="1">#REF!</definedName>
    <definedName name="macro" hidden="1">#REF!</definedName>
    <definedName name="margen">'[2]Cash Flow (COP)'!$O$68</definedName>
    <definedName name="markup_infra">[2]DASHBOARD!$D$20</definedName>
    <definedName name="mdgh" localSheetId="0" hidden="1">{"'内訳表'!$B$2:$N$64"}</definedName>
    <definedName name="mdgh" hidden="1">{"'内訳表'!$B$2:$N$64"}</definedName>
    <definedName name="MEDIDASTC">[11]EM_OCT2020!$HL$11:$HL$15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[14]DATOS!$B$2:$B$2</definedName>
    <definedName name="MmExcelLinker_A12B55A7_9F67_4A31_8ABE_1C1F4218B5AF">BASE DE [14]DATOS!$B$2:$B$2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'[15]Cons Cotizac - Examenes médicos'!$M$12:$R$12</definedName>
    <definedName name="ndc" localSheetId="0" hidden="1">{"'内訳表'!$B$2:$N$64"}</definedName>
    <definedName name="ndc" hidden="1">{"'内訳表'!$B$2:$N$64"}</definedName>
    <definedName name="NoFacturable" localSheetId="0">[5]PERSONAL!$P$46</definedName>
    <definedName name="NoFacturable">[6]PERSONAL!$P$46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bjetivos" localSheetId="0">[9]Tablas!$E$2:$E$17</definedName>
    <definedName name="Objetivos">[10]Tablas!$E$2:$E$17</definedName>
    <definedName name="Oficina" localSheetId="0">[5]PERSONAL!$P$69</definedName>
    <definedName name="Oficina">[6]PERSONAL!$P$69</definedName>
    <definedName name="oo" localSheetId="0" hidden="1">{"'内訳表'!$B$2:$N$64"}</definedName>
    <definedName name="oo" hidden="1">{"'内訳表'!$B$2:$N$64"}</definedName>
    <definedName name="PARTICIPACION" localSheetId="0">[7]lista!$A$15:$A$17</definedName>
    <definedName name="PARTICIPACION">[8]lista!$A$15:$A$17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'[16]SALARIO DE REFERENCIA'!$B$7:$B$121</definedName>
    <definedName name="perfiles">'[17]SALARIO DE REFERENCIA'!$B$7:$B$121</definedName>
    <definedName name="pilares" localSheetId="0">[9]Tablas!$G$2:$G$6</definedName>
    <definedName name="pilares">[10]Tablas!$G$2:$G$6</definedName>
    <definedName name="Procedencia" localSheetId="0">[7]lista!$A$2:$A$3</definedName>
    <definedName name="Procedencia">[8]lista!$A$2:$A$3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 localSheetId="0">'[18]Salarios de Referencia'!$B$7:$B$120</definedName>
    <definedName name="salariosref">'[19]Salarios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 localSheetId="0">[5]PERSONAL!$P$34</definedName>
    <definedName name="Tecnico">[6]PERSONAL!$P$34</definedName>
    <definedName name="tipo" localSheetId="0">[7]lista!$A$11:$A$13</definedName>
    <definedName name="tipo">[8]lista!$A$11:$A$13</definedName>
    <definedName name="tipodeanalisis" localSheetId="0">'[3]Analisis microbiologico'!$A$110:$A$182</definedName>
    <definedName name="tipodeanalisis">'[4]Analisis microbiologico'!$A$110:$A$182</definedName>
    <definedName name="_xlnm.Print_Titles" localSheetId="0">'O.E SUGERIDA GRUPO 1'!$B:$F,'O.E SUGERIDA GRUPO 1'!$2:$9</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 localSheetId="0">[5]PERSONAL!$P$93</definedName>
    <definedName name="Viajes">[6]PERSONAL!$P$93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[7]lista!$A$11:$A$13</definedName>
    <definedName name="x">[8]lista!$A$11:$A$13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[20]Listas!$B$2:$B$34</definedName>
    <definedName name="zzz">[21]Listas!$B$2:$B$34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3" i="2" l="1"/>
  <c r="L24" i="2"/>
  <c r="L26" i="2"/>
  <c r="L25" i="2"/>
  <c r="L20" i="2"/>
  <c r="L22" i="2"/>
  <c r="L21" i="2"/>
  <c r="K29" i="2"/>
  <c r="K27" i="2"/>
  <c r="K28" i="2" s="1"/>
  <c r="K20" i="2"/>
  <c r="K21" i="2"/>
  <c r="K22" i="2"/>
  <c r="K23" i="2"/>
  <c r="K24" i="2"/>
  <c r="K25" i="2"/>
  <c r="K26" i="2"/>
  <c r="K19" i="2"/>
  <c r="L19" i="2"/>
  <c r="D72" i="2" l="1"/>
  <c r="D68" i="2"/>
  <c r="D61" i="2"/>
  <c r="D55" i="2"/>
  <c r="D71" i="2" l="1"/>
  <c r="D80" i="2" s="1"/>
  <c r="D82" i="2" s="1"/>
  <c r="I26" i="2" l="1"/>
  <c r="I22" i="2"/>
  <c r="I25" i="2"/>
  <c r="I21" i="2"/>
  <c r="I20" i="2"/>
  <c r="I23" i="2"/>
  <c r="I19" i="2"/>
  <c r="I24" i="2"/>
  <c r="L27" i="2"/>
  <c r="L28" i="2" s="1"/>
  <c r="L29" i="2" s="1"/>
</calcChain>
</file>

<file path=xl/sharedStrings.xml><?xml version="1.0" encoding="utf-8"?>
<sst xmlns="http://schemas.openxmlformats.org/spreadsheetml/2006/main" count="101" uniqueCount="99">
  <si>
    <t xml:space="preserve">República de Colombia
Instituto Colombiano de Bienestar Familiar
Cecilia de la Fuente de Lleras 
</t>
  </si>
  <si>
    <t>NOMBRE DEL PROPONENTE:</t>
  </si>
  <si>
    <t>FECHA:</t>
  </si>
  <si>
    <t>NIT DEL PROPONENTE:</t>
  </si>
  <si>
    <t xml:space="preserve">TEL. CELULAR :	</t>
  </si>
  <si>
    <t>INSTRUCCIONES DE DILIGENCIAMIENTO</t>
  </si>
  <si>
    <t>NOTAS</t>
  </si>
  <si>
    <t>REALIZAR LAS ACTIVIDADES DE MANTENIMIENTO INTEGRAL, REPARACIÓN, CONSERVACIÓN, MEJORAMIENTO Y ADECUACIONES LOCATIVAS REQUERIDAS PARA LAS INFRAESTRUCTURAS DEL ICBF A CARGO DE LA REGIONAL ANTIOQUIA</t>
  </si>
  <si>
    <t>Firma del proponente</t>
  </si>
  <si>
    <t xml:space="preserve">
 FORMATO DE OFERTA ECONOMICA: Contratar la interventoría integral del contrato derivado del proceso cuyo objeto es: "REALIZAR LAS ACTIVIDADES DE MANTENIMIENTO INTEGRAL, REPARACIÓN, CONSERVACIÓN, MEJORAMIENTO Y ADECUACIONES LOCATIVAS REQUERIDAS PARA LAS INFRAESTRUCTURAS DEL ICBF A CARGO DE LA REGIONAL ANTIOQUIA".</t>
  </si>
  <si>
    <t>TALENTO HUMANO</t>
  </si>
  <si>
    <t>CATEGORÍA DE COSTO</t>
  </si>
  <si>
    <t xml:space="preserve">CARGO </t>
  </si>
  <si>
    <t xml:space="preserve">Tiempo requerido en el proyecto </t>
  </si>
  <si>
    <t xml:space="preserve">% Dedicación en el proyecto </t>
  </si>
  <si>
    <t>Personas Requeridas</t>
  </si>
  <si>
    <t>Salario mes básico</t>
  </si>
  <si>
    <t xml:space="preserve">Meses </t>
  </si>
  <si>
    <t>(Periodo de ejecución)</t>
  </si>
  <si>
    <t>Director de Interventoría</t>
  </si>
  <si>
    <t>Residente de Interventoría</t>
  </si>
  <si>
    <t>Profesional en Redes eléctricas</t>
  </si>
  <si>
    <t>Inspector SISOMA</t>
  </si>
  <si>
    <t>Abogado</t>
  </si>
  <si>
    <t>TOTAL TALENTO HUMANO</t>
  </si>
  <si>
    <t>IMPUESTOS</t>
  </si>
  <si>
    <t>IVA</t>
  </si>
  <si>
    <t xml:space="preserve">TOTAL INTERVENTORÍA  = (SUBTOTAL 1 + IMPUESTOS) </t>
  </si>
  <si>
    <r>
      <rPr>
        <b/>
        <sz val="12"/>
        <rFont val="Arial"/>
        <family val="2"/>
      </rPr>
      <t>1. ENVIAR OFERTA ECONÓMIA EN ARCHIVO EXCEL DESBLOQUEADA.</t>
    </r>
    <r>
      <rPr>
        <sz val="12"/>
        <rFont val="Arial"/>
        <family val="2"/>
      </rPr>
      <t xml:space="preserve">
</t>
    </r>
    <r>
      <rPr>
        <b/>
        <sz val="12"/>
        <rFont val="Arial"/>
        <family val="2"/>
      </rPr>
      <t xml:space="preserve">2. </t>
    </r>
    <r>
      <rPr>
        <sz val="12"/>
        <rFont val="Arial"/>
        <family val="2"/>
      </rPr>
      <t xml:space="preserve">La presente propuesta económica: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bienes y contrato correspondiente, y los costos de las pólizas.
</t>
    </r>
    <r>
      <rPr>
        <b/>
        <sz val="12"/>
        <rFont val="Arial"/>
        <family val="2"/>
      </rPr>
      <t>3.</t>
    </r>
    <r>
      <rPr>
        <sz val="12"/>
        <rFont val="Arial"/>
        <family val="2"/>
      </rPr>
      <t xml:space="preserve"> Diligenciar únicamente las celdas en </t>
    </r>
    <r>
      <rPr>
        <b/>
        <sz val="12"/>
        <rFont val="Arial"/>
        <family val="2"/>
      </rPr>
      <t>AMARILLO</t>
    </r>
    <r>
      <rPr>
        <sz val="12"/>
        <rFont val="Arial"/>
        <family val="2"/>
      </rPr>
      <t xml:space="preserve">  
</t>
    </r>
    <r>
      <rPr>
        <b/>
        <sz val="12"/>
        <rFont val="Arial"/>
        <family val="2"/>
      </rPr>
      <t>4.</t>
    </r>
    <r>
      <rPr>
        <sz val="12"/>
        <rFont val="Arial"/>
        <family val="2"/>
      </rPr>
      <t xml:space="preserve"> No modificar, agregar o quitar ningún ítem o sub-ítem.
</t>
    </r>
    <r>
      <rPr>
        <b/>
        <sz val="12"/>
        <rFont val="Arial"/>
        <family val="2"/>
      </rPr>
      <t>5.</t>
    </r>
    <r>
      <rPr>
        <sz val="12"/>
        <rFont val="Arial"/>
        <family val="2"/>
      </rPr>
      <t xml:space="preserve"> El valor de la oferta deber ser expresado en PESOS COLOMBIANOS.
</t>
    </r>
    <r>
      <rPr>
        <b/>
        <sz val="12"/>
        <rFont val="Arial"/>
        <family val="2"/>
      </rPr>
      <t>6.</t>
    </r>
    <r>
      <rPr>
        <sz val="12"/>
        <rFont val="Arial"/>
        <family val="2"/>
      </rPr>
      <t xml:space="preserve"> El proponente debera presentar el valor de cada item en un numero entero sin decimales, debera usar la formula en EXCEL de ""REDONDEAR"".</t>
    </r>
  </si>
  <si>
    <t>PROCESO
ADQUISICIÓN DE BIENES Y SERVICIOS
SOLICITUD DE COTIZACIÓN</t>
  </si>
  <si>
    <r>
      <rPr>
        <sz val="9"/>
        <color theme="1"/>
        <rFont val="Arial"/>
        <family val="2"/>
      </rPr>
      <t>Clasificación de la información:</t>
    </r>
    <r>
      <rPr>
        <b/>
        <sz val="9"/>
        <color theme="1"/>
        <rFont val="Arial"/>
        <family val="2"/>
      </rPr>
      <t xml:space="preserve">
Pública</t>
    </r>
  </si>
  <si>
    <t>COTIZACIÓN FACTOR MULTIPLICADOR</t>
  </si>
  <si>
    <t>Objeto</t>
  </si>
  <si>
    <t>Empresa:</t>
  </si>
  <si>
    <r>
      <rPr>
        <b/>
        <sz val="9"/>
        <color rgb="FFFF0000"/>
        <rFont val="Arial"/>
        <family val="2"/>
      </rPr>
      <t>Nota 1:</t>
    </r>
    <r>
      <rPr>
        <sz val="9"/>
        <rFont val="Arial"/>
        <family val="2"/>
      </rPr>
      <t xml:space="preserve"> Para la conformación del Factor Multiplicador tener en cuenta lo establecido en Art. 114 - 1. Exoneración de aportes del Estatuto Tributario: "Estarán exoneradas del pago de los aportes parafiscales a favor del Servicio Nacional del Aprendizaje (SENA), del Instituto Colombiano de Bienestar Familiar (ICBF) y las cotizaciones al Régimen Contributivo de Salud, las sociedades y personas jurídicas y asimiladas contribuyentes declarantes del impuesto sobre la renta y complementarios, correspondientes a los trabajadores que devenguen, individualmente considerados, menos de diez (10) salarios mínimos mensuales legales vigentes. Así mismo las personas naturales empleadoras estarán exoneradas de la obligación de pago de los aportes parafiscales al SENA, al ICBF y al Sistema de Seguridad Social en Salud por los empleados que devenguen menos de diez (10) salarios mínimos legales mensuales vigentes. Lo anterior no aplicará para personas naturales que empleen menos de dos trabajadores, los cuales seguirán obligados a efectuar los aportes de que trata este inciso..."</t>
    </r>
  </si>
  <si>
    <t>No.</t>
  </si>
  <si>
    <r>
      <t xml:space="preserve">CONCEPTOS </t>
    </r>
    <r>
      <rPr>
        <b/>
        <sz val="10"/>
        <color rgb="FFFF0000"/>
        <rFont val="Arial"/>
        <family val="2"/>
      </rPr>
      <t>(Notas 1)</t>
    </r>
  </si>
  <si>
    <t>(%) Porcentaje LOTE 1</t>
  </si>
  <si>
    <t>1.</t>
  </si>
  <si>
    <t>Salarios y Prestaciones Sociales</t>
  </si>
  <si>
    <t>1.1.</t>
  </si>
  <si>
    <t xml:space="preserve">Salarios </t>
  </si>
  <si>
    <t>1.2.</t>
  </si>
  <si>
    <t>Prima anual (legal)</t>
  </si>
  <si>
    <t>1.3.</t>
  </si>
  <si>
    <t>Cesantía</t>
  </si>
  <si>
    <t>1.4.</t>
  </si>
  <si>
    <t>Intereses de cesantía</t>
  </si>
  <si>
    <t>1.5.</t>
  </si>
  <si>
    <t>Vacaciones</t>
  </si>
  <si>
    <t>Seguridad Social y Parafiscales</t>
  </si>
  <si>
    <t>1.6.</t>
  </si>
  <si>
    <t xml:space="preserve">Salud </t>
  </si>
  <si>
    <t>1.7.</t>
  </si>
  <si>
    <t>Pensión</t>
  </si>
  <si>
    <t>1.8.</t>
  </si>
  <si>
    <t>ARL</t>
  </si>
  <si>
    <t>1.9</t>
  </si>
  <si>
    <t>Caja de Compensación Familiar</t>
  </si>
  <si>
    <t>1.10.</t>
  </si>
  <si>
    <t xml:space="preserve">ICBF </t>
  </si>
  <si>
    <t>1.11.</t>
  </si>
  <si>
    <t>Sena</t>
  </si>
  <si>
    <t>Otros relacionados con salarios y prestaciones sociales</t>
  </si>
  <si>
    <t>1.12.</t>
  </si>
  <si>
    <t>Otros (Auxilios varios, prestaciones extralegales, Incapacidades no cubiertas)</t>
  </si>
  <si>
    <t>1.13.</t>
  </si>
  <si>
    <t>Dotación (incluye elementos de bioseguridad)</t>
  </si>
  <si>
    <t>Subtotal 1 (=) Salarios y prestaciones sociales (+) Seguridad social y paraficales (+) Otros</t>
  </si>
  <si>
    <t>Gastos Administrativos</t>
  </si>
  <si>
    <t>2.1.</t>
  </si>
  <si>
    <t>Papeleria, correo y utiles de oficina</t>
  </si>
  <si>
    <t>2.2.</t>
  </si>
  <si>
    <t xml:space="preserve">Asesoria contable, tributaria y jurídica </t>
  </si>
  <si>
    <t>2.3.</t>
  </si>
  <si>
    <t>Arriendo, administración, servicios públicos y mantenimiento de oficina</t>
  </si>
  <si>
    <t>2.4.</t>
  </si>
  <si>
    <t>Personal Administrativo y Profesional diferente al personal mínimo requerido solicitado en el Anexo No. 1</t>
  </si>
  <si>
    <t>2.5.</t>
  </si>
  <si>
    <t>Depreciación de muebles y equipos</t>
  </si>
  <si>
    <t>2.6.</t>
  </si>
  <si>
    <t>Licenciamiento de software</t>
  </si>
  <si>
    <t>2.7.</t>
  </si>
  <si>
    <t>Polizas (calidad, cumplimiento, salarios, prestaciones sociales, seriedad de la oferta y demás requeridas para el perfeccionamiento y ejecución del contrato) y obligaciones tributarias</t>
  </si>
  <si>
    <t>Subtotal 2 (=) Subtotal 1 (+) Gastos Administrativos)</t>
  </si>
  <si>
    <t>Utilidad</t>
  </si>
  <si>
    <t>Total Factor Multiplicador (Subtotal 2 + Utilidad)</t>
  </si>
  <si>
    <t xml:space="preserve"> Contratar la interventoría integral del contrato derivado del proceso cuyo objeto es: "REALIZAR LAS ACTIVIDADES DE MANTENIMIENTO INTEGRAL, REPARACIÓN, CONSERVACIÓN, MEJORAMIENTO Y ADECUACIONES LOCATIVAS REQUERIDAS PARA LAS INFRAESTRUCTURAS DEL ICBF A CARGO DE LA REGIONAL ANTIOQUIA".</t>
  </si>
  <si>
    <t>Profesional en redes hidrosanitarias,gas y red contra incendio</t>
  </si>
  <si>
    <t>EspecialistaEstructural</t>
  </si>
  <si>
    <t>Ingeniero de Costos, Presupuestos y Programación</t>
  </si>
  <si>
    <t>Salario mes básico
Techo</t>
  </si>
  <si>
    <t xml:space="preserve">Factor Multiplicador
</t>
  </si>
  <si>
    <r>
      <rPr>
        <b/>
        <sz val="12"/>
        <rFont val="Arial"/>
        <family val="2"/>
      </rPr>
      <t>NOTA 1:</t>
    </r>
    <r>
      <rPr>
        <sz val="12"/>
        <rFont val="Arial"/>
        <family val="2"/>
      </rPr>
      <t xml:space="preserve"> Cuando algún ítem de la propuesta sea modificado o incluido un ítem no requerido, es: </t>
    </r>
    <r>
      <rPr>
        <b/>
        <sz val="12"/>
        <rFont val="Arial"/>
        <family val="2"/>
      </rPr>
      <t>so PENA DE RECHAZO.</t>
    </r>
    <r>
      <rPr>
        <sz val="12"/>
        <rFont val="Arial"/>
        <family val="2"/>
      </rPr>
      <t xml:space="preserve">
</t>
    </r>
    <r>
      <rPr>
        <b/>
        <sz val="12"/>
        <rFont val="Arial"/>
        <family val="2"/>
      </rPr>
      <t xml:space="preserve">NOTA 2: </t>
    </r>
    <r>
      <rPr>
        <sz val="12"/>
        <rFont val="Arial"/>
        <family val="2"/>
      </rPr>
      <t xml:space="preserve">Cuando el proponente no oferte la totalidad de los servicios o elementos (ítem) descritos, es: </t>
    </r>
    <r>
      <rPr>
        <b/>
        <sz val="12"/>
        <rFont val="Arial"/>
        <family val="2"/>
      </rPr>
      <t>so PENA DE RECHAZO.</t>
    </r>
    <r>
      <rPr>
        <sz val="12"/>
        <rFont val="Arial"/>
        <family val="2"/>
      </rPr>
      <t xml:space="preserve">
</t>
    </r>
    <r>
      <rPr>
        <b/>
        <sz val="12"/>
        <rFont val="Arial"/>
        <family val="2"/>
      </rPr>
      <t xml:space="preserve">NOTA 3: </t>
    </r>
    <r>
      <rPr>
        <sz val="12"/>
        <rFont val="Arial"/>
        <family val="2"/>
      </rPr>
      <t xml:space="preserve">En el evento en que el proponente no indique ningún valor o indique cero (0) en algún ítems de la propuesta económica, es: </t>
    </r>
    <r>
      <rPr>
        <b/>
        <sz val="12"/>
        <rFont val="Arial"/>
        <family val="2"/>
      </rPr>
      <t>so PENA DE RECHAZO.</t>
    </r>
    <r>
      <rPr>
        <sz val="12"/>
        <rFont val="Arial"/>
        <family val="2"/>
      </rPr>
      <t xml:space="preserve">
</t>
    </r>
    <r>
      <rPr>
        <b/>
        <sz val="12"/>
        <rFont val="Arial"/>
        <family val="2"/>
      </rPr>
      <t>NOTA 4:</t>
    </r>
    <r>
      <rPr>
        <sz val="12"/>
        <rFont val="Arial"/>
        <family val="2"/>
      </rPr>
      <t xml:space="preserve"> Valor total de presupuesto para realizar las actividades de mantenimiento integral, reparación, conservación, mejoramiento y adecuaciones locativas requeridas para las infraestructuras del ICBF a cargo de la Regional Antioquia, es de  </t>
    </r>
    <r>
      <rPr>
        <b/>
        <sz val="12"/>
        <rFont val="Arial"/>
        <family val="2"/>
      </rPr>
      <t>$ 319.645.983</t>
    </r>
  </si>
  <si>
    <t xml:space="preserve">NOMBRE DEL PROPONENTE: </t>
  </si>
  <si>
    <t xml:space="preserve">Fecha: </t>
  </si>
  <si>
    <t>Factor Multiplicador
Techo</t>
  </si>
  <si>
    <t>Costo Total
Techo</t>
  </si>
  <si>
    <t>Costo Total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</si>
</sst>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_-&quot;$&quot;\ * #,##0_-;\-&quot;$&quot;\ * #,##0_-;_-&quot;$&quot;\ * &quot;-&quot;??_-;_-@_-"/>
    <numFmt numFmtId="168" formatCode="[$$-540A]#,##0_ ;[Red]\-[$$-540A]#,##0\ "/>
    <numFmt numFmtId="169" formatCode="_(&quot;$&quot;\ * #,##0.00_);_(&quot;$&quot;\ * \(#,##0.00\);_(&quot;$&quot;\ * &quot;-&quot;??_);_(@_)"/>
  </numFmts>
  <fonts count="23" x14ac:knownFonts="1">
    <font>
      <sz val="11"/>
      <color theme="1"/>
      <name val="Aptos Narrow"/>
      <family val="2"/>
      <scheme val="minor"/>
    </font>
    <font>
      <sz val="11"/>
      <color theme="1"/>
      <name val="Aptos Narrow"/>
      <family val="2"/>
      <scheme val="minor"/>
    </font>
    <font>
      <sz val="10"/>
      <color indexed="8"/>
      <name val="MS Sans Serif"/>
      <family val="2"/>
    </font>
    <font>
      <sz val="9"/>
      <name val="Arial"/>
      <family val="2"/>
    </font>
    <font>
      <sz val="12"/>
      <color theme="1"/>
      <name val="Aptos Narrow"/>
      <family val="2"/>
      <scheme val="minor"/>
    </font>
    <font>
      <b/>
      <sz val="10"/>
      <color theme="1"/>
      <name val="Arial"/>
      <family val="2"/>
    </font>
    <font>
      <sz val="9"/>
      <color theme="1"/>
      <name val="Arial"/>
      <family val="2"/>
    </font>
    <font>
      <sz val="11"/>
      <color theme="1"/>
      <name val="Arial"/>
      <family val="2"/>
    </font>
    <font>
      <sz val="12"/>
      <name val="Arial"/>
      <family val="2"/>
    </font>
    <font>
      <b/>
      <sz val="12"/>
      <name val="Arial"/>
      <family val="2"/>
    </font>
    <font>
      <sz val="10"/>
      <name val="Arial"/>
      <family val="2"/>
    </font>
    <font>
      <sz val="10"/>
      <color theme="1"/>
      <name val="Arial"/>
      <family val="2"/>
    </font>
    <font>
      <sz val="10"/>
      <color rgb="FF000000"/>
      <name val="Times New Roman"/>
      <family val="1"/>
    </font>
    <font>
      <b/>
      <sz val="10"/>
      <color rgb="FF000000"/>
      <name val="Arial"/>
      <family val="2"/>
    </font>
    <font>
      <sz val="10"/>
      <color rgb="FF000000"/>
      <name val="Arial"/>
      <family val="2"/>
    </font>
    <font>
      <b/>
      <sz val="9"/>
      <color theme="1"/>
      <name val="Arial"/>
      <family val="2"/>
    </font>
    <font>
      <b/>
      <sz val="10"/>
      <name val="Arial"/>
      <family val="2"/>
    </font>
    <font>
      <b/>
      <sz val="9"/>
      <name val="Arial"/>
      <family val="2"/>
    </font>
    <font>
      <sz val="11"/>
      <color indexed="8"/>
      <name val="Arial"/>
      <family val="2"/>
    </font>
    <font>
      <b/>
      <sz val="9"/>
      <color rgb="FFFF0000"/>
      <name val="Arial"/>
      <family val="2"/>
    </font>
    <font>
      <b/>
      <sz val="10"/>
      <color indexed="8"/>
      <name val="Arial"/>
      <family val="2"/>
    </font>
    <font>
      <b/>
      <sz val="10"/>
      <color rgb="FFFF0000"/>
      <name val="Arial"/>
      <family val="2"/>
    </font>
    <font>
      <sz val="10"/>
      <color indexed="8"/>
      <name val="Arial"/>
      <family val="2"/>
    </font>
  </fonts>
  <fills count="11">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rgb="FF000000"/>
      </patternFill>
    </fill>
    <fill>
      <patternFill patternType="solid">
        <fgColor rgb="FFF2F2F2"/>
        <bgColor rgb="FF000000"/>
      </patternFill>
    </fill>
    <fill>
      <patternFill patternType="solid">
        <fgColor rgb="FFFFFFFF"/>
        <bgColor rgb="FF000000"/>
      </patternFill>
    </fill>
    <fill>
      <patternFill patternType="solid">
        <fgColor theme="2" tint="-9.9978637043366805E-2"/>
        <bgColor indexed="64"/>
      </patternFill>
    </fill>
    <fill>
      <patternFill patternType="solid">
        <fgColor theme="9" tint="0.79998168889431442"/>
        <bgColor indexed="64"/>
      </patternFill>
    </fill>
  </fills>
  <borders count="36">
    <border>
      <left/>
      <right/>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style="medium">
        <color rgb="FF000000"/>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style="thin">
        <color indexed="64"/>
      </bottom>
      <diagonal/>
    </border>
  </borders>
  <cellStyleXfs count="14">
    <xf numFmtId="0" fontId="0" fillId="0" borderId="0"/>
    <xf numFmtId="0" fontId="2" fillId="0" borderId="0"/>
    <xf numFmtId="43" fontId="4" fillId="0" borderId="0" applyFont="0" applyFill="0" applyBorder="0" applyAlignment="0" applyProtection="0"/>
    <xf numFmtId="0" fontId="1" fillId="0" borderId="0"/>
    <xf numFmtId="166" fontId="4" fillId="0" borderId="0" applyFont="0" applyFill="0" applyBorder="0" applyAlignment="0" applyProtection="0"/>
    <xf numFmtId="0" fontId="4" fillId="0" borderId="0"/>
    <xf numFmtId="169" fontId="1" fillId="0" borderId="0" applyFont="0" applyFill="0" applyBorder="0" applyAlignment="0" applyProtection="0"/>
    <xf numFmtId="165" fontId="4" fillId="0" borderId="0" applyFont="0" applyFill="0" applyBorder="0" applyAlignment="0" applyProtection="0"/>
    <xf numFmtId="0" fontId="12" fillId="0" borderId="0"/>
    <xf numFmtId="0" fontId="7" fillId="0" borderId="0"/>
    <xf numFmtId="0" fontId="10" fillId="0" borderId="0"/>
    <xf numFmtId="9" fontId="4" fillId="0" borderId="0" applyFont="0" applyFill="0" applyBorder="0" applyAlignment="0" applyProtection="0"/>
    <xf numFmtId="0" fontId="10" fillId="0" borderId="0"/>
    <xf numFmtId="44" fontId="1" fillId="0" borderId="0" applyFont="0" applyFill="0" applyBorder="0" applyAlignment="0" applyProtection="0"/>
  </cellStyleXfs>
  <cellXfs count="138">
    <xf numFmtId="0" fontId="0" fillId="0" borderId="0" xfId="0"/>
    <xf numFmtId="0" fontId="3" fillId="0" borderId="0" xfId="1" applyFont="1" applyAlignment="1" applyProtection="1">
      <alignment horizontal="center" vertical="center"/>
      <protection hidden="1"/>
    </xf>
    <xf numFmtId="0" fontId="3" fillId="0" borderId="0" xfId="3" applyFont="1" applyAlignment="1" applyProtection="1">
      <alignment vertical="center"/>
      <protection hidden="1"/>
    </xf>
    <xf numFmtId="167" fontId="3" fillId="0" borderId="0" xfId="4" applyNumberFormat="1" applyFont="1" applyAlignment="1" applyProtection="1">
      <alignment vertical="center"/>
      <protection hidden="1"/>
    </xf>
    <xf numFmtId="0" fontId="6" fillId="0" borderId="0" xfId="3" applyFont="1" applyAlignment="1">
      <alignment vertical="center"/>
    </xf>
    <xf numFmtId="0" fontId="5" fillId="0" borderId="6" xfId="3" applyFont="1" applyBorder="1" applyAlignment="1">
      <alignment horizontal="center" vertical="center" wrapText="1"/>
    </xf>
    <xf numFmtId="0" fontId="5" fillId="0" borderId="9" xfId="5" applyFont="1" applyBorder="1" applyAlignment="1">
      <alignment horizontal="center" vertical="center"/>
    </xf>
    <xf numFmtId="0" fontId="5" fillId="0" borderId="0" xfId="5" applyFont="1" applyAlignment="1">
      <alignment horizontal="center" vertical="center"/>
    </xf>
    <xf numFmtId="168" fontId="3" fillId="0" borderId="0" xfId="3" applyNumberFormat="1" applyFont="1" applyAlignment="1" applyProtection="1">
      <alignment horizontal="right" vertical="center"/>
      <protection hidden="1"/>
    </xf>
    <xf numFmtId="168" fontId="3" fillId="0" borderId="10" xfId="3" applyNumberFormat="1" applyFont="1" applyBorder="1" applyAlignment="1" applyProtection="1">
      <alignment horizontal="right" vertical="center"/>
      <protection hidden="1"/>
    </xf>
    <xf numFmtId="167" fontId="3" fillId="4" borderId="0" xfId="4" applyNumberFormat="1" applyFont="1" applyFill="1" applyAlignment="1" applyProtection="1">
      <alignment vertical="center"/>
      <protection hidden="1"/>
    </xf>
    <xf numFmtId="0" fontId="3" fillId="4" borderId="0" xfId="3" applyFont="1" applyFill="1" applyAlignment="1" applyProtection="1">
      <alignment vertical="center"/>
      <protection hidden="1"/>
    </xf>
    <xf numFmtId="167" fontId="3" fillId="4" borderId="0" xfId="4" applyNumberFormat="1" applyFont="1" applyFill="1" applyBorder="1" applyAlignment="1" applyProtection="1">
      <alignment vertical="center"/>
      <protection hidden="1"/>
    </xf>
    <xf numFmtId="0" fontId="8" fillId="4" borderId="0" xfId="5" applyFont="1" applyFill="1" applyAlignment="1">
      <alignment horizontal="left" vertical="center" wrapText="1"/>
    </xf>
    <xf numFmtId="0" fontId="8" fillId="4" borderId="0" xfId="5" applyFont="1" applyFill="1" applyAlignment="1">
      <alignment horizontal="left" vertical="center"/>
    </xf>
    <xf numFmtId="0" fontId="11" fillId="0" borderId="0" xfId="12" applyFont="1" applyAlignment="1">
      <alignment horizontal="justify" vertical="center" wrapText="1"/>
    </xf>
    <xf numFmtId="0" fontId="6" fillId="0" borderId="0" xfId="12" applyFont="1" applyAlignment="1">
      <alignment horizontal="center" vertical="center" wrapText="1"/>
    </xf>
    <xf numFmtId="0" fontId="6" fillId="0" borderId="0" xfId="12" applyFont="1" applyAlignment="1">
      <alignment horizontal="justify" vertical="center" wrapText="1"/>
    </xf>
    <xf numFmtId="167" fontId="6" fillId="0" borderId="0" xfId="4" applyNumberFormat="1" applyFont="1" applyAlignment="1">
      <alignment horizontal="justify" vertical="center" wrapText="1"/>
    </xf>
    <xf numFmtId="0" fontId="13" fillId="6" borderId="22" xfId="0" applyFont="1" applyFill="1" applyBorder="1" applyAlignment="1">
      <alignment horizontal="center" vertical="center" wrapText="1"/>
    </xf>
    <xf numFmtId="0" fontId="13" fillId="6" borderId="27" xfId="0" applyFont="1" applyFill="1" applyBorder="1" applyAlignment="1">
      <alignment horizontal="center" vertical="center" wrapText="1"/>
    </xf>
    <xf numFmtId="0" fontId="13" fillId="6" borderId="29" xfId="0" applyFont="1" applyFill="1" applyBorder="1" applyAlignment="1">
      <alignment horizontal="center" vertical="center" wrapText="1"/>
    </xf>
    <xf numFmtId="0" fontId="14" fillId="8" borderId="29" xfId="0" applyFont="1" applyFill="1" applyBorder="1" applyAlignment="1">
      <alignment vertical="center" wrapText="1"/>
    </xf>
    <xf numFmtId="0" fontId="14" fillId="0" borderId="29" xfId="0" applyFont="1" applyBorder="1" applyAlignment="1">
      <alignment horizontal="center" vertical="center"/>
    </xf>
    <xf numFmtId="9" fontId="14" fillId="8" borderId="29" xfId="0" applyNumberFormat="1" applyFont="1" applyFill="1" applyBorder="1" applyAlignment="1">
      <alignment horizontal="center" vertical="center" wrapText="1"/>
    </xf>
    <xf numFmtId="0" fontId="14" fillId="0" borderId="29" xfId="0" applyFont="1" applyBorder="1" applyAlignment="1">
      <alignment horizontal="center" vertical="center" wrapText="1"/>
    </xf>
    <xf numFmtId="10" fontId="14" fillId="0" borderId="29" xfId="0" applyNumberFormat="1" applyFont="1" applyBorder="1" applyAlignment="1">
      <alignment horizontal="right" vertical="center"/>
    </xf>
    <xf numFmtId="164" fontId="14" fillId="0" borderId="29" xfId="0" applyNumberFormat="1" applyFont="1" applyBorder="1" applyAlignment="1">
      <alignment horizontal="right" vertical="center"/>
    </xf>
    <xf numFmtId="164" fontId="14" fillId="0" borderId="31" xfId="0" applyNumberFormat="1" applyFont="1" applyBorder="1" applyAlignment="1">
      <alignment horizontal="right" vertical="center"/>
    </xf>
    <xf numFmtId="0" fontId="14" fillId="0" borderId="28" xfId="0" applyFont="1" applyBorder="1" applyAlignment="1">
      <alignment horizontal="center" vertical="center" wrapText="1"/>
    </xf>
    <xf numFmtId="0" fontId="14" fillId="8" borderId="32" xfId="0" applyFont="1" applyFill="1" applyBorder="1" applyAlignment="1">
      <alignment vertical="center" wrapText="1"/>
    </xf>
    <xf numFmtId="164" fontId="13" fillId="6" borderId="29" xfId="0" applyNumberFormat="1" applyFont="1" applyFill="1" applyBorder="1" applyAlignment="1">
      <alignment horizontal="right" vertical="center"/>
    </xf>
    <xf numFmtId="9" fontId="14" fillId="0" borderId="29" xfId="0" applyNumberFormat="1" applyFont="1" applyBorder="1" applyAlignment="1">
      <alignment horizontal="center" vertical="center"/>
    </xf>
    <xf numFmtId="164" fontId="14" fillId="3" borderId="29" xfId="0" applyNumberFormat="1" applyFont="1" applyFill="1" applyBorder="1" applyAlignment="1">
      <alignment horizontal="right" vertical="center"/>
    </xf>
    <xf numFmtId="0" fontId="20" fillId="5" borderId="6" xfId="0" applyFont="1" applyFill="1" applyBorder="1" applyAlignment="1">
      <alignment horizontal="left" vertical="center"/>
    </xf>
    <xf numFmtId="0" fontId="18" fillId="0" borderId="0" xfId="0" applyFont="1" applyAlignment="1">
      <alignment horizontal="center" vertical="center"/>
    </xf>
    <xf numFmtId="0" fontId="7" fillId="0" borderId="0" xfId="0" applyFont="1" applyAlignment="1">
      <alignment vertical="center" wrapText="1"/>
    </xf>
    <xf numFmtId="0" fontId="16" fillId="0" borderId="6" xfId="0" applyFont="1" applyBorder="1" applyAlignment="1">
      <alignment horizontal="center" vertical="center" wrapText="1"/>
    </xf>
    <xf numFmtId="0" fontId="7" fillId="0" borderId="6" xfId="0" applyFont="1" applyBorder="1" applyAlignment="1">
      <alignment vertical="center"/>
    </xf>
    <xf numFmtId="0" fontId="15" fillId="0" borderId="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vertical="center" wrapText="1"/>
    </xf>
    <xf numFmtId="0" fontId="18" fillId="0" borderId="6" xfId="0" applyFont="1" applyBorder="1" applyAlignment="1">
      <alignment horizontal="center" vertical="center"/>
    </xf>
    <xf numFmtId="0" fontId="20" fillId="0" borderId="6" xfId="0" applyFont="1" applyBorder="1" applyAlignment="1">
      <alignment horizontal="center" vertical="center"/>
    </xf>
    <xf numFmtId="0" fontId="20" fillId="0" borderId="6" xfId="0" applyFont="1" applyBorder="1" applyAlignment="1">
      <alignment horizontal="center" vertical="center" wrapText="1"/>
    </xf>
    <xf numFmtId="0" fontId="20" fillId="5" borderId="6" xfId="0" applyFont="1" applyFill="1" applyBorder="1" applyAlignment="1">
      <alignment horizontal="center" vertical="center"/>
    </xf>
    <xf numFmtId="0" fontId="20" fillId="5" borderId="7" xfId="0" applyFont="1" applyFill="1" applyBorder="1" applyAlignment="1">
      <alignment horizontal="left" vertical="center"/>
    </xf>
    <xf numFmtId="10" fontId="20" fillId="5" borderId="6" xfId="0" applyNumberFormat="1" applyFont="1" applyFill="1" applyBorder="1" applyAlignment="1">
      <alignment vertical="center"/>
    </xf>
    <xf numFmtId="0" fontId="22" fillId="0" borderId="6" xfId="0" applyFont="1" applyBorder="1" applyAlignment="1">
      <alignment horizontal="center" vertical="center"/>
    </xf>
    <xf numFmtId="0" fontId="22" fillId="0" borderId="6" xfId="0" applyFont="1" applyBorder="1" applyAlignment="1">
      <alignment horizontal="left" vertical="center"/>
    </xf>
    <xf numFmtId="10" fontId="22" fillId="3" borderId="6" xfId="0" applyNumberFormat="1" applyFont="1" applyFill="1" applyBorder="1" applyAlignment="1" applyProtection="1">
      <alignment vertical="center"/>
      <protection locked="0"/>
    </xf>
    <xf numFmtId="0" fontId="22" fillId="5" borderId="6" xfId="0" applyFont="1" applyFill="1" applyBorder="1" applyAlignment="1">
      <alignment horizontal="center" vertical="center"/>
    </xf>
    <xf numFmtId="0" fontId="22" fillId="0" borderId="6" xfId="0" applyFont="1" applyBorder="1" applyAlignment="1">
      <alignment horizontal="left" vertical="center" wrapText="1"/>
    </xf>
    <xf numFmtId="0" fontId="10" fillId="0" borderId="6" xfId="0" applyFont="1" applyBorder="1" applyAlignment="1">
      <alignment horizontal="left" vertical="center" wrapText="1"/>
    </xf>
    <xf numFmtId="0" fontId="22" fillId="0" borderId="7" xfId="0" applyFont="1" applyBorder="1" applyAlignment="1">
      <alignment horizontal="left" vertical="center" wrapText="1"/>
    </xf>
    <xf numFmtId="10" fontId="5" fillId="5" borderId="6" xfId="0" applyNumberFormat="1" applyFont="1" applyFill="1" applyBorder="1" applyAlignment="1">
      <alignment vertical="center"/>
    </xf>
    <xf numFmtId="10" fontId="22" fillId="5" borderId="6" xfId="0" applyNumberFormat="1" applyFont="1" applyFill="1" applyBorder="1" applyAlignment="1">
      <alignment vertical="center"/>
    </xf>
    <xf numFmtId="0" fontId="14" fillId="8" borderId="33" xfId="0" applyFont="1" applyFill="1" applyBorder="1" applyAlignment="1">
      <alignment vertical="center" wrapText="1"/>
    </xf>
    <xf numFmtId="0" fontId="13" fillId="6" borderId="21" xfId="0" applyFont="1" applyFill="1" applyBorder="1" applyAlignment="1">
      <alignment vertical="center" wrapText="1"/>
    </xf>
    <xf numFmtId="0" fontId="13" fillId="6" borderId="21" xfId="0" applyFont="1" applyFill="1" applyBorder="1" applyAlignment="1">
      <alignment horizontal="center" vertical="center" wrapText="1"/>
    </xf>
    <xf numFmtId="0" fontId="3" fillId="0" borderId="0" xfId="1" applyFont="1" applyAlignment="1" applyProtection="1">
      <alignment horizontal="center" vertical="center" wrapText="1"/>
      <protection hidden="1"/>
    </xf>
    <xf numFmtId="0" fontId="13" fillId="6" borderId="21" xfId="0" applyFont="1" applyFill="1" applyBorder="1" applyAlignment="1">
      <alignment horizontal="center" vertical="center"/>
    </xf>
    <xf numFmtId="0" fontId="13" fillId="6" borderId="21" xfId="0" applyFont="1" applyFill="1" applyBorder="1" applyAlignment="1">
      <alignment vertical="center"/>
    </xf>
    <xf numFmtId="0" fontId="13" fillId="9" borderId="21" xfId="0" applyFont="1" applyFill="1" applyBorder="1" applyAlignment="1">
      <alignment vertical="center"/>
    </xf>
    <xf numFmtId="0" fontId="14" fillId="0" borderId="34" xfId="0" applyFont="1" applyBorder="1" applyAlignment="1">
      <alignment vertical="center" wrapText="1"/>
    </xf>
    <xf numFmtId="44" fontId="14" fillId="0" borderId="29" xfId="13" applyFont="1" applyBorder="1" applyAlignment="1">
      <alignment horizontal="center" vertical="center" wrapText="1"/>
    </xf>
    <xf numFmtId="0" fontId="13" fillId="6" borderId="21" xfId="0" applyFont="1" applyFill="1" applyBorder="1" applyAlignment="1">
      <alignment vertical="center" wrapText="1"/>
    </xf>
    <xf numFmtId="0" fontId="3" fillId="0" borderId="0" xfId="1" applyFont="1" applyAlignment="1" applyProtection="1">
      <alignment horizontal="center" vertical="center" wrapText="1"/>
      <protection hidden="1"/>
    </xf>
    <xf numFmtId="0" fontId="13" fillId="6" borderId="21" xfId="0" applyFont="1" applyFill="1" applyBorder="1" applyAlignment="1">
      <alignment horizontal="center" vertical="center"/>
    </xf>
    <xf numFmtId="0" fontId="13" fillId="6" borderId="21" xfId="0" applyFont="1" applyFill="1" applyBorder="1" applyAlignment="1">
      <alignment vertical="center"/>
    </xf>
    <xf numFmtId="10" fontId="14" fillId="3" borderId="29" xfId="13" applyNumberFormat="1" applyFont="1" applyFill="1" applyBorder="1" applyAlignment="1">
      <alignment horizontal="center" vertical="center" wrapText="1"/>
    </xf>
    <xf numFmtId="164" fontId="14" fillId="10" borderId="29" xfId="0" applyNumberFormat="1" applyFont="1" applyFill="1" applyBorder="1" applyAlignment="1">
      <alignment horizontal="right" vertical="center"/>
    </xf>
    <xf numFmtId="164" fontId="13" fillId="6" borderId="33" xfId="0" applyNumberFormat="1" applyFont="1" applyFill="1" applyBorder="1" applyAlignment="1">
      <alignment horizontal="right" vertical="center"/>
    </xf>
    <xf numFmtId="0" fontId="6" fillId="0" borderId="19" xfId="12" applyFont="1" applyBorder="1" applyAlignment="1">
      <alignment horizontal="justify" vertical="center" wrapText="1"/>
    </xf>
    <xf numFmtId="0" fontId="0" fillId="0" borderId="0" xfId="0" applyAlignment="1">
      <alignment horizontal="justify" vertical="center" wrapText="1"/>
    </xf>
    <xf numFmtId="0" fontId="0" fillId="0" borderId="25" xfId="0" applyBorder="1" applyAlignment="1">
      <alignment horizontal="justify" vertical="center" wrapText="1"/>
    </xf>
    <xf numFmtId="0" fontId="5" fillId="2" borderId="11" xfId="5" applyFont="1" applyFill="1" applyBorder="1" applyAlignment="1">
      <alignment horizontal="center" vertical="center"/>
    </xf>
    <xf numFmtId="0" fontId="5" fillId="2" borderId="12" xfId="5" applyFont="1" applyFill="1" applyBorder="1" applyAlignment="1">
      <alignment horizontal="center" vertical="center"/>
    </xf>
    <xf numFmtId="0" fontId="5" fillId="2" borderId="13" xfId="5" applyFont="1" applyFill="1" applyBorder="1" applyAlignment="1">
      <alignment horizontal="center" vertical="center"/>
    </xf>
    <xf numFmtId="0" fontId="5" fillId="2" borderId="14" xfId="5" applyFont="1" applyFill="1" applyBorder="1" applyAlignment="1">
      <alignment horizontal="center" vertical="center"/>
    </xf>
    <xf numFmtId="0" fontId="8" fillId="4" borderId="15" xfId="5" applyFont="1" applyFill="1" applyBorder="1" applyAlignment="1">
      <alignment horizontal="left" vertical="center" wrapText="1"/>
    </xf>
    <xf numFmtId="0" fontId="8" fillId="4" borderId="16" xfId="5" applyFont="1" applyFill="1" applyBorder="1" applyAlignment="1">
      <alignment horizontal="left" vertical="center"/>
    </xf>
    <xf numFmtId="0" fontId="8" fillId="4" borderId="17" xfId="5" applyFont="1" applyFill="1" applyBorder="1" applyAlignment="1">
      <alignment horizontal="left" vertical="center"/>
    </xf>
    <xf numFmtId="0" fontId="8" fillId="4" borderId="18" xfId="5" applyFont="1" applyFill="1" applyBorder="1" applyAlignment="1">
      <alignment horizontal="left" vertical="center"/>
    </xf>
    <xf numFmtId="0" fontId="8" fillId="4" borderId="19" xfId="5" applyFont="1" applyFill="1" applyBorder="1" applyAlignment="1">
      <alignment horizontal="center" vertical="center" wrapText="1"/>
    </xf>
    <xf numFmtId="0" fontId="5" fillId="2" borderId="15" xfId="5" applyFont="1" applyFill="1" applyBorder="1" applyAlignment="1">
      <alignment horizontal="center" vertical="center"/>
    </xf>
    <xf numFmtId="0" fontId="5" fillId="2" borderId="16" xfId="5" applyFont="1" applyFill="1" applyBorder="1" applyAlignment="1">
      <alignment horizontal="center" vertical="center"/>
    </xf>
    <xf numFmtId="0" fontId="5" fillId="2" borderId="17" xfId="5" applyFont="1" applyFill="1" applyBorder="1" applyAlignment="1">
      <alignment horizontal="center" vertical="center"/>
    </xf>
    <xf numFmtId="0" fontId="5" fillId="2" borderId="18" xfId="5" applyFont="1" applyFill="1" applyBorder="1" applyAlignment="1">
      <alignment horizontal="center" vertical="center"/>
    </xf>
    <xf numFmtId="0" fontId="13" fillId="6" borderId="26" xfId="0" applyFont="1" applyFill="1" applyBorder="1" applyAlignment="1">
      <alignment horizontal="center" vertical="center" wrapText="1"/>
    </xf>
    <xf numFmtId="0" fontId="13" fillId="6" borderId="28" xfId="0" applyFont="1" applyFill="1" applyBorder="1" applyAlignment="1">
      <alignment horizontal="center" vertical="center" wrapText="1"/>
    </xf>
    <xf numFmtId="0" fontId="14" fillId="0" borderId="20" xfId="0" applyFont="1" applyBorder="1" applyAlignment="1">
      <alignment vertical="center" wrapText="1"/>
    </xf>
    <xf numFmtId="0" fontId="14" fillId="0" borderId="21" xfId="0" applyFont="1" applyBorder="1" applyAlignment="1">
      <alignment vertical="center" wrapText="1"/>
    </xf>
    <xf numFmtId="0" fontId="13" fillId="6" borderId="20" xfId="0" applyFont="1" applyFill="1" applyBorder="1" applyAlignment="1">
      <alignment vertical="center" wrapText="1"/>
    </xf>
    <xf numFmtId="0" fontId="13" fillId="6" borderId="21" xfId="0" applyFont="1" applyFill="1" applyBorder="1" applyAlignment="1">
      <alignment vertical="center" wrapText="1"/>
    </xf>
    <xf numFmtId="0" fontId="13" fillId="6" borderId="22" xfId="0" applyFont="1" applyFill="1" applyBorder="1" applyAlignment="1">
      <alignment vertical="center" wrapText="1"/>
    </xf>
    <xf numFmtId="0" fontId="3" fillId="0" borderId="0" xfId="1" applyFont="1" applyAlignment="1" applyProtection="1">
      <alignment horizontal="center" vertical="center" wrapText="1"/>
      <protection hidden="1"/>
    </xf>
    <xf numFmtId="0" fontId="5" fillId="0" borderId="1" xfId="3" applyFont="1" applyBorder="1" applyAlignment="1">
      <alignment horizontal="center" vertical="center" wrapText="1"/>
    </xf>
    <xf numFmtId="0" fontId="5" fillId="0" borderId="2" xfId="3" applyFont="1" applyBorder="1" applyAlignment="1">
      <alignment horizontal="center" vertical="center" wrapText="1"/>
    </xf>
    <xf numFmtId="0" fontId="5" fillId="0" borderId="3" xfId="3" applyFont="1" applyBorder="1" applyAlignment="1">
      <alignment horizontal="center" vertical="center" wrapText="1"/>
    </xf>
    <xf numFmtId="0" fontId="5" fillId="0" borderId="4" xfId="3" applyFont="1" applyBorder="1" applyAlignment="1">
      <alignment horizontal="center" vertical="center" wrapText="1"/>
    </xf>
    <xf numFmtId="0" fontId="5" fillId="0" borderId="5" xfId="3" applyFont="1" applyBorder="1" applyAlignment="1">
      <alignment horizontal="center" vertical="center" wrapText="1"/>
    </xf>
    <xf numFmtId="0" fontId="5" fillId="0" borderId="6" xfId="3" applyFont="1" applyBorder="1" applyAlignment="1">
      <alignment horizontal="center" vertical="center" wrapText="1"/>
    </xf>
    <xf numFmtId="0" fontId="5" fillId="0" borderId="7" xfId="3" applyFont="1" applyBorder="1" applyAlignment="1">
      <alignment horizontal="center" vertical="center" wrapText="1"/>
    </xf>
    <xf numFmtId="0" fontId="5" fillId="0" borderId="8" xfId="3" applyFont="1" applyBorder="1" applyAlignment="1">
      <alignment horizontal="center" vertical="center" wrapText="1"/>
    </xf>
    <xf numFmtId="0" fontId="5" fillId="2" borderId="5" xfId="5" applyFont="1" applyFill="1" applyBorder="1" applyAlignment="1">
      <alignment horizontal="center" vertical="center" wrapText="1"/>
    </xf>
    <xf numFmtId="0" fontId="5" fillId="2" borderId="6" xfId="5" applyFont="1" applyFill="1" applyBorder="1" applyAlignment="1">
      <alignment horizontal="center" vertical="center"/>
    </xf>
    <xf numFmtId="0" fontId="5" fillId="2" borderId="7" xfId="5" applyFont="1" applyFill="1" applyBorder="1" applyAlignment="1">
      <alignment horizontal="center" vertical="center"/>
    </xf>
    <xf numFmtId="0" fontId="5" fillId="2" borderId="8" xfId="5" applyFont="1" applyFill="1" applyBorder="1" applyAlignment="1">
      <alignment horizontal="center" vertical="center"/>
    </xf>
    <xf numFmtId="0" fontId="7" fillId="3" borderId="7" xfId="3" applyFont="1" applyFill="1" applyBorder="1" applyAlignment="1">
      <alignment horizontal="left" vertical="center" wrapText="1"/>
    </xf>
    <xf numFmtId="0" fontId="7" fillId="3" borderId="23" xfId="3" applyFont="1" applyFill="1" applyBorder="1" applyAlignment="1">
      <alignment horizontal="left" vertical="center" wrapText="1"/>
    </xf>
    <xf numFmtId="0" fontId="7" fillId="3" borderId="24" xfId="3" applyFont="1" applyFill="1" applyBorder="1" applyAlignment="1">
      <alignment horizontal="left" vertical="center" wrapText="1"/>
    </xf>
    <xf numFmtId="0" fontId="5" fillId="3" borderId="7" xfId="3" applyFont="1" applyFill="1" applyBorder="1" applyAlignment="1">
      <alignment horizontal="center" vertical="center" wrapText="1"/>
    </xf>
    <xf numFmtId="0" fontId="5" fillId="3" borderId="23" xfId="3" applyFont="1" applyFill="1" applyBorder="1" applyAlignment="1">
      <alignment horizontal="center" vertical="center" wrapText="1"/>
    </xf>
    <xf numFmtId="0" fontId="5" fillId="3" borderId="35" xfId="3" applyFont="1" applyFill="1" applyBorder="1" applyAlignment="1">
      <alignment horizontal="center" vertical="center" wrapText="1"/>
    </xf>
    <xf numFmtId="0" fontId="5" fillId="5" borderId="6" xfId="0" applyFont="1" applyFill="1" applyBorder="1" applyAlignment="1">
      <alignment horizontal="center" vertical="center"/>
    </xf>
    <xf numFmtId="0" fontId="17" fillId="0" borderId="6" xfId="0" applyFont="1" applyBorder="1" applyAlignment="1">
      <alignment horizontal="left" vertical="top" wrapText="1"/>
    </xf>
    <xf numFmtId="0" fontId="18" fillId="0" borderId="0" xfId="0" applyFont="1" applyAlignment="1">
      <alignment horizontal="center" vertical="center"/>
    </xf>
    <xf numFmtId="0" fontId="7" fillId="0" borderId="0" xfId="0" applyFont="1" applyAlignment="1">
      <alignment vertical="center" wrapText="1"/>
    </xf>
    <xf numFmtId="0" fontId="7" fillId="3" borderId="6" xfId="0" applyFont="1" applyFill="1" applyBorder="1" applyAlignment="1">
      <alignment horizontal="center" vertical="center" wrapText="1"/>
    </xf>
    <xf numFmtId="0" fontId="9" fillId="5" borderId="20" xfId="5" applyFont="1" applyFill="1" applyBorder="1" applyAlignment="1">
      <alignment horizontal="center" vertical="center" wrapText="1"/>
    </xf>
    <xf numFmtId="0" fontId="9" fillId="5" borderId="21" xfId="5" applyFont="1" applyFill="1" applyBorder="1" applyAlignment="1">
      <alignment horizontal="center" vertical="center" wrapText="1"/>
    </xf>
    <xf numFmtId="0" fontId="9" fillId="5" borderId="22" xfId="5" applyFont="1" applyFill="1" applyBorder="1" applyAlignment="1">
      <alignment horizontal="center" vertical="center" wrapText="1"/>
    </xf>
    <xf numFmtId="0" fontId="13" fillId="6" borderId="20" xfId="0" applyFont="1" applyFill="1" applyBorder="1" applyAlignment="1">
      <alignment horizontal="center" vertical="center"/>
    </xf>
    <xf numFmtId="0" fontId="13" fillId="6" borderId="21" xfId="0" applyFont="1" applyFill="1" applyBorder="1" applyAlignment="1">
      <alignment horizontal="center" vertical="center"/>
    </xf>
    <xf numFmtId="0" fontId="13" fillId="6" borderId="22" xfId="0" applyFont="1" applyFill="1" applyBorder="1" applyAlignment="1">
      <alignment horizontal="center" vertical="center"/>
    </xf>
    <xf numFmtId="0" fontId="13" fillId="7" borderId="21" xfId="0" applyFont="1" applyFill="1" applyBorder="1" applyAlignment="1">
      <alignment horizontal="center" vertical="center" wrapText="1"/>
    </xf>
    <xf numFmtId="0" fontId="13" fillId="7" borderId="22" xfId="0" applyFont="1" applyFill="1" applyBorder="1" applyAlignment="1">
      <alignment horizontal="center" vertical="center" wrapText="1"/>
    </xf>
    <xf numFmtId="0" fontId="14" fillId="0" borderId="30" xfId="0" applyFont="1" applyBorder="1" applyAlignment="1">
      <alignment horizontal="center" vertical="center" wrapText="1"/>
    </xf>
    <xf numFmtId="0" fontId="14" fillId="0" borderId="28" xfId="0" applyFont="1" applyBorder="1" applyAlignment="1">
      <alignment horizontal="center" vertical="center" wrapText="1"/>
    </xf>
    <xf numFmtId="0" fontId="13" fillId="6" borderId="20" xfId="0" applyFont="1" applyFill="1" applyBorder="1" applyAlignment="1">
      <alignment vertical="center"/>
    </xf>
    <xf numFmtId="0" fontId="13" fillId="6" borderId="21" xfId="0" applyFont="1" applyFill="1" applyBorder="1" applyAlignment="1">
      <alignment vertical="center"/>
    </xf>
    <xf numFmtId="0" fontId="11" fillId="0" borderId="0" xfId="12" applyFont="1" applyAlignment="1">
      <alignment horizontal="justify" vertical="center" wrapText="1"/>
    </xf>
    <xf numFmtId="0" fontId="3" fillId="0" borderId="6" xfId="0" applyFont="1" applyBorder="1" applyAlignment="1">
      <alignment horizontal="left" vertical="center" wrapText="1"/>
    </xf>
    <xf numFmtId="0" fontId="20" fillId="5" borderId="6" xfId="0" applyFont="1" applyFill="1" applyBorder="1" applyAlignment="1">
      <alignment horizontal="left" vertical="center" wrapText="1"/>
    </xf>
    <xf numFmtId="0" fontId="20" fillId="5" borderId="6" xfId="0" applyFont="1" applyFill="1" applyBorder="1" applyAlignment="1">
      <alignment horizontal="left" vertical="center"/>
    </xf>
    <xf numFmtId="0" fontId="5" fillId="5" borderId="6" xfId="0" applyFont="1" applyFill="1" applyBorder="1" applyAlignment="1">
      <alignment horizontal="left" vertical="center"/>
    </xf>
  </cellXfs>
  <cellStyles count="14">
    <cellStyle name="Millares 2" xfId="2" xr:uid="{6F4EBC27-3BD5-4EF6-B01C-EAD0516D193E}"/>
    <cellStyle name="Moneda" xfId="13" builtinId="4"/>
    <cellStyle name="Moneda [0] 2" xfId="7" xr:uid="{1B9BE65F-6E0A-4495-964B-63DB60154495}"/>
    <cellStyle name="Moneda 2" xfId="4" xr:uid="{06DA4300-BC20-4C21-8DA8-3259D943A223}"/>
    <cellStyle name="Moneda 2 10" xfId="6" xr:uid="{9C800E03-DA3D-4B0E-A031-1DA1500E34D4}"/>
    <cellStyle name="Normal" xfId="0" builtinId="0"/>
    <cellStyle name="Normal 2" xfId="3" xr:uid="{60CC56B5-1341-4E3D-8628-515617EB8080}"/>
    <cellStyle name="Normal 2 2" xfId="9" xr:uid="{A9325D13-E3EE-4522-A91C-47BA981500FD}"/>
    <cellStyle name="Normal 2 3 2" xfId="12" xr:uid="{5A2379FC-6D49-405A-ADD2-9B7FD33CFE4A}"/>
    <cellStyle name="Normal 3" xfId="5" xr:uid="{AB653A42-0A2A-4929-B815-BBEFA705E4E5}"/>
    <cellStyle name="Normal 3 2" xfId="8" xr:uid="{9F8F814D-E6F3-46E0-9848-56ABC16667E0}"/>
    <cellStyle name="Normal 33 2" xfId="10" xr:uid="{65619CCE-88A2-4D8C-914A-46FDE20A7447}"/>
    <cellStyle name="Normal_precios 2001-2 y 2002-1 2" xfId="1" xr:uid="{EB21F0BA-1CD2-4E17-A4AC-E72450688EB0}"/>
    <cellStyle name="Porcentaje 2" xfId="11" xr:uid="{AE78D264-C9BA-4197-B0E6-A9BBA02110DF}"/>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alcChain" Target="calcChain.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346389</xdr:colOff>
      <xdr:row>1</xdr:row>
      <xdr:rowOff>64669</xdr:rowOff>
    </xdr:from>
    <xdr:ext cx="847105" cy="869165"/>
    <xdr:pic>
      <xdr:nvPicPr>
        <xdr:cNvPr id="2" name="Imagen 2" descr="Resultado de imagen para ICBF LOGO">
          <a:extLst>
            <a:ext uri="{FF2B5EF4-FFF2-40B4-BE49-F238E27FC236}">
              <a16:creationId xmlns:a16="http://schemas.microsoft.com/office/drawing/2014/main" id="{BCC998EE-BCF2-4292-8E2E-E719BFE398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2664" y="150394"/>
          <a:ext cx="847105" cy="869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9</xdr:col>
      <xdr:colOff>533400</xdr:colOff>
      <xdr:row>1</xdr:row>
      <xdr:rowOff>66675</xdr:rowOff>
    </xdr:from>
    <xdr:to>
      <xdr:col>10</xdr:col>
      <xdr:colOff>1038222</xdr:colOff>
      <xdr:row>2</xdr:row>
      <xdr:rowOff>238125</xdr:rowOff>
    </xdr:to>
    <xdr:pic>
      <xdr:nvPicPr>
        <xdr:cNvPr id="3" name="Imagen 2">
          <a:extLst>
            <a:ext uri="{FF2B5EF4-FFF2-40B4-BE49-F238E27FC236}">
              <a16:creationId xmlns:a16="http://schemas.microsoft.com/office/drawing/2014/main" id="{A992B8CA-24CE-CE13-5B3E-58F4F612DA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049000" y="152400"/>
          <a:ext cx="1609725" cy="847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209550</xdr:colOff>
      <xdr:row>42</xdr:row>
      <xdr:rowOff>38101</xdr:rowOff>
    </xdr:from>
    <xdr:ext cx="638175" cy="654794"/>
    <xdr:pic>
      <xdr:nvPicPr>
        <xdr:cNvPr id="4" name="Imagen 2" descr="Resultado de imagen para ICBF LOGO">
          <a:extLst>
            <a:ext uri="{FF2B5EF4-FFF2-40B4-BE49-F238E27FC236}">
              <a16:creationId xmlns:a16="http://schemas.microsoft.com/office/drawing/2014/main" id="{37163953-27AB-4057-BE62-6A571F0C995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 y="12182476"/>
          <a:ext cx="638175" cy="65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my.sharepoint.com/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my.sharepoint.com/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172.16.9.31/ArchivosICBF/Users/Engree.Duica/AppData/Local/Microsoft/Windows/Temporary%20Internet%20Files/Content.Outlook/E4EMGSL4/DEVUELTOS/EQUIPOS%20DE%20METROLOGIA/SDI/EQUIPOS%20METROLOGIA%20-%20SDI%20020713.xlsx?036E8832" TargetMode="External"/><Relationship Id="rId1" Type="http://schemas.openxmlformats.org/officeDocument/2006/relationships/externalLinkPath" Target="file:///\\036E8832\EQUIPOS%20METROLOGIA%20-%20SDI%200207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172.16.9.31\ArchivosICBF\Users\Engree.Duica\AppData\Local\Microsoft\Windows\Temporary%20Internet%20Files\Content.Outlook\E4EMGSL4\DEVUELTOS\EQUIPOS%20DE%20METROLOGIA\SDI\EQUIPOS%20METROLOGIA%20-%20SDI%200207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Volumes\MoniK_1\ICBF%202020\An&#771;o%202020%20ICBF\DT\247_Actualizacio&#769;n%20precios%20Admin\04_ADP_ACTU_PREC_OBRA_201030.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Volumes\MoniK_1\BK%20Mquevedo%20200726\Info%20general%20MK\Mo&#769;nica%20Doc\ICBF%202020\An&#771;o%202020%20ICBF\DT\247_Actualizacio&#769;n%20precios%20Admin\97_CONSORCIO%20AG3%20BOGOTA%20LP-002-2020\Anexo%2012%20Oferta_econ_Final%20(2).xlsx"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icbfgob-my.sharepoint.com/172.16.9.31/archivosicbf/Direcci&#243;n%20de%20Abastecimiento/Equipo%20de%20Estudios%20de%20Sector%20y%20Costos/6.%20ESTUDIOS%20DEFINITIVOS/2014/DIR%20DE%20GESTION%20HUMANA/EXAMENES%20MEDICOS%20OCUPACIONALES/EXAMENES%20MEDICOS-%20140213%20-CC2S.xlsx?1C6C467A" TargetMode="External"/><Relationship Id="rId1" Type="http://schemas.openxmlformats.org/officeDocument/2006/relationships/externalLinkPath" Target="file:///\\1C6C467A\EXAMENES%20MEDICOS-%20140213%20-CC2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ICBF/DOCUMENTOS/1.%20DIRECCI&#211;N%20DE%20ABASTECIMIENTO/PROCESOS%202015/INTERVENTORIA%20CONT.%20OBRA%20No.1718/INTERVENTORIA%20CONT.%20OBRA%20No.1718%20-%20150616%20-%20EC.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ICBF/DOCUMENTOS/1.%20DIRECCI&#211;N%20DE%20ABASTECIMIENTO/PROCESOS%202017/EVALUACI&#211;N%20SRPA/04-EDC-EV-SRPA-16070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ICBF/Direcci&#243;n%20de%20Logistica%20y%20Abastecimiento/Encuesta%20Nacional%20de%20Juventud/E.C.%20Encuesta%20Nacional%20de%20Juventu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icbfgob-my.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sheetData sheetId="1"/>
      <sheetData sheetId="2"/>
      <sheetData sheetId="3"/>
      <sheetData sheetId="4"/>
      <sheetData sheetId="5"/>
      <sheetData sheetId="6"/>
      <sheetData sheetId="7" refreshError="1"/>
      <sheetData sheetId="8" refreshError="1"/>
      <sheetData sheetId="9"/>
      <sheetData sheetId="10" refreshError="1"/>
      <sheetData sheetId="11" refreshError="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_LP2_G2"/>
      <sheetName val="EM_OCT2020"/>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G Grupo 1"/>
      <sheetName val="DIAG Grupo 2"/>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Seletor"/>
      <sheetName val="datos"/>
      <sheetName val="Cons Cotizac - Examenes méd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BEF2D-AD32-471A-B902-E0A6CE9069F9}">
  <dimension ref="A1:M82"/>
  <sheetViews>
    <sheetView showGridLines="0" tabSelected="1" view="pageBreakPreview" topLeftCell="F9" zoomScale="115" zoomScaleNormal="100" zoomScaleSheetLayoutView="115" workbookViewId="0">
      <selection activeCell="J37" sqref="J37"/>
    </sheetView>
  </sheetViews>
  <sheetFormatPr baseColWidth="10" defaultColWidth="13.140625" defaultRowHeight="12" x14ac:dyDescent="0.25"/>
  <cols>
    <col min="1" max="1" width="10.140625" style="2" customWidth="1"/>
    <col min="2" max="2" width="17.140625" style="16" customWidth="1"/>
    <col min="3" max="3" width="51.42578125" style="17" customWidth="1"/>
    <col min="4" max="4" width="16.28515625" style="17" customWidth="1"/>
    <col min="5" max="5" width="17.28515625" style="17" customWidth="1"/>
    <col min="6" max="9" width="16.42578125" style="17" customWidth="1"/>
    <col min="10" max="11" width="16.42578125" style="8" customWidth="1"/>
    <col min="12" max="12" width="18.42578125" style="8" customWidth="1"/>
    <col min="13" max="13" width="6.42578125" style="3" customWidth="1"/>
    <col min="14" max="16384" width="13.140625" style="2"/>
  </cols>
  <sheetData>
    <row r="1" spans="2:13" ht="6.75" customHeight="1" thickBot="1" x14ac:dyDescent="0.3">
      <c r="B1" s="1"/>
      <c r="C1" s="97"/>
      <c r="D1" s="97"/>
      <c r="E1" s="97"/>
      <c r="F1" s="97"/>
      <c r="G1" s="61"/>
      <c r="H1" s="61"/>
      <c r="I1" s="68"/>
      <c r="J1" s="2"/>
      <c r="K1" s="2"/>
      <c r="L1" s="2"/>
    </row>
    <row r="2" spans="2:13" s="4" customFormat="1" ht="53.25" customHeight="1" x14ac:dyDescent="0.25">
      <c r="B2" s="98" t="s">
        <v>0</v>
      </c>
      <c r="C2" s="99"/>
      <c r="D2" s="99"/>
      <c r="E2" s="99"/>
      <c r="F2" s="99"/>
      <c r="G2" s="99"/>
      <c r="H2" s="99"/>
      <c r="I2" s="100"/>
      <c r="J2" s="100"/>
      <c r="K2" s="100"/>
      <c r="L2" s="101"/>
      <c r="M2"/>
    </row>
    <row r="3" spans="2:13" ht="24.95" customHeight="1" x14ac:dyDescent="0.25">
      <c r="B3" s="102"/>
      <c r="C3" s="103"/>
      <c r="D3" s="103"/>
      <c r="E3" s="103"/>
      <c r="F3" s="103"/>
      <c r="G3" s="103"/>
      <c r="H3" s="103"/>
      <c r="I3" s="104"/>
      <c r="J3" s="104"/>
      <c r="K3" s="104"/>
      <c r="L3" s="105"/>
    </row>
    <row r="4" spans="2:13" ht="42" customHeight="1" x14ac:dyDescent="0.25">
      <c r="B4" s="106" t="s">
        <v>9</v>
      </c>
      <c r="C4" s="107"/>
      <c r="D4" s="107"/>
      <c r="E4" s="107"/>
      <c r="F4" s="107"/>
      <c r="G4" s="107"/>
      <c r="H4" s="107"/>
      <c r="I4" s="108"/>
      <c r="J4" s="108"/>
      <c r="K4" s="108"/>
      <c r="L4" s="109"/>
    </row>
    <row r="5" spans="2:13" ht="20.25" customHeight="1" x14ac:dyDescent="0.25">
      <c r="B5" s="6"/>
      <c r="C5" s="7"/>
      <c r="D5" s="7"/>
      <c r="E5" s="7"/>
      <c r="F5" s="7"/>
      <c r="G5" s="7"/>
      <c r="H5" s="7"/>
      <c r="I5" s="7"/>
      <c r="L5" s="9"/>
    </row>
    <row r="6" spans="2:13" s="11" customFormat="1" ht="35.1" customHeight="1" x14ac:dyDescent="0.25">
      <c r="B6" s="5" t="s">
        <v>1</v>
      </c>
      <c r="C6" s="110"/>
      <c r="D6" s="111"/>
      <c r="E6" s="112"/>
      <c r="F6" s="5" t="s">
        <v>2</v>
      </c>
      <c r="G6" s="113"/>
      <c r="H6" s="114"/>
      <c r="I6" s="114"/>
      <c r="J6" s="114"/>
      <c r="K6" s="114"/>
      <c r="L6" s="115"/>
      <c r="M6" s="10"/>
    </row>
    <row r="7" spans="2:13" s="11" customFormat="1" ht="34.5" customHeight="1" x14ac:dyDescent="0.25">
      <c r="B7" s="5" t="s">
        <v>3</v>
      </c>
      <c r="C7" s="110"/>
      <c r="D7" s="111"/>
      <c r="E7" s="112"/>
      <c r="F7" s="5" t="s">
        <v>4</v>
      </c>
      <c r="G7" s="113"/>
      <c r="H7" s="114"/>
      <c r="I7" s="114"/>
      <c r="J7" s="114"/>
      <c r="K7" s="114"/>
      <c r="L7" s="115"/>
      <c r="M7" s="10"/>
    </row>
    <row r="8" spans="2:13" s="11" customFormat="1" ht="31.5" customHeight="1" thickBot="1" x14ac:dyDescent="0.3">
      <c r="B8" s="77" t="s">
        <v>5</v>
      </c>
      <c r="C8" s="78"/>
      <c r="D8" s="78"/>
      <c r="E8" s="78"/>
      <c r="F8" s="78"/>
      <c r="G8" s="78"/>
      <c r="H8" s="78"/>
      <c r="I8" s="79"/>
      <c r="J8" s="79"/>
      <c r="K8" s="79"/>
      <c r="L8" s="80"/>
      <c r="M8" s="10"/>
    </row>
    <row r="9" spans="2:13" s="11" customFormat="1" ht="139.5" customHeight="1" thickBot="1" x14ac:dyDescent="0.3">
      <c r="B9" s="81" t="s">
        <v>28</v>
      </c>
      <c r="C9" s="82"/>
      <c r="D9" s="82"/>
      <c r="E9" s="82"/>
      <c r="F9" s="82"/>
      <c r="G9" s="82"/>
      <c r="H9" s="82"/>
      <c r="I9" s="83"/>
      <c r="J9" s="83"/>
      <c r="K9" s="83"/>
      <c r="L9" s="84"/>
      <c r="M9" s="10"/>
    </row>
    <row r="10" spans="2:13" s="11" customFormat="1" ht="11.25" customHeight="1" thickBot="1" x14ac:dyDescent="0.3">
      <c r="B10" s="85"/>
      <c r="C10" s="85"/>
      <c r="D10" s="85"/>
      <c r="E10" s="85"/>
      <c r="F10" s="85"/>
      <c r="G10" s="85"/>
      <c r="H10" s="85"/>
      <c r="I10" s="85"/>
      <c r="J10" s="85"/>
      <c r="K10" s="85"/>
      <c r="L10" s="85"/>
      <c r="M10" s="10"/>
    </row>
    <row r="11" spans="2:13" s="11" customFormat="1" ht="33" customHeight="1" thickBot="1" x14ac:dyDescent="0.3">
      <c r="B11" s="86" t="s">
        <v>6</v>
      </c>
      <c r="C11" s="87"/>
      <c r="D11" s="87"/>
      <c r="E11" s="87"/>
      <c r="F11" s="87"/>
      <c r="G11" s="87"/>
      <c r="H11" s="87"/>
      <c r="I11" s="88"/>
      <c r="J11" s="88"/>
      <c r="K11" s="88"/>
      <c r="L11" s="89"/>
      <c r="M11" s="12"/>
    </row>
    <row r="12" spans="2:13" s="11" customFormat="1" ht="112.5" customHeight="1" thickBot="1" x14ac:dyDescent="0.3">
      <c r="B12" s="81" t="s">
        <v>93</v>
      </c>
      <c r="C12" s="82"/>
      <c r="D12" s="82"/>
      <c r="E12" s="82"/>
      <c r="F12" s="82"/>
      <c r="G12" s="82"/>
      <c r="H12" s="82"/>
      <c r="I12" s="83"/>
      <c r="J12" s="83"/>
      <c r="K12" s="83"/>
      <c r="L12" s="84"/>
      <c r="M12" s="12"/>
    </row>
    <row r="13" spans="2:13" s="11" customFormat="1" ht="10.5" customHeight="1" thickBot="1" x14ac:dyDescent="0.3">
      <c r="B13" s="13"/>
      <c r="C13" s="14"/>
      <c r="D13" s="14"/>
      <c r="E13" s="14"/>
      <c r="F13" s="14"/>
      <c r="G13" s="14"/>
      <c r="H13" s="14"/>
      <c r="I13" s="14"/>
      <c r="J13" s="14"/>
      <c r="K13" s="14"/>
      <c r="L13" s="14"/>
      <c r="M13" s="12"/>
    </row>
    <row r="14" spans="2:13" s="11" customFormat="1" ht="41.25" customHeight="1" thickBot="1" x14ac:dyDescent="0.3">
      <c r="B14" s="121" t="s">
        <v>7</v>
      </c>
      <c r="C14" s="122"/>
      <c r="D14" s="122"/>
      <c r="E14" s="122"/>
      <c r="F14" s="122"/>
      <c r="G14" s="122"/>
      <c r="H14" s="122"/>
      <c r="I14" s="122"/>
      <c r="J14" s="122"/>
      <c r="K14" s="122"/>
      <c r="L14" s="123"/>
      <c r="M14" s="12"/>
    </row>
    <row r="15" spans="2:13" s="11" customFormat="1" ht="22.5" customHeight="1" thickBot="1" x14ac:dyDescent="0.3">
      <c r="B15" s="13"/>
      <c r="C15" s="14"/>
      <c r="D15" s="14"/>
      <c r="E15" s="14"/>
      <c r="F15" s="14"/>
      <c r="G15" s="14"/>
      <c r="H15" s="14"/>
      <c r="I15" s="14"/>
      <c r="J15" s="14"/>
      <c r="K15" s="14"/>
      <c r="L15" s="14"/>
      <c r="M15" s="10"/>
    </row>
    <row r="16" spans="2:13" ht="13.5" thickBot="1" x14ac:dyDescent="0.3">
      <c r="B16" s="124" t="s">
        <v>10</v>
      </c>
      <c r="C16" s="125"/>
      <c r="D16" s="125"/>
      <c r="E16" s="125"/>
      <c r="F16" s="126"/>
      <c r="G16" s="62"/>
      <c r="H16" s="62"/>
      <c r="I16" s="69"/>
      <c r="J16" s="127"/>
      <c r="K16" s="127"/>
      <c r="L16" s="128"/>
    </row>
    <row r="17" spans="2:12" ht="39" thickBot="1" x14ac:dyDescent="0.3">
      <c r="B17" s="90" t="s">
        <v>11</v>
      </c>
      <c r="C17" s="90" t="s">
        <v>12</v>
      </c>
      <c r="D17" s="19" t="s">
        <v>13</v>
      </c>
      <c r="E17" s="90" t="s">
        <v>14</v>
      </c>
      <c r="F17" s="90" t="s">
        <v>15</v>
      </c>
      <c r="G17" s="90" t="s">
        <v>96</v>
      </c>
      <c r="H17" s="90" t="s">
        <v>91</v>
      </c>
      <c r="I17" s="90" t="s">
        <v>92</v>
      </c>
      <c r="J17" s="90" t="s">
        <v>16</v>
      </c>
      <c r="K17" s="90" t="s">
        <v>98</v>
      </c>
      <c r="L17" s="20" t="s">
        <v>97</v>
      </c>
    </row>
    <row r="18" spans="2:12" ht="26.25" thickBot="1" x14ac:dyDescent="0.3">
      <c r="B18" s="91"/>
      <c r="C18" s="91"/>
      <c r="D18" s="21" t="s">
        <v>17</v>
      </c>
      <c r="E18" s="91"/>
      <c r="F18" s="91"/>
      <c r="G18" s="91"/>
      <c r="H18" s="91"/>
      <c r="I18" s="91"/>
      <c r="J18" s="91"/>
      <c r="K18" s="91"/>
      <c r="L18" s="21" t="s">
        <v>18</v>
      </c>
    </row>
    <row r="19" spans="2:12" ht="13.5" thickBot="1" x14ac:dyDescent="0.3">
      <c r="B19" s="129" t="s">
        <v>10</v>
      </c>
      <c r="C19" s="22" t="s">
        <v>19</v>
      </c>
      <c r="D19" s="23">
        <v>4.5</v>
      </c>
      <c r="E19" s="24">
        <v>0.5</v>
      </c>
      <c r="F19" s="25">
        <v>1</v>
      </c>
      <c r="G19" s="26">
        <v>2.0369000000000002</v>
      </c>
      <c r="H19" s="66">
        <v>8000000</v>
      </c>
      <c r="I19" s="71">
        <f>D82</f>
        <v>0</v>
      </c>
      <c r="J19" s="33"/>
      <c r="K19" s="72">
        <f>D19*E19*F19*I19*J19</f>
        <v>0</v>
      </c>
      <c r="L19" s="28">
        <f>D19*E19*F19*G19*H19</f>
        <v>36664200</v>
      </c>
    </row>
    <row r="20" spans="2:12" ht="13.5" thickBot="1" x14ac:dyDescent="0.3">
      <c r="B20" s="129"/>
      <c r="C20" s="22" t="s">
        <v>20</v>
      </c>
      <c r="D20" s="23">
        <v>4.5</v>
      </c>
      <c r="E20" s="24">
        <v>1</v>
      </c>
      <c r="F20" s="25">
        <v>2</v>
      </c>
      <c r="G20" s="26">
        <v>2.0369000000000002</v>
      </c>
      <c r="H20" s="66">
        <v>5727444</v>
      </c>
      <c r="I20" s="71">
        <f>D82</f>
        <v>0</v>
      </c>
      <c r="J20" s="33"/>
      <c r="K20" s="72">
        <f t="shared" ref="K20:K26" si="0">D20*E20*F20*I20*J20</f>
        <v>0</v>
      </c>
      <c r="L20" s="28">
        <f>ROUND(D20*E20*F20*G20*H20,0)</f>
        <v>104996076</v>
      </c>
    </row>
    <row r="21" spans="2:12" ht="13.5" thickBot="1" x14ac:dyDescent="0.3">
      <c r="B21" s="129"/>
      <c r="C21" s="22" t="s">
        <v>21</v>
      </c>
      <c r="D21" s="23">
        <v>4.5</v>
      </c>
      <c r="E21" s="24">
        <v>0.3</v>
      </c>
      <c r="F21" s="25">
        <v>1</v>
      </c>
      <c r="G21" s="26">
        <v>2.0369000000000002</v>
      </c>
      <c r="H21" s="66">
        <v>4833333</v>
      </c>
      <c r="I21" s="71">
        <f>D82</f>
        <v>0</v>
      </c>
      <c r="J21" s="33"/>
      <c r="K21" s="72">
        <f t="shared" si="0"/>
        <v>0</v>
      </c>
      <c r="L21" s="28">
        <f>ROUND(D21*E21*F21*G21*H21,0)</f>
        <v>13290772</v>
      </c>
    </row>
    <row r="22" spans="2:12" ht="26.25" thickBot="1" x14ac:dyDescent="0.3">
      <c r="B22" s="129"/>
      <c r="C22" s="22" t="s">
        <v>88</v>
      </c>
      <c r="D22" s="23">
        <v>4.5</v>
      </c>
      <c r="E22" s="24">
        <v>0.3</v>
      </c>
      <c r="F22" s="25">
        <v>1</v>
      </c>
      <c r="G22" s="26">
        <v>2.0369000000000002</v>
      </c>
      <c r="H22" s="66">
        <v>4833333</v>
      </c>
      <c r="I22" s="71">
        <f>D82</f>
        <v>0</v>
      </c>
      <c r="J22" s="33"/>
      <c r="K22" s="72">
        <f t="shared" si="0"/>
        <v>0</v>
      </c>
      <c r="L22" s="28">
        <f>ROUND(D22*E22*F22*G22*H22,0)</f>
        <v>13290772</v>
      </c>
    </row>
    <row r="23" spans="2:12" ht="13.5" thickBot="1" x14ac:dyDescent="0.3">
      <c r="B23" s="129"/>
      <c r="C23" s="22" t="s">
        <v>22</v>
      </c>
      <c r="D23" s="23">
        <v>4.5</v>
      </c>
      <c r="E23" s="24">
        <v>1</v>
      </c>
      <c r="F23" s="25">
        <v>2</v>
      </c>
      <c r="G23" s="26">
        <v>2.0369000000000002</v>
      </c>
      <c r="H23" s="66">
        <v>3400000</v>
      </c>
      <c r="I23" s="71">
        <f>D82</f>
        <v>0</v>
      </c>
      <c r="J23" s="33"/>
      <c r="K23" s="72">
        <f t="shared" si="0"/>
        <v>0</v>
      </c>
      <c r="L23" s="28">
        <f>ROUND(D23*E23*F23*G23*H23,0)-1</f>
        <v>62329139</v>
      </c>
    </row>
    <row r="24" spans="2:12" ht="13.5" thickBot="1" x14ac:dyDescent="0.3">
      <c r="B24" s="129"/>
      <c r="C24" s="58" t="s">
        <v>89</v>
      </c>
      <c r="D24" s="23">
        <v>4.5</v>
      </c>
      <c r="E24" s="24">
        <v>0.3</v>
      </c>
      <c r="F24" s="25">
        <v>1</v>
      </c>
      <c r="G24" s="26">
        <v>2.0369000000000002</v>
      </c>
      <c r="H24" s="66">
        <v>5166667</v>
      </c>
      <c r="I24" s="71">
        <f>D82</f>
        <v>0</v>
      </c>
      <c r="J24" s="33"/>
      <c r="K24" s="72">
        <f t="shared" si="0"/>
        <v>0</v>
      </c>
      <c r="L24" s="28">
        <f>ROUND(D24*E24*F24*G24*H24,0)</f>
        <v>14207378</v>
      </c>
    </row>
    <row r="25" spans="2:12" ht="13.5" thickBot="1" x14ac:dyDescent="0.3">
      <c r="B25" s="129"/>
      <c r="C25" s="58" t="s">
        <v>90</v>
      </c>
      <c r="D25" s="23">
        <v>4.5</v>
      </c>
      <c r="E25" s="24">
        <v>0.5</v>
      </c>
      <c r="F25" s="25">
        <v>1</v>
      </c>
      <c r="G25" s="26">
        <v>2.0369000000000002</v>
      </c>
      <c r="H25" s="66">
        <v>4166667</v>
      </c>
      <c r="I25" s="71">
        <f>D82</f>
        <v>0</v>
      </c>
      <c r="J25" s="33"/>
      <c r="K25" s="72">
        <f t="shared" si="0"/>
        <v>0</v>
      </c>
      <c r="L25" s="28">
        <f>ROUND(D25*E25*F25*G25*H25,0)</f>
        <v>19095939</v>
      </c>
    </row>
    <row r="26" spans="2:12" ht="13.5" thickBot="1" x14ac:dyDescent="0.3">
      <c r="B26" s="130"/>
      <c r="C26" s="30" t="s">
        <v>23</v>
      </c>
      <c r="D26" s="23">
        <v>4.5</v>
      </c>
      <c r="E26" s="24">
        <v>0.1</v>
      </c>
      <c r="F26" s="25">
        <v>1</v>
      </c>
      <c r="G26" s="26">
        <v>2.0369000000000002</v>
      </c>
      <c r="H26" s="66">
        <v>5166667</v>
      </c>
      <c r="I26" s="71">
        <f>D82</f>
        <v>0</v>
      </c>
      <c r="J26" s="33"/>
      <c r="K26" s="72">
        <f t="shared" si="0"/>
        <v>0</v>
      </c>
      <c r="L26" s="28">
        <f>ROUND(D26*E26*F26*G26*H26,0)</f>
        <v>4735793</v>
      </c>
    </row>
    <row r="27" spans="2:12" ht="13.5" thickBot="1" x14ac:dyDescent="0.3">
      <c r="B27" s="131" t="s">
        <v>24</v>
      </c>
      <c r="C27" s="132"/>
      <c r="D27" s="132"/>
      <c r="E27" s="132"/>
      <c r="F27" s="132"/>
      <c r="G27" s="63"/>
      <c r="H27" s="63"/>
      <c r="I27" s="70"/>
      <c r="J27" s="64"/>
      <c r="K27" s="73">
        <f>SUM(K19:K26)</f>
        <v>0</v>
      </c>
      <c r="L27" s="31">
        <f>SUM(L19:L26)</f>
        <v>268610069</v>
      </c>
    </row>
    <row r="28" spans="2:12" ht="13.5" thickBot="1" x14ac:dyDescent="0.3">
      <c r="B28" s="29" t="s">
        <v>25</v>
      </c>
      <c r="C28" s="92" t="s">
        <v>26</v>
      </c>
      <c r="D28" s="93"/>
      <c r="E28" s="93"/>
      <c r="F28" s="93"/>
      <c r="G28" s="65"/>
      <c r="H28" s="65"/>
      <c r="I28" s="65"/>
      <c r="J28" s="32">
        <v>0.19</v>
      </c>
      <c r="K28" s="27">
        <f>ROUND((K27*19%),0)</f>
        <v>0</v>
      </c>
      <c r="L28" s="27">
        <f>ROUND((L27*19%),0)</f>
        <v>51035913</v>
      </c>
    </row>
    <row r="29" spans="2:12" ht="13.5" thickBot="1" x14ac:dyDescent="0.3">
      <c r="B29" s="94" t="s">
        <v>27</v>
      </c>
      <c r="C29" s="95"/>
      <c r="D29" s="95"/>
      <c r="E29" s="95"/>
      <c r="F29" s="96"/>
      <c r="G29" s="59"/>
      <c r="H29" s="59"/>
      <c r="I29" s="67"/>
      <c r="J29" s="60"/>
      <c r="K29" s="73">
        <f>ROUND(SUM(K27:K28),0)</f>
        <v>0</v>
      </c>
      <c r="L29" s="31">
        <f>ROUND(SUM(L27:L28),0)</f>
        <v>319645982</v>
      </c>
    </row>
    <row r="30" spans="2:12" x14ac:dyDescent="0.25">
      <c r="C30" s="74"/>
    </row>
    <row r="31" spans="2:12" x14ac:dyDescent="0.25">
      <c r="C31" s="75"/>
    </row>
    <row r="32" spans="2:12" x14ac:dyDescent="0.25">
      <c r="C32" s="75"/>
    </row>
    <row r="33" spans="1:13" x14ac:dyDescent="0.25">
      <c r="C33" s="75"/>
    </row>
    <row r="34" spans="1:13" x14ac:dyDescent="0.25">
      <c r="C34" s="76"/>
    </row>
    <row r="35" spans="1:13" ht="12.75" x14ac:dyDescent="0.25">
      <c r="C35" s="15" t="s">
        <v>8</v>
      </c>
    </row>
    <row r="36" spans="1:13" ht="12.75" x14ac:dyDescent="0.25">
      <c r="C36" s="15"/>
    </row>
    <row r="37" spans="1:13" s="17" customFormat="1" ht="15" x14ac:dyDescent="0.25">
      <c r="A37" s="2"/>
      <c r="B37" s="16"/>
      <c r="C37" s="133" t="s">
        <v>94</v>
      </c>
      <c r="D37" s="75"/>
      <c r="J37" s="8"/>
      <c r="K37" s="8"/>
      <c r="L37" s="8"/>
      <c r="M37" s="18"/>
    </row>
    <row r="38" spans="1:13" s="17" customFormat="1" ht="12" customHeight="1" x14ac:dyDescent="0.25">
      <c r="A38" s="2"/>
      <c r="B38" s="16"/>
      <c r="C38" s="15" t="s">
        <v>95</v>
      </c>
      <c r="J38" s="8"/>
      <c r="K38" s="8"/>
      <c r="L38" s="8"/>
      <c r="M38" s="18"/>
    </row>
    <row r="42" spans="1:13" ht="15" x14ac:dyDescent="0.25">
      <c r="B42"/>
      <c r="C42"/>
      <c r="D42"/>
    </row>
    <row r="43" spans="1:13" ht="56.25" customHeight="1" x14ac:dyDescent="0.25">
      <c r="B43" s="38"/>
      <c r="C43" s="39" t="s">
        <v>29</v>
      </c>
      <c r="D43" s="40" t="s">
        <v>30</v>
      </c>
    </row>
    <row r="44" spans="1:13" ht="15" x14ac:dyDescent="0.25">
      <c r="B44"/>
      <c r="C44"/>
      <c r="D44" s="41"/>
    </row>
    <row r="45" spans="1:13" ht="12.75" x14ac:dyDescent="0.25">
      <c r="B45" s="116" t="s">
        <v>31</v>
      </c>
      <c r="C45" s="116"/>
      <c r="D45" s="116"/>
    </row>
    <row r="46" spans="1:13" ht="15" x14ac:dyDescent="0.25">
      <c r="B46"/>
      <c r="C46" s="42"/>
      <c r="D46"/>
    </row>
    <row r="47" spans="1:13" ht="54" customHeight="1" x14ac:dyDescent="0.25">
      <c r="B47" s="37" t="s">
        <v>32</v>
      </c>
      <c r="C47" s="117" t="s">
        <v>87</v>
      </c>
      <c r="D47" s="117"/>
    </row>
    <row r="48" spans="1:13" ht="15" x14ac:dyDescent="0.25">
      <c r="B48" s="118"/>
      <c r="C48" s="119"/>
      <c r="D48"/>
    </row>
    <row r="49" spans="2:4" ht="14.25" x14ac:dyDescent="0.25">
      <c r="B49" s="43" t="s">
        <v>33</v>
      </c>
      <c r="C49" s="120"/>
      <c r="D49" s="120"/>
    </row>
    <row r="50" spans="2:4" ht="15" x14ac:dyDescent="0.25">
      <c r="B50" s="35"/>
      <c r="C50" s="36"/>
      <c r="D50"/>
    </row>
    <row r="51" spans="2:4" ht="12.75" x14ac:dyDescent="0.25">
      <c r="B51" s="116" t="s">
        <v>6</v>
      </c>
      <c r="C51" s="116"/>
      <c r="D51" s="116"/>
    </row>
    <row r="52" spans="2:4" ht="150" customHeight="1" x14ac:dyDescent="0.25">
      <c r="B52" s="134" t="s">
        <v>34</v>
      </c>
      <c r="C52" s="134"/>
      <c r="D52" s="134"/>
    </row>
    <row r="53" spans="2:4" ht="15" x14ac:dyDescent="0.25">
      <c r="B53"/>
      <c r="C53"/>
      <c r="D53"/>
    </row>
    <row r="54" spans="2:4" ht="25.5" x14ac:dyDescent="0.25">
      <c r="B54" s="44" t="s">
        <v>35</v>
      </c>
      <c r="C54" s="45" t="s">
        <v>36</v>
      </c>
      <c r="D54" s="45" t="s">
        <v>37</v>
      </c>
    </row>
    <row r="55" spans="2:4" ht="12.75" x14ac:dyDescent="0.25">
      <c r="B55" s="46" t="s">
        <v>38</v>
      </c>
      <c r="C55" s="47" t="s">
        <v>39</v>
      </c>
      <c r="D55" s="48">
        <f>SUM(D56:D60)</f>
        <v>0</v>
      </c>
    </row>
    <row r="56" spans="2:4" ht="12.75" x14ac:dyDescent="0.25">
      <c r="B56" s="49" t="s">
        <v>40</v>
      </c>
      <c r="C56" s="50" t="s">
        <v>41</v>
      </c>
      <c r="D56" s="51"/>
    </row>
    <row r="57" spans="2:4" ht="12.75" x14ac:dyDescent="0.25">
      <c r="B57" s="49" t="s">
        <v>42</v>
      </c>
      <c r="C57" s="50" t="s">
        <v>43</v>
      </c>
      <c r="D57" s="51"/>
    </row>
    <row r="58" spans="2:4" ht="12.75" x14ac:dyDescent="0.25">
      <c r="B58" s="49" t="s">
        <v>44</v>
      </c>
      <c r="C58" s="50" t="s">
        <v>45</v>
      </c>
      <c r="D58" s="51"/>
    </row>
    <row r="59" spans="2:4" ht="12.75" x14ac:dyDescent="0.25">
      <c r="B59" s="49" t="s">
        <v>46</v>
      </c>
      <c r="C59" s="50" t="s">
        <v>47</v>
      </c>
      <c r="D59" s="51"/>
    </row>
    <row r="60" spans="2:4" ht="12.75" x14ac:dyDescent="0.25">
      <c r="B60" s="49" t="s">
        <v>48</v>
      </c>
      <c r="C60" s="50" t="s">
        <v>49</v>
      </c>
      <c r="D60" s="51"/>
    </row>
    <row r="61" spans="2:4" ht="12.75" x14ac:dyDescent="0.25">
      <c r="B61" s="52"/>
      <c r="C61" s="47" t="s">
        <v>50</v>
      </c>
      <c r="D61" s="48">
        <f>SUM(D62:D67)</f>
        <v>0</v>
      </c>
    </row>
    <row r="62" spans="2:4" ht="12.75" x14ac:dyDescent="0.25">
      <c r="B62" s="49" t="s">
        <v>51</v>
      </c>
      <c r="C62" s="50" t="s">
        <v>52</v>
      </c>
      <c r="D62" s="51"/>
    </row>
    <row r="63" spans="2:4" ht="12.75" x14ac:dyDescent="0.25">
      <c r="B63" s="49" t="s">
        <v>53</v>
      </c>
      <c r="C63" s="50" t="s">
        <v>54</v>
      </c>
      <c r="D63" s="51"/>
    </row>
    <row r="64" spans="2:4" ht="12.75" x14ac:dyDescent="0.25">
      <c r="B64" s="49" t="s">
        <v>55</v>
      </c>
      <c r="C64" s="50" t="s">
        <v>56</v>
      </c>
      <c r="D64" s="51"/>
    </row>
    <row r="65" spans="2:4" ht="12.75" x14ac:dyDescent="0.25">
      <c r="B65" s="49" t="s">
        <v>57</v>
      </c>
      <c r="C65" s="50" t="s">
        <v>58</v>
      </c>
      <c r="D65" s="51"/>
    </row>
    <row r="66" spans="2:4" ht="12.75" x14ac:dyDescent="0.25">
      <c r="B66" s="49" t="s">
        <v>59</v>
      </c>
      <c r="C66" s="50" t="s">
        <v>60</v>
      </c>
      <c r="D66" s="51"/>
    </row>
    <row r="67" spans="2:4" ht="12.75" x14ac:dyDescent="0.25">
      <c r="B67" s="49" t="s">
        <v>61</v>
      </c>
      <c r="C67" s="50" t="s">
        <v>62</v>
      </c>
      <c r="D67" s="51"/>
    </row>
    <row r="68" spans="2:4" ht="12.75" x14ac:dyDescent="0.25">
      <c r="B68" s="52"/>
      <c r="C68" s="34" t="s">
        <v>63</v>
      </c>
      <c r="D68" s="48">
        <f>SUM(D69:D70)</f>
        <v>0</v>
      </c>
    </row>
    <row r="69" spans="2:4" ht="25.5" x14ac:dyDescent="0.25">
      <c r="B69" s="49" t="s">
        <v>64</v>
      </c>
      <c r="C69" s="53" t="s">
        <v>65</v>
      </c>
      <c r="D69" s="51"/>
    </row>
    <row r="70" spans="2:4" ht="12.75" x14ac:dyDescent="0.25">
      <c r="B70" s="49" t="s">
        <v>66</v>
      </c>
      <c r="C70" s="50" t="s">
        <v>67</v>
      </c>
      <c r="D70" s="51"/>
    </row>
    <row r="71" spans="2:4" ht="12.75" x14ac:dyDescent="0.25">
      <c r="B71" s="135" t="s">
        <v>68</v>
      </c>
      <c r="C71" s="135"/>
      <c r="D71" s="48">
        <f>SUM(D55,D61,D68)</f>
        <v>0</v>
      </c>
    </row>
    <row r="72" spans="2:4" ht="12.75" x14ac:dyDescent="0.25">
      <c r="B72" s="46">
        <v>2</v>
      </c>
      <c r="C72" s="34" t="s">
        <v>69</v>
      </c>
      <c r="D72" s="57">
        <f>SUM(D73:D79)</f>
        <v>0</v>
      </c>
    </row>
    <row r="73" spans="2:4" ht="12.75" x14ac:dyDescent="0.25">
      <c r="B73" s="49" t="s">
        <v>70</v>
      </c>
      <c r="C73" s="53" t="s">
        <v>71</v>
      </c>
      <c r="D73" s="51"/>
    </row>
    <row r="74" spans="2:4" ht="12.75" x14ac:dyDescent="0.25">
      <c r="B74" s="49" t="s">
        <v>72</v>
      </c>
      <c r="C74" s="53" t="s">
        <v>73</v>
      </c>
      <c r="D74" s="51"/>
    </row>
    <row r="75" spans="2:4" ht="25.5" x14ac:dyDescent="0.25">
      <c r="B75" s="49" t="s">
        <v>74</v>
      </c>
      <c r="C75" s="53" t="s">
        <v>75</v>
      </c>
      <c r="D75" s="51"/>
    </row>
    <row r="76" spans="2:4" ht="25.5" x14ac:dyDescent="0.25">
      <c r="B76" s="49" t="s">
        <v>76</v>
      </c>
      <c r="C76" s="53" t="s">
        <v>77</v>
      </c>
      <c r="D76" s="51"/>
    </row>
    <row r="77" spans="2:4" ht="12.75" x14ac:dyDescent="0.25">
      <c r="B77" s="49" t="s">
        <v>78</v>
      </c>
      <c r="C77" s="53" t="s">
        <v>79</v>
      </c>
      <c r="D77" s="51"/>
    </row>
    <row r="78" spans="2:4" ht="12.75" x14ac:dyDescent="0.25">
      <c r="B78" s="49" t="s">
        <v>80</v>
      </c>
      <c r="C78" s="53" t="s">
        <v>81</v>
      </c>
      <c r="D78" s="51"/>
    </row>
    <row r="79" spans="2:4" ht="51" x14ac:dyDescent="0.25">
      <c r="B79" s="49" t="s">
        <v>82</v>
      </c>
      <c r="C79" s="54" t="s">
        <v>83</v>
      </c>
      <c r="D79" s="51"/>
    </row>
    <row r="80" spans="2:4" ht="12.75" x14ac:dyDescent="0.25">
      <c r="B80" s="136" t="s">
        <v>84</v>
      </c>
      <c r="C80" s="136"/>
      <c r="D80" s="48">
        <f>SUM(D72,D71)</f>
        <v>0</v>
      </c>
    </row>
    <row r="81" spans="2:4" ht="12.75" x14ac:dyDescent="0.25">
      <c r="B81" s="49">
        <v>3</v>
      </c>
      <c r="C81" s="55" t="s">
        <v>85</v>
      </c>
      <c r="D81" s="51"/>
    </row>
    <row r="82" spans="2:4" ht="12.75" x14ac:dyDescent="0.25">
      <c r="B82" s="137" t="s">
        <v>86</v>
      </c>
      <c r="C82" s="137"/>
      <c r="D82" s="56">
        <f>SUM(D80:D81)</f>
        <v>0</v>
      </c>
    </row>
  </sheetData>
  <mergeCells count="39">
    <mergeCell ref="B51:D51"/>
    <mergeCell ref="B52:D52"/>
    <mergeCell ref="B71:C71"/>
    <mergeCell ref="B80:C80"/>
    <mergeCell ref="B82:C82"/>
    <mergeCell ref="B45:D45"/>
    <mergeCell ref="C47:D47"/>
    <mergeCell ref="B48:C48"/>
    <mergeCell ref="C49:D49"/>
    <mergeCell ref="B14:L14"/>
    <mergeCell ref="B16:F16"/>
    <mergeCell ref="J16:L16"/>
    <mergeCell ref="B17:B18"/>
    <mergeCell ref="C17:C18"/>
    <mergeCell ref="E17:E18"/>
    <mergeCell ref="F17:F18"/>
    <mergeCell ref="G17:G18"/>
    <mergeCell ref="J17:J18"/>
    <mergeCell ref="B19:B26"/>
    <mergeCell ref="B27:F27"/>
    <mergeCell ref="C37:D37"/>
    <mergeCell ref="C1:F1"/>
    <mergeCell ref="B2:L3"/>
    <mergeCell ref="B4:L4"/>
    <mergeCell ref="C6:E6"/>
    <mergeCell ref="C7:E7"/>
    <mergeCell ref="G6:L6"/>
    <mergeCell ref="G7:L7"/>
    <mergeCell ref="C30:C34"/>
    <mergeCell ref="B8:L8"/>
    <mergeCell ref="B9:L9"/>
    <mergeCell ref="B10:L10"/>
    <mergeCell ref="B11:L11"/>
    <mergeCell ref="B12:L12"/>
    <mergeCell ref="H17:H18"/>
    <mergeCell ref="C28:F28"/>
    <mergeCell ref="B29:F29"/>
    <mergeCell ref="I17:I18"/>
    <mergeCell ref="K17:K18"/>
  </mergeCells>
  <pageMargins left="0.31496062992125984" right="0.31496062992125984" top="0.35433070866141736" bottom="0.35433070866141736" header="0.31496062992125984" footer="0.31496062992125984"/>
  <pageSetup scale="28" fitToWidth="20" fitToHeight="2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3B4F9F-FEA5-4F2D-9658-1B7B35E97E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53e1-bd4f-403c-adce-06b87032ce67"/>
    <ds:schemaRef ds:uri="74ae1db4-9b38-4dee-b734-1e01cd3f2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D3FBFE7-CA1D-474F-A7A2-8841DDC2F32E}">
  <ds:schemaRefs>
    <ds:schemaRef ds:uri="http://purl.org/dc/dcmitype/"/>
    <ds:schemaRef ds:uri="http://schemas.microsoft.com/office/2006/documentManagement/types"/>
    <ds:schemaRef ds:uri="74ae1db4-9b38-4dee-b734-1e01cd3f2951"/>
    <ds:schemaRef ds:uri="http://www.w3.org/XML/1998/namespace"/>
    <ds:schemaRef ds:uri="http://schemas.openxmlformats.org/package/2006/metadata/core-properties"/>
    <ds:schemaRef ds:uri="http://purl.org/dc/elements/1.1/"/>
    <ds:schemaRef ds:uri="http://purl.org/dc/terms/"/>
    <ds:schemaRef ds:uri="http://schemas.microsoft.com/office/infopath/2007/PartnerControls"/>
    <ds:schemaRef ds:uri="b36853e1-bd4f-403c-adce-06b87032ce67"/>
    <ds:schemaRef ds:uri="http://schemas.microsoft.com/office/2006/metadata/properties"/>
  </ds:schemaRefs>
</ds:datastoreItem>
</file>

<file path=customXml/itemProps3.xml><?xml version="1.0" encoding="utf-8"?>
<ds:datastoreItem xmlns:ds="http://schemas.openxmlformats.org/officeDocument/2006/customXml" ds:itemID="{3D9C6169-2651-4F8A-86F5-F46E390D8D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O.E SUGERIDA GRUPO 1</vt:lpstr>
      <vt:lpstr>'O.E SUGERIDA GRUPO 1'!Área_de_impresión</vt:lpstr>
      <vt:lpstr>'O.E SUGERIDA GRUPO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Alexander Quijano Martinez</dc:creator>
  <cp:keywords/>
  <dc:description/>
  <cp:lastModifiedBy>Ferley Yesid Castillo Orejuela</cp:lastModifiedBy>
  <cp:revision/>
  <dcterms:created xsi:type="dcterms:W3CDTF">2025-02-28T20:01:17Z</dcterms:created>
  <dcterms:modified xsi:type="dcterms:W3CDTF">2026-05-07T16:26:00Z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_dlc_DocIdItemGuid">
    <vt:lpwstr>34b134df-f711-4b55-8ab7-de3541c1fe9f</vt:lpwstr>
  </property>
  <property fmtid="{D5CDD505-2E9C-101B-9397-08002B2CF9AE}" pid="4" name="MediaServiceImageTags">
    <vt:lpwstr/>
  </property>
</Properties>
</file>