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User\Desktop\PROCESOS CONTRACTUALES 2026\PS-020-2026 José Daniel  - Técnico de campo\Cobro 1\"/>
    </mc:Choice>
  </mc:AlternateContent>
  <xr:revisionPtr revIDLastSave="0" documentId="13_ncr:1_{8EE6BEF2-E8B8-4373-9C03-A55287325027}" xr6:coauthVersionLast="47" xr6:coauthVersionMax="47" xr10:uidLastSave="{00000000-0000-0000-0000-000000000000}"/>
  <bookViews>
    <workbookView xWindow="-120" yWindow="-120" windowWidth="20730" windowHeight="11040" xr2:uid="{00000000-000D-0000-FFFF-FFFF00000000}"/>
  </bookViews>
  <sheets>
    <sheet name="Informe Supervisión" sheetId="3" r:id="rId1"/>
    <sheet name="Informe de Actividades" sheetId="4" r:id="rId2"/>
    <sheet name="Documento Equivalente" sheetId="1" r:id="rId3"/>
  </sheets>
  <externalReferences>
    <externalReference r:id="rId4"/>
  </externalReferences>
  <definedNames>
    <definedName name="GLADIS">[1]Hoja3!$U$3:$U$9</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 i="4" l="1"/>
  <c r="B8" i="4" l="1"/>
  <c r="E8" i="4"/>
  <c r="B9" i="4" l="1"/>
  <c r="B9" i="1" l="1"/>
  <c r="B8" i="1"/>
  <c r="F65" i="3"/>
  <c r="C52" i="3"/>
  <c r="B7" i="4"/>
  <c r="F68" i="3" l="1"/>
  <c r="C74" i="3" l="1"/>
  <c r="C58" i="3"/>
  <c r="C60" i="3" s="1"/>
  <c r="F74" i="3" s="1"/>
  <c r="E22"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Yomaira Rosales Quin</author>
  </authors>
  <commentList>
    <comment ref="B64" authorId="0" shapeId="0" xr:uid="{00000000-0006-0000-0000-000001000000}">
      <text>
        <r>
          <rPr>
            <b/>
            <sz val="9"/>
            <color indexed="81"/>
            <rFont val="Tahoma"/>
            <family val="2"/>
          </rPr>
          <t xml:space="preserve">Provincia ABT: </t>
        </r>
        <r>
          <rPr>
            <sz val="9"/>
            <color indexed="81"/>
            <rFont val="Tahoma"/>
            <family val="2"/>
          </rPr>
          <t xml:space="preserve">Mes a mes deben ir anexando periodo de pago y valor a pagar.
</t>
        </r>
      </text>
    </comment>
    <comment ref="B84" authorId="0" shapeId="0" xr:uid="{00000000-0006-0000-0000-000002000000}">
      <text>
        <r>
          <rPr>
            <b/>
            <sz val="9"/>
            <color indexed="81"/>
            <rFont val="Tahoma"/>
            <family val="2"/>
          </rPr>
          <t>Provincia ABT: Escribir una a una las actividades del contrato.</t>
        </r>
        <r>
          <rPr>
            <sz val="9"/>
            <color indexed="81"/>
            <rFont val="Tahoma"/>
            <family val="2"/>
          </rPr>
          <t xml:space="preserve">
</t>
        </r>
      </text>
    </comment>
  </commentList>
</comments>
</file>

<file path=xl/sharedStrings.xml><?xml version="1.0" encoding="utf-8"?>
<sst xmlns="http://schemas.openxmlformats.org/spreadsheetml/2006/main" count="197" uniqueCount="160">
  <si>
    <t xml:space="preserve">DOCUMENTO SOPORTES EN ADQUISICIONES EFECTUADAS A NO OBLIGADOS  A FACTURAR (Articulo 1,6,1,4,12 Decreto 1625 de 2016 Único Reglamento en Materia Tributaria) </t>
  </si>
  <si>
    <t>Versión: 01</t>
  </si>
  <si>
    <t>Pagina: 1 de1</t>
  </si>
  <si>
    <t>Codigo: PABT- 06DE - 01</t>
  </si>
  <si>
    <t>La Provincia Administrativa y de Planificación -PAP- del Agua, Bosques y El Turismo</t>
  </si>
  <si>
    <t>NIT 901.226.580-1</t>
  </si>
  <si>
    <t xml:space="preserve">Proveedor: </t>
  </si>
  <si>
    <t xml:space="preserve">Dirección: </t>
  </si>
  <si>
    <t>Teléfono:</t>
  </si>
  <si>
    <t>Cédula o Nit:</t>
  </si>
  <si>
    <t>CANTIDAD</t>
  </si>
  <si>
    <t>V/ UNITARIO</t>
  </si>
  <si>
    <t>CONCEPTO</t>
  </si>
  <si>
    <t>VALOR/TOTAL</t>
  </si>
  <si>
    <t>Declaro que por los servicios aquí facturados, cancelé en forma oportuna los aportes a la seguridad social establecidos en la Ley.  Este valor será tenido en cuenta como disminución de la base gravable, para la retención en la fuente</t>
  </si>
  <si>
    <t>Ciudad y Fecha:</t>
  </si>
  <si>
    <t>SUPERVISOR</t>
  </si>
  <si>
    <t>PROVEEDOR</t>
  </si>
  <si>
    <t>EVIDENCIAS DEL CUMPLIMIENTO DE  LAS ACTIVIDADES</t>
  </si>
  <si>
    <t>ACTIVIDADES REALIZADAS EN EL PERIODO (para el cumplimiento de las atividades específicas)</t>
  </si>
  <si>
    <t xml:space="preserve">OBJETO CONTRACTUAL: </t>
  </si>
  <si>
    <t>DURACIÓN DEL CONTRATO:</t>
  </si>
  <si>
    <t>NOMBRE DEL SUPERVISOR:</t>
  </si>
  <si>
    <t>CONTRATO No:</t>
  </si>
  <si>
    <t>DEPENDENCIA:</t>
  </si>
  <si>
    <t>IDENTIFICACIÓN:</t>
  </si>
  <si>
    <t>NOMBRE DEL CONTRATISTA:</t>
  </si>
  <si>
    <t>Codigo: PABT- 06IA - 02</t>
  </si>
  <si>
    <t xml:space="preserve">INFORME DE ACTIVIDADES </t>
  </si>
  <si>
    <t xml:space="preserve">Direccion Ejecutiva </t>
  </si>
  <si>
    <t xml:space="preserve">DIRECCIÓN: </t>
  </si>
  <si>
    <t>TELÉFONO</t>
  </si>
  <si>
    <t>PERIODO A INFORMAR</t>
  </si>
  <si>
    <t>INFORME No.</t>
  </si>
  <si>
    <t>FECHA DEL CONTRATO</t>
  </si>
  <si>
    <t>REGISTRO FOTOGRÁFICO</t>
  </si>
  <si>
    <t xml:space="preserve">PORCENTAJE DE EJECUCIÓN </t>
  </si>
  <si>
    <t xml:space="preserve">FIRMA DEL CONTRATISTA </t>
  </si>
  <si>
    <t>Codigo: PABT- 06IS - 03</t>
  </si>
  <si>
    <t>PERIODO DE PAGO</t>
  </si>
  <si>
    <t>TIPO DE CONTRATO</t>
  </si>
  <si>
    <t>1. RESUMEN EJECUTIVO CONTRATO</t>
  </si>
  <si>
    <t>1.1 GENERALIDADES</t>
  </si>
  <si>
    <t>No CONTRATO</t>
  </si>
  <si>
    <t>OBJETO</t>
  </si>
  <si>
    <t>NOMBRE CONTRATISTA</t>
  </si>
  <si>
    <t>IDENTIFICACIÓN</t>
  </si>
  <si>
    <t>PLAZO DE EJECUCIÓN</t>
  </si>
  <si>
    <t>VALOR INICIAL</t>
  </si>
  <si>
    <t>VALOR ANTICIPO</t>
  </si>
  <si>
    <t>FECHA INICIO</t>
  </si>
  <si>
    <t>ADICIÓN TIEMPO</t>
  </si>
  <si>
    <t>ADICIÓN DINERO</t>
  </si>
  <si>
    <t>FECHA SUSPENSIÓN</t>
  </si>
  <si>
    <t>FECHA DE REINICIO</t>
  </si>
  <si>
    <t>FECHA DE TERMINACIÓN INICIAL</t>
  </si>
  <si>
    <t>FECHA DE TERMINACIÓN FINAL</t>
  </si>
  <si>
    <t>1.2 AVANCE EN TIEMPO</t>
  </si>
  <si>
    <t>TIEMPO TOTAL TRANSCURRIDO</t>
  </si>
  <si>
    <t>AVANCE PORCENTUAL</t>
  </si>
  <si>
    <t>1.3 AVANCE FINANCIERO</t>
  </si>
  <si>
    <t>VALOR DEL CONTRATO</t>
  </si>
  <si>
    <t>VALOR EJECUTADO</t>
  </si>
  <si>
    <t>PORCENTAJE EJECUTADO</t>
  </si>
  <si>
    <t>1.4 AMORTIZACIONES Y/0 ACTAS DE AVANCE</t>
  </si>
  <si>
    <t xml:space="preserve">ANTICIPO % </t>
  </si>
  <si>
    <t>AMORTIZACION</t>
  </si>
  <si>
    <t>TOTAL A PAGAR</t>
  </si>
  <si>
    <t>SALDO SIN AMORTIZAR</t>
  </si>
  <si>
    <t>SALDO AMORTIZADO</t>
  </si>
  <si>
    <t>SALDO POR EJECUTAR</t>
  </si>
  <si>
    <t>2. INFORME DEL CONTRATO</t>
  </si>
  <si>
    <t>2.1 LOCALIZACION DEL PROYECTO</t>
  </si>
  <si>
    <t>PROVINCIA ADMINISTRATIVA Y DE PLANIFICACIÓN - PAP - DEL AGUA, BOSQUES Y EL TURISMO</t>
  </si>
  <si>
    <t>2.2 ACTIVIDADES EJECUTADAS</t>
  </si>
  <si>
    <t>2.3 ASPECTOS ADMINISTRATIVOS Y LEGALES</t>
  </si>
  <si>
    <t>Durante éste período se definieron los aspectos administrativos y legales que se resumen a continuación:</t>
  </si>
  <si>
    <t>2.3.1 MANEJO DEL ANTICIPO</t>
  </si>
  <si>
    <t>Según Cláusula _______ del Contrato No. ________, se le entregó al Contratista el anticipo correspondiente al _______% del valor original del contrato por un valor de $____________, el día______________ de acuerdo a la orden de pago No_________ y comprobante de egreso No_______, el cual quedan consignadas en el acta de entrega del anticipo.</t>
  </si>
  <si>
    <t>2.3.4 CONTROL DE POLIZAS Y RESERVAS PRESUPUESTALES</t>
  </si>
  <si>
    <t>En el cuadro que se presenta a continuación se resumen el estado actual de las pólizas que amparan el Contrato, y que a la fecha se encuentran vigentes:</t>
  </si>
  <si>
    <t>POLIZAS VIGENTES</t>
  </si>
  <si>
    <t>GARANTIA</t>
  </si>
  <si>
    <t>NOMBRE ASEGURADORA</t>
  </si>
  <si>
    <t>No PÓLIZA</t>
  </si>
  <si>
    <t>VALOR ASEGURADO</t>
  </si>
  <si>
    <t>2.3.5 SISTEMA DE SEGURIDAD SOCIAL Y PARAFISCALES</t>
  </si>
  <si>
    <t>REGISTRO FOTOGRAFICO</t>
  </si>
  <si>
    <t>FIRMA SUPERVISIOR</t>
  </si>
  <si>
    <t>INFORME DE SUPERVISIÓN</t>
  </si>
  <si>
    <t>Prestación de Servicios</t>
  </si>
  <si>
    <t>% DE EJECUCIÓN</t>
  </si>
  <si>
    <t xml:space="preserve">DESCRIPCIÓN </t>
  </si>
  <si>
    <t>FECHA INICIAL Y FINAL</t>
  </si>
  <si>
    <t>OBSERVACIONES</t>
  </si>
  <si>
    <t>Una vez revisado el informe presentado por el Contratista, se certifica que ha cumplido con el avance de las actividades a entera satisfacción.</t>
  </si>
  <si>
    <t>ALCANCES DEL CONTRATO</t>
  </si>
  <si>
    <t>Ver registro fotográfico del informe presentado por el contratista.</t>
  </si>
  <si>
    <t>Foto No.1</t>
  </si>
  <si>
    <t>Foto No.2</t>
  </si>
  <si>
    <t>Vereda  Belén- Diagonal a la Capilla Sagrada Familia- Marinilla</t>
  </si>
  <si>
    <t xml:space="preserve">Sergio Andrés Hernández Jiménez </t>
  </si>
  <si>
    <t>VB/FIRMA DEL SUPERVISOR - SERGIO ANDRES HERNANDEZ JIMENEZ</t>
  </si>
  <si>
    <t>Autorización de Numeración de Facturación  
No 18764078439921      
10 de Septiembre de 2025
 Autorizo Prefijo PAP No 1990 al 5000 Vigencia 12 meses</t>
  </si>
  <si>
    <t>Febrero 16 de 2026</t>
  </si>
  <si>
    <t>Agosto 15 de 2026</t>
  </si>
  <si>
    <t>180 Días (Desde 16 de Febrero al 15 de Agosto de 2026)</t>
  </si>
  <si>
    <t>Foto No.3</t>
  </si>
  <si>
    <t>Prestar servicios como técnico de campo para apoyar actividades de verificación predial, levantamiento de información física y recolección de datos en territorio, conforme al acuerdo de gestión de característica especial de las actividades catastrales de conservación suscrito entre la Gerencia De Catastro Del Departamento De Antioquia, la Provincia del Agua, Bosques y el Turismo, y los municipios Alejandría, Cocorná, Concepción, Granada, Guatapé, San Carlos, San francisco, San Luis y San Rafael y la resolución IGAC 1040 de 2023.</t>
  </si>
  <si>
    <t>Jose Daniel Castañeda Berrio</t>
  </si>
  <si>
    <t>Carrera 62 N° 58-81 bello</t>
  </si>
  <si>
    <t>carrera 62 n° 58-81 bello</t>
  </si>
  <si>
    <t>PS - 020 - 2026</t>
  </si>
  <si>
    <t xml:space="preserve">1.Realizar visitas prediales para verificar información física.
</t>
  </si>
  <si>
    <t xml:space="preserve">2.Elaborar croquis, esquemas y registros fotográficos. </t>
  </si>
  <si>
    <t xml:space="preserve">3. Identificar cambios físicos asociados a mutaciones. </t>
  </si>
  <si>
    <t xml:space="preserve">5. Verificar correspondencia entre información y realidad física. </t>
  </si>
  <si>
    <t>6. Reportar hallazgos al equipo técnico.</t>
  </si>
  <si>
    <t xml:space="preserve"> 7. Actualizar ficha predial según formatos normativos. </t>
  </si>
  <si>
    <t xml:space="preserve">8. Garantizar custodia y cargue de información a la BCGS. </t>
  </si>
  <si>
    <t xml:space="preserve">9. Apoyar la estrategia Catastro al Día con información de campo. </t>
  </si>
  <si>
    <t xml:space="preserve">10. Las demás que se deriven y apliquen al acuerdo de gestión de característica especial de las actividades catastrales de conservación suscrito entre la Gerencia de Catastro del Departamento de Antioquia, la Provincia del Agua, Bosques y el Turismo, y los municipios </t>
  </si>
  <si>
    <t>de los predios asignados al usuario jdcastaneda son 39 tramites de los cuales 13 corresponden a rectificacion de Areas y linderos los cuales ya fueron visitados por el tecnico</t>
  </si>
  <si>
    <t>en las visitas tecnicas se evidencia que las respectivas rectificaciones de area si tienen cambios notorios a lo que se encuentra consignado en la plataforma BCGS</t>
  </si>
  <si>
    <t>se realiza edicion de croquis en el programa arcgis de cada uno de los predios visitados, se toman registros fotograficos de cada visita</t>
  </si>
  <si>
    <t>4. Recopilar información para trámites con efectos registrales.</t>
  </si>
  <si>
    <t>en la visita tecnica se recopila informacion de linderos tomando puntos con un GPS marca garmin 62 sc, para mayor presicion y constancia de la visita, se pone a firmar acta de visita y notificacion al propietario, encargado o familiar para continuar con el radicado</t>
  </si>
  <si>
    <t>se verifica en campo la informacion aportada del propietario como son las escrituras y los levantamientos topograficos, VS la informacion que se recolecta en visita tecnica de reconocimiento predial dando como objetivo general un adecuado procedimiento para cada uno de los tramites.</t>
  </si>
  <si>
    <t>los hallazgos encontrados en campo se reportan por medio de informe tecnico el cual se incorpora al numero de radicado para dar continuidad o en dicho caso ver si este no procede por falta de informacion u otros actos</t>
  </si>
  <si>
    <t>esta se actualiza al incorporar los documentos anexos que el tramite requiera, donde el predio objeto de la reclamacion o radicado puede incurrir en movimiento de area, eliminacion de construccion, anexar construccion nueva o variar en algun tramite que afecte su avaluo por lo cual se debe de realizar edicion alfanumerica por ende siempre estara actualizada</t>
  </si>
  <si>
    <t>al realizar reconociemiento tecnico de visita debemos aportar infprme de acreditacion de dicha visita donde luego pasara a un segundo usuario el cual verifica informacion aportada y da continuar al tramite en cuestion</t>
  </si>
  <si>
    <t xml:space="preserve">el reconociemirnto predial no solo es verificar linderos o estado del predio, si no tambien verificar tipos de construccion en el presente verificar en campo el propietario y documento de identidad, tomar registro fotografico para calificar construccion y soportar la visita alli realizada </t>
  </si>
  <si>
    <t>al salir a campo se encuentran pendientes por parte del funcionario como loteos y otros los cuales se recolecta informacion externamente y se radica para mantener actualizada la informacion real del municipio</t>
  </si>
  <si>
    <t>Anexo #1 visita tecnica de reconocimiento predial
Evidencia Fotografica #1</t>
  </si>
  <si>
    <t>Evidencia fotografica del la visita tecnica realizada el 21 de marzo del 2026 donde esta es una rectificacion de areas y lindero con la 1101 la cual se verifican linderos y se toman puntos con GPS garmin 62sc</t>
  </si>
  <si>
    <t>Evidencia de pantallazo del shape realizado al predio objeto de rectificacion de areas con radicado numero 64959 visita realizada el dia 21 de marzo del 2026</t>
  </si>
  <si>
    <t>Anexo #2 realizacion de croquis
Evidencia Fotografica #2</t>
  </si>
  <si>
    <t>Anexo #3 comparativo catastro VS realidad
Evidencia Fotografica #3</t>
  </si>
  <si>
    <t>en esta imagen podemos observar que el predio en rojo objeto de levantamiento por parte del funcionario tiene diferencias con el predio en verde azul el cual es el que reposa en catastro y plataforma BCGS</t>
  </si>
  <si>
    <t>Anexo #4 en campo se realiza acta de visita y formato de notificacion en la recoleccion de datos y toma de puntos gps
Evidencia Fotografica #4</t>
  </si>
  <si>
    <t>ya que el tramite es un objeto delicado de estudio por parte del funcionario se toma puntos alrrededor de todo el predio identificando linderos generales para asi proceder a firmar acta de visita para anexar al radicado para darle continuidad</t>
  </si>
  <si>
    <t>Anexo #5 se verifican los docuemntos aportados por cada propietario para proceder a programar visita y ver realidad fisica del predio sustentada en fotografias y puntos GPS
Evidencia Fotografica #5</t>
  </si>
  <si>
    <t>en la promera imagen se evidencian los docuemntos aportados por el usuario los cuales cumplen criterios para visita tecnica, en la segunda imagen estan los documentos faltantes que son los que el funcionario al realizar la visita debe de anexar al tramite para continuar</t>
  </si>
  <si>
    <t>Anexo #6 al realizar visista tecnica de reconocimiento predial se debe de realizar un informe tecnico el cual se anexa al tramite donde se evidencian los allazgos
Evidencia Fotografica #6</t>
  </si>
  <si>
    <t>como se puede observar en la imagen tenemos area de escrituras o certificado de libertad, area de planos aportados y area propuesta por el tecnico ya que esta es la ultima que se toma por que en muchas ocaciones los planos no estan acordes con las normativas de catastro y el IGAC</t>
  </si>
  <si>
    <t>Anexo #7 en el proceso del radicado llega un punto el cual se llama realizar edicion alfa numerica o edicion geografica por ende el la informacion siempre estara actualizada
Evidencia Fotografica #7</t>
  </si>
  <si>
    <t xml:space="preserve">en la imagen podemos verificar que el radicado es una segregacion del cual se derivan 3 predios nuevos en este debemos de verificar la informacion en la visita de campo y observar si alguno de los predios tiene una construccion para incorporarla en el predio en el cual queda </t>
  </si>
  <si>
    <t>como se puede evidenciar los documentos cargados por parte del usuario jdcastaneda son de la fecha 6-04-2026 donde este radicado se le asigna despues al usuario JMVEGAR el ingeniero</t>
  </si>
  <si>
    <t>Anexo #8 al revisar cada tramite y ver que esta completa la informacion se procede a visitar de esta visita sale un informe tecnico el cual si no se incorpora al tramite no da continuidad ya que el ingeniero abogado y gis se apoyan en dicha informacion para continuar                               Evidencia Fotografica #8</t>
  </si>
  <si>
    <t>Anexo #9 en reuniones con el funcionario municipal se solicita la validacion de los boleytines entregados por parte de la oficina de registro e instrumentos publicos para tener al dia las bases catastrales
Evidencia Fotografica #9</t>
  </si>
  <si>
    <t>en reunion con el funcionario municipal el señor genaro valencia y el secretario de planeacion el señor camilo se solicitan los boletines que registro alla enviado para validar y proceder con cada uno de ellos identificando el tipo de radicado al cual puedan pertenecer</t>
  </si>
  <si>
    <t>Anexo #10 en el acuerdo de gestion se acuerda que todos los tramites que resulten los acogeran los funcionarios designados por la PROVINCIA ABT esto con el fin de tener actualizada la informacion catastral y fisica del municipio                                                                                      Evidencia Fotografica #10</t>
  </si>
  <si>
    <t>en esta ultima imagen se puede evidenciar la solisitud formal de un usuario el cual asegura no tiene construccion en el predio por lo cual solicita a catastro la debida reclamacion, la segunda imagen muestra que en dicho predio solo se determina un pequeño lote sin construccion</t>
  </si>
  <si>
    <t>Marinilla, Abril 29 de 2026</t>
  </si>
  <si>
    <t>El contratista aporta el pago al sistema de seguridad social correspondiente al mes defebrero y marzo  de 2026</t>
  </si>
  <si>
    <t>16 de Febrero al 15 de abril de 2026</t>
  </si>
  <si>
    <r>
      <t xml:space="preserve">SON:   CUATRO MILLONES DE PESOS </t>
    </r>
    <r>
      <rPr>
        <b/>
        <sz val="11"/>
        <color rgb="FFFF0000"/>
        <rFont val="Calibri"/>
        <family val="2"/>
        <scheme val="minor"/>
      </rPr>
      <t xml:space="preserve"> </t>
    </r>
    <r>
      <rPr>
        <b/>
        <sz val="11"/>
        <color theme="1"/>
        <rFont val="Calibri"/>
        <family val="2"/>
        <scheme val="minor"/>
      </rPr>
      <t>M/L.</t>
    </r>
  </si>
  <si>
    <t>No. PAP - 2100</t>
  </si>
  <si>
    <t>Segundo pago del contrato de Prestación de Servicios (Prestar servicios profesionales como Ingeniero/a para realizar análisis técnico integral de los predios, apoyar el estudio de mutaciones catastrales y validar condiciones físicas, constructivas y económicas del inventario predial, conforme acuerdo de gestión de característica especial de las actividades catastrales de conservación suscrito entre la Gerencia De Catastro Del Departamento De Antioquia, la Provincia del Agua, Bosques y el Turismo, y los municipios Alejandría, Cocorná, Concepción, Granada, Guatapé, San Carlos, San francisco, San Luis y San Rafael,de conformidad con la Resolución IGAC 1040 de 2023.) del 16 de Febrero al 15 de Marzo de 2026. Según Contrato No. PS - 024 - 2026 de 2026</t>
  </si>
  <si>
    <t>30 de enero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</si>
</sst>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quot;$&quot;* #,##0.00_-;_-&quot;$&quot;* &quot;-&quot;??_-;_-@_-"/>
    <numFmt numFmtId="165" formatCode="_(* #,##0.00_);_(* \(#,##0.00\);_(* \-??_);_(@_)"/>
    <numFmt numFmtId="166" formatCode="dd/mmm"/>
    <numFmt numFmtId="167" formatCode="_-&quot;$&quot;* #,##0_-;\-&quot;$&quot;* #,##0_-;_-&quot;$&quot;* &quot;-&quot;??_-;_-@_-"/>
  </numFmts>
  <fonts count="17" x14ac:knownFonts="1">
    <font>
      <sz val="11"/>
      <color theme="1"/>
      <name val="Calibri"/>
      <family val="2"/>
      <scheme val="minor"/>
    </font>
    <font>
      <sz val="11"/>
      <color theme="1"/>
      <name val="Calibri"/>
      <family val="2"/>
      <scheme val="minor"/>
    </font>
    <font>
      <b/>
      <sz val="11"/>
      <color theme="1"/>
      <name val="Calibri"/>
      <family val="2"/>
      <scheme val="minor"/>
    </font>
    <font>
      <b/>
      <sz val="10"/>
      <color rgb="FF000000"/>
      <name val="Times New Roman"/>
      <family val="1"/>
    </font>
    <font>
      <b/>
      <sz val="10"/>
      <name val="Times New Roman"/>
      <family val="1"/>
    </font>
    <font>
      <sz val="11"/>
      <color indexed="8"/>
      <name val="Calibri"/>
      <family val="2"/>
    </font>
    <font>
      <sz val="12"/>
      <color indexed="8"/>
      <name val="Arial"/>
      <family val="2"/>
    </font>
    <font>
      <sz val="10"/>
      <name val="Arial"/>
      <family val="2"/>
    </font>
    <font>
      <sz val="11"/>
      <color indexed="8"/>
      <name val="Times New Roman"/>
      <family val="1"/>
    </font>
    <font>
      <sz val="11"/>
      <name val="Times New Roman"/>
      <family val="1"/>
    </font>
    <font>
      <b/>
      <sz val="11"/>
      <name val="Times New Roman"/>
      <family val="1"/>
    </font>
    <font>
      <b/>
      <sz val="11"/>
      <color rgb="FF000000"/>
      <name val="Times New Roman"/>
      <family val="1"/>
    </font>
    <font>
      <b/>
      <sz val="11"/>
      <color indexed="8"/>
      <name val="Times New Roman"/>
      <family val="1"/>
    </font>
    <font>
      <sz val="9"/>
      <color indexed="81"/>
      <name val="Tahoma"/>
      <family val="2"/>
    </font>
    <font>
      <b/>
      <sz val="9"/>
      <color indexed="81"/>
      <name val="Tahoma"/>
      <family val="2"/>
    </font>
    <font>
      <b/>
      <sz val="11"/>
      <color rgb="FFFF0000"/>
      <name val="Calibri"/>
      <family val="2"/>
      <scheme val="minor"/>
    </font>
    <font>
      <sz val="11"/>
      <name val="Calibri"/>
      <family val="2"/>
      <scheme val="minor"/>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top/>
      <bottom/>
      <diagonal/>
    </border>
    <border>
      <left/>
      <right/>
      <top style="thin">
        <color indexed="8"/>
      </top>
      <bottom/>
      <diagonal/>
    </border>
    <border>
      <left style="thin">
        <color indexed="8"/>
      </left>
      <right/>
      <top style="thin">
        <color indexed="8"/>
      </top>
      <bottom/>
      <diagonal/>
    </border>
    <border>
      <left style="medium">
        <color indexed="64"/>
      </left>
      <right style="thin">
        <color indexed="64"/>
      </right>
      <top/>
      <bottom/>
      <diagonal/>
    </border>
    <border>
      <left style="thin">
        <color theme="0"/>
      </left>
      <right/>
      <top/>
      <bottom/>
      <diagonal/>
    </border>
    <border>
      <left/>
      <right/>
      <top style="thin">
        <color indexed="64"/>
      </top>
      <bottom style="thin">
        <color theme="0"/>
      </bottom>
      <diagonal/>
    </border>
    <border>
      <left style="thin">
        <color theme="1"/>
      </left>
      <right style="thin">
        <color theme="1"/>
      </right>
      <top style="thin">
        <color theme="1"/>
      </top>
      <bottom style="thin">
        <color theme="1"/>
      </bottom>
      <diagonal/>
    </border>
    <border>
      <left/>
      <right/>
      <top/>
      <bottom style="thin">
        <color theme="1"/>
      </bottom>
      <diagonal/>
    </border>
  </borders>
  <cellStyleXfs count="7">
    <xf numFmtId="0" fontId="0" fillId="0" borderId="0"/>
    <xf numFmtId="0" fontId="5" fillId="0" borderId="0"/>
    <xf numFmtId="9" fontId="5" fillId="0" borderId="0" applyFont="0" applyFill="0" applyBorder="0" applyAlignment="0" applyProtection="0"/>
    <xf numFmtId="165" fontId="5" fillId="0" borderId="0" applyFill="0" applyBorder="0" applyAlignment="0" applyProtection="0"/>
    <xf numFmtId="0" fontId="1" fillId="0" borderId="0"/>
    <xf numFmtId="164" fontId="1" fillId="0" borderId="0" applyFont="0" applyFill="0" applyBorder="0" applyAlignment="0" applyProtection="0"/>
    <xf numFmtId="9" fontId="1" fillId="0" borderId="0" applyFont="0" applyFill="0" applyBorder="0" applyAlignment="0" applyProtection="0"/>
  </cellStyleXfs>
  <cellXfs count="154">
    <xf numFmtId="0" fontId="0" fillId="0" borderId="0" xfId="0"/>
    <xf numFmtId="0" fontId="0" fillId="0" borderId="0" xfId="0" applyAlignment="1">
      <alignment wrapText="1"/>
    </xf>
    <xf numFmtId="0" fontId="0" fillId="0" borderId="0" xfId="0" applyAlignment="1">
      <alignment horizontal="center"/>
    </xf>
    <xf numFmtId="0" fontId="3" fillId="0" borderId="1" xfId="0" applyFont="1" applyBorder="1" applyAlignment="1">
      <alignment horizontal="left" vertical="center"/>
    </xf>
    <xf numFmtId="0" fontId="3" fillId="0" borderId="1" xfId="0" applyFont="1" applyBorder="1" applyAlignment="1">
      <alignment vertical="center"/>
    </xf>
    <xf numFmtId="0" fontId="0" fillId="0" borderId="0" xfId="0" applyAlignment="1">
      <alignment vertical="center"/>
    </xf>
    <xf numFmtId="0" fontId="4" fillId="0" borderId="1" xfId="0" applyFont="1" applyBorder="1" applyAlignment="1">
      <alignment vertical="center"/>
    </xf>
    <xf numFmtId="0" fontId="2" fillId="0" borderId="1" xfId="0" applyFont="1" applyBorder="1"/>
    <xf numFmtId="0" fontId="2" fillId="0" borderId="1" xfId="0" applyFont="1" applyBorder="1" applyAlignment="1">
      <alignment horizontal="center" vertical="center"/>
    </xf>
    <xf numFmtId="0" fontId="0" fillId="0" borderId="12" xfId="0" applyBorder="1"/>
    <xf numFmtId="0" fontId="6" fillId="0" borderId="0" xfId="1" applyFont="1" applyProtection="1">
      <protection locked="0"/>
    </xf>
    <xf numFmtId="0" fontId="6" fillId="0" borderId="0" xfId="1" applyFont="1" applyAlignment="1" applyProtection="1">
      <alignment vertical="center" wrapText="1"/>
      <protection locked="0"/>
    </xf>
    <xf numFmtId="9" fontId="6" fillId="0" borderId="0" xfId="2" applyFont="1" applyAlignment="1" applyProtection="1">
      <alignment vertical="center" wrapText="1"/>
      <protection locked="0"/>
    </xf>
    <xf numFmtId="0" fontId="7" fillId="0" borderId="0" xfId="1" applyFont="1" applyAlignment="1">
      <alignment horizontal="center" vertical="center" wrapText="1"/>
    </xf>
    <xf numFmtId="0" fontId="6" fillId="0" borderId="0" xfId="1" applyFont="1" applyAlignment="1" applyProtection="1">
      <alignment vertical="center"/>
      <protection locked="0"/>
    </xf>
    <xf numFmtId="0" fontId="8" fillId="0" borderId="1" xfId="1" applyFont="1" applyBorder="1" applyAlignment="1">
      <alignment vertical="center" wrapText="1"/>
    </xf>
    <xf numFmtId="0" fontId="11" fillId="0" borderId="1" xfId="0" applyFont="1" applyBorder="1" applyAlignment="1">
      <alignment horizontal="left" vertical="center"/>
    </xf>
    <xf numFmtId="0" fontId="11" fillId="0" borderId="1" xfId="0" applyFont="1" applyBorder="1" applyAlignment="1">
      <alignment vertical="center"/>
    </xf>
    <xf numFmtId="0" fontId="12" fillId="0" borderId="1" xfId="1" applyFont="1" applyBorder="1" applyAlignment="1">
      <alignment horizontal="left" vertical="center" wrapText="1"/>
    </xf>
    <xf numFmtId="0" fontId="8" fillId="0" borderId="0" xfId="1" applyFont="1" applyProtection="1">
      <protection locked="0"/>
    </xf>
    <xf numFmtId="0" fontId="12" fillId="0" borderId="1" xfId="1" applyFont="1" applyBorder="1" applyAlignment="1">
      <alignment horizontal="justify" vertical="center"/>
    </xf>
    <xf numFmtId="0" fontId="8" fillId="0" borderId="1" xfId="1" applyFont="1" applyBorder="1" applyAlignment="1" applyProtection="1">
      <alignment horizontal="left" vertical="center" wrapText="1"/>
      <protection locked="0"/>
    </xf>
    <xf numFmtId="0" fontId="12" fillId="0" borderId="0" xfId="1" applyFont="1" applyAlignment="1">
      <alignment horizontal="center" vertical="center" wrapText="1"/>
    </xf>
    <xf numFmtId="0" fontId="8" fillId="0" borderId="0" xfId="1" applyFont="1" applyAlignment="1">
      <alignment vertical="center" wrapText="1"/>
    </xf>
    <xf numFmtId="0" fontId="2" fillId="2" borderId="13" xfId="0" applyFont="1" applyFill="1" applyBorder="1" applyAlignment="1">
      <alignment horizontal="center"/>
    </xf>
    <xf numFmtId="0" fontId="2" fillId="2" borderId="15" xfId="0" applyFont="1" applyFill="1" applyBorder="1" applyAlignment="1">
      <alignment horizontal="center"/>
    </xf>
    <xf numFmtId="0" fontId="10" fillId="0" borderId="9" xfId="0" applyFont="1" applyBorder="1" applyAlignment="1">
      <alignment vertical="center"/>
    </xf>
    <xf numFmtId="0" fontId="12" fillId="0" borderId="20" xfId="1" applyFont="1" applyBorder="1" applyAlignment="1">
      <alignment horizontal="center" vertical="center" wrapText="1"/>
    </xf>
    <xf numFmtId="0" fontId="12" fillId="0" borderId="10" xfId="1" applyFont="1" applyBorder="1" applyAlignment="1">
      <alignment horizontal="center" vertical="center" wrapText="1"/>
    </xf>
    <xf numFmtId="0" fontId="8" fillId="0" borderId="1" xfId="1" applyFont="1" applyBorder="1" applyAlignment="1" applyProtection="1">
      <alignment vertical="center"/>
      <protection locked="0"/>
    </xf>
    <xf numFmtId="0" fontId="8" fillId="0" borderId="1" xfId="1" quotePrefix="1" applyFont="1" applyBorder="1" applyAlignment="1" applyProtection="1">
      <alignment horizontal="right"/>
      <protection locked="0"/>
    </xf>
    <xf numFmtId="0" fontId="8" fillId="3" borderId="1" xfId="1" applyFont="1" applyFill="1" applyBorder="1" applyAlignment="1" applyProtection="1">
      <alignment vertical="center"/>
      <protection locked="0"/>
    </xf>
    <xf numFmtId="3" fontId="8" fillId="0" borderId="1" xfId="1" applyNumberFormat="1" applyFont="1" applyBorder="1" applyAlignment="1" applyProtection="1">
      <alignment vertical="center"/>
      <protection locked="0"/>
    </xf>
    <xf numFmtId="0" fontId="12" fillId="0" borderId="1" xfId="1" applyFont="1" applyBorder="1" applyProtection="1">
      <protection locked="0"/>
    </xf>
    <xf numFmtId="0" fontId="8" fillId="0" borderId="1" xfId="1" applyFont="1" applyBorder="1" applyProtection="1">
      <protection locked="0"/>
    </xf>
    <xf numFmtId="0" fontId="8" fillId="0" borderId="1" xfId="1" applyFont="1" applyBorder="1" applyAlignment="1" applyProtection="1">
      <alignment horizontal="right" vertical="center"/>
      <protection locked="0"/>
    </xf>
    <xf numFmtId="0" fontId="0" fillId="0" borderId="23" xfId="0" applyBorder="1"/>
    <xf numFmtId="0" fontId="2" fillId="0" borderId="13" xfId="0" applyFont="1" applyBorder="1"/>
    <xf numFmtId="0" fontId="2" fillId="0" borderId="23" xfId="0" applyFont="1" applyBorder="1"/>
    <xf numFmtId="0" fontId="2" fillId="2" borderId="23" xfId="0" applyFont="1" applyFill="1" applyBorder="1" applyAlignment="1">
      <alignment horizontal="center"/>
    </xf>
    <xf numFmtId="0" fontId="3" fillId="0" borderId="1" xfId="0" applyFont="1" applyBorder="1" applyAlignment="1">
      <alignment horizontal="lef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2" fillId="0" borderId="0" xfId="0" applyFont="1" applyAlignment="1">
      <alignment wrapText="1"/>
    </xf>
    <xf numFmtId="0" fontId="2" fillId="0" borderId="1" xfId="0" applyFont="1" applyBorder="1" applyAlignment="1">
      <alignment wrapText="1"/>
    </xf>
    <xf numFmtId="0" fontId="2" fillId="2" borderId="0" xfId="0" applyFont="1" applyFill="1" applyAlignment="1">
      <alignment wrapText="1"/>
    </xf>
    <xf numFmtId="0" fontId="0" fillId="0" borderId="0" xfId="0" applyAlignment="1">
      <alignment vertical="center" wrapText="1"/>
    </xf>
    <xf numFmtId="0" fontId="0" fillId="0" borderId="1" xfId="0" applyBorder="1" applyAlignment="1">
      <alignment wrapText="1"/>
    </xf>
    <xf numFmtId="0" fontId="2" fillId="2" borderId="1" xfId="0" applyFont="1" applyFill="1" applyBorder="1" applyAlignment="1">
      <alignment horizontal="center" vertical="center" wrapText="1"/>
    </xf>
    <xf numFmtId="164" fontId="0" fillId="0" borderId="1" xfId="5" applyFont="1" applyBorder="1" applyAlignment="1">
      <alignment vertical="center"/>
    </xf>
    <xf numFmtId="164" fontId="0" fillId="0" borderId="1" xfId="5" applyFont="1" applyBorder="1" applyAlignment="1">
      <alignment wrapText="1"/>
    </xf>
    <xf numFmtId="164" fontId="0" fillId="0" borderId="0" xfId="0" applyNumberFormat="1" applyAlignment="1">
      <alignment wrapText="1"/>
    </xf>
    <xf numFmtId="0" fontId="2" fillId="2" borderId="0" xfId="0" applyFont="1" applyFill="1" applyAlignment="1">
      <alignment horizontal="center" vertical="center" wrapText="1"/>
    </xf>
    <xf numFmtId="0" fontId="0" fillId="0" borderId="13" xfId="0" applyBorder="1" applyAlignment="1">
      <alignment horizontal="center" wrapText="1"/>
    </xf>
    <xf numFmtId="0" fontId="2" fillId="2" borderId="13" xfId="0" applyFont="1" applyFill="1" applyBorder="1" applyAlignment="1">
      <alignment horizontal="center" vertical="center" wrapText="1"/>
    </xf>
    <xf numFmtId="0" fontId="0" fillId="0" borderId="24" xfId="0" applyBorder="1" applyAlignment="1">
      <alignment wrapText="1"/>
    </xf>
    <xf numFmtId="0" fontId="8" fillId="0" borderId="1" xfId="1" applyFont="1" applyBorder="1" applyAlignment="1" applyProtection="1">
      <alignment horizontal="center" vertical="center" wrapText="1"/>
      <protection locked="0"/>
    </xf>
    <xf numFmtId="164" fontId="0" fillId="0" borderId="0" xfId="5" applyFont="1" applyAlignment="1"/>
    <xf numFmtId="164" fontId="0" fillId="0" borderId="0" xfId="5" applyFont="1" applyAlignment="1">
      <alignment horizontal="left"/>
    </xf>
    <xf numFmtId="9" fontId="0" fillId="0" borderId="0" xfId="6" applyFont="1" applyAlignment="1">
      <alignment vertical="center"/>
    </xf>
    <xf numFmtId="9" fontId="0" fillId="0" borderId="0" xfId="6" applyFont="1" applyAlignment="1">
      <alignment wrapText="1"/>
    </xf>
    <xf numFmtId="9" fontId="8" fillId="0" borderId="1" xfId="6" applyFont="1" applyBorder="1" applyAlignment="1" applyProtection="1">
      <alignment horizontal="left" vertical="center" wrapText="1"/>
      <protection locked="0"/>
    </xf>
    <xf numFmtId="164" fontId="0" fillId="0" borderId="0" xfId="5" applyFont="1" applyAlignment="1">
      <alignment wrapText="1"/>
    </xf>
    <xf numFmtId="0" fontId="2" fillId="2" borderId="0" xfId="0" applyFont="1" applyFill="1" applyAlignment="1">
      <alignment vertical="center" wrapText="1"/>
    </xf>
    <xf numFmtId="0" fontId="8" fillId="0" borderId="1" xfId="1" applyFont="1" applyBorder="1" applyAlignment="1" applyProtection="1">
      <alignment vertical="center" wrapText="1"/>
      <protection locked="0"/>
    </xf>
    <xf numFmtId="0" fontId="2" fillId="0" borderId="1" xfId="0" applyFont="1" applyBorder="1" applyAlignment="1">
      <alignment horizontal="center" wrapText="1"/>
    </xf>
    <xf numFmtId="0" fontId="0" fillId="0" borderId="1" xfId="0" applyBorder="1" applyAlignment="1">
      <alignment horizontal="center" wrapText="1"/>
    </xf>
    <xf numFmtId="0" fontId="0" fillId="0" borderId="0" xfId="0" applyAlignment="1">
      <alignment horizontal="center" wrapText="1"/>
    </xf>
    <xf numFmtId="0" fontId="0" fillId="0" borderId="0" xfId="0" applyAlignment="1">
      <alignment horizontal="center" vertical="center"/>
    </xf>
    <xf numFmtId="9" fontId="0" fillId="0" borderId="0" xfId="6" applyFont="1" applyAlignment="1">
      <alignment horizontal="center"/>
    </xf>
    <xf numFmtId="0" fontId="8" fillId="0" borderId="1" xfId="1" quotePrefix="1" applyFont="1" applyBorder="1" applyAlignment="1" applyProtection="1">
      <alignment horizontal="center"/>
      <protection locked="0"/>
    </xf>
    <xf numFmtId="164" fontId="0" fillId="0" borderId="11" xfId="5" applyFont="1" applyBorder="1" applyAlignment="1">
      <alignment vertical="center"/>
    </xf>
    <xf numFmtId="0" fontId="9" fillId="0" borderId="1" xfId="1" applyFont="1" applyBorder="1" applyAlignment="1" applyProtection="1">
      <alignment horizontal="left" vertical="center" wrapText="1"/>
      <protection locked="0"/>
    </xf>
    <xf numFmtId="0" fontId="12" fillId="0" borderId="1" xfId="1" applyFont="1" applyBorder="1" applyAlignment="1">
      <alignment horizontal="center" vertical="center" wrapText="1"/>
    </xf>
    <xf numFmtId="167" fontId="0" fillId="0" borderId="1" xfId="5" applyNumberFormat="1" applyFont="1" applyBorder="1" applyAlignment="1">
      <alignment horizontal="right" vertical="center" wrapText="1"/>
    </xf>
    <xf numFmtId="0" fontId="12" fillId="0" borderId="1" xfId="1" applyFont="1" applyBorder="1" applyAlignment="1">
      <alignment horizontal="justify" vertical="center" wrapText="1"/>
    </xf>
    <xf numFmtId="0" fontId="2" fillId="2" borderId="0" xfId="0" applyFont="1" applyFill="1" applyAlignment="1">
      <alignment horizontal="center" wrapText="1"/>
    </xf>
    <xf numFmtId="0" fontId="0" fillId="0" borderId="0" xfId="0" applyAlignment="1">
      <alignment horizontal="center" vertical="center" wrapText="1"/>
    </xf>
    <xf numFmtId="0" fontId="2" fillId="2" borderId="0" xfId="0" applyFont="1" applyFill="1" applyAlignment="1">
      <alignment horizontal="center" vertical="center" wrapText="1"/>
    </xf>
    <xf numFmtId="0" fontId="0" fillId="0" borderId="0" xfId="0" applyAlignment="1">
      <alignment horizont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0" fillId="0" borderId="0" xfId="0" applyAlignment="1">
      <alignment horizontal="left"/>
    </xf>
    <xf numFmtId="0" fontId="2" fillId="0" borderId="1" xfId="0" applyFont="1" applyBorder="1" applyAlignment="1">
      <alignment horizontal="center" vertical="center" wrapText="1"/>
    </xf>
    <xf numFmtId="0" fontId="2" fillId="0" borderId="1" xfId="0" applyFont="1" applyBorder="1" applyAlignment="1">
      <alignment horizontal="center" wrapText="1"/>
    </xf>
    <xf numFmtId="0" fontId="2" fillId="0" borderId="13" xfId="0" applyFont="1" applyBorder="1" applyAlignment="1">
      <alignment horizontal="left" vertical="top" wrapText="1"/>
    </xf>
    <xf numFmtId="0" fontId="2" fillId="0" borderId="14" xfId="0" applyFont="1" applyBorder="1" applyAlignment="1">
      <alignment horizontal="left" vertical="top" wrapText="1"/>
    </xf>
    <xf numFmtId="0" fontId="2" fillId="0" borderId="15" xfId="0" applyFont="1" applyBorder="1" applyAlignment="1">
      <alignment horizontal="left" vertical="top"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164" fontId="0" fillId="0" borderId="4" xfId="0" applyNumberFormat="1" applyBorder="1" applyAlignment="1">
      <alignment horizontal="center" vertical="center" wrapText="1"/>
    </xf>
    <xf numFmtId="164" fontId="0" fillId="0" borderId="5" xfId="0" applyNumberFormat="1" applyBorder="1" applyAlignment="1">
      <alignment horizontal="center" vertical="center" wrapText="1"/>
    </xf>
    <xf numFmtId="164" fontId="0" fillId="0" borderId="8" xfId="0" applyNumberFormat="1" applyBorder="1" applyAlignment="1">
      <alignment horizontal="center" vertical="center" wrapText="1"/>
    </xf>
    <xf numFmtId="164" fontId="0" fillId="0" borderId="2" xfId="0" applyNumberFormat="1" applyBorder="1" applyAlignment="1">
      <alignment horizontal="center" vertical="center" wrapText="1"/>
    </xf>
    <xf numFmtId="164" fontId="0" fillId="0" borderId="6" xfId="0" applyNumberFormat="1" applyBorder="1" applyAlignment="1">
      <alignment horizontal="center" vertical="center" wrapText="1"/>
    </xf>
    <xf numFmtId="164" fontId="0" fillId="0" borderId="7" xfId="0" applyNumberFormat="1" applyBorder="1" applyAlignment="1">
      <alignment horizontal="center" vertical="center" wrapText="1"/>
    </xf>
    <xf numFmtId="0" fontId="12" fillId="3" borderId="13" xfId="1" applyFont="1" applyFill="1" applyBorder="1" applyAlignment="1">
      <alignment horizontal="center" vertical="center" wrapText="1"/>
    </xf>
    <xf numFmtId="0" fontId="12" fillId="3" borderId="14" xfId="1" applyFont="1" applyFill="1" applyBorder="1" applyAlignment="1">
      <alignment horizontal="center" vertical="center" wrapText="1"/>
    </xf>
    <xf numFmtId="0" fontId="12" fillId="3" borderId="15" xfId="1" applyFont="1" applyFill="1" applyBorder="1" applyAlignment="1">
      <alignment horizontal="center" vertical="center" wrapText="1"/>
    </xf>
    <xf numFmtId="0" fontId="12" fillId="0" borderId="13" xfId="1" applyFont="1" applyBorder="1" applyAlignment="1">
      <alignment horizontal="center" vertical="center" wrapText="1"/>
    </xf>
    <xf numFmtId="0" fontId="12" fillId="0" borderId="14" xfId="1" applyFont="1" applyBorder="1" applyAlignment="1">
      <alignment horizontal="center" vertical="center" wrapText="1"/>
    </xf>
    <xf numFmtId="0" fontId="12" fillId="0" borderId="15" xfId="1" applyFont="1" applyBorder="1" applyAlignment="1">
      <alignment horizontal="center" vertical="center" wrapText="1"/>
    </xf>
    <xf numFmtId="0" fontId="12" fillId="3" borderId="13" xfId="1" applyFont="1" applyFill="1" applyBorder="1" applyAlignment="1">
      <alignment horizontal="center" vertical="center"/>
    </xf>
    <xf numFmtId="0" fontId="12" fillId="3" borderId="15" xfId="1" applyFont="1" applyFill="1" applyBorder="1" applyAlignment="1">
      <alignment horizontal="center" vertical="center"/>
    </xf>
    <xf numFmtId="0" fontId="12" fillId="3" borderId="14" xfId="1" applyFont="1" applyFill="1" applyBorder="1" applyAlignment="1">
      <alignment horizontal="center" vertical="center"/>
    </xf>
    <xf numFmtId="0" fontId="12" fillId="0" borderId="21" xfId="1" applyFont="1" applyBorder="1" applyAlignment="1">
      <alignment horizontal="center" vertical="center" wrapText="1"/>
    </xf>
    <xf numFmtId="0" fontId="12" fillId="0" borderId="0" xfId="1" applyFont="1" applyAlignment="1">
      <alignment horizontal="center" vertical="center" wrapText="1"/>
    </xf>
    <xf numFmtId="0" fontId="8" fillId="0" borderId="22" xfId="1" applyFont="1" applyBorder="1" applyAlignment="1">
      <alignment horizontal="center" vertical="center" wrapText="1"/>
    </xf>
    <xf numFmtId="0" fontId="12" fillId="3" borderId="1" xfId="1" applyFont="1" applyFill="1" applyBorder="1" applyAlignment="1">
      <alignment horizontal="center" vertical="center" wrapText="1"/>
    </xf>
    <xf numFmtId="0" fontId="12" fillId="0" borderId="13" xfId="1" applyFont="1" applyBorder="1" applyAlignment="1">
      <alignment horizontal="left" vertical="center" wrapText="1"/>
    </xf>
    <xf numFmtId="0" fontId="12" fillId="0" borderId="15" xfId="1" applyFont="1" applyBorder="1" applyAlignment="1">
      <alignment horizontal="left" vertical="center" wrapText="1"/>
    </xf>
    <xf numFmtId="166" fontId="9" fillId="0" borderId="16" xfId="1" applyNumberFormat="1" applyFont="1" applyBorder="1" applyAlignment="1">
      <alignment horizontal="center" vertical="center" wrapText="1"/>
    </xf>
    <xf numFmtId="166" fontId="9" fillId="0" borderId="19" xfId="1" applyNumberFormat="1" applyFont="1" applyBorder="1" applyAlignment="1">
      <alignment horizontal="center" vertical="center" wrapText="1"/>
    </xf>
    <xf numFmtId="0" fontId="10" fillId="0" borderId="19" xfId="1" applyFont="1" applyBorder="1" applyAlignment="1">
      <alignment horizontal="center" vertical="center" wrapText="1"/>
    </xf>
    <xf numFmtId="0" fontId="10" fillId="0" borderId="18" xfId="1" applyFont="1" applyBorder="1" applyAlignment="1">
      <alignment horizontal="center" vertical="center" wrapText="1"/>
    </xf>
    <xf numFmtId="0" fontId="10" fillId="0" borderId="17" xfId="1" applyFont="1" applyBorder="1" applyAlignment="1">
      <alignment horizontal="center" vertical="center" wrapText="1"/>
    </xf>
    <xf numFmtId="0" fontId="10" fillId="0" borderId="0" xfId="1" applyFont="1" applyAlignment="1">
      <alignment horizontal="center" vertical="center" wrapText="1"/>
    </xf>
    <xf numFmtId="0" fontId="12" fillId="2" borderId="13" xfId="1" applyFont="1" applyFill="1" applyBorder="1" applyAlignment="1">
      <alignment horizontal="left" vertical="center"/>
    </xf>
    <xf numFmtId="0" fontId="12" fillId="2" borderId="14" xfId="1" applyFont="1" applyFill="1" applyBorder="1" applyAlignment="1">
      <alignment horizontal="left" vertical="center"/>
    </xf>
    <xf numFmtId="0" fontId="12" fillId="2" borderId="15" xfId="1" applyFont="1" applyFill="1" applyBorder="1" applyAlignment="1">
      <alignment horizontal="left" vertical="center"/>
    </xf>
    <xf numFmtId="0" fontId="8" fillId="0" borderId="13" xfId="1" applyFont="1" applyBorder="1" applyAlignment="1" applyProtection="1">
      <alignment horizontal="center"/>
      <protection locked="0"/>
    </xf>
    <xf numFmtId="0" fontId="8" fillId="0" borderId="14" xfId="1" applyFont="1" applyBorder="1" applyAlignment="1" applyProtection="1">
      <alignment horizontal="center"/>
      <protection locked="0"/>
    </xf>
    <xf numFmtId="0" fontId="8" fillId="0" borderId="15" xfId="1" applyFont="1" applyBorder="1" applyAlignment="1" applyProtection="1">
      <alignment horizontal="center"/>
      <protection locked="0"/>
    </xf>
    <xf numFmtId="0" fontId="12" fillId="0" borderId="13" xfId="1" applyFont="1" applyBorder="1" applyAlignment="1" applyProtection="1">
      <alignment horizontal="left"/>
      <protection locked="0"/>
    </xf>
    <xf numFmtId="0" fontId="12" fillId="0" borderId="15" xfId="1" applyFont="1" applyBorder="1" applyAlignment="1" applyProtection="1">
      <alignment horizontal="left"/>
      <protection locked="0"/>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0" fillId="0" borderId="0" xfId="0" applyAlignment="1">
      <alignment horizontal="center"/>
    </xf>
    <xf numFmtId="0" fontId="0" fillId="0" borderId="3" xfId="0" applyBorder="1" applyAlignment="1">
      <alignment horizontal="center"/>
    </xf>
    <xf numFmtId="0" fontId="2" fillId="0" borderId="4" xfId="0" applyFont="1" applyBorder="1" applyAlignment="1">
      <alignment horizontal="center"/>
    </xf>
    <xf numFmtId="0" fontId="2" fillId="0" borderId="3" xfId="0" applyFont="1" applyBorder="1" applyAlignment="1">
      <alignment horizontal="center"/>
    </xf>
    <xf numFmtId="0" fontId="2" fillId="0" borderId="5" xfId="0" applyFont="1" applyBorder="1" applyAlignment="1">
      <alignment horizontal="center"/>
    </xf>
    <xf numFmtId="0" fontId="2" fillId="2" borderId="23" xfId="0" applyFont="1" applyFill="1" applyBorder="1" applyAlignment="1">
      <alignment horizontal="center"/>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0" borderId="8" xfId="0" applyBorder="1" applyAlignment="1">
      <alignment horizontal="center" vertical="center" wrapText="1"/>
    </xf>
    <xf numFmtId="0" fontId="0" fillId="0" borderId="2" xfId="0" applyBorder="1" applyAlignment="1">
      <alignment horizontal="center" vertical="center" wrapText="1"/>
    </xf>
    <xf numFmtId="0" fontId="0" fillId="0" borderId="6" xfId="0" applyBorder="1" applyAlignment="1">
      <alignment horizontal="center" vertical="center" wrapText="1"/>
    </xf>
    <xf numFmtId="0" fontId="0" fillId="0" borderId="12" xfId="0" applyBorder="1" applyAlignment="1">
      <alignment horizontal="center" vertical="center" wrapText="1"/>
    </xf>
    <xf numFmtId="0" fontId="0" fillId="0" borderId="7" xfId="0"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2" fillId="0" borderId="1" xfId="0" applyFont="1" applyBorder="1" applyAlignment="1">
      <alignment horizontal="left"/>
    </xf>
    <xf numFmtId="0" fontId="0" fillId="0" borderId="0" xfId="0" applyAlignment="1">
      <alignment horizontal="center" vertical="center"/>
    </xf>
    <xf numFmtId="0" fontId="0" fillId="0" borderId="12" xfId="0" applyBorder="1" applyAlignment="1">
      <alignment horizontal="center" vertical="center"/>
    </xf>
    <xf numFmtId="0" fontId="0" fillId="0" borderId="23" xfId="0" applyBorder="1" applyAlignment="1">
      <alignment horizontal="center"/>
    </xf>
    <xf numFmtId="0" fontId="2" fillId="0" borderId="9" xfId="0" applyFont="1" applyBorder="1" applyAlignment="1">
      <alignment horizontal="left" vertical="center"/>
    </xf>
    <xf numFmtId="0" fontId="2" fillId="0" borderId="2" xfId="0" applyFont="1" applyBorder="1" applyAlignment="1">
      <alignment horizontal="left" vertical="center"/>
    </xf>
    <xf numFmtId="0" fontId="2" fillId="0" borderId="7" xfId="0" applyFont="1" applyBorder="1" applyAlignment="1">
      <alignment horizontal="left" vertical="center"/>
    </xf>
    <xf numFmtId="0" fontId="2" fillId="0" borderId="1" xfId="0" applyFont="1" applyBorder="1" applyAlignment="1">
      <alignment horizontal="center"/>
    </xf>
  </cellXfs>
  <cellStyles count="7">
    <cellStyle name="Millares 2" xfId="3" xr:uid="{00000000-0005-0000-0000-000000000000}"/>
    <cellStyle name="Moneda" xfId="5" builtinId="4"/>
    <cellStyle name="Normal" xfId="0" builtinId="0"/>
    <cellStyle name="Normal 2" xfId="1" xr:uid="{00000000-0005-0000-0000-000003000000}"/>
    <cellStyle name="Normal 3" xfId="4" xr:uid="{00000000-0005-0000-0000-000004000000}"/>
    <cellStyle name="Porcentaje" xfId="6" builtinId="5"/>
    <cellStyle name="Porcentaje 2" xfId="2"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5" Type="http://schemas.openxmlformats.org/officeDocument/2006/relationships/image" Target="../media/image1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542925</xdr:colOff>
      <xdr:row>1</xdr:row>
      <xdr:rowOff>38100</xdr:rowOff>
    </xdr:from>
    <xdr:ext cx="1066800" cy="9525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762000" y="228600"/>
          <a:ext cx="1066800" cy="95250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382121</xdr:colOff>
      <xdr:row>0</xdr:row>
      <xdr:rowOff>40901</xdr:rowOff>
    </xdr:from>
    <xdr:ext cx="1490382" cy="1283073"/>
    <xdr:pic>
      <xdr:nvPicPr>
        <xdr:cNvPr id="2" name="Imagen 1" descr="C:\Users\Administrador\Desktop\IMAGEN CORPORATIVA\Logotipo\Logotipo Provincia Del Agua, Bosques y El Turismo.png">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2121" y="40901"/>
          <a:ext cx="1490382" cy="1283073"/>
        </a:xfrm>
        <a:prstGeom prst="rect">
          <a:avLst/>
        </a:prstGeom>
        <a:noFill/>
        <a:ln>
          <a:noFill/>
        </a:ln>
      </xdr:spPr>
    </xdr:pic>
    <xdr:clientData/>
  </xdr:oneCellAnchor>
  <xdr:twoCellAnchor>
    <xdr:from>
      <xdr:col>0</xdr:col>
      <xdr:colOff>819150</xdr:colOff>
      <xdr:row>33</xdr:row>
      <xdr:rowOff>962025</xdr:rowOff>
    </xdr:from>
    <xdr:to>
      <xdr:col>1</xdr:col>
      <xdr:colOff>1704975</xdr:colOff>
      <xdr:row>33</xdr:row>
      <xdr:rowOff>962025</xdr:rowOff>
    </xdr:to>
    <xdr:cxnSp macro="">
      <xdr:nvCxnSpPr>
        <xdr:cNvPr id="6" name="Conector recto 5">
          <a:extLst>
            <a:ext uri="{FF2B5EF4-FFF2-40B4-BE49-F238E27FC236}">
              <a16:creationId xmlns:a16="http://schemas.microsoft.com/office/drawing/2014/main" id="{00000000-0008-0000-0100-000006000000}"/>
            </a:ext>
          </a:extLst>
        </xdr:cNvPr>
        <xdr:cNvCxnSpPr/>
      </xdr:nvCxnSpPr>
      <xdr:spPr>
        <a:xfrm>
          <a:off x="819150" y="10334625"/>
          <a:ext cx="3171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171450</xdr:colOff>
      <xdr:row>33</xdr:row>
      <xdr:rowOff>962025</xdr:rowOff>
    </xdr:from>
    <xdr:to>
      <xdr:col>4</xdr:col>
      <xdr:colOff>1476375</xdr:colOff>
      <xdr:row>33</xdr:row>
      <xdr:rowOff>962025</xdr:rowOff>
    </xdr:to>
    <xdr:cxnSp macro="">
      <xdr:nvCxnSpPr>
        <xdr:cNvPr id="7" name="Conector recto 6">
          <a:extLst>
            <a:ext uri="{FF2B5EF4-FFF2-40B4-BE49-F238E27FC236}">
              <a16:creationId xmlns:a16="http://schemas.microsoft.com/office/drawing/2014/main" id="{00000000-0008-0000-0100-000007000000}"/>
            </a:ext>
          </a:extLst>
        </xdr:cNvPr>
        <xdr:cNvCxnSpPr/>
      </xdr:nvCxnSpPr>
      <xdr:spPr>
        <a:xfrm>
          <a:off x="5191125" y="10334625"/>
          <a:ext cx="3171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0</xdr:col>
      <xdr:colOff>1308848</xdr:colOff>
      <xdr:row>33</xdr:row>
      <xdr:rowOff>254177</xdr:rowOff>
    </xdr:from>
    <xdr:to>
      <xdr:col>1</xdr:col>
      <xdr:colOff>905435</xdr:colOff>
      <xdr:row>35</xdr:row>
      <xdr:rowOff>80198</xdr:rowOff>
    </xdr:to>
    <xdr:pic>
      <xdr:nvPicPr>
        <xdr:cNvPr id="12" name="Imagen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08848" y="17950506"/>
          <a:ext cx="1954305" cy="1233480"/>
        </a:xfrm>
        <a:prstGeom prst="rect">
          <a:avLst/>
        </a:prstGeom>
      </xdr:spPr>
    </xdr:pic>
    <xdr:clientData/>
  </xdr:twoCellAnchor>
  <xdr:twoCellAnchor editAs="oneCell">
    <xdr:from>
      <xdr:col>0</xdr:col>
      <xdr:colOff>1129553</xdr:colOff>
      <xdr:row>23</xdr:row>
      <xdr:rowOff>53789</xdr:rowOff>
    </xdr:from>
    <xdr:to>
      <xdr:col>1</xdr:col>
      <xdr:colOff>1461247</xdr:colOff>
      <xdr:row>23</xdr:row>
      <xdr:rowOff>2047288</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3"/>
        <a:stretch>
          <a:fillRect/>
        </a:stretch>
      </xdr:blipFill>
      <xdr:spPr>
        <a:xfrm>
          <a:off x="1129553" y="16414377"/>
          <a:ext cx="2689412" cy="1993499"/>
        </a:xfrm>
        <a:prstGeom prst="rect">
          <a:avLst/>
        </a:prstGeom>
      </xdr:spPr>
    </xdr:pic>
    <xdr:clientData/>
  </xdr:twoCellAnchor>
  <xdr:twoCellAnchor editAs="oneCell">
    <xdr:from>
      <xdr:col>3</xdr:col>
      <xdr:colOff>134471</xdr:colOff>
      <xdr:row>23</xdr:row>
      <xdr:rowOff>35858</xdr:rowOff>
    </xdr:from>
    <xdr:to>
      <xdr:col>4</xdr:col>
      <xdr:colOff>833717</xdr:colOff>
      <xdr:row>23</xdr:row>
      <xdr:rowOff>2118435</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4"/>
        <a:stretch>
          <a:fillRect/>
        </a:stretch>
      </xdr:blipFill>
      <xdr:spPr>
        <a:xfrm>
          <a:off x="5943600" y="16396446"/>
          <a:ext cx="2250141" cy="2082577"/>
        </a:xfrm>
        <a:prstGeom prst="rect">
          <a:avLst/>
        </a:prstGeom>
      </xdr:spPr>
    </xdr:pic>
    <xdr:clientData/>
  </xdr:twoCellAnchor>
  <xdr:twoCellAnchor editAs="oneCell">
    <xdr:from>
      <xdr:col>0</xdr:col>
      <xdr:colOff>1407460</xdr:colOff>
      <xdr:row>25</xdr:row>
      <xdr:rowOff>42470</xdr:rowOff>
    </xdr:from>
    <xdr:to>
      <xdr:col>1</xdr:col>
      <xdr:colOff>1255058</xdr:colOff>
      <xdr:row>25</xdr:row>
      <xdr:rowOff>2102912</xdr:rowOff>
    </xdr:to>
    <xdr:pic>
      <xdr:nvPicPr>
        <xdr:cNvPr id="14" name="Imagen 13">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5"/>
        <a:stretch>
          <a:fillRect/>
        </a:stretch>
      </xdr:blipFill>
      <xdr:spPr>
        <a:xfrm>
          <a:off x="1407460" y="19119364"/>
          <a:ext cx="2205316" cy="2060442"/>
        </a:xfrm>
        <a:prstGeom prst="rect">
          <a:avLst/>
        </a:prstGeom>
      </xdr:spPr>
    </xdr:pic>
    <xdr:clientData/>
  </xdr:twoCellAnchor>
  <xdr:twoCellAnchor editAs="oneCell">
    <xdr:from>
      <xdr:col>2</xdr:col>
      <xdr:colOff>35860</xdr:colOff>
      <xdr:row>25</xdr:row>
      <xdr:rowOff>152400</xdr:rowOff>
    </xdr:from>
    <xdr:to>
      <xdr:col>4</xdr:col>
      <xdr:colOff>98210</xdr:colOff>
      <xdr:row>25</xdr:row>
      <xdr:rowOff>2115670</xdr:rowOff>
    </xdr:to>
    <xdr:pic>
      <xdr:nvPicPr>
        <xdr:cNvPr id="15" name="Imagen 14">
          <a:extLst>
            <a:ext uri="{FF2B5EF4-FFF2-40B4-BE49-F238E27FC236}">
              <a16:creationId xmlns:a16="http://schemas.microsoft.com/office/drawing/2014/main" id="{00000000-0008-0000-0100-00000F000000}"/>
            </a:ext>
          </a:extLst>
        </xdr:cNvPr>
        <xdr:cNvPicPr>
          <a:picLocks noChangeAspect="1"/>
        </xdr:cNvPicPr>
      </xdr:nvPicPr>
      <xdr:blipFill>
        <a:blip xmlns:r="http://schemas.openxmlformats.org/officeDocument/2006/relationships" r:embed="rId6"/>
        <a:stretch>
          <a:fillRect/>
        </a:stretch>
      </xdr:blipFill>
      <xdr:spPr>
        <a:xfrm>
          <a:off x="5208495" y="19229294"/>
          <a:ext cx="2249739" cy="1963270"/>
        </a:xfrm>
        <a:prstGeom prst="rect">
          <a:avLst/>
        </a:prstGeom>
      </xdr:spPr>
    </xdr:pic>
    <xdr:clientData/>
  </xdr:twoCellAnchor>
  <xdr:twoCellAnchor editAs="oneCell">
    <xdr:from>
      <xdr:col>4</xdr:col>
      <xdr:colOff>344559</xdr:colOff>
      <xdr:row>25</xdr:row>
      <xdr:rowOff>80681</xdr:rowOff>
    </xdr:from>
    <xdr:to>
      <xdr:col>4</xdr:col>
      <xdr:colOff>1988101</xdr:colOff>
      <xdr:row>25</xdr:row>
      <xdr:rowOff>2099156</xdr:rowOff>
    </xdr:to>
    <xdr:pic>
      <xdr:nvPicPr>
        <xdr:cNvPr id="16" name="Imagen 15">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7"/>
        <a:stretch>
          <a:fillRect/>
        </a:stretch>
      </xdr:blipFill>
      <xdr:spPr>
        <a:xfrm>
          <a:off x="7704583" y="19157575"/>
          <a:ext cx="1643542" cy="2018475"/>
        </a:xfrm>
        <a:prstGeom prst="rect">
          <a:avLst/>
        </a:prstGeom>
      </xdr:spPr>
    </xdr:pic>
    <xdr:clientData/>
  </xdr:twoCellAnchor>
  <xdr:twoCellAnchor editAs="oneCell">
    <xdr:from>
      <xdr:col>0</xdr:col>
      <xdr:colOff>0</xdr:colOff>
      <xdr:row>27</xdr:row>
      <xdr:rowOff>80681</xdr:rowOff>
    </xdr:from>
    <xdr:to>
      <xdr:col>1</xdr:col>
      <xdr:colOff>51024</xdr:colOff>
      <xdr:row>27</xdr:row>
      <xdr:rowOff>2429434</xdr:rowOff>
    </xdr:to>
    <xdr:pic>
      <xdr:nvPicPr>
        <xdr:cNvPr id="17" name="Imagen 16">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8"/>
        <a:stretch>
          <a:fillRect/>
        </a:stretch>
      </xdr:blipFill>
      <xdr:spPr>
        <a:xfrm>
          <a:off x="0" y="22456587"/>
          <a:ext cx="2408742" cy="2348753"/>
        </a:xfrm>
        <a:prstGeom prst="rect">
          <a:avLst/>
        </a:prstGeom>
      </xdr:spPr>
    </xdr:pic>
    <xdr:clientData/>
  </xdr:twoCellAnchor>
  <xdr:twoCellAnchor editAs="oneCell">
    <xdr:from>
      <xdr:col>1</xdr:col>
      <xdr:colOff>143435</xdr:colOff>
      <xdr:row>27</xdr:row>
      <xdr:rowOff>1425388</xdr:rowOff>
    </xdr:from>
    <xdr:to>
      <xdr:col>1</xdr:col>
      <xdr:colOff>2442011</xdr:colOff>
      <xdr:row>27</xdr:row>
      <xdr:rowOff>2501153</xdr:rowOff>
    </xdr:to>
    <xdr:pic>
      <xdr:nvPicPr>
        <xdr:cNvPr id="18" name="Imagen 17">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9"/>
        <a:stretch>
          <a:fillRect/>
        </a:stretch>
      </xdr:blipFill>
      <xdr:spPr>
        <a:xfrm>
          <a:off x="2501153" y="23801294"/>
          <a:ext cx="2298576" cy="1075765"/>
        </a:xfrm>
        <a:prstGeom prst="rect">
          <a:avLst/>
        </a:prstGeom>
      </xdr:spPr>
    </xdr:pic>
    <xdr:clientData/>
  </xdr:twoCellAnchor>
  <xdr:twoCellAnchor editAs="oneCell">
    <xdr:from>
      <xdr:col>2</xdr:col>
      <xdr:colOff>53788</xdr:colOff>
      <xdr:row>27</xdr:row>
      <xdr:rowOff>484094</xdr:rowOff>
    </xdr:from>
    <xdr:to>
      <xdr:col>4</xdr:col>
      <xdr:colOff>2162438</xdr:colOff>
      <xdr:row>27</xdr:row>
      <xdr:rowOff>2294964</xdr:rowOff>
    </xdr:to>
    <xdr:pic>
      <xdr:nvPicPr>
        <xdr:cNvPr id="19" name="Imagen 18">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10"/>
        <a:stretch>
          <a:fillRect/>
        </a:stretch>
      </xdr:blipFill>
      <xdr:spPr>
        <a:xfrm>
          <a:off x="5226423" y="22860000"/>
          <a:ext cx="4334139" cy="1810870"/>
        </a:xfrm>
        <a:prstGeom prst="rect">
          <a:avLst/>
        </a:prstGeom>
      </xdr:spPr>
    </xdr:pic>
    <xdr:clientData/>
  </xdr:twoCellAnchor>
  <xdr:twoCellAnchor editAs="oneCell">
    <xdr:from>
      <xdr:col>0</xdr:col>
      <xdr:colOff>71717</xdr:colOff>
      <xdr:row>29</xdr:row>
      <xdr:rowOff>53790</xdr:rowOff>
    </xdr:from>
    <xdr:to>
      <xdr:col>1</xdr:col>
      <xdr:colOff>2730873</xdr:colOff>
      <xdr:row>29</xdr:row>
      <xdr:rowOff>2308912</xdr:rowOff>
    </xdr:to>
    <xdr:pic>
      <xdr:nvPicPr>
        <xdr:cNvPr id="20" name="Imagen 19">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11"/>
        <a:stretch>
          <a:fillRect/>
        </a:stretch>
      </xdr:blipFill>
      <xdr:spPr>
        <a:xfrm>
          <a:off x="71717" y="25916966"/>
          <a:ext cx="5074024" cy="2255122"/>
        </a:xfrm>
        <a:prstGeom prst="rect">
          <a:avLst/>
        </a:prstGeom>
      </xdr:spPr>
    </xdr:pic>
    <xdr:clientData/>
  </xdr:twoCellAnchor>
  <xdr:twoCellAnchor editAs="oneCell">
    <xdr:from>
      <xdr:col>2</xdr:col>
      <xdr:colOff>26894</xdr:colOff>
      <xdr:row>29</xdr:row>
      <xdr:rowOff>238592</xdr:rowOff>
    </xdr:from>
    <xdr:to>
      <xdr:col>4</xdr:col>
      <xdr:colOff>2070889</xdr:colOff>
      <xdr:row>29</xdr:row>
      <xdr:rowOff>2259107</xdr:rowOff>
    </xdr:to>
    <xdr:pic>
      <xdr:nvPicPr>
        <xdr:cNvPr id="21" name="Imagen 20">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12"/>
        <a:stretch>
          <a:fillRect/>
        </a:stretch>
      </xdr:blipFill>
      <xdr:spPr>
        <a:xfrm>
          <a:off x="5199529" y="26101768"/>
          <a:ext cx="4231384" cy="2020515"/>
        </a:xfrm>
        <a:prstGeom prst="rect">
          <a:avLst/>
        </a:prstGeom>
      </xdr:spPr>
    </xdr:pic>
    <xdr:clientData/>
  </xdr:twoCellAnchor>
  <xdr:twoCellAnchor editAs="oneCell">
    <xdr:from>
      <xdr:col>0</xdr:col>
      <xdr:colOff>726141</xdr:colOff>
      <xdr:row>31</xdr:row>
      <xdr:rowOff>53788</xdr:rowOff>
    </xdr:from>
    <xdr:to>
      <xdr:col>1</xdr:col>
      <xdr:colOff>2092571</xdr:colOff>
      <xdr:row>31</xdr:row>
      <xdr:rowOff>2608648</xdr:rowOff>
    </xdr:to>
    <xdr:pic>
      <xdr:nvPicPr>
        <xdr:cNvPr id="22" name="Imagen 21">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13"/>
        <a:stretch>
          <a:fillRect/>
        </a:stretch>
      </xdr:blipFill>
      <xdr:spPr>
        <a:xfrm>
          <a:off x="726141" y="29404235"/>
          <a:ext cx="3724148" cy="2554860"/>
        </a:xfrm>
        <a:prstGeom prst="rect">
          <a:avLst/>
        </a:prstGeom>
      </xdr:spPr>
    </xdr:pic>
    <xdr:clientData/>
  </xdr:twoCellAnchor>
  <xdr:twoCellAnchor editAs="oneCell">
    <xdr:from>
      <xdr:col>2</xdr:col>
      <xdr:colOff>26895</xdr:colOff>
      <xdr:row>31</xdr:row>
      <xdr:rowOff>125505</xdr:rowOff>
    </xdr:from>
    <xdr:to>
      <xdr:col>3</xdr:col>
      <xdr:colOff>1301357</xdr:colOff>
      <xdr:row>31</xdr:row>
      <xdr:rowOff>2552302</xdr:rowOff>
    </xdr:to>
    <xdr:pic>
      <xdr:nvPicPr>
        <xdr:cNvPr id="23" name="Imagen 22">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14"/>
        <a:stretch>
          <a:fillRect/>
        </a:stretch>
      </xdr:blipFill>
      <xdr:spPr>
        <a:xfrm>
          <a:off x="5199530" y="29475952"/>
          <a:ext cx="1910956" cy="2426797"/>
        </a:xfrm>
        <a:prstGeom prst="rect">
          <a:avLst/>
        </a:prstGeom>
      </xdr:spPr>
    </xdr:pic>
    <xdr:clientData/>
  </xdr:twoCellAnchor>
  <xdr:twoCellAnchor editAs="oneCell">
    <xdr:from>
      <xdr:col>3</xdr:col>
      <xdr:colOff>1366147</xdr:colOff>
      <xdr:row>31</xdr:row>
      <xdr:rowOff>125506</xdr:rowOff>
    </xdr:from>
    <xdr:to>
      <xdr:col>5</xdr:col>
      <xdr:colOff>4163</xdr:colOff>
      <xdr:row>31</xdr:row>
      <xdr:rowOff>2599765</xdr:rowOff>
    </xdr:to>
    <xdr:pic>
      <xdr:nvPicPr>
        <xdr:cNvPr id="24" name="Imagen 23">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15"/>
        <a:stretch>
          <a:fillRect/>
        </a:stretch>
      </xdr:blipFill>
      <xdr:spPr>
        <a:xfrm>
          <a:off x="7175276" y="29475953"/>
          <a:ext cx="2351646" cy="247425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219075</xdr:colOff>
      <xdr:row>0</xdr:row>
      <xdr:rowOff>104775</xdr:rowOff>
    </xdr:from>
    <xdr:ext cx="1066800" cy="95250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219075" y="104775"/>
          <a:ext cx="1066800" cy="952500"/>
        </a:xfrm>
        <a:prstGeom prst="rect">
          <a:avLst/>
        </a:prstGeom>
        <a:noFill/>
      </xdr:spPr>
    </xdr:pic>
    <xdr:clientData fLocksWithSheet="0"/>
  </xdr:oneCellAnchor>
  <xdr:twoCellAnchor editAs="oneCell">
    <xdr:from>
      <xdr:col>3</xdr:col>
      <xdr:colOff>685800</xdr:colOff>
      <xdr:row>14</xdr:row>
      <xdr:rowOff>304800</xdr:rowOff>
    </xdr:from>
    <xdr:to>
      <xdr:col>4</xdr:col>
      <xdr:colOff>933225</xdr:colOff>
      <xdr:row>20</xdr:row>
      <xdr:rowOff>52380</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51120" y="7254240"/>
          <a:ext cx="1954305" cy="123348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esktop/INFORME%20DE%20INTERVENTORI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PUBLICA"/>
      <sheetName val="OPS"/>
      <sheetName val="Hoja3"/>
    </sheetNames>
    <sheetDataSet>
      <sheetData sheetId="0"/>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F123"/>
  <sheetViews>
    <sheetView tabSelected="1" view="pageBreakPreview" topLeftCell="A25" zoomScale="60" zoomScaleNormal="100" workbookViewId="0">
      <selection activeCell="K36" sqref="K36"/>
    </sheetView>
  </sheetViews>
  <sheetFormatPr baseColWidth="10" defaultRowHeight="15" x14ac:dyDescent="0.25"/>
  <cols>
    <col min="1" max="1" width="3.28515625" customWidth="1"/>
    <col min="2" max="2" width="34.140625" style="43" customWidth="1"/>
    <col min="3" max="3" width="23.7109375" style="1" customWidth="1"/>
    <col min="4" max="4" width="22.7109375" style="1" customWidth="1"/>
    <col min="5" max="5" width="28.7109375" style="1" customWidth="1"/>
    <col min="6" max="6" width="30" style="1" customWidth="1"/>
  </cols>
  <sheetData>
    <row r="2" spans="2:6" ht="25.5" customHeight="1" x14ac:dyDescent="0.25">
      <c r="B2" s="85"/>
      <c r="C2" s="84" t="s">
        <v>89</v>
      </c>
      <c r="D2" s="84"/>
      <c r="E2" s="84"/>
      <c r="F2" s="40" t="s">
        <v>38</v>
      </c>
    </row>
    <row r="3" spans="2:6" ht="24" customHeight="1" x14ac:dyDescent="0.25">
      <c r="B3" s="85"/>
      <c r="C3" s="84"/>
      <c r="D3" s="84"/>
      <c r="E3" s="84"/>
      <c r="F3" s="41" t="s">
        <v>1</v>
      </c>
    </row>
    <row r="4" spans="2:6" ht="27" customHeight="1" x14ac:dyDescent="0.25">
      <c r="B4" s="85"/>
      <c r="C4" s="84"/>
      <c r="D4" s="84"/>
      <c r="E4" s="84"/>
      <c r="F4" s="42" t="s">
        <v>2</v>
      </c>
    </row>
    <row r="6" spans="2:6" x14ac:dyDescent="0.25">
      <c r="B6" s="45" t="s">
        <v>39</v>
      </c>
      <c r="C6" s="83" t="s">
        <v>155</v>
      </c>
      <c r="D6" s="83"/>
      <c r="E6" s="83"/>
      <c r="F6" s="83"/>
    </row>
    <row r="7" spans="2:6" ht="9.75" customHeight="1" x14ac:dyDescent="0.25"/>
    <row r="8" spans="2:6" x14ac:dyDescent="0.25">
      <c r="B8" s="45" t="s">
        <v>40</v>
      </c>
      <c r="C8" s="83" t="s">
        <v>90</v>
      </c>
      <c r="D8" s="83"/>
      <c r="E8" s="83"/>
      <c r="F8" s="83"/>
    </row>
    <row r="9" spans="2:6" ht="10.5" customHeight="1" x14ac:dyDescent="0.25"/>
    <row r="10" spans="2:6" x14ac:dyDescent="0.25">
      <c r="B10" s="76" t="s">
        <v>41</v>
      </c>
      <c r="C10" s="76"/>
      <c r="D10" s="76"/>
      <c r="E10" s="76"/>
      <c r="F10" s="76"/>
    </row>
    <row r="11" spans="2:6" ht="11.25" customHeight="1" x14ac:dyDescent="0.25"/>
    <row r="12" spans="2:6" x14ac:dyDescent="0.25">
      <c r="B12" s="76" t="s">
        <v>42</v>
      </c>
      <c r="C12" s="76"/>
      <c r="D12" s="76"/>
      <c r="E12" s="76"/>
      <c r="F12" s="76"/>
    </row>
    <row r="13" spans="2:6" ht="9.75" customHeight="1" x14ac:dyDescent="0.25"/>
    <row r="14" spans="2:6" ht="15" customHeight="1" x14ac:dyDescent="0.25">
      <c r="B14" s="45" t="s">
        <v>43</v>
      </c>
      <c r="C14" s="83" t="s">
        <v>112</v>
      </c>
      <c r="D14" s="83"/>
      <c r="E14" s="83"/>
      <c r="F14" s="83"/>
    </row>
    <row r="15" spans="2:6" ht="9.75" customHeight="1" x14ac:dyDescent="0.25"/>
    <row r="16" spans="2:6" s="5" customFormat="1" ht="118.9" customHeight="1" x14ac:dyDescent="0.25">
      <c r="B16" s="63" t="s">
        <v>44</v>
      </c>
      <c r="C16" s="77" t="s">
        <v>108</v>
      </c>
      <c r="D16" s="77"/>
      <c r="E16" s="77"/>
      <c r="F16" s="77"/>
    </row>
    <row r="17" spans="2:3" ht="9.75" customHeight="1" x14ac:dyDescent="0.25"/>
    <row r="18" spans="2:3" x14ac:dyDescent="0.25">
      <c r="B18" s="45" t="s">
        <v>45</v>
      </c>
      <c r="C18" t="s">
        <v>109</v>
      </c>
    </row>
    <row r="19" spans="2:3" ht="8.25" customHeight="1" x14ac:dyDescent="0.25"/>
    <row r="20" spans="2:3" x14ac:dyDescent="0.25">
      <c r="B20" s="45" t="s">
        <v>46</v>
      </c>
      <c r="C20">
        <v>1128423833</v>
      </c>
    </row>
    <row r="21" spans="2:3" ht="9" customHeight="1" x14ac:dyDescent="0.25"/>
    <row r="22" spans="2:3" x14ac:dyDescent="0.25">
      <c r="B22" s="45" t="s">
        <v>34</v>
      </c>
      <c r="C22" t="s">
        <v>159</v>
      </c>
    </row>
    <row r="23" spans="2:3" ht="9" customHeight="1" x14ac:dyDescent="0.25"/>
    <row r="24" spans="2:3" x14ac:dyDescent="0.25">
      <c r="B24" s="45" t="s">
        <v>47</v>
      </c>
      <c r="C24" t="s">
        <v>106</v>
      </c>
    </row>
    <row r="25" spans="2:3" ht="9.75" customHeight="1" x14ac:dyDescent="0.25"/>
    <row r="26" spans="2:3" x14ac:dyDescent="0.25">
      <c r="B26" s="45" t="s">
        <v>48</v>
      </c>
      <c r="C26" s="62">
        <v>24000000</v>
      </c>
    </row>
    <row r="27" spans="2:3" ht="8.25" customHeight="1" x14ac:dyDescent="0.25"/>
    <row r="28" spans="2:3" x14ac:dyDescent="0.25">
      <c r="B28" s="45" t="s">
        <v>49</v>
      </c>
      <c r="C28" s="1">
        <v>0</v>
      </c>
    </row>
    <row r="29" spans="2:3" ht="7.5" customHeight="1" x14ac:dyDescent="0.25"/>
    <row r="30" spans="2:3" x14ac:dyDescent="0.25">
      <c r="B30" s="45" t="s">
        <v>50</v>
      </c>
      <c r="C30" s="5" t="s">
        <v>104</v>
      </c>
    </row>
    <row r="31" spans="2:3" ht="7.5" customHeight="1" x14ac:dyDescent="0.25"/>
    <row r="32" spans="2:3" x14ac:dyDescent="0.25">
      <c r="B32" s="45" t="s">
        <v>51</v>
      </c>
    </row>
    <row r="33" spans="2:6" ht="9" customHeight="1" x14ac:dyDescent="0.25"/>
    <row r="34" spans="2:6" x14ac:dyDescent="0.25">
      <c r="B34" s="45" t="s">
        <v>52</v>
      </c>
    </row>
    <row r="35" spans="2:6" ht="9.75" customHeight="1" x14ac:dyDescent="0.25"/>
    <row r="36" spans="2:6" x14ac:dyDescent="0.25">
      <c r="B36" s="45" t="s">
        <v>53</v>
      </c>
    </row>
    <row r="37" spans="2:6" ht="9.75" customHeight="1" x14ac:dyDescent="0.25"/>
    <row r="38" spans="2:6" x14ac:dyDescent="0.25">
      <c r="B38" s="45" t="s">
        <v>54</v>
      </c>
    </row>
    <row r="39" spans="2:6" ht="9.75" customHeight="1" x14ac:dyDescent="0.25"/>
    <row r="40" spans="2:6" x14ac:dyDescent="0.25">
      <c r="B40" s="45" t="s">
        <v>55</v>
      </c>
      <c r="C40" s="5"/>
    </row>
    <row r="41" spans="2:6" ht="9.75" customHeight="1" x14ac:dyDescent="0.25"/>
    <row r="42" spans="2:6" x14ac:dyDescent="0.25">
      <c r="B42" s="45" t="s">
        <v>56</v>
      </c>
      <c r="C42" s="5" t="s">
        <v>105</v>
      </c>
    </row>
    <row r="43" spans="2:6" ht="9.75" customHeight="1" x14ac:dyDescent="0.25"/>
    <row r="44" spans="2:6" x14ac:dyDescent="0.25">
      <c r="B44" s="45" t="s">
        <v>16</v>
      </c>
      <c r="C44" t="s">
        <v>101</v>
      </c>
    </row>
    <row r="45" spans="2:6" ht="9" customHeight="1" x14ac:dyDescent="0.25"/>
    <row r="46" spans="2:6" x14ac:dyDescent="0.25">
      <c r="B46" s="76" t="s">
        <v>57</v>
      </c>
      <c r="C46" s="76"/>
      <c r="D46" s="76"/>
      <c r="E46" s="76"/>
      <c r="F46" s="76"/>
    </row>
    <row r="47" spans="2:6" ht="9.75" customHeight="1" x14ac:dyDescent="0.25"/>
    <row r="48" spans="2:6" x14ac:dyDescent="0.25">
      <c r="B48" s="45" t="s">
        <v>47</v>
      </c>
      <c r="C48" s="68">
        <v>180</v>
      </c>
    </row>
    <row r="49" spans="2:6" ht="12" customHeight="1" x14ac:dyDescent="0.25">
      <c r="C49" s="67"/>
    </row>
    <row r="50" spans="2:6" x14ac:dyDescent="0.25">
      <c r="B50" s="45" t="s">
        <v>58</v>
      </c>
      <c r="C50" s="68">
        <v>60</v>
      </c>
    </row>
    <row r="51" spans="2:6" ht="9" customHeight="1" x14ac:dyDescent="0.25"/>
    <row r="52" spans="2:6" x14ac:dyDescent="0.25">
      <c r="B52" s="45" t="s">
        <v>59</v>
      </c>
      <c r="C52" s="69">
        <f>C50/C48</f>
        <v>0.33333333333333331</v>
      </c>
    </row>
    <row r="53" spans="2:6" ht="8.25" customHeight="1" x14ac:dyDescent="0.25"/>
    <row r="54" spans="2:6" x14ac:dyDescent="0.25">
      <c r="B54" s="78" t="s">
        <v>60</v>
      </c>
      <c r="C54" s="78"/>
      <c r="D54" s="78"/>
      <c r="E54" s="78"/>
      <c r="F54" s="78"/>
    </row>
    <row r="55" spans="2:6" ht="9" customHeight="1" x14ac:dyDescent="0.25"/>
    <row r="56" spans="2:6" x14ac:dyDescent="0.25">
      <c r="B56" s="45" t="s">
        <v>61</v>
      </c>
      <c r="C56" s="58">
        <v>24000000</v>
      </c>
    </row>
    <row r="57" spans="2:6" ht="8.25" customHeight="1" x14ac:dyDescent="0.25">
      <c r="C57" s="62"/>
    </row>
    <row r="58" spans="2:6" x14ac:dyDescent="0.25">
      <c r="B58" s="45" t="s">
        <v>62</v>
      </c>
      <c r="C58" s="57">
        <f>+F68</f>
        <v>8000000</v>
      </c>
    </row>
    <row r="59" spans="2:6" ht="8.25" customHeight="1" x14ac:dyDescent="0.25"/>
    <row r="60" spans="2:6" x14ac:dyDescent="0.25">
      <c r="B60" s="45" t="s">
        <v>63</v>
      </c>
      <c r="C60" s="59">
        <f>C58/C56</f>
        <v>0.33333333333333331</v>
      </c>
    </row>
    <row r="61" spans="2:6" ht="9" customHeight="1" x14ac:dyDescent="0.25"/>
    <row r="62" spans="2:6" x14ac:dyDescent="0.25">
      <c r="B62" s="76" t="s">
        <v>64</v>
      </c>
      <c r="C62" s="76"/>
      <c r="D62" s="76"/>
      <c r="E62" s="76"/>
      <c r="F62" s="76"/>
    </row>
    <row r="63" spans="2:6" ht="9.75" customHeight="1" x14ac:dyDescent="0.25"/>
    <row r="64" spans="2:6" ht="30" customHeight="1" x14ac:dyDescent="0.25">
      <c r="B64" s="48" t="s">
        <v>39</v>
      </c>
      <c r="C64" s="48" t="s">
        <v>65</v>
      </c>
      <c r="D64" s="48" t="s">
        <v>62</v>
      </c>
      <c r="E64" s="54" t="s">
        <v>66</v>
      </c>
      <c r="F64" s="48" t="s">
        <v>67</v>
      </c>
    </row>
    <row r="65" spans="2:6" x14ac:dyDescent="0.25">
      <c r="B65" s="66">
        <v>1</v>
      </c>
      <c r="C65" s="47"/>
      <c r="D65" s="74">
        <v>8000000</v>
      </c>
      <c r="E65" s="53"/>
      <c r="F65" s="49">
        <f>D65</f>
        <v>8000000</v>
      </c>
    </row>
    <row r="66" spans="2:6" x14ac:dyDescent="0.25">
      <c r="B66" s="65"/>
      <c r="C66" s="47"/>
      <c r="D66" s="50"/>
      <c r="E66" s="53"/>
      <c r="F66" s="50"/>
    </row>
    <row r="67" spans="2:6" x14ac:dyDescent="0.25">
      <c r="B67" s="65"/>
      <c r="C67" s="47"/>
      <c r="D67" s="50"/>
      <c r="E67" s="53"/>
      <c r="F67" s="50"/>
    </row>
    <row r="68" spans="2:6" x14ac:dyDescent="0.25">
      <c r="B68" s="44"/>
      <c r="C68" s="47"/>
      <c r="D68" s="50"/>
      <c r="E68" s="53"/>
      <c r="F68" s="50">
        <f>SUM(F65:F67)</f>
        <v>8000000</v>
      </c>
    </row>
    <row r="69" spans="2:6" ht="9" customHeight="1" x14ac:dyDescent="0.25"/>
    <row r="70" spans="2:6" x14ac:dyDescent="0.25">
      <c r="B70" s="45" t="s">
        <v>68</v>
      </c>
    </row>
    <row r="71" spans="2:6" ht="8.25" customHeight="1" x14ac:dyDescent="0.25"/>
    <row r="72" spans="2:6" x14ac:dyDescent="0.25">
      <c r="B72" s="45" t="s">
        <v>69</v>
      </c>
    </row>
    <row r="73" spans="2:6" ht="9" customHeight="1" x14ac:dyDescent="0.25"/>
    <row r="74" spans="2:6" ht="15" customHeight="1" x14ac:dyDescent="0.25">
      <c r="B74" s="45" t="s">
        <v>70</v>
      </c>
      <c r="C74" s="51">
        <f>C56-F68</f>
        <v>16000000</v>
      </c>
      <c r="E74" s="52" t="s">
        <v>91</v>
      </c>
      <c r="F74" s="60">
        <f>C60</f>
        <v>0.33333333333333331</v>
      </c>
    </row>
    <row r="75" spans="2:6" ht="8.25" customHeight="1" x14ac:dyDescent="0.25"/>
    <row r="76" spans="2:6" x14ac:dyDescent="0.25">
      <c r="B76" s="76" t="s">
        <v>71</v>
      </c>
      <c r="C76" s="76"/>
      <c r="D76" s="76"/>
      <c r="E76" s="76"/>
      <c r="F76" s="76"/>
    </row>
    <row r="77" spans="2:6" ht="9" customHeight="1" x14ac:dyDescent="0.25"/>
    <row r="78" spans="2:6" x14ac:dyDescent="0.25">
      <c r="B78" s="78" t="s">
        <v>72</v>
      </c>
      <c r="C78" s="78"/>
      <c r="D78" s="78"/>
      <c r="E78" s="78"/>
      <c r="F78" s="78"/>
    </row>
    <row r="79" spans="2:6" ht="8.25" customHeight="1" x14ac:dyDescent="0.25"/>
    <row r="80" spans="2:6" x14ac:dyDescent="0.25">
      <c r="B80" s="79" t="s">
        <v>73</v>
      </c>
      <c r="C80" s="79"/>
      <c r="D80" s="79"/>
      <c r="E80" s="79"/>
      <c r="F80" s="79"/>
    </row>
    <row r="81" spans="2:6" ht="7.5" customHeight="1" x14ac:dyDescent="0.25"/>
    <row r="82" spans="2:6" x14ac:dyDescent="0.25">
      <c r="B82" s="76" t="s">
        <v>74</v>
      </c>
      <c r="C82" s="76"/>
      <c r="D82" s="76"/>
      <c r="E82" s="76"/>
      <c r="F82" s="76"/>
    </row>
    <row r="83" spans="2:6" ht="8.25" customHeight="1" x14ac:dyDescent="0.25"/>
    <row r="84" spans="2:6" x14ac:dyDescent="0.25">
      <c r="B84" s="89" t="s">
        <v>92</v>
      </c>
      <c r="C84" s="90"/>
      <c r="D84" s="91"/>
      <c r="E84" s="89" t="s">
        <v>94</v>
      </c>
      <c r="F84" s="91"/>
    </row>
    <row r="85" spans="2:6" ht="27.75" customHeight="1" x14ac:dyDescent="0.25">
      <c r="B85" s="86" t="s">
        <v>113</v>
      </c>
      <c r="C85" s="87"/>
      <c r="D85" s="88"/>
      <c r="E85" s="92" t="s">
        <v>95</v>
      </c>
      <c r="F85" s="93"/>
    </row>
    <row r="86" spans="2:6" ht="24.75" customHeight="1" x14ac:dyDescent="0.25">
      <c r="B86" s="80" t="s">
        <v>114</v>
      </c>
      <c r="C86" s="81"/>
      <c r="D86" s="82"/>
      <c r="E86" s="94"/>
      <c r="F86" s="95"/>
    </row>
    <row r="87" spans="2:6" ht="28.5" customHeight="1" x14ac:dyDescent="0.25">
      <c r="B87" s="80" t="s">
        <v>115</v>
      </c>
      <c r="C87" s="81" t="s">
        <v>115</v>
      </c>
      <c r="D87" s="82" t="s">
        <v>115</v>
      </c>
      <c r="E87" s="94"/>
      <c r="F87" s="95"/>
    </row>
    <row r="88" spans="2:6" ht="26.25" customHeight="1" x14ac:dyDescent="0.25">
      <c r="B88" s="80" t="s">
        <v>125</v>
      </c>
      <c r="C88" s="81" t="s">
        <v>125</v>
      </c>
      <c r="D88" s="82" t="s">
        <v>125</v>
      </c>
      <c r="E88" s="94"/>
      <c r="F88" s="95"/>
    </row>
    <row r="89" spans="2:6" ht="43.5" customHeight="1" x14ac:dyDescent="0.25">
      <c r="B89" s="80" t="s">
        <v>116</v>
      </c>
      <c r="C89" s="81" t="s">
        <v>116</v>
      </c>
      <c r="D89" s="82" t="s">
        <v>116</v>
      </c>
      <c r="E89" s="94"/>
      <c r="F89" s="95"/>
    </row>
    <row r="90" spans="2:6" ht="25.5" customHeight="1" x14ac:dyDescent="0.25">
      <c r="B90" s="80" t="s">
        <v>117</v>
      </c>
      <c r="C90" s="81" t="s">
        <v>117</v>
      </c>
      <c r="D90" s="82" t="s">
        <v>117</v>
      </c>
      <c r="E90" s="94"/>
      <c r="F90" s="95"/>
    </row>
    <row r="91" spans="2:6" ht="27.75" customHeight="1" x14ac:dyDescent="0.25">
      <c r="B91" s="80" t="s">
        <v>118</v>
      </c>
      <c r="C91" s="81" t="s">
        <v>118</v>
      </c>
      <c r="D91" s="82" t="s">
        <v>118</v>
      </c>
      <c r="E91" s="94"/>
      <c r="F91" s="95"/>
    </row>
    <row r="92" spans="2:6" ht="26.25" customHeight="1" x14ac:dyDescent="0.25">
      <c r="B92" s="80" t="s">
        <v>119</v>
      </c>
      <c r="C92" s="81" t="s">
        <v>119</v>
      </c>
      <c r="D92" s="82" t="s">
        <v>119</v>
      </c>
      <c r="E92" s="94"/>
      <c r="F92" s="95"/>
    </row>
    <row r="93" spans="2:6" ht="40.5" customHeight="1" x14ac:dyDescent="0.25">
      <c r="B93" s="80" t="s">
        <v>120</v>
      </c>
      <c r="C93" s="81" t="s">
        <v>120</v>
      </c>
      <c r="D93" s="82" t="s">
        <v>120</v>
      </c>
      <c r="E93" s="94"/>
      <c r="F93" s="95"/>
    </row>
    <row r="94" spans="2:6" ht="87" customHeight="1" x14ac:dyDescent="0.25">
      <c r="B94" s="80" t="s">
        <v>121</v>
      </c>
      <c r="C94" s="81" t="s">
        <v>121</v>
      </c>
      <c r="D94" s="82" t="s">
        <v>121</v>
      </c>
      <c r="E94" s="96"/>
      <c r="F94" s="97"/>
    </row>
    <row r="95" spans="2:6" ht="10.5" customHeight="1" x14ac:dyDescent="0.25"/>
    <row r="96" spans="2:6" x14ac:dyDescent="0.25">
      <c r="B96" s="76" t="s">
        <v>75</v>
      </c>
      <c r="C96" s="76"/>
      <c r="D96" s="76"/>
      <c r="E96" s="76"/>
      <c r="F96" s="76"/>
    </row>
    <row r="97" spans="2:6" ht="10.5" customHeight="1" x14ac:dyDescent="0.25"/>
    <row r="98" spans="2:6" x14ac:dyDescent="0.25">
      <c r="B98" s="77" t="s">
        <v>76</v>
      </c>
      <c r="C98" s="77"/>
      <c r="D98" s="77"/>
      <c r="E98" s="77"/>
      <c r="F98" s="77"/>
    </row>
    <row r="100" spans="2:6" x14ac:dyDescent="0.25">
      <c r="B100" s="78" t="s">
        <v>77</v>
      </c>
      <c r="C100" s="78"/>
      <c r="D100" s="78"/>
      <c r="E100" s="78"/>
      <c r="F100" s="78"/>
    </row>
    <row r="101" spans="2:6" ht="67.5" customHeight="1" x14ac:dyDescent="0.25">
      <c r="B101" s="77" t="s">
        <v>78</v>
      </c>
      <c r="C101" s="77"/>
      <c r="D101" s="77"/>
      <c r="E101" s="77"/>
      <c r="F101" s="77"/>
    </row>
    <row r="102" spans="2:6" ht="10.5" customHeight="1" x14ac:dyDescent="0.25"/>
    <row r="103" spans="2:6" x14ac:dyDescent="0.25">
      <c r="B103" s="78" t="s">
        <v>79</v>
      </c>
      <c r="C103" s="78"/>
      <c r="D103" s="78"/>
      <c r="E103" s="78"/>
      <c r="F103" s="78"/>
    </row>
    <row r="104" spans="2:6" ht="10.5" customHeight="1" x14ac:dyDescent="0.25"/>
    <row r="105" spans="2:6" ht="28.5" customHeight="1" x14ac:dyDescent="0.25">
      <c r="B105" s="79" t="s">
        <v>80</v>
      </c>
      <c r="C105" s="79"/>
      <c r="D105" s="79"/>
      <c r="E105" s="79"/>
      <c r="F105" s="79"/>
    </row>
    <row r="106" spans="2:6" ht="10.5" customHeight="1" x14ac:dyDescent="0.25"/>
    <row r="107" spans="2:6" x14ac:dyDescent="0.25">
      <c r="B107" s="76" t="s">
        <v>81</v>
      </c>
      <c r="C107" s="76"/>
      <c r="D107" s="76"/>
      <c r="E107" s="76"/>
      <c r="F107" s="76"/>
    </row>
    <row r="108" spans="2:6" ht="10.5" customHeight="1" x14ac:dyDescent="0.25"/>
    <row r="109" spans="2:6" ht="45" customHeight="1" x14ac:dyDescent="0.25">
      <c r="B109" s="48" t="s">
        <v>82</v>
      </c>
      <c r="C109" s="48" t="s">
        <v>83</v>
      </c>
      <c r="D109" s="48" t="s">
        <v>84</v>
      </c>
      <c r="E109" s="48" t="s">
        <v>93</v>
      </c>
      <c r="F109" s="48" t="s">
        <v>85</v>
      </c>
    </row>
    <row r="110" spans="2:6" x14ac:dyDescent="0.25">
      <c r="B110" s="44"/>
      <c r="C110" s="47"/>
      <c r="D110" s="47"/>
      <c r="E110" s="47"/>
      <c r="F110" s="47"/>
    </row>
    <row r="111" spans="2:6" x14ac:dyDescent="0.25">
      <c r="B111" s="44"/>
      <c r="C111" s="47"/>
      <c r="D111" s="47"/>
      <c r="E111" s="47"/>
      <c r="F111" s="47"/>
    </row>
    <row r="112" spans="2:6" x14ac:dyDescent="0.25">
      <c r="B112" s="44"/>
      <c r="C112" s="47"/>
      <c r="D112" s="47"/>
      <c r="E112" s="47"/>
      <c r="F112" s="47"/>
    </row>
    <row r="113" spans="2:6" ht="9.75" customHeight="1" x14ac:dyDescent="0.25"/>
    <row r="114" spans="2:6" x14ac:dyDescent="0.25">
      <c r="B114" s="76" t="s">
        <v>86</v>
      </c>
      <c r="C114" s="76"/>
      <c r="D114" s="76"/>
      <c r="E114" s="76"/>
      <c r="F114" s="76"/>
    </row>
    <row r="115" spans="2:6" ht="12" customHeight="1" x14ac:dyDescent="0.25"/>
    <row r="116" spans="2:6" ht="24" customHeight="1" x14ac:dyDescent="0.25">
      <c r="B116" s="77" t="s">
        <v>154</v>
      </c>
      <c r="C116" s="77"/>
      <c r="D116" s="77"/>
      <c r="E116" s="77"/>
      <c r="F116" s="77"/>
    </row>
    <row r="117" spans="2:6" ht="12.75" customHeight="1" x14ac:dyDescent="0.25"/>
    <row r="118" spans="2:6" ht="16.5" customHeight="1" x14ac:dyDescent="0.25">
      <c r="B118" s="78" t="s">
        <v>87</v>
      </c>
      <c r="C118" s="78"/>
      <c r="D118" s="78"/>
      <c r="E118" s="78"/>
      <c r="F118" s="78"/>
    </row>
    <row r="119" spans="2:6" ht="12" customHeight="1" x14ac:dyDescent="0.25"/>
    <row r="120" spans="2:6" ht="30" customHeight="1" x14ac:dyDescent="0.25">
      <c r="B120" s="77" t="s">
        <v>97</v>
      </c>
      <c r="C120" s="77"/>
      <c r="D120" s="77"/>
      <c r="E120" s="77"/>
      <c r="F120" s="77"/>
    </row>
    <row r="122" spans="2:6" x14ac:dyDescent="0.25">
      <c r="C122" s="55"/>
      <c r="D122" s="55"/>
    </row>
    <row r="123" spans="2:6" x14ac:dyDescent="0.25">
      <c r="C123" s="77" t="s">
        <v>88</v>
      </c>
      <c r="D123" s="77"/>
      <c r="E123" s="46"/>
    </row>
  </sheetData>
  <mergeCells count="40">
    <mergeCell ref="C2:E4"/>
    <mergeCell ref="B2:B4"/>
    <mergeCell ref="B46:F46"/>
    <mergeCell ref="B54:F54"/>
    <mergeCell ref="B85:D85"/>
    <mergeCell ref="B84:D84"/>
    <mergeCell ref="E85:F94"/>
    <mergeCell ref="E84:F84"/>
    <mergeCell ref="B86:D86"/>
    <mergeCell ref="B88:D88"/>
    <mergeCell ref="B90:D90"/>
    <mergeCell ref="B93:D93"/>
    <mergeCell ref="B94:D94"/>
    <mergeCell ref="C16:F16"/>
    <mergeCell ref="C6:F6"/>
    <mergeCell ref="C8:F8"/>
    <mergeCell ref="B10:F10"/>
    <mergeCell ref="B12:F12"/>
    <mergeCell ref="B100:F100"/>
    <mergeCell ref="B76:F76"/>
    <mergeCell ref="B78:F78"/>
    <mergeCell ref="B80:F80"/>
    <mergeCell ref="B82:F82"/>
    <mergeCell ref="B96:F96"/>
    <mergeCell ref="B98:F98"/>
    <mergeCell ref="C14:F14"/>
    <mergeCell ref="B107:F107"/>
    <mergeCell ref="B114:F114"/>
    <mergeCell ref="B116:F116"/>
    <mergeCell ref="C123:D123"/>
    <mergeCell ref="B62:F62"/>
    <mergeCell ref="B118:F118"/>
    <mergeCell ref="B120:F120"/>
    <mergeCell ref="B101:F101"/>
    <mergeCell ref="B103:F103"/>
    <mergeCell ref="B105:F105"/>
    <mergeCell ref="B87:D87"/>
    <mergeCell ref="B89:D89"/>
    <mergeCell ref="B91:D91"/>
    <mergeCell ref="B92:D92"/>
  </mergeCells>
  <pageMargins left="0.70866141732283472" right="0.70866141732283472" top="0.74803149606299213" bottom="0.74803149606299213" header="0.31496062992125984" footer="0.31496062992125984"/>
  <pageSetup scale="60" orientation="portrait" r:id="rId1"/>
  <rowBreaks count="1" manualBreakCount="1">
    <brk id="75" max="16383"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36"/>
  <sheetViews>
    <sheetView topLeftCell="A31" zoomScale="85" zoomScaleNormal="85" zoomScaleSheetLayoutView="100" workbookViewId="0">
      <selection activeCell="H33" sqref="H33"/>
    </sheetView>
  </sheetViews>
  <sheetFormatPr baseColWidth="10" defaultColWidth="11.42578125" defaultRowHeight="15.75" x14ac:dyDescent="0.25"/>
  <cols>
    <col min="1" max="1" width="34.28515625" style="19" customWidth="1"/>
    <col min="2" max="2" width="41" style="19" customWidth="1"/>
    <col min="3" max="3" width="9.28515625" style="19" customWidth="1"/>
    <col min="4" max="4" width="22.7109375" style="19" customWidth="1"/>
    <col min="5" max="5" width="32.42578125" style="19" customWidth="1"/>
    <col min="6" max="6" width="11.42578125" style="10"/>
    <col min="7" max="7" width="15.28515625" style="10" customWidth="1"/>
    <col min="8" max="8" width="11.42578125" style="10"/>
    <col min="9" max="9" width="15.28515625" style="10" customWidth="1"/>
    <col min="10" max="16384" width="11.42578125" style="10"/>
  </cols>
  <sheetData>
    <row r="1" spans="1:6" s="13" customFormat="1" ht="36.75" customHeight="1" x14ac:dyDescent="0.25">
      <c r="A1" s="113"/>
      <c r="B1" s="115" t="s">
        <v>28</v>
      </c>
      <c r="C1" s="116"/>
      <c r="D1" s="116"/>
      <c r="E1" s="16" t="s">
        <v>27</v>
      </c>
    </row>
    <row r="2" spans="1:6" s="13" customFormat="1" ht="34.5" customHeight="1" x14ac:dyDescent="0.25">
      <c r="A2" s="113"/>
      <c r="B2" s="117"/>
      <c r="C2" s="118"/>
      <c r="D2" s="118"/>
      <c r="E2" s="17" t="s">
        <v>1</v>
      </c>
    </row>
    <row r="3" spans="1:6" s="13" customFormat="1" ht="32.25" customHeight="1" x14ac:dyDescent="0.25">
      <c r="A3" s="114"/>
      <c r="B3" s="117"/>
      <c r="C3" s="118"/>
      <c r="D3" s="118"/>
      <c r="E3" s="26" t="s">
        <v>2</v>
      </c>
    </row>
    <row r="4" spans="1:6" ht="15.75" customHeight="1" x14ac:dyDescent="0.25">
      <c r="A4" s="18" t="s">
        <v>24</v>
      </c>
      <c r="B4" s="29" t="s">
        <v>29</v>
      </c>
      <c r="C4" s="111" t="s">
        <v>23</v>
      </c>
      <c r="D4" s="112"/>
      <c r="E4" s="30" t="str">
        <f>'Informe Supervisión'!C14</f>
        <v>PS - 020 - 2026</v>
      </c>
    </row>
    <row r="5" spans="1:6" s="14" customFormat="1" ht="15.75" customHeight="1" x14ac:dyDescent="0.25">
      <c r="A5" s="18" t="s">
        <v>26</v>
      </c>
      <c r="B5" s="31" t="s">
        <v>109</v>
      </c>
      <c r="C5" s="111" t="s">
        <v>25</v>
      </c>
      <c r="D5" s="112"/>
      <c r="E5" s="32">
        <v>1128423833</v>
      </c>
    </row>
    <row r="6" spans="1:6" x14ac:dyDescent="0.25">
      <c r="A6" s="33" t="s">
        <v>30</v>
      </c>
      <c r="B6" s="34" t="s">
        <v>110</v>
      </c>
      <c r="C6" s="125" t="s">
        <v>31</v>
      </c>
      <c r="D6" s="126"/>
      <c r="E6" s="34">
        <v>3026002406</v>
      </c>
    </row>
    <row r="7" spans="1:6" ht="15.75" customHeight="1" x14ac:dyDescent="0.2">
      <c r="A7" s="18" t="s">
        <v>22</v>
      </c>
      <c r="B7" s="29" t="str">
        <f>'Informe Supervisión'!C44</f>
        <v xml:space="preserve">Sergio Andrés Hernández Jiménez </v>
      </c>
      <c r="C7" s="125" t="s">
        <v>34</v>
      </c>
      <c r="D7" s="126"/>
      <c r="E7" s="35" t="s">
        <v>104</v>
      </c>
    </row>
    <row r="8" spans="1:6" ht="193.15" customHeight="1" x14ac:dyDescent="0.2">
      <c r="A8" s="18" t="s">
        <v>20</v>
      </c>
      <c r="B8" s="64" t="str">
        <f>'Informe Supervisión'!C16</f>
        <v>Prestar servicios como técnico de campo para apoyar actividades de verificación predial, levantamiento de información física y recolección de datos en territorio, conforme al acuerdo de gestión de característica especial de las actividades catastrales de conservación suscrito entre la Gerencia De Catastro Del Departamento De Antioquia, la Provincia del Agua, Bosques y el Turismo, y los municipios Alejandría, Cocorná, Concepción, Granada, Guatapé, San Carlos, San francisco, San Luis y San Rafael y la resolución IGAC 1040 de 2023.</v>
      </c>
      <c r="C8" s="111" t="s">
        <v>21</v>
      </c>
      <c r="D8" s="112"/>
      <c r="E8" s="56" t="str">
        <f>'Informe Supervisión'!C24</f>
        <v>180 Días (Desde 16 de Febrero al 15 de Agosto de 2026)</v>
      </c>
    </row>
    <row r="9" spans="1:6" x14ac:dyDescent="0.25">
      <c r="A9" s="18" t="s">
        <v>32</v>
      </c>
      <c r="B9" s="15" t="str">
        <f>'Informe Supervisión'!C6</f>
        <v>16 de Febrero al 15 de abril de 2026</v>
      </c>
      <c r="C9" s="111" t="s">
        <v>33</v>
      </c>
      <c r="D9" s="112"/>
      <c r="E9" s="70">
        <v>1</v>
      </c>
    </row>
    <row r="10" spans="1:6" ht="15" customHeight="1" x14ac:dyDescent="0.25">
      <c r="A10" s="122"/>
      <c r="B10" s="123"/>
      <c r="C10" s="123"/>
      <c r="D10" s="123"/>
      <c r="E10" s="124"/>
    </row>
    <row r="11" spans="1:6" s="11" customFormat="1" ht="48" customHeight="1" x14ac:dyDescent="0.25">
      <c r="A11" s="27" t="s">
        <v>96</v>
      </c>
      <c r="B11" s="28" t="s">
        <v>19</v>
      </c>
      <c r="C11" s="101" t="s">
        <v>18</v>
      </c>
      <c r="D11" s="102"/>
      <c r="E11" s="103"/>
    </row>
    <row r="12" spans="1:6" s="11" customFormat="1" ht="78.75" customHeight="1" x14ac:dyDescent="0.25">
      <c r="A12" s="75" t="s">
        <v>113</v>
      </c>
      <c r="B12" s="72" t="s">
        <v>122</v>
      </c>
      <c r="C12" s="101" t="s">
        <v>133</v>
      </c>
      <c r="D12" s="102"/>
      <c r="E12" s="103"/>
      <c r="F12" s="12"/>
    </row>
    <row r="13" spans="1:6" s="11" customFormat="1" ht="69.75" customHeight="1" x14ac:dyDescent="0.25">
      <c r="A13" s="20" t="s">
        <v>114</v>
      </c>
      <c r="B13" s="21" t="s">
        <v>124</v>
      </c>
      <c r="C13" s="101" t="s">
        <v>136</v>
      </c>
      <c r="D13" s="102"/>
      <c r="E13" s="103"/>
    </row>
    <row r="14" spans="1:6" s="11" customFormat="1" ht="80.25" customHeight="1" x14ac:dyDescent="0.25">
      <c r="A14" s="20" t="s">
        <v>115</v>
      </c>
      <c r="B14" s="21" t="s">
        <v>123</v>
      </c>
      <c r="C14" s="101" t="s">
        <v>137</v>
      </c>
      <c r="D14" s="102"/>
      <c r="E14" s="103"/>
    </row>
    <row r="15" spans="1:6" s="11" customFormat="1" ht="104.25" customHeight="1" x14ac:dyDescent="0.25">
      <c r="A15" s="73" t="s">
        <v>125</v>
      </c>
      <c r="B15" s="21" t="s">
        <v>126</v>
      </c>
      <c r="C15" s="101" t="s">
        <v>139</v>
      </c>
      <c r="D15" s="102"/>
      <c r="E15" s="103"/>
    </row>
    <row r="16" spans="1:6" s="11" customFormat="1" ht="120" customHeight="1" x14ac:dyDescent="0.25">
      <c r="A16" s="20" t="s">
        <v>116</v>
      </c>
      <c r="B16" s="21" t="s">
        <v>127</v>
      </c>
      <c r="C16" s="101" t="s">
        <v>141</v>
      </c>
      <c r="D16" s="102"/>
      <c r="E16" s="103"/>
    </row>
    <row r="17" spans="1:7" s="11" customFormat="1" ht="91.5" customHeight="1" x14ac:dyDescent="0.25">
      <c r="A17" s="20" t="s">
        <v>117</v>
      </c>
      <c r="B17" s="21" t="s">
        <v>128</v>
      </c>
      <c r="C17" s="101" t="s">
        <v>143</v>
      </c>
      <c r="D17" s="102"/>
      <c r="E17" s="103"/>
    </row>
    <row r="18" spans="1:7" s="14" customFormat="1" ht="136.5" customHeight="1" x14ac:dyDescent="0.25">
      <c r="A18" s="20" t="s">
        <v>118</v>
      </c>
      <c r="B18" s="21" t="s">
        <v>129</v>
      </c>
      <c r="C18" s="101" t="s">
        <v>145</v>
      </c>
      <c r="D18" s="102"/>
      <c r="E18" s="103"/>
    </row>
    <row r="19" spans="1:7" s="14" customFormat="1" ht="89.25" customHeight="1" x14ac:dyDescent="0.25">
      <c r="A19" s="20" t="s">
        <v>119</v>
      </c>
      <c r="B19" s="21" t="s">
        <v>130</v>
      </c>
      <c r="C19" s="101" t="s">
        <v>148</v>
      </c>
      <c r="D19" s="102"/>
      <c r="E19" s="103"/>
    </row>
    <row r="20" spans="1:7" s="14" customFormat="1" ht="101.25" customHeight="1" x14ac:dyDescent="0.25">
      <c r="A20" s="20" t="s">
        <v>120</v>
      </c>
      <c r="B20" s="21" t="s">
        <v>131</v>
      </c>
      <c r="C20" s="101" t="s">
        <v>149</v>
      </c>
      <c r="D20" s="102"/>
      <c r="E20" s="103"/>
    </row>
    <row r="21" spans="1:7" s="14" customFormat="1" ht="144.75" customHeight="1" x14ac:dyDescent="0.25">
      <c r="A21" s="20" t="s">
        <v>121</v>
      </c>
      <c r="B21" s="21" t="s">
        <v>132</v>
      </c>
      <c r="C21" s="101" t="s">
        <v>151</v>
      </c>
      <c r="D21" s="102"/>
      <c r="E21" s="103"/>
    </row>
    <row r="22" spans="1:7" s="11" customFormat="1" ht="15" x14ac:dyDescent="0.25">
      <c r="A22" s="119" t="s">
        <v>36</v>
      </c>
      <c r="B22" s="120"/>
      <c r="C22" s="120"/>
      <c r="D22" s="121"/>
      <c r="E22" s="61">
        <f>'Informe Supervisión'!F74</f>
        <v>0.33333333333333331</v>
      </c>
    </row>
    <row r="23" spans="1:7" s="11" customFormat="1" ht="20.25" customHeight="1" x14ac:dyDescent="0.25">
      <c r="A23" s="119" t="s">
        <v>35</v>
      </c>
      <c r="B23" s="120"/>
      <c r="C23" s="120"/>
      <c r="D23" s="120"/>
      <c r="E23" s="121"/>
    </row>
    <row r="24" spans="1:7" s="11" customFormat="1" ht="170.25" customHeight="1" x14ac:dyDescent="0.25">
      <c r="A24" s="104" t="s">
        <v>98</v>
      </c>
      <c r="B24" s="105"/>
      <c r="C24" s="104" t="s">
        <v>99</v>
      </c>
      <c r="D24" s="106"/>
      <c r="E24" s="105"/>
    </row>
    <row r="25" spans="1:7" s="11" customFormat="1" ht="43.9" customHeight="1" x14ac:dyDescent="0.25">
      <c r="A25" s="98" t="s">
        <v>134</v>
      </c>
      <c r="B25" s="100"/>
      <c r="C25" s="98" t="s">
        <v>135</v>
      </c>
      <c r="D25" s="99"/>
      <c r="E25" s="100"/>
    </row>
    <row r="26" spans="1:7" s="11" customFormat="1" ht="170.25" customHeight="1" x14ac:dyDescent="0.25">
      <c r="A26" s="104" t="s">
        <v>107</v>
      </c>
      <c r="B26" s="105"/>
      <c r="C26" s="104"/>
      <c r="D26" s="106"/>
      <c r="E26" s="105"/>
      <c r="G26"/>
    </row>
    <row r="27" spans="1:7" s="11" customFormat="1" ht="89.45" customHeight="1" x14ac:dyDescent="0.25">
      <c r="A27" s="98" t="s">
        <v>138</v>
      </c>
      <c r="B27" s="100"/>
      <c r="C27" s="98" t="s">
        <v>140</v>
      </c>
      <c r="D27" s="99"/>
      <c r="E27" s="100"/>
    </row>
    <row r="28" spans="1:7" s="11" customFormat="1" ht="205.9" customHeight="1" x14ac:dyDescent="0.25">
      <c r="A28" s="104"/>
      <c r="B28" s="105"/>
      <c r="C28" s="110"/>
      <c r="D28" s="110"/>
      <c r="E28" s="110"/>
      <c r="G28"/>
    </row>
    <row r="29" spans="1:7" s="11" customFormat="1" ht="68.45" customHeight="1" x14ac:dyDescent="0.25">
      <c r="A29" s="98" t="s">
        <v>142</v>
      </c>
      <c r="B29" s="100"/>
      <c r="C29" s="98" t="s">
        <v>144</v>
      </c>
      <c r="D29" s="99"/>
      <c r="E29" s="100"/>
    </row>
    <row r="30" spans="1:7" s="11" customFormat="1" ht="205.9" customHeight="1" x14ac:dyDescent="0.25">
      <c r="A30" s="110"/>
      <c r="B30" s="110"/>
      <c r="C30" s="98"/>
      <c r="D30" s="99"/>
      <c r="E30" s="100"/>
    </row>
    <row r="31" spans="1:7" s="11" customFormat="1" ht="68.45" customHeight="1" x14ac:dyDescent="0.25">
      <c r="A31" s="110" t="s">
        <v>146</v>
      </c>
      <c r="B31" s="110"/>
      <c r="C31" s="98" t="s">
        <v>147</v>
      </c>
      <c r="D31" s="99"/>
      <c r="E31" s="100"/>
    </row>
    <row r="32" spans="1:7" s="11" customFormat="1" ht="217.15" customHeight="1" x14ac:dyDescent="0.25">
      <c r="A32" s="110"/>
      <c r="B32" s="110"/>
      <c r="C32" s="98"/>
      <c r="D32" s="99"/>
      <c r="E32" s="100"/>
    </row>
    <row r="33" spans="1:5" s="11" customFormat="1" ht="68.45" customHeight="1" x14ac:dyDescent="0.25">
      <c r="A33" s="110" t="s">
        <v>150</v>
      </c>
      <c r="B33" s="110"/>
      <c r="C33" s="98" t="s">
        <v>152</v>
      </c>
      <c r="D33" s="99"/>
      <c r="E33" s="100"/>
    </row>
    <row r="34" spans="1:5" s="11" customFormat="1" ht="80.25" customHeight="1" x14ac:dyDescent="0.25">
      <c r="A34" s="109"/>
      <c r="B34" s="109"/>
      <c r="C34" s="109"/>
      <c r="D34" s="109"/>
      <c r="E34" s="109"/>
    </row>
    <row r="35" spans="1:5" s="11" customFormat="1" ht="31.5" customHeight="1" x14ac:dyDescent="0.25">
      <c r="A35" s="108" t="s">
        <v>37</v>
      </c>
      <c r="B35" s="108"/>
      <c r="C35" s="107" t="s">
        <v>102</v>
      </c>
      <c r="D35" s="108"/>
      <c r="E35" s="108"/>
    </row>
    <row r="36" spans="1:5" s="11" customFormat="1" ht="8.25" customHeight="1" x14ac:dyDescent="0.25">
      <c r="A36" s="22"/>
      <c r="B36" s="22"/>
      <c r="C36" s="22"/>
      <c r="D36" s="23"/>
      <c r="E36" s="22"/>
    </row>
  </sheetData>
  <sheetProtection selectLockedCells="1" selectUnlockedCells="1"/>
  <mergeCells count="45">
    <mergeCell ref="C9:D9"/>
    <mergeCell ref="C11:E11"/>
    <mergeCell ref="A1:A3"/>
    <mergeCell ref="B1:D3"/>
    <mergeCell ref="A23:E23"/>
    <mergeCell ref="A22:D22"/>
    <mergeCell ref="A10:E10"/>
    <mergeCell ref="C4:D4"/>
    <mergeCell ref="C5:D5"/>
    <mergeCell ref="C6:D6"/>
    <mergeCell ref="C7:D7"/>
    <mergeCell ref="C8:D8"/>
    <mergeCell ref="C12:E12"/>
    <mergeCell ref="C13:E13"/>
    <mergeCell ref="C14:E14"/>
    <mergeCell ref="C15:E15"/>
    <mergeCell ref="C35:E35"/>
    <mergeCell ref="A35:B35"/>
    <mergeCell ref="A27:B27"/>
    <mergeCell ref="C27:E27"/>
    <mergeCell ref="A28:B28"/>
    <mergeCell ref="A34:E34"/>
    <mergeCell ref="A29:B29"/>
    <mergeCell ref="C28:E28"/>
    <mergeCell ref="C29:E29"/>
    <mergeCell ref="A30:B30"/>
    <mergeCell ref="A31:B31"/>
    <mergeCell ref="A32:B32"/>
    <mergeCell ref="A33:B33"/>
    <mergeCell ref="C33:E33"/>
    <mergeCell ref="C30:E30"/>
    <mergeCell ref="C31:E31"/>
    <mergeCell ref="A26:B26"/>
    <mergeCell ref="C26:E26"/>
    <mergeCell ref="C24:E24"/>
    <mergeCell ref="A24:B24"/>
    <mergeCell ref="C25:E25"/>
    <mergeCell ref="A25:B25"/>
    <mergeCell ref="C32:E32"/>
    <mergeCell ref="C16:E16"/>
    <mergeCell ref="C17:E17"/>
    <mergeCell ref="C18:E18"/>
    <mergeCell ref="C19:E19"/>
    <mergeCell ref="C21:E21"/>
    <mergeCell ref="C20:E20"/>
  </mergeCells>
  <printOptions horizontalCentered="1"/>
  <pageMargins left="0.39370078740157483" right="0.39370078740157483" top="0.59055118110236227" bottom="0.59055118110236227" header="0.51181102362204722" footer="0"/>
  <pageSetup scale="79" firstPageNumber="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7"/>
  <sheetViews>
    <sheetView view="pageBreakPreview" zoomScaleNormal="100" zoomScaleSheetLayoutView="100" workbookViewId="0">
      <selection activeCell="H4" sqref="H4"/>
    </sheetView>
  </sheetViews>
  <sheetFormatPr baseColWidth="10" defaultRowHeight="15" x14ac:dyDescent="0.25"/>
  <cols>
    <col min="1" max="1" width="21.85546875" customWidth="1"/>
    <col min="2" max="2" width="27.28515625" customWidth="1"/>
    <col min="3" max="3" width="15.85546875" customWidth="1"/>
    <col min="4" max="4" width="24.85546875" customWidth="1"/>
    <col min="5" max="5" width="22.85546875" customWidth="1"/>
  </cols>
  <sheetData>
    <row r="1" spans="1:5" s="5" customFormat="1" ht="25.5" customHeight="1" x14ac:dyDescent="0.25">
      <c r="A1" s="147"/>
      <c r="B1" s="84" t="s">
        <v>0</v>
      </c>
      <c r="C1" s="84"/>
      <c r="D1" s="84"/>
      <c r="E1" s="3" t="s">
        <v>3</v>
      </c>
    </row>
    <row r="2" spans="1:5" s="5" customFormat="1" ht="29.25" customHeight="1" x14ac:dyDescent="0.25">
      <c r="A2" s="147"/>
      <c r="B2" s="84"/>
      <c r="C2" s="84"/>
      <c r="D2" s="84"/>
      <c r="E2" s="4" t="s">
        <v>1</v>
      </c>
    </row>
    <row r="3" spans="1:5" s="5" customFormat="1" ht="29.25" customHeight="1" x14ac:dyDescent="0.25">
      <c r="A3" s="148"/>
      <c r="B3" s="84"/>
      <c r="C3" s="84"/>
      <c r="D3" s="84"/>
      <c r="E3" s="6" t="s">
        <v>2</v>
      </c>
    </row>
    <row r="4" spans="1:5" ht="45.75" customHeight="1" x14ac:dyDescent="0.25">
      <c r="A4" s="84" t="s">
        <v>4</v>
      </c>
      <c r="B4" s="84"/>
      <c r="C4" s="136" t="s">
        <v>103</v>
      </c>
      <c r="D4" s="137"/>
      <c r="E4" s="138"/>
    </row>
    <row r="5" spans="1:5" x14ac:dyDescent="0.25">
      <c r="A5" s="153" t="s">
        <v>5</v>
      </c>
      <c r="B5" s="153"/>
      <c r="C5" s="139"/>
      <c r="D5" s="77"/>
      <c r="E5" s="140"/>
    </row>
    <row r="6" spans="1:5" ht="28.5" customHeight="1" x14ac:dyDescent="0.25">
      <c r="A6" s="85" t="s">
        <v>100</v>
      </c>
      <c r="B6" s="85"/>
      <c r="C6" s="141"/>
      <c r="D6" s="142"/>
      <c r="E6" s="143"/>
    </row>
    <row r="7" spans="1:5" x14ac:dyDescent="0.25">
      <c r="A7" s="7" t="s">
        <v>15</v>
      </c>
      <c r="B7" s="132" t="s">
        <v>153</v>
      </c>
      <c r="C7" s="133"/>
      <c r="D7" s="134"/>
      <c r="E7" s="150" t="s">
        <v>157</v>
      </c>
    </row>
    <row r="8" spans="1:5" x14ac:dyDescent="0.25">
      <c r="A8" s="37" t="s">
        <v>6</v>
      </c>
      <c r="B8" s="149" t="str">
        <f>'Informe Supervisión'!C18</f>
        <v>Jose Daniel Castañeda Berrio</v>
      </c>
      <c r="C8" s="149"/>
      <c r="D8" s="149"/>
      <c r="E8" s="151"/>
    </row>
    <row r="9" spans="1:5" x14ac:dyDescent="0.25">
      <c r="A9" s="37" t="s">
        <v>9</v>
      </c>
      <c r="B9" s="149">
        <f>'Informe Supervisión'!C20</f>
        <v>1128423833</v>
      </c>
      <c r="C9" s="149"/>
      <c r="D9" s="149"/>
      <c r="E9" s="151"/>
    </row>
    <row r="10" spans="1:5" x14ac:dyDescent="0.25">
      <c r="A10" s="37" t="s">
        <v>7</v>
      </c>
      <c r="B10" s="36" t="s">
        <v>111</v>
      </c>
      <c r="C10" s="38" t="s">
        <v>8</v>
      </c>
      <c r="D10" s="36">
        <v>3026002406</v>
      </c>
      <c r="E10" s="152"/>
    </row>
    <row r="11" spans="1:5" x14ac:dyDescent="0.25">
      <c r="A11" s="24" t="s">
        <v>10</v>
      </c>
      <c r="B11" s="39" t="s">
        <v>11</v>
      </c>
      <c r="C11" s="135" t="s">
        <v>12</v>
      </c>
      <c r="D11" s="135"/>
      <c r="E11" s="25" t="s">
        <v>13</v>
      </c>
    </row>
    <row r="12" spans="1:5" ht="294" customHeight="1" x14ac:dyDescent="0.25">
      <c r="A12" s="8">
        <v>1</v>
      </c>
      <c r="B12" s="71">
        <v>4000000</v>
      </c>
      <c r="C12" s="144" t="s">
        <v>158</v>
      </c>
      <c r="D12" s="145"/>
      <c r="E12" s="49">
        <v>4000000</v>
      </c>
    </row>
    <row r="13" spans="1:5" x14ac:dyDescent="0.25">
      <c r="A13" s="146" t="s">
        <v>156</v>
      </c>
      <c r="B13" s="146"/>
      <c r="C13" s="146"/>
      <c r="D13" s="146"/>
      <c r="E13" s="146"/>
    </row>
    <row r="14" spans="1:5" ht="39" customHeight="1" x14ac:dyDescent="0.25">
      <c r="A14" s="127" t="s">
        <v>14</v>
      </c>
      <c r="B14" s="128"/>
      <c r="C14" s="128"/>
      <c r="D14" s="128"/>
      <c r="E14" s="129"/>
    </row>
    <row r="15" spans="1:5" ht="25.5" customHeight="1" x14ac:dyDescent="0.25"/>
    <row r="16" spans="1:5" ht="34.5" customHeight="1" x14ac:dyDescent="0.25">
      <c r="A16" s="9"/>
      <c r="B16" s="9"/>
    </row>
    <row r="17" spans="1:5" x14ac:dyDescent="0.25">
      <c r="A17" s="130" t="s">
        <v>16</v>
      </c>
      <c r="B17" s="130"/>
      <c r="C17" s="2"/>
      <c r="D17" s="131" t="s">
        <v>17</v>
      </c>
      <c r="E17" s="131"/>
    </row>
  </sheetData>
  <mergeCells count="16">
    <mergeCell ref="C4:E6"/>
    <mergeCell ref="C12:D12"/>
    <mergeCell ref="A13:E13"/>
    <mergeCell ref="B1:D3"/>
    <mergeCell ref="A1:A3"/>
    <mergeCell ref="A6:B6"/>
    <mergeCell ref="B8:D8"/>
    <mergeCell ref="B9:D9"/>
    <mergeCell ref="E7:E10"/>
    <mergeCell ref="A4:B4"/>
    <mergeCell ref="A5:B5"/>
    <mergeCell ref="A14:E14"/>
    <mergeCell ref="A17:B17"/>
    <mergeCell ref="D17:E17"/>
    <mergeCell ref="B7:D7"/>
    <mergeCell ref="C11:D11"/>
  </mergeCells>
  <pageMargins left="0.70866141732283472" right="0.70866141732283472" top="0.74803149606299213" bottom="0.74803149606299213" header="0.31496062992125984" footer="0.31496062992125984"/>
  <pageSetup scale="8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Informe Supervisión</vt:lpstr>
      <vt:lpstr>Informe de Actividades</vt:lpstr>
      <vt:lpstr>Documento Equivalente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Yomaira Rosales Quin</dc:creator>
  <cp:lastModifiedBy>User</cp:lastModifiedBy>
  <cp:lastPrinted>2026-04-30T02:19:59Z</cp:lastPrinted>
  <dcterms:created xsi:type="dcterms:W3CDTF">2021-02-22T01:56:35Z</dcterms:created>
  <dcterms:modified xsi:type="dcterms:W3CDTF">2026-04-30T02:20:59Z</dcterms:modified>
</cp:coreProperties>
</file>