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defaultThemeVersion="166925"/>
  <mc:AlternateContent xmlns:mc="http://schemas.openxmlformats.org/markup-compatibility/2006">
    <mc:Choice Requires="x15">
      <x15ac:absPath xmlns:x15ac="http://schemas.microsoft.com/office/spreadsheetml/2010/11/ac" url="/Users/sindytorres/Desktop/"/>
    </mc:Choice>
  </mc:AlternateContent>
  <xr:revisionPtr revIDLastSave="0" documentId="8_{5CB97552-D0D3-A34F-AB5C-6D5FFC2B8F49}" xr6:coauthVersionLast="36" xr6:coauthVersionMax="36" xr10:uidLastSave="{00000000-0000-0000-0000-000000000000}"/>
  <bookViews>
    <workbookView xWindow="0" yWindow="460" windowWidth="25600" windowHeight="14460" activeTab="6" xr2:uid="{00000000-000D-0000-FFFF-FFFF00000000}"/>
  </bookViews>
  <sheets>
    <sheet name="FORMATO OFERTA ECONOMICA " sheetId="1" state="hidden" r:id="rId1"/>
    <sheet name="Requisitos habilitantes" sheetId="4" r:id="rId2"/>
    <sheet name="Equipo tecnico " sheetId="5" r:id="rId3"/>
    <sheet name="RESUMEN RESULTADOS " sheetId="6" r:id="rId4"/>
    <sheet name="EVALUACION ECONOMICA" sheetId="7" r:id="rId5"/>
    <sheet name="PODERABLE " sheetId="8" r:id="rId6"/>
    <sheet name="DEFINITIVA PONDERABLE " sheetId="9" r:id="rId7"/>
  </sheets>
  <definedNames>
    <definedName name="_xlnm._FilterDatabase" localSheetId="2" hidden="1">'Equipo tecnico '!$A$14:$K$47</definedName>
    <definedName name="_xlnm._FilterDatabase" localSheetId="3" hidden="1">'RESUMEN RESULTADOS '!$A$1:$E$1</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6" i="9" l="1"/>
  <c r="I15" i="9"/>
  <c r="I14" i="9"/>
  <c r="I13" i="9"/>
  <c r="I12" i="9"/>
  <c r="I11" i="9"/>
  <c r="I10" i="9"/>
  <c r="J16" i="8" l="1"/>
  <c r="I16" i="8"/>
  <c r="H16" i="8"/>
  <c r="G16" i="8"/>
  <c r="F16" i="8"/>
  <c r="E16" i="8"/>
  <c r="D16" i="8"/>
  <c r="F43" i="4"/>
  <c r="F42" i="4"/>
  <c r="H48" i="1"/>
  <c r="H47" i="1"/>
  <c r="H49" i="1" s="1"/>
</calcChain>
</file>

<file path=xl/sharedStrings.xml><?xml version="1.0" encoding="utf-8"?>
<sst xmlns="http://schemas.openxmlformats.org/spreadsheetml/2006/main" count="957" uniqueCount="481">
  <si>
    <t xml:space="preserve">ANEXO DE OFERTA ECONÓMICA VICTIMAS </t>
  </si>
  <si>
    <t xml:space="preserve">No </t>
  </si>
  <si>
    <t>ITEM</t>
  </si>
  <si>
    <t>DESCRIPCIÓN</t>
  </si>
  <si>
    <t>UNIDAD DE MEDIDA</t>
  </si>
  <si>
    <t xml:space="preserve">CANTIDAD </t>
  </si>
  <si>
    <r>
      <t xml:space="preserve">PRECIO UNITARIO DE REFERENCIA DE MERCADO(Incluye todos los impuestos y gravámenes) </t>
    </r>
    <r>
      <rPr>
        <sz val="12"/>
        <color rgb="FFFF0000"/>
        <rFont val="Arial"/>
        <family val="2"/>
      </rPr>
      <t xml:space="preserve"> </t>
    </r>
  </si>
  <si>
    <t xml:space="preserve">VALOR TOTAL  </t>
  </si>
  <si>
    <t>PUBLICIDAD</t>
  </si>
  <si>
    <t>PIEZAS COMUNICATIVAS DIGITALES-  NOTA: Debe estar sujetos a las políticas de comunicación de la Secretaría Distrital de Gobierno y aprobado por  la oficina de prensa.</t>
  </si>
  <si>
    <t>i)  video promocional en formatos como Videos Instream (Pre Roll, Mid Roll, Post Roll, anuncios True View) duración maxìma de 3 minutos, (iii) 1 Outstream Video (Inbanner Videos)</t>
  </si>
  <si>
    <t xml:space="preserve">Pieza comunicativa </t>
  </si>
  <si>
    <t xml:space="preserve"> ii)   Diseño de flayer que puedan ser movilizados especialmente por correo electronico, whatssap y facebook.</t>
  </si>
  <si>
    <t xml:space="preserve">PLATAFORMA COMUNICATIVA </t>
  </si>
  <si>
    <t xml:space="preserve">Plataforma para la comunicación virtual para conferencias existentes con capacidad de desarrollar sesiones de más de 3 horas, que contenga aplicaciones para guardar informaciòn en la nube- documentos de trabajo, videos, con capacidad para el trabajo remoto, con capacida de versiòn web y movil.  Por la duración de 8 meses con protección contra ciberamenazas y administración de dispositivos que cuente con 6 administradores </t>
  </si>
  <si>
    <t xml:space="preserve">plataforma 9 meses </t>
  </si>
  <si>
    <t>VOLANTES</t>
  </si>
  <si>
    <t>Diseño e impresión de volantes impresos en Papel Bond. Tamaño 1/2 de carta a cuatro (4) tintas, acabado brillante, impreso a 1 cara. Servicio de Elaboración Diseño Pieza Publicitaria siguiendo la Imagen Institucional vigente y autorizada por la Secretaria de Gobierno</t>
  </si>
  <si>
    <t>volante</t>
  </si>
  <si>
    <t xml:space="preserve">DISEÑO VOLANTE </t>
  </si>
  <si>
    <t>Diseño impresión de volantes impresos en Papel Bond. Tamaño 1/2 de carta a cuatro (4) tintas, acabado brillante, impreso a 1 cara. Servicio de Elaboración Diseño Pieza Publicitaria siguiendo la Imagen Institucional vigente y autorizada por la Secretaria de Gobierno</t>
  </si>
  <si>
    <t xml:space="preserve">volante </t>
  </si>
  <si>
    <t>CUADERNO DE TRABAJO</t>
  </si>
  <si>
    <t>Cuaderno de Trabajo tipo agenda con caratula en tapa dura, argollado, con guardas en policromías, 2 separadores, policromías en propalcote 115 gr con información pertinente a la violencia y rutas de atención, interior con 50 hojas tamaño 12,5 x 17,5 cm, (LORD) , en papel ecológico de 75 gr. cuyo interior tendría contenidos diferenciados según grupos de edades y temáticas a tratar.</t>
  </si>
  <si>
    <t xml:space="preserve">Cuaderno </t>
  </si>
  <si>
    <t>VIDEO</t>
  </si>
  <si>
    <t>Realización de Entrevistas y construcción de contenido periodístico, para elaboración y edición de un video de 10 minutos, calidad full HD, resolución: 1920x1080, masterización de sonido 5.1 pcm por minuto, entregado en DVD HD 1080p authoring NOTA: I) Deberá entregar el Original y 2 copias de cada video como soporte. II) Debe estar sujetos a las políticas de comunicación de la Secretaría Distrital de Gobierno y aprobado por  la oficina de prensa.</t>
  </si>
  <si>
    <t>Producto</t>
  </si>
  <si>
    <t>CAMISA TIPO POLO</t>
  </si>
  <si>
    <t>Camisetas Tipo polo manga corta, con 2 o 3 botones de 10 mm ojales del tamaño del botón bien terminados, la camiseta debe llevar un botón de repuesto, puede ser: de un solo fondo, colores variados para usar por fuera o por dentro, con estampados exteriores o bordados en hilo, con cuello elástico, para los integrantes del equipo logístico. NOTA: Debe estar sujetos a las políticas de comunicación de la Secretaría Distrital de Gobierno y aprobado por  la oficina de prensa.</t>
  </si>
  <si>
    <t>Camiseta</t>
  </si>
  <si>
    <t xml:space="preserve">DISEÑO CARTILLA </t>
  </si>
  <si>
    <t>Diseño de una cartilla de 80 páginas, Horizontal,  tamaño 16,5 x 23,5 cms, carátula en propalcote 240 gr, interior en propalcote 125 gr, tintas 4x4 policromía, Acabado pasta Brillante. De acuerdo con el lineamiento del Manual de Imagen de la Secretaria de Gobierno. NOTA: Debe estar sujetos a las políticas de comunicación de la Secretaría Distrital de Gobierno y aprobado por  la oficina de prensa.</t>
  </si>
  <si>
    <t>CARTILLA INSTITUCIONAL</t>
  </si>
  <si>
    <t>Impresión de una cartilla de 80 páginas, Horizontal,  tamaño 16,5 x 23,5 cms, carátula en propalcote 240 gr, interior en propalcote 125 gr, tintas 4x4 policromía, Acabado pasta Brillante. De acuerdo con el lineamiento del Manual de Imagen de la Secretaria de Gobierno. NOTA: Debe estar sujetos a las políticas de comunicación de la Secretaría Distrital de Gobierno y aprobado por  la oficina de prensa.</t>
  </si>
  <si>
    <t>Cartilla</t>
  </si>
  <si>
    <t xml:space="preserve">SUBTOTAL  </t>
  </si>
  <si>
    <t xml:space="preserve">LOGÍSTICA </t>
  </si>
  <si>
    <t>CONECTVIDAD</t>
  </si>
  <si>
    <t xml:space="preserve">Contratación planes de datos que incluya llamadas e internet, por la duración del contrato. </t>
  </si>
  <si>
    <t>Tablet con SIM CARD con sistema operativo Android 8.1, tamaño 10 pulgadas, 1GB de memoria RAM y 16 GB Memoria Rom, conexiòn Wifi. Con protector</t>
  </si>
  <si>
    <t>Producto tecnológico</t>
  </si>
  <si>
    <t xml:space="preserve">INDUMENTARIA </t>
  </si>
  <si>
    <t>Trajes de bioseguridad- material antifluido con imagen distintiva del proyecto diferentes tallas para adulto</t>
  </si>
  <si>
    <t>Prenda</t>
  </si>
  <si>
    <t xml:space="preserve">Alcohol galon </t>
  </si>
  <si>
    <t xml:space="preserve">guantes </t>
  </si>
  <si>
    <t xml:space="preserve">caja </t>
  </si>
  <si>
    <t xml:space="preserve">gel galon </t>
  </si>
  <si>
    <t xml:space="preserve">galon </t>
  </si>
  <si>
    <t>TAPABOCAS</t>
  </si>
  <si>
    <t>Tapabocas Desechable Hipoalergico de papel Filtro Industrial Tipo Quirurgico Azul x 100</t>
  </si>
  <si>
    <t xml:space="preserve">Tapabocas </t>
  </si>
  <si>
    <t xml:space="preserve">SUBTOTAL </t>
  </si>
  <si>
    <t>FUNGIBLES</t>
  </si>
  <si>
    <t xml:space="preserve">PAPELERIA </t>
  </si>
  <si>
    <t>Caja de marcadores punta gruesa</t>
  </si>
  <si>
    <t>caja *12</t>
  </si>
  <si>
    <t>Caja de marcadores punta gruesa borrable</t>
  </si>
  <si>
    <t>Caja de esferos de color variados</t>
  </si>
  <si>
    <t>Rollo papel kratf 60 gramos</t>
  </si>
  <si>
    <t>Rollo de papel x unidad</t>
  </si>
  <si>
    <t xml:space="preserve">Cinta de enmarcarar  de colores </t>
  </si>
  <si>
    <t>Cinta x Unidad</t>
  </si>
  <si>
    <t>Cinta ancha transparente</t>
  </si>
  <si>
    <t xml:space="preserve">Tijeras punta roma </t>
  </si>
  <si>
    <t>Tijera x unidad</t>
  </si>
  <si>
    <t>Posssit paquete de colores</t>
  </si>
  <si>
    <t xml:space="preserve">paquete </t>
  </si>
  <si>
    <t>MEMORIA CARD</t>
  </si>
  <si>
    <t xml:space="preserve">USB Flack Card 8 gigas impresa tipografía con los logos institucionales. En su contenido debe llevar i) Realización de Entrevistas y construcción de contenido periodístico, para elaboración y edición de un video de 10 minutos, ii) protocolos básicos de bioseguridad </t>
  </si>
  <si>
    <t>USB</t>
  </si>
  <si>
    <t>FOTOCOPIAS</t>
  </si>
  <si>
    <t>Formatos de inscripción a blanco y negro</t>
  </si>
  <si>
    <t xml:space="preserve">Unidad de impresión </t>
  </si>
  <si>
    <t>TALENTO HUMANO</t>
  </si>
  <si>
    <t xml:space="preserve">PASANTIAS REMUNERADAS
(Cuando la entidad las
requiera) </t>
  </si>
  <si>
    <t>8 Pasantes técnicos o universitarios en áreas como ingenierías ambientales, industriales, alimentos, contabilidad, administración de empresas, diseño de modas (debe corresponder a los sectores económicos identificados en la caracterización de esquemas productivos) 
2 pasantes técnico o universitarios en de las ciencias humanas, políticas y sociales. Formación academica- La acreditada por la Universidad para la realización de la práctica; Experiencia-No requiere- Honorarios: 1 a 1,4 SMVLV  vinculaciòn por 6 meses, se estima sobre 1, 1 S</t>
  </si>
  <si>
    <t>Pasante</t>
  </si>
  <si>
    <t xml:space="preserve">ASISTENCIAL I </t>
  </si>
  <si>
    <t xml:space="preserve">Formación academica -Bachiller - Experiencia- Sin experiencia laboral o hasta Tres (3) años de experiencia laboral certificada; Honorarios- 1,5 a 2 SMVLV. 10 Vìctimas, 3 personas en reincorporación y 6 líderes sociales. En caso de ser indigena Formación acádemica-Reconociniento cono líder de su comunidad o certificación del cabildo indígena; experiencia laboral-No requiere. Honorarios 1,5 a 2,9 SMMLV, se estima sobre 1.5 SMLV duración por 6 meses </t>
  </si>
  <si>
    <t xml:space="preserve">Asistente </t>
  </si>
  <si>
    <t>TÉCNICO I</t>
  </si>
  <si>
    <t>Egresada(o) con diploma de bachiller con certificados en cursos de ofimática o secretariado 2 años y 6 meses de experiencia. Estudiante de nivel técnico, tecnológico o en formación profesional de primeros semestres en administración de empresas o áreas administrativas. 1 años y 6 meses de experiencia Honorarios 2,41 a 3,39 SMMLV. Valor estimado 2,6 SMLV duración 9 meses</t>
  </si>
  <si>
    <t xml:space="preserve">Profesional </t>
  </si>
  <si>
    <t>TÉCNICO II</t>
  </si>
  <si>
    <t>Técnico nivel II con titulo en formación técnica o tecnológica con más de tres (3) años de experiencia laboral certificada en las áreas académicas y formación antes mencionadas. Honorarios 3,41 a 4,39 SMMLV- Se estima 3.5 SMLV duraciòn 6.5 meses</t>
  </si>
  <si>
    <t>PROFESIONAL I</t>
  </si>
  <si>
    <t xml:space="preserve">Formción academica- titulo profesional para la coordinación Pedagógica Territorial un profesional nivel I. Titulo profesional en àreas de ciencias sociales, políticas y humanas, con experiencia territorial y comunitaria. Sin experiencia laboral o hasta Tres (3) años de experiencia profesional certificada. Honorios 4,4 a 4,79 SLMLV, se estima por un valor de 4,6 duración 9 meses </t>
  </si>
  <si>
    <t xml:space="preserve">Para el acompañamiento psicosocial y comunitario se requiere un profesional nivel I Titulo profesional en áreas de ciencias sociales, humanas especialmente de disciplinas como psicología social, trabajo social, educación comunitaria, con experiencia territorial y comunitaria. Sin experiencia laboral o hasta Tres (3) años de experiencia profesional certificada  de 4,4 a 4,7 SMMLV duración 9 meses </t>
  </si>
  <si>
    <t xml:space="preserve">Técnico </t>
  </si>
  <si>
    <t>PROFESIONAL II</t>
  </si>
  <si>
    <t xml:space="preserve">Formación academica- Titulo profesional-Para la coordinación general se requiere un profesional nivel II Titulo profesional en áreas de las ciencas económicas, sociales y humanas con más de tres (3) años de experiencia certificada.  Honorarios 4,8 a 7,49 SMMLV. Se estima por un valor de 5.7.  SMLV duración 9 meses </t>
  </si>
  <si>
    <t>INCENTIVO ECONÓMICO</t>
  </si>
  <si>
    <t>COMPONENTE 1</t>
  </si>
  <si>
    <t xml:space="preserve">Apoyo a 62 Unidades productivas; individuales  </t>
  </si>
  <si>
    <t>Incentivos</t>
  </si>
  <si>
    <t xml:space="preserve">Apoyo a 5 Unidades productivas;  asociativas </t>
  </si>
  <si>
    <t xml:space="preserve">TOTAL OFERTA ECONOMICA   </t>
  </si>
  <si>
    <t xml:space="preserve">NOTA: LOS ITEMS 31 Y 32 NO SON MODIFICABLES Y SE TIENEN QUE MANTENER EN SUS COSTOS TAL CUAL COMO ESTA EN EL FORMATO </t>
  </si>
  <si>
    <t>FONDO DE DESARROLLO LOCAL DEL KENNEDY</t>
  </si>
  <si>
    <t>PROCESO DE LICITACIÓN PUBLICA No. FDLK-LP-4-2020</t>
  </si>
  <si>
    <t xml:space="preserve"> FORMATO  - EXPERIENCIA MINIMA HABILITANTE  DEL PROPONENTE</t>
  </si>
  <si>
    <t xml:space="preserve">OBJETO </t>
  </si>
  <si>
    <t>IMPLEMENTAR  EL PROGRAMA DE ESQUEMAS Y PROYECTOS PRODUCTIVOS QUE CONTRIBUYA EN LA INCLUSIÓN PRODUCTIVA Y SOCIAL DE LA POBLACIÓN VÍCTIMAS DEL CONFLICTO ARMADO Y REINCORPORADA QUE HABITAN EN LA LOCALIDAD DE KENNEDY DESDE UN ENFOQUE DE RECONCILIACIÓN Y PAZ TERRITORIAL</t>
  </si>
  <si>
    <t>PRESUPUESTO OFICIAL ESTIMADO:</t>
  </si>
  <si>
    <t>$ 1.100.000.000</t>
  </si>
  <si>
    <t>PRESUPUESTO OFICIAL EN SMLMV - 2020 - 100%:</t>
  </si>
  <si>
    <t>1253.13</t>
  </si>
  <si>
    <t xml:space="preserve">CODIGOS </t>
  </si>
  <si>
    <t>-80100000 servicios de asesoría de gestión
- 80141500 Investigación de mercados
- 80101500 servicios de Consultoría de Negocios y Administración Corporativa
- 80101600 gerencia de proyectos
- 93141500 desarrollo y Servicios Sociales
- 93131500 programa de refugiados
- 86101700 servicios de capacitación vocacional no científica</t>
  </si>
  <si>
    <t>REQUISITO:</t>
  </si>
  <si>
    <t>El proponente deberá acreditar la experiencia mínima habilitante requerida en SMMLV, en mínimo dos (2) y un máximo de cuatro (4) certificaciones y contratos suscritos y que se encuentran certificados en el RUP, cuya sumatoria sea igual o superior al 100% del presupuesto oficial establecido en SMLMV, equivalentes para este proceso a 1253.13 SMMLV. Al menos una (1) de las certificaciones deberá acreditar objeto y/o actividades relacionadas con:
1. Acompañamiento técnico y económico, y/o formulación y/o ejecución y/o implementación y/o gestión de programas, esquemas y proyectos productivos para la inclusión social de población víctima del conflicto armado y/o para población vulnerable.
Las demás certificaciones deberán acreditar objeto y/o actividades relacionadas con cualquiera de los siguientes temas:
1. Asesoría y/o Capacitación y/o Implementación y/o Fortalecimiento y/o Seguimiento a Unidades Productivas y/o Unidades de Negocio.
2. Fortalecimiento de habilidades blandas y/o Atención Psicosocial para Población Víctima del Conflicto Armado y/o Atención Psicosocial para Población Vulnerable.
3. Fortalecimiento y/o Seguimiento y/o Implementación y/o acompañamiento técnico de Cadenas Productivas</t>
  </si>
  <si>
    <t>No.</t>
  </si>
  <si>
    <t>Proponente</t>
  </si>
  <si>
    <t>Integrantes y porcentaje de participación de la unión temporal.</t>
  </si>
  <si>
    <t>Entidad</t>
  </si>
  <si>
    <t>Contratista</t>
  </si>
  <si>
    <t>Valor Total en SMMLV</t>
  </si>
  <si>
    <t>Reportado en el R.U.P. (Consecutivo, Códigos y Folio)</t>
  </si>
  <si>
    <t xml:space="preserve">Codigo 
</t>
  </si>
  <si>
    <t xml:space="preserve"> OBLIGATORIA 
Al menos una certificación en:  
Acompañamiento técnico y económico, y/o formulación y/o ejecución y/o implementación
y/o gestión de programas, esquemas y proyectos productivos para la inclusión social de
población víctima del conflicto armado y/o para población vulnerable. (Obligatorio)</t>
  </si>
  <si>
    <t>Asesoría y/o Capacitación y/o Implementación y/o Fortalecimiento y/o Seguimiento a Unidades Productivas y/o Unidades de Negocio.</t>
  </si>
  <si>
    <t>Fortalecimiento de habilidades blandas y/o Atención Psicosocial para Población
Víctima del Conflicto Armado y/o Atención Psicosocial para Población Vulnerable.</t>
  </si>
  <si>
    <t>Fortalecimiento y/o Seguimiento y/o Implementación y/o acompañamiento técnico
de Cadenas Productivas</t>
  </si>
  <si>
    <t>Habilitado</t>
  </si>
  <si>
    <t xml:space="preserve">Observaciones. </t>
  </si>
  <si>
    <t xml:space="preserve">Observaciones 23-dic </t>
  </si>
  <si>
    <t xml:space="preserve">UT BOGOTA SEGURA E INCLUYENTE </t>
  </si>
  <si>
    <t>Corservicol / 50% - Metamorfosis / 50%</t>
  </si>
  <si>
    <t>FDLAN</t>
  </si>
  <si>
    <t xml:space="preserve">Corservicol </t>
  </si>
  <si>
    <t>Folio 26</t>
  </si>
  <si>
    <t>801415, 801016, 931415,931315,861017</t>
  </si>
  <si>
    <t>NO CUMPLE</t>
  </si>
  <si>
    <t>CUMPLE</t>
  </si>
  <si>
    <t>NO</t>
  </si>
  <si>
    <t xml:space="preserve">Los documentos aportados por el oferente no cumple con la solicitud del fondo que hace referencia a:  acreditar objeto y/o actividades relacionadas con cualquiera de los siguientes temas. Experiencia Obligatoria-
</t>
  </si>
  <si>
    <t>Folio 38</t>
  </si>
  <si>
    <t>801415,801015,801016,931415, 931314,861017</t>
  </si>
  <si>
    <t xml:space="preserve">
</t>
  </si>
  <si>
    <t>Folio 48</t>
  </si>
  <si>
    <t xml:space="preserve">Ambar Soluciones ambientales </t>
  </si>
  <si>
    <t>Metamorfosis</t>
  </si>
  <si>
    <t>Folio 54</t>
  </si>
  <si>
    <t>801015, 931415</t>
  </si>
  <si>
    <t>UT INCLUSIÓN PRODUCTIVA 2020</t>
  </si>
  <si>
    <t>Cooperativa de Crédito Solidario Consolidar /50% - Corporación para el Fomento Social de Colombia- COFESCO-/ publicidad 2, 10; logística 4,89; Fungibles 0,45%; talento humano 34, 74; Incentivo Económico item 36- 7,09%; Incentivo económico item 35- 0,73%</t>
  </si>
  <si>
    <t xml:space="preserve">Fondo de Desarrollo Local Bosa </t>
  </si>
  <si>
    <t>Cooperativa de Crédito Solidario Consolidar</t>
  </si>
  <si>
    <t>1, 423, 02</t>
  </si>
  <si>
    <t>Folio 16</t>
  </si>
  <si>
    <t>801015, 801016, 931415, 931315</t>
  </si>
  <si>
    <t>SI</t>
  </si>
  <si>
    <t>Departamento Administrativo para la prosperidad social</t>
  </si>
  <si>
    <t>Unión temporal JCC</t>
  </si>
  <si>
    <t>3,445, 17</t>
  </si>
  <si>
    <t>801415, 801016, 861017, 931315, 931415</t>
  </si>
  <si>
    <t xml:space="preserve">El valor en SMMLV de acuerdo al RUP es de 11,531, 44. Los dos anexos de RUP son el mismo archivo </t>
  </si>
  <si>
    <t xml:space="preserve">Unidad para la Atención yReparación Integral a las Víctimas </t>
  </si>
  <si>
    <t>Unión temporal Renacimiento</t>
  </si>
  <si>
    <t>4, 024, 80</t>
  </si>
  <si>
    <t xml:space="preserve">Folio 29 </t>
  </si>
  <si>
    <t>801016, 801016, 861017</t>
  </si>
  <si>
    <t xml:space="preserve">El valor en SMMLV de acuerdo al RUP es de 8,491,89. Los dos anexos de RUP son el mismo archivo </t>
  </si>
  <si>
    <t>Corporación para el desarrollo sostenibile del área de manejo especial la Macarena</t>
  </si>
  <si>
    <t xml:space="preserve">Unión temporal Sistemas Productivos </t>
  </si>
  <si>
    <t>Folio 166</t>
  </si>
  <si>
    <t xml:space="preserve">El valor en SMMLV de acuerdo al RUP es de 511,80 Los dos anexos de RUP son el mismo archivo </t>
  </si>
  <si>
    <t xml:space="preserve">UT PROYECTOS PRODUCTIVOS KENNEDY BOGOTA 2020 </t>
  </si>
  <si>
    <t>Fundación para el Fomento Desarrollo y potencialización de proyectos Innovadores del Pacífico Colombiano " Fundación Chonto Cimarron" /50% - Fundación para el desarrollo social administrativo y cultural de Colombia FUNDECAN / 50%</t>
  </si>
  <si>
    <t>Fundación  FUNDEPA</t>
  </si>
  <si>
    <t>Fundación Chonto Cimarrón</t>
  </si>
  <si>
    <t xml:space="preserve">Folio 18 </t>
  </si>
  <si>
    <t>801015,801016,931415</t>
  </si>
  <si>
    <t xml:space="preserve"> CUMPLE</t>
  </si>
  <si>
    <t xml:space="preserve">SI </t>
  </si>
  <si>
    <t>Los documentos aportados por el oferente no cumple con la solicitud del fondo que hace referencia a:
Las demás certificaciones deberán acreditar objeto y/o actividades relacionadas con cualquiera de los siguientes temas- Experiencia Obligatoria</t>
  </si>
  <si>
    <t>El proponente subsana satisfactoriamente y se habilita para el proceso</t>
  </si>
  <si>
    <t>Ministerio de Agricultura ( Santa Rosa)</t>
  </si>
  <si>
    <t xml:space="preserve">FUNDECAN </t>
  </si>
  <si>
    <t>4,635, 55</t>
  </si>
  <si>
    <t>Folio 35</t>
  </si>
  <si>
    <t>801015, 801016, 931415,861017</t>
  </si>
  <si>
    <t xml:space="preserve">Alcaldía de Montería </t>
  </si>
  <si>
    <t>801015, 801016,861017</t>
  </si>
  <si>
    <t>Departamento Administrativo para la prosperidad social- Fondo de Inversiones para la Paz- Prosperidad social FIP</t>
  </si>
  <si>
    <t xml:space="preserve">Consorcio RED UNIDOS </t>
  </si>
  <si>
    <t>12,372,92</t>
  </si>
  <si>
    <t>801015, 801016, 931315, 861017</t>
  </si>
  <si>
    <t>El valor en SMMLV de acuerdo al RUP es de 11,341,79</t>
  </si>
  <si>
    <t>UT CEMPED PURPURA 2020</t>
  </si>
  <si>
    <t>Centro Empresarial Educativo - CORPOCEMPED / 80%
Grupo Purpura / 20%</t>
  </si>
  <si>
    <t xml:space="preserve">Municipio de Medellín </t>
  </si>
  <si>
    <t>Centro Empresarial Educativo - CORPOCEMPED</t>
  </si>
  <si>
    <t>Folio 37</t>
  </si>
  <si>
    <t>80101600, 80101500, 93141500</t>
  </si>
  <si>
    <t>Los documentos aportados por el oferente no cumple con la solicitud del fondo que hace referencia a:
Las demás certificaciones deberán acreditar objeto y/o actividades relacionadas con cualquiera de los siguientes temas. 
Por otra parte Los documentos deberán ser emitidos por la entidad pública o privada contratante, no se validarán ni subcontratos, ni auto certificaciones y deberán estar suscritos por funcionario competente.</t>
  </si>
  <si>
    <t>Centro Empresarial Educativo Corpocemped</t>
  </si>
  <si>
    <t>Grupo Púrpura S.A.S</t>
  </si>
  <si>
    <t>Folio 57</t>
  </si>
  <si>
    <t>80101600, 86101700, 93141500</t>
  </si>
  <si>
    <t>EUONIA SAS</t>
  </si>
  <si>
    <t xml:space="preserve">Prosperidad Social </t>
  </si>
  <si>
    <t>Euonia SAS</t>
  </si>
  <si>
    <t>5,938,65</t>
  </si>
  <si>
    <t>801415, 801015, 801016, 931415, 931315</t>
  </si>
  <si>
    <t>N/A</t>
  </si>
  <si>
    <t>Ministerio de Defensa  Nacional</t>
  </si>
  <si>
    <t>8,710,75</t>
  </si>
  <si>
    <t>Folio 25</t>
  </si>
  <si>
    <t>801015, 801016, 931415</t>
  </si>
  <si>
    <t>Instituto Colombiano de Bienestar Familiar</t>
  </si>
  <si>
    <t>2,350,47</t>
  </si>
  <si>
    <t>Folio 30</t>
  </si>
  <si>
    <t>801415, 801015, 801016, 931415</t>
  </si>
  <si>
    <t xml:space="preserve">Secretaría Distrital de Integración Social </t>
  </si>
  <si>
    <t>Folio 39</t>
  </si>
  <si>
    <t>UT STAR COP</t>
  </si>
  <si>
    <t xml:space="preserve">FUNDACION STAR COP HUMANITY 50% / BANCA DE PROYECTOS SAS  50% </t>
  </si>
  <si>
    <t>AGENCIA DE
DESARROLLO RURAL -
ADR_x000D_</t>
  </si>
  <si>
    <t>FUNDACION STAR COP HUMANITY</t>
  </si>
  <si>
    <t>2,867,22_x000D_</t>
  </si>
  <si>
    <t>folio 79</t>
  </si>
  <si>
    <t xml:space="preserve"> 80141500,80101500,80101600</t>
  </si>
  <si>
    <t>El propononente no cuenta con la experiencia especifica: Al menos una (1) de las certificaciones deberá acreditar objeto y/o actividades relacionadas
con:
1. Acompañamiento técnico y económico, y/o formulación y/o ejecución y/o implementación y/o gestión de programas, esquemas y proyectos productivos para la inclusión social de población víctima del conflicto armado y/o para población vulnerable.</t>
  </si>
  <si>
    <t>Se verifica la subsanación enviada por el proponente y se habilita.</t>
  </si>
  <si>
    <t>GOBERNACION DE
CUNDINAMARCA</t>
  </si>
  <si>
    <t>80141500,80101500,80101600</t>
  </si>
  <si>
    <t xml:space="preserve">UNIDAD ADMINISTRATIVA
ESPECIAL DE ATENCION Y REPARACION INTEGRAL A LAS VICTIMAS
</t>
  </si>
  <si>
    <t>CONSORCIO CEDAVIDA -BDP UARIV2017</t>
  </si>
  <si>
    <t xml:space="preserve"> 5.504,72_x000D_</t>
  </si>
  <si>
    <t>Folio 46</t>
  </si>
  <si>
    <t>BETA GROUP SERVICES SAS</t>
  </si>
  <si>
    <t>AGENCIA DE RENOVACIÓN
DEL TERRITORIO - ART
(SC0160-19)</t>
  </si>
  <si>
    <t>CONSORCIO BETA GROUP 90% de ejecusión de 4.227,98</t>
  </si>
  <si>
    <t>801415, 801015,  801016, 931415_x000D_</t>
  </si>
  <si>
    <t>MINISTERIO DE
COMERCIO, INDUSTRIA Y
TURISMO (C309-2017)</t>
  </si>
  <si>
    <t xml:space="preserve"> BETA GROUP SERVICES S A S</t>
  </si>
  <si>
    <t xml:space="preserve">Folio  33 </t>
  </si>
  <si>
    <t>801415, 801015, 801016, 931415, 931315, 861017</t>
  </si>
  <si>
    <t>CORPALLANOS</t>
  </si>
  <si>
    <t>UNIDAD PARA LA
REPARACION INTEGRAL
A LAS VICTIMAS</t>
  </si>
  <si>
    <t>UNIÓN TEMPORAL RENACIMIENTO -
CONSOLIDAR 55% Y CORPALLANOS
45% DE 8018,78_x000D_</t>
  </si>
  <si>
    <t>fOLIO 114</t>
  </si>
  <si>
    <t>80141500, 80101500, 80101600,  93141500, 93131500, 86101700</t>
  </si>
  <si>
    <t xml:space="preserve">Corporacion agroempresarial de los
llanos CORPALLANOS </t>
  </si>
  <si>
    <t>Folio 109</t>
  </si>
  <si>
    <t>80141500, 80101500, 80101600, 93141500, 93131500,86101700.</t>
  </si>
  <si>
    <t>GOBERNACION DEL
META</t>
  </si>
  <si>
    <t>Corporacion agroempresarial de los
llanos CORPALLANOS</t>
  </si>
  <si>
    <t>Folio 99</t>
  </si>
  <si>
    <t>80141500, 80101500, 80101600, 93141500, 93131500, 80101700</t>
  </si>
  <si>
    <t>ORGANIZACIÓN
INTERNACIONAL PARA
LAS MIGRACIONES OIM</t>
  </si>
  <si>
    <t>A
LAS MIGRACIONES OIM
Corporacion agroempresarial de los
llanos CORPALLANOS</t>
  </si>
  <si>
    <t>fOLIO 111</t>
  </si>
  <si>
    <t>Avance Organizacional Consultores</t>
  </si>
  <si>
    <t>Secretaría Distrital de Desarrollo
Económico</t>
  </si>
  <si>
    <t>Consorcio M.P.C Avance organizacional Consultores 50%</t>
  </si>
  <si>
    <t>Folio 63</t>
  </si>
  <si>
    <t xml:space="preserve">80 10 15 00,  80  1 16 00,  80 14 15 00 </t>
  </si>
  <si>
    <t>El proponente envía aclaraciòn respecto a la experiencia con OIM lo que permite tener mayor claridad y habilitar al oferente.</t>
  </si>
  <si>
    <t>Secretaría Distrital de Desarrollo Económico</t>
  </si>
  <si>
    <t>Consorcio Moda Productiva Avance organizacional Consultores 50%</t>
  </si>
  <si>
    <t>Folio 71</t>
  </si>
  <si>
    <t>OIM - Organización internacional para las
migraciones
Unidad Administrativa Especial para la
Atención y Reparación Integral a las
Víctimas
(Programa de acompañamiento)_x000D_</t>
  </si>
  <si>
    <t>Avance Organizacional Consultores 100%</t>
  </si>
  <si>
    <t>Folio 40</t>
  </si>
  <si>
    <t xml:space="preserve">81 10 15 00,  80  1 16 00,  80 14 15 00 </t>
  </si>
  <si>
    <t xml:space="preserve"> UT ANDAP COLOMBIA XXI</t>
  </si>
  <si>
    <t>FUNDACION ACANDEMIA NACIONAL DE APRENDIZAJE ANDAP 60% / CORPORACION
COLOMBIA XX  40%</t>
  </si>
  <si>
    <t>1 UNIVERSIDAD NACIONAL ABIERTA Y A DISTANCIA</t>
  </si>
  <si>
    <t>FUNDACIÓN ACADEMIA NACIONAL DE APRE DIZAJE ANDAP</t>
  </si>
  <si>
    <t>Folio 23</t>
  </si>
  <si>
    <t xml:space="preserve"> 801415, 801015, 801016, 931416 Y
931415 Y 861017_x000D_</t>
  </si>
  <si>
    <t xml:space="preserve">NO </t>
  </si>
  <si>
    <t xml:space="preserve">ALCALDIA DE SAN JOSE
DEL GUAVIARE </t>
  </si>
  <si>
    <t>CORPORACION COLOMBIA XXI</t>
  </si>
  <si>
    <t>434,79_x000D_</t>
  </si>
  <si>
    <t>Folio 67</t>
  </si>
  <si>
    <t>AGENCIA COLOMBIANA PARA LA REINTEGRACION</t>
  </si>
  <si>
    <t>Folio 97</t>
  </si>
  <si>
    <t>801016, 931315, 801016</t>
  </si>
  <si>
    <t>Folio 104</t>
  </si>
  <si>
    <t>FUNDACIÓN ALBERTO MERANI</t>
  </si>
  <si>
    <t>Departamento Administrativo para la Prosperidad Social</t>
  </si>
  <si>
    <t>Fundación Internacional de Pedagogía Conceptual Alberto Merani</t>
  </si>
  <si>
    <t>Folio 66</t>
  </si>
  <si>
    <t>80101500, 80101600,  93141500</t>
  </si>
  <si>
    <t xml:space="preserve">El proponente envìa aclaraciones respecto de los proyectos ejecutados y subsana satisfactoriamente. </t>
  </si>
  <si>
    <t>Ministerio de Educación Nacional</t>
  </si>
  <si>
    <t>Folio 84</t>
  </si>
  <si>
    <t>80101500, 80101600, 93141500</t>
  </si>
  <si>
    <t>Agencia Colombiana para la Reintegración de Personas y Grupos Alzados en Armas</t>
  </si>
  <si>
    <t>Folio 64</t>
  </si>
  <si>
    <t>Agencia Colombiana para ña Reintegración de Personas y Grupos Alzados en Armas</t>
  </si>
  <si>
    <t>UT WAYS - EDURED</t>
  </si>
  <si>
    <t>FUNDACIÓN WAYS
OF HOPE 60% / EDURED 40%</t>
  </si>
  <si>
    <t>en los documentos no se encuentra el formato 10 de experiencia, no se encuentra anexo el RUP, aunque hay algunas certificaciones de proyectos es imposble calificarlas porque no hay forma de contrastar la informaciòn.</t>
  </si>
  <si>
    <t xml:space="preserve"> FORMATO  - EXPERIENCIA MINIMA HABILITANTE  DEL PROPONENTE </t>
  </si>
  <si>
    <t xml:space="preserve">EQUIPO DE TRABAJO MÍNIMO HABILITANTE </t>
  </si>
  <si>
    <t xml:space="preserve">1 Profesional nivel II Profesional en áreas de las ciencias económicas, sociales y humanas Con treinta y seis meses (36) de experiencia certificada. Coordinación general
2. Profesional nivel I Profesional en áreas de ciencias sociales, educativas, políticas y humanas, con experiencia territorial y comunitaria Con experiencia mínima de 6 meses de experiencia profesional certificada Coordinación pedagógicaterritoria
3.Profesional nivel I Profesional en áreas de ciencias sociales, humanas especialmente de disciplinas como psicología social, trabajo social, educación
comunitaria, con experiencia territorial y comunitaria. Con experiencia mínima de 6 meses de experiencia profesional certificada Profesional Psicosocial
</t>
  </si>
  <si>
    <t>Integrante</t>
  </si>
  <si>
    <t>Denominación</t>
  </si>
  <si>
    <t>Formación
(Cumple/No cumple)</t>
  </si>
  <si>
    <t>Experiencia
(Cumple/No cumple)</t>
  </si>
  <si>
    <t>Evidencia del requisito
(Folio)</t>
  </si>
  <si>
    <t>Fotocopia de Cedula</t>
  </si>
  <si>
    <t>Hoja de vida con soportes</t>
  </si>
  <si>
    <t xml:space="preserve">Carta de intensión </t>
  </si>
  <si>
    <t>Observaciones</t>
  </si>
  <si>
    <t>Observaciones 23 de diciembre</t>
  </si>
  <si>
    <t>UT BOGOTA SEGURA E INCLUYENTE</t>
  </si>
  <si>
    <t>Julia Beatriz Bedoya</t>
  </si>
  <si>
    <t>Profesional nivel II</t>
  </si>
  <si>
    <t>Cumple</t>
  </si>
  <si>
    <t>Anexo A, 15, 16</t>
  </si>
  <si>
    <t xml:space="preserve">NO CUMPLE </t>
  </si>
  <si>
    <t>No tiene documentos anexos para verificar</t>
  </si>
  <si>
    <t>Cesar Libardo Santoyo</t>
  </si>
  <si>
    <t>Profesional nivel I</t>
  </si>
  <si>
    <t>Martha Janeth Lizarazo</t>
  </si>
  <si>
    <t>Los documentos requeridos estan incompletos</t>
  </si>
  <si>
    <t>Blanca Castaño</t>
  </si>
  <si>
    <t>cUMPLe</t>
  </si>
  <si>
    <t>K11 - Equipo minimo habilitante</t>
  </si>
  <si>
    <t xml:space="preserve">Nini Dahyana Idarraga Garay </t>
  </si>
  <si>
    <t xml:space="preserve">K 11- Profesionales </t>
  </si>
  <si>
    <t>Sandra Milena Burbano Vallejo</t>
  </si>
  <si>
    <t>UT PROYECTOS PRODUCTIVOS KENNEDY BOGOTÁ</t>
  </si>
  <si>
    <t>Deisy Maryoly Rodriguez Gallego</t>
  </si>
  <si>
    <t xml:space="preserve">Carpeta 6.3 factor dos </t>
  </si>
  <si>
    <t xml:space="preserve">Cumple </t>
  </si>
  <si>
    <t>No tiene formatos 9 y 10</t>
  </si>
  <si>
    <t>El proponente subsana satistactoriamente y remite formatos 9 y 10, remitieron cedula de Oscar Molina</t>
  </si>
  <si>
    <t>Oscar Alberto Molina Sierra</t>
  </si>
  <si>
    <t>Carpeta Equipo de trabajo</t>
  </si>
  <si>
    <t xml:space="preserve">Alexandra Reyes Sanchez </t>
  </si>
  <si>
    <t xml:space="preserve">UT CEMPED PÚRPURA 2020 </t>
  </si>
  <si>
    <t>Clara Stella Garzon Linares</t>
  </si>
  <si>
    <t>Folio 5-38 Formato 10</t>
  </si>
  <si>
    <t>Tiene experiencia como coodinadora de proyectos de fortalecimiento a uidades productivas</t>
  </si>
  <si>
    <t>Luis Gregorio Moreno Mosquera</t>
  </si>
  <si>
    <t>Folio 39-50  Formato 10</t>
  </si>
  <si>
    <t>cumple</t>
  </si>
  <si>
    <t>Falta anexar hoja de vida, tiene un soporte para verificar la experiencia</t>
  </si>
  <si>
    <t>EL proponente subsana satisfactoriamente la solicitud realizada por la entidad</t>
  </si>
  <si>
    <t xml:space="preserve">Maira del Carmen Parra Chaverra </t>
  </si>
  <si>
    <t>folio 50-71 Formato 10</t>
  </si>
  <si>
    <t xml:space="preserve">Andres Fernando Cristancho Duarte </t>
  </si>
  <si>
    <t xml:space="preserve">Anexo 04 Consolidado HV </t>
  </si>
  <si>
    <t>Roberto Carlos Ricaurte García</t>
  </si>
  <si>
    <t xml:space="preserve">Adriana Slendy Carranza </t>
  </si>
  <si>
    <t xml:space="preserve"> ELIANA YANETT RAMIREZ ZAPATA</t>
  </si>
  <si>
    <t xml:space="preserve"> PROFESIONAL NIVEL II</t>
  </si>
  <si>
    <t xml:space="preserve">Folio 3-33 </t>
  </si>
  <si>
    <t>Tiene experiencia como coodinadora de proyectos de fortalecimiento a unidades productivas</t>
  </si>
  <si>
    <t>LEYLA GARCIA MAYORCA REYES</t>
  </si>
  <si>
    <t>PROFESIONAL NIVEL I</t>
  </si>
  <si>
    <t>fOLIO 34 - 55</t>
  </si>
  <si>
    <t>La profesional cuenta con un perfil mucho mas alto del solicitado</t>
  </si>
  <si>
    <t>GRACE TATIANA URUEÑA LEÓN</t>
  </si>
  <si>
    <t>Folio 56 - 90</t>
  </si>
  <si>
    <t>JORGE MAURICIO GARCÍA BETANCUR</t>
  </si>
  <si>
    <t xml:space="preserve"> PROFESIONAL NIVEL I</t>
  </si>
  <si>
    <t>CARPETA: ET KENNEDY II/1. PROFESIONAL II</t>
  </si>
  <si>
    <t xml:space="preserve">CUMPLE </t>
  </si>
  <si>
    <t>LILIANA DORIA PEREZ</t>
  </si>
  <si>
    <t>CARPETA: ET KENNEDY II/3. PROFESIONAL I</t>
  </si>
  <si>
    <t xml:space="preserve">Manuel Ricardo Pinzón </t>
  </si>
  <si>
    <t>PROFESIONAL NIVEL II</t>
  </si>
  <si>
    <t>CARPETA: ET KENNEDY II/ PROFESIONAL I</t>
  </si>
  <si>
    <t xml:space="preserve">CORPALLANOS
</t>
  </si>
  <si>
    <t xml:space="preserve">DARLY YASMIN PARDO LESMES </t>
  </si>
  <si>
    <t>Hoja de Vida Coordinadora Pedagogica</t>
  </si>
  <si>
    <t>Jose Gilberto Ávila Mejía</t>
  </si>
  <si>
    <t>Hoja de Vida Profesional Psicosocial</t>
  </si>
  <si>
    <t>JUANITA DIAZ VILLALOBOS</t>
  </si>
  <si>
    <t>HOJA DE VIDA FDLK</t>
  </si>
  <si>
    <t xml:space="preserve"> Cumple</t>
  </si>
  <si>
    <t xml:space="preserve">No se presento hoja de vida, solo adjunto certificados, sin embargo cuenta con formatos 9 y 10 </t>
  </si>
  <si>
    <t xml:space="preserve">El proponente subsana satisfactoriamente la solicitud realizada por la entidad, se aclara que la hoja de vida es un requerimiento establecido en el pliego de condiciones númeral 5.1 </t>
  </si>
  <si>
    <t>Damián Montes Piedrahíta</t>
  </si>
  <si>
    <t>EQUIPO DE TRABAJO</t>
  </si>
  <si>
    <t>No cumple</t>
  </si>
  <si>
    <t xml:space="preserve">Los proponentes no tiene cargada la hoja de vida. Es importante que el oferente cuando certifique al profesional carge los documentos solicitados en el Anexo tecnico </t>
  </si>
  <si>
    <t>El proponente subsana satisfactoriamente la solicitud realizada por la entidad</t>
  </si>
  <si>
    <t>Andrea Carolina Navia Saldarriaga</t>
  </si>
  <si>
    <t>Los proponentes no tiene cargada la hoja de vida</t>
  </si>
  <si>
    <t>, Liliana Mónica Lucía Bernal Carrera,</t>
  </si>
  <si>
    <t>Sandra Jacqueline Barbosa Garzón</t>
  </si>
  <si>
    <t>PERSONAL. rar</t>
  </si>
  <si>
    <t>no cumple</t>
  </si>
  <si>
    <t xml:space="preserve">No es posible verificar la experiencia porque no estan todos los certificados de experiencia, ademas no se puede verificar el titulo de posgrado puesno se encuentra anexo el diplo de este. </t>
  </si>
  <si>
    <t>GILMA AMANDA ZAMBRANO ALVAREZ</t>
  </si>
  <si>
    <t>Solo presentaron 2 hojas de vida de las 3 requeridas</t>
  </si>
  <si>
    <t>Julián Andres Gómez Vargas</t>
  </si>
  <si>
    <t>13 Equipo de Trabajo</t>
  </si>
  <si>
    <t>Tiene los soportes pero no tiene hoja de vida</t>
  </si>
  <si>
    <t>Patricia Beatriz Vega García i</t>
  </si>
  <si>
    <t>Sandra Milena Orozco Escobar</t>
  </si>
  <si>
    <t>tiene los soportes pero no tiene hoja de vida</t>
  </si>
  <si>
    <t xml:space="preserve">Cargaron las hojas de vida con los soportes  pero no cargaron cartas de aceptación, ni formato de presentación del equipo, tampoco hay  claridad de a que perfiles se presentan </t>
  </si>
  <si>
    <t xml:space="preserve">OFERENTES </t>
  </si>
  <si>
    <t xml:space="preserve">FINANCIERA </t>
  </si>
  <si>
    <t xml:space="preserve">TECNICA </t>
  </si>
  <si>
    <t xml:space="preserve">JURIDICA </t>
  </si>
  <si>
    <t xml:space="preserve">ECONOMICA </t>
  </si>
  <si>
    <t>HABILITADO</t>
  </si>
  <si>
    <t xml:space="preserve">EUONIA SAS	</t>
  </si>
  <si>
    <t xml:space="preserve">El proponente CORPOLLANOS no se tomo en cuenta para la evaluación económica dado  que como se indica en el pliego definitivo “El valor propuesto para cada uno de los precios unitarios no podrá ser mayor al 100% del respectivo Valor Oficial por precios unitarios establecido por la entidad. En caso que esto ocurra, será causal de rechazo de la propuesta” por esta razon no esta vinculado en la economica </t>
  </si>
  <si>
    <t>VALOR PRESUPUESTO OFICIAL</t>
  </si>
  <si>
    <t>FECHA PUBLICACIÓN INFORME DE EVALUACIÓN</t>
  </si>
  <si>
    <t>14 /  XII  /  2020</t>
  </si>
  <si>
    <t>DÍA HÁBIL ANTERIOR A LA FECHA DE PUBLICACIÓN DE INFORME DE EVALUACIÓN</t>
  </si>
  <si>
    <t>11 /  XII  /  2019</t>
  </si>
  <si>
    <t>T.R.M. DEL 18  /  XII  /  2019</t>
  </si>
  <si>
    <t>MÉTODO DE EVALUACIÓN ECONÓMICA SEGÚN T.R.M.</t>
  </si>
  <si>
    <t>3. MEDIANA</t>
  </si>
  <si>
    <t>DESCRIPCION</t>
  </si>
  <si>
    <t>V/R PROPUESTA ECONÓMICA AVANCE ORGANIZACIONAL CONSULTORES</t>
  </si>
  <si>
    <t xml:space="preserve">V/R PROPUESTA ECONÓMICA UT PROYECTOS PRODUCTIVOS KEENNEDY BOGOTA 2020 </t>
  </si>
  <si>
    <t>V/R PROPUESTA ECONÓMICA BETA GROUP SERVICES SAS</t>
  </si>
  <si>
    <t>V/R PROPUESTA ECONÓMICA EUONIA SAS</t>
  </si>
  <si>
    <t>VALOR TOTAL DE LA PROPUESTA ECONÓMICA</t>
  </si>
  <si>
    <t>MEDIANA DE LAS PROPUESTAS HÁBILES</t>
  </si>
  <si>
    <t>PUNTAJE DE LAS PROPUESTAS HÁBILES</t>
  </si>
  <si>
    <t xml:space="preserve">OBSERVACIONES </t>
  </si>
  <si>
    <t xml:space="preserve">Factor Dos – Técnico. 39 puntos </t>
  </si>
  <si>
    <t xml:space="preserve"> FACTOR 1- EVALUACIÓN ECONÓMICA DEFINITIVA</t>
  </si>
  <si>
    <t xml:space="preserve">COORDINADOR GENERAL DEL PROYECTO (FORMACIÓN ADICIONAL) (Hasta 19 puntos) </t>
  </si>
  <si>
    <t xml:space="preserve">Si el postulado para ejercer como Coordinador General del Proyecto, acredita tener título de Posgrado en áreas de formación de las ciencias Sociales (según el SNIES) </t>
  </si>
  <si>
    <t xml:space="preserve"> AVANCE ORGANIZACIONAL CONSULTORES</t>
  </si>
  <si>
    <t xml:space="preserve"> UT PROYECTOS PRODUCTIVOS KEENNEDY BOGOTA 2020 </t>
  </si>
  <si>
    <t xml:space="preserve"> BETA GROUP SERVICES SAS</t>
  </si>
  <si>
    <t xml:space="preserve">COORDINADOR GENERAL DEL PROYECTO (FORMACIÓN ADICIONAL) (HASTA 19 PUNTOS ) </t>
  </si>
  <si>
    <t xml:space="preserve">Si el postulado para ejercer como Coordinador General del Proyecto, acredita experiencia específica como coordinador general de más de tres (3) proyectos que beneficien a población victima </t>
  </si>
  <si>
    <t>COORDINADOR GENERAL DEL PROYECTO (EXPERIENCIA ESPECÍFICA ADICIONAL) (HASTA 20 PUNTOS)</t>
  </si>
  <si>
    <t xml:space="preserve">TOTALES </t>
  </si>
  <si>
    <t xml:space="preserve">Apoyo a la industria nacional -10 puntos </t>
  </si>
  <si>
    <t xml:space="preserve">Si todo el personal que ofrece el proponente es de nacionalidad colombiana, obtendrá el puntaje señalado. Este aspecto se acreditará mediante la información que, sobre la nacionalidad del personal, suministre el proponente o el representante legal en el correspondiente formulario del Pliego de Condiciones. </t>
  </si>
  <si>
    <t xml:space="preserve">PUNTAJE </t>
  </si>
  <si>
    <t>Si dentro del personal que ofrece el proponente, hay algunos de nacionalidad colombiana y extranjera, obtendrá el puntaje señalado. Este aspecto se acreditará mediante la información que, sobre la nacionalidad del personal, suministre el proponente o el representante legal en el correspondiente formulario del Pliego de Condiciones; que hayan aportado el documento que acredite reciprocidad, por la existencia de un tratado, acuerdo o convenio.</t>
  </si>
  <si>
    <t xml:space="preserve">Apoyo a la industria nacional -5 puntos </t>
  </si>
  <si>
    <t>FACTOR 5 Apoyo a la industria nacional</t>
  </si>
  <si>
    <t xml:space="preserve">PROPONENTES </t>
  </si>
  <si>
    <t xml:space="preserve"> EUONIA SAS</t>
  </si>
  <si>
    <t>1.Certificación suscrita por el proponente persona natural o por el representante legal de la persona jurídica, o por el revisor fiscal en caso que esté obligado a tenerlo, en la que se certifique el número total de trabajadores vinculados a la planta de personal del proponente o sus integrantes a la fecha de cierre del proceso de selección.
2- Certificado expedido por el Ministerio de Trabajo, el cual deberá estar vigente a la fecha de cierre del proceso de selección.</t>
  </si>
  <si>
    <t xml:space="preserve">FACTOR  6. DECRETO392DE2018DISCAPACIDAD (vinculación personas con discapacidad) </t>
  </si>
  <si>
    <t>vinculación personas con discapacidad</t>
  </si>
  <si>
    <t xml:space="preserve"> FACTOR PONDERABLE </t>
  </si>
  <si>
    <t xml:space="preserve"> FACTOR PONDERABLE RESUMEN </t>
  </si>
  <si>
    <t>Apoyo a la industria nacional</t>
  </si>
  <si>
    <t xml:space="preserve">Técnico. </t>
  </si>
  <si>
    <t xml:space="preserve">Economica </t>
  </si>
  <si>
    <t xml:space="preserve">TOTAL PUNTAJE </t>
  </si>
  <si>
    <t>El proponente indica que relaciona tres experiencias, sin embargo al verificar solo se encuentran dos.</t>
  </si>
  <si>
    <t xml:space="preserve"> Cumple </t>
  </si>
  <si>
    <t>No Cumple</t>
  </si>
  <si>
    <t>FALTAN LAS CARTAS DE INTENSIÓN.</t>
  </si>
  <si>
    <t>NO Cumple</t>
  </si>
  <si>
    <t xml:space="preserve"> CUMPLE </t>
  </si>
  <si>
    <t>V/R PROPUESTA ECONÓMICA UT CEMPED PURPURA 2020</t>
  </si>
  <si>
    <t xml:space="preserve">V/R PROPUESTA ECONÓMICA UT STAR COP </t>
  </si>
  <si>
    <t>V/R PROPUESTA ECONÓMICA FUNDACIÓN ALBERTO MERANI</t>
  </si>
  <si>
    <t xml:space="preserve">NO ANEXA CERTIFICACION </t>
  </si>
  <si>
    <t xml:space="preserve">COORDINADOR GENERAL DEL PROYECTO (EXPERIENCIA ESPECÍFICA ADICIONAL) (Hasta 20 Puntos) </t>
  </si>
  <si>
    <r>
      <t xml:space="preserve">No se otorga el puntaje dado que según el pliego definitivo indica lo siguinte  </t>
    </r>
    <r>
      <rPr>
        <i/>
        <sz val="12"/>
        <color theme="1"/>
        <rFont val="Calibri"/>
        <family val="2"/>
        <scheme val="minor"/>
      </rPr>
      <t>"Certificación suscrita por el proponente persona natural o por el representante legal de la persona jurídica, o por el revisor fiscal en caso que esté obligado a tenerlo, en la que se certifique el número total de trabajadores vinculados a la planta de personal del proponente o sus integrantes a la fecha de cierre del proceso de selección.  Certificado expedido por el Ministerio de Trabajo, el cual deberá́ estar vigente a la fecha de cierre del proceso de selección. De no aportarse alguno de estos documentos con la oferta no se otorgará el punto de este factor. "</t>
    </r>
  </si>
  <si>
    <r>
      <t xml:space="preserve">No se otorga el puntaje dado que segun el pliego definitivo indica lo siguinte  </t>
    </r>
    <r>
      <rPr>
        <i/>
        <sz val="12"/>
        <color theme="1"/>
        <rFont val="Calibri"/>
        <family val="2"/>
        <scheme val="minor"/>
      </rPr>
      <t>"la oferta es presentada por un consorcio, unión temporal o promesa de sociedad futura, se tendrá en cuenta la planta de personal del integrante del proponente plural que aporte como mínimo el cuarenta por ciento (40%) de la experiencia requerida para la respectiva contratación"</t>
    </r>
  </si>
  <si>
    <t>Revisó Aspectos Técnicos</t>
  </si>
  <si>
    <t>Dependencia</t>
  </si>
  <si>
    <t>Firma</t>
  </si>
  <si>
    <t>Sindy Torres</t>
  </si>
  <si>
    <t xml:space="preserve">Planeación </t>
  </si>
  <si>
    <t>Milena Ardila</t>
  </si>
  <si>
    <t>I</t>
  </si>
  <si>
    <t>Elaboró Aspectos Financieros</t>
  </si>
  <si>
    <t>Aydee Milena Sarmiento Ortiz</t>
  </si>
  <si>
    <t>Financiera</t>
  </si>
  <si>
    <t xml:space="preserve">Camilo Medrano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</si>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</sst>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0;[Red]\-&quot;$&quot;#,##0"/>
    <numFmt numFmtId="42" formatCode="_-&quot;$&quot;* #,##0_-;\-&quot;$&quot;* #,##0_-;_-&quot;$&quot;* &quot;-&quot;_-;_-@_-"/>
    <numFmt numFmtId="44" formatCode="_-&quot;$&quot;* #,##0.00_-;\-&quot;$&quot;* #,##0.00_-;_-&quot;$&quot;* &quot;-&quot;??_-;_-@_-"/>
    <numFmt numFmtId="164" formatCode="_-&quot;$&quot;* #,##0_-;\-&quot;$&quot;* #,##0_-;_-&quot;$&quot;* &quot;-&quot;_-;_-@"/>
    <numFmt numFmtId="165" formatCode="&quot;$&quot;#,##0.00"/>
    <numFmt numFmtId="166" formatCode="_(&quot;$&quot;\ * #,##0.00_);_(&quot;$&quot;\ * \(#,##0.00\);_(&quot;$&quot;\ * &quot;-&quot;??_);_(@_)"/>
    <numFmt numFmtId="167" formatCode="&quot;$&quot;\ #,##0"/>
    <numFmt numFmtId="168" formatCode="&quot;$&quot;\ #,##0.00"/>
    <numFmt numFmtId="169" formatCode="_(&quot;$&quot;\ * #,##0_);_(&quot;$&quot;\ * \(#,##0\);_(&quot;$&quot;\ * &quot;-&quot;??_);_(@_)"/>
    <numFmt numFmtId="170" formatCode="&quot;$&quot;\ #,##0_);\(&quot;$&quot;\ #,##0\)"/>
  </numFmts>
  <fonts count="27" x14ac:knownFonts="1">
    <font>
      <sz val="12"/>
      <color theme="1"/>
      <name val="Calibri"/>
      <family val="2"/>
      <scheme val="minor"/>
    </font>
    <font>
      <sz val="12"/>
      <color theme="1"/>
      <name val="Calibri"/>
      <family val="2"/>
      <scheme val="minor"/>
    </font>
    <font>
      <b/>
      <sz val="12"/>
      <color theme="1"/>
      <name val="Calibri"/>
      <family val="2"/>
      <scheme val="minor"/>
    </font>
    <font>
      <sz val="12"/>
      <color theme="1"/>
      <name val="Calibri"/>
      <family val="2"/>
    </font>
    <font>
      <b/>
      <sz val="12"/>
      <color theme="1"/>
      <name val="Calibri"/>
      <family val="2"/>
    </font>
    <font>
      <sz val="12"/>
      <color rgb="FFFF0000"/>
      <name val="Arial"/>
      <family val="2"/>
    </font>
    <font>
      <sz val="12"/>
      <name val="Arial"/>
      <family val="2"/>
    </font>
    <font>
      <b/>
      <sz val="12"/>
      <color rgb="FF000000"/>
      <name val="Calibri"/>
      <family val="2"/>
    </font>
    <font>
      <sz val="12"/>
      <color rgb="FF000000"/>
      <name val="Calibri"/>
      <family val="2"/>
    </font>
    <font>
      <b/>
      <sz val="16"/>
      <color theme="1"/>
      <name val="Calibri"/>
      <family val="2"/>
      <scheme val="minor"/>
    </font>
    <font>
      <sz val="10"/>
      <color indexed="8"/>
      <name val="Arial"/>
      <family val="2"/>
    </font>
    <font>
      <b/>
      <sz val="10"/>
      <color indexed="8"/>
      <name val="Arial"/>
      <family val="2"/>
    </font>
    <font>
      <sz val="11"/>
      <color indexed="8"/>
      <name val="Calibri"/>
      <family val="2"/>
    </font>
    <font>
      <sz val="10"/>
      <name val="Arial"/>
      <family val="2"/>
    </font>
    <font>
      <sz val="8"/>
      <name val="Calibri"/>
      <family val="2"/>
      <scheme val="minor"/>
    </font>
    <font>
      <sz val="14"/>
      <color theme="1"/>
      <name val="Calibri"/>
      <family val="2"/>
      <scheme val="minor"/>
    </font>
    <font>
      <sz val="16"/>
      <color theme="1"/>
      <name val="Calibri"/>
      <family val="2"/>
      <scheme val="minor"/>
    </font>
    <font>
      <sz val="12"/>
      <color rgb="FF000000"/>
      <name val="Calibri"/>
      <family val="2"/>
      <scheme val="minor"/>
    </font>
    <font>
      <sz val="11"/>
      <color rgb="FF444444"/>
      <name val="Calibri"/>
      <family val="2"/>
      <charset val="1"/>
    </font>
    <font>
      <sz val="11"/>
      <color rgb="FF000000"/>
      <name val="Calibri"/>
      <family val="2"/>
      <charset val="1"/>
    </font>
    <font>
      <sz val="10"/>
      <color theme="1"/>
      <name val="Calibri"/>
      <family val="2"/>
      <scheme val="minor"/>
    </font>
    <font>
      <i/>
      <sz val="12"/>
      <color theme="1"/>
      <name val="Calibri"/>
      <family val="2"/>
      <scheme val="minor"/>
    </font>
    <font>
      <b/>
      <sz val="12"/>
      <name val="Calibri"/>
      <family val="2"/>
      <scheme val="minor"/>
    </font>
    <font>
      <sz val="12"/>
      <name val="Calibri"/>
      <family val="2"/>
      <scheme val="minor"/>
    </font>
    <font>
      <sz val="11"/>
      <color theme="1"/>
      <name val="Calibri"/>
      <family val="2"/>
      <scheme val="minor"/>
    </font>
    <font>
      <sz val="11"/>
      <color theme="1"/>
      <name val="Garamond"/>
      <family val="1"/>
    </font>
    <font>
      <b/>
      <sz val="11"/>
      <color theme="1"/>
      <name val="Garamond"/>
      <family val="1"/>
    </font>
  </fonts>
  <fills count="16">
    <fill>
      <patternFill patternType="none"/>
    </fill>
    <fill>
      <patternFill patternType="gray125"/>
    </fill>
    <fill>
      <patternFill patternType="solid">
        <fgColor rgb="FFD8D8D8"/>
        <bgColor rgb="FFD8D8D8"/>
      </patternFill>
    </fill>
    <fill>
      <patternFill patternType="solid">
        <fgColor rgb="FF8496B0"/>
        <bgColor rgb="FF8496B0"/>
      </patternFill>
    </fill>
    <fill>
      <patternFill patternType="solid">
        <fgColor rgb="FFECECEC"/>
        <bgColor rgb="FFECECEC"/>
      </patternFill>
    </fill>
    <fill>
      <patternFill patternType="solid">
        <fgColor rgb="FFFFFFFF"/>
        <bgColor rgb="FFFFFFFF"/>
      </patternFill>
    </fill>
    <fill>
      <patternFill patternType="solid">
        <fgColor rgb="FF666666"/>
        <bgColor rgb="FF666666"/>
      </patternFill>
    </fill>
    <fill>
      <patternFill patternType="solid">
        <fgColor rgb="FF999999"/>
        <bgColor rgb="FF999999"/>
      </patternFill>
    </fill>
    <fill>
      <patternFill patternType="solid">
        <fgColor rgb="FFAEABAB"/>
        <bgColor rgb="FFAEABAB"/>
      </patternFill>
    </fill>
    <fill>
      <patternFill patternType="solid">
        <fgColor rgb="FFFFFFFF"/>
        <bgColor indexed="64"/>
      </patternFill>
    </fill>
    <fill>
      <patternFill patternType="solid">
        <fgColor rgb="FFA6A6A6"/>
        <bgColor indexed="64"/>
      </patternFill>
    </fill>
    <fill>
      <patternFill patternType="solid">
        <fgColor theme="0"/>
        <bgColor indexed="64"/>
      </patternFill>
    </fill>
    <fill>
      <patternFill patternType="solid">
        <fgColor rgb="FFA9D08E"/>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rgb="FFFFFF00"/>
        <bgColor indexed="64"/>
      </patternFill>
    </fill>
  </fills>
  <borders count="8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style="thin">
        <color indexed="64"/>
      </left>
      <right style="thin">
        <color indexed="64"/>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right/>
      <top style="medium">
        <color indexed="64"/>
      </top>
      <bottom/>
      <diagonal/>
    </border>
    <border>
      <left/>
      <right/>
      <top/>
      <bottom style="medium">
        <color indexed="64"/>
      </bottom>
      <diagonal/>
    </border>
    <border>
      <left style="thin">
        <color indexed="64"/>
      </left>
      <right/>
      <top style="medium">
        <color indexed="64"/>
      </top>
      <bottom style="thin">
        <color indexed="64"/>
      </bottom>
      <diagonal/>
    </border>
    <border>
      <left style="thin">
        <color rgb="FF000000"/>
      </left>
      <right style="thin">
        <color rgb="FF000000"/>
      </right>
      <top style="medium">
        <color indexed="64"/>
      </top>
      <bottom style="thin">
        <color rgb="FF000000"/>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rgb="FF000000"/>
      </left>
      <right style="thin">
        <color rgb="FF000000"/>
      </right>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bottom style="thin">
        <color rgb="FF000000"/>
      </bottom>
      <diagonal/>
    </border>
    <border>
      <left style="thin">
        <color indexed="64"/>
      </left>
      <right/>
      <top style="thin">
        <color rgb="FF000000"/>
      </top>
      <bottom style="thin">
        <color rgb="FF000000"/>
      </bottom>
      <diagonal/>
    </border>
    <border>
      <left/>
      <right style="thin">
        <color rgb="FF000000"/>
      </right>
      <top style="medium">
        <color indexed="64"/>
      </top>
      <bottom/>
      <diagonal/>
    </border>
    <border>
      <left style="thin">
        <color rgb="FF000000"/>
      </left>
      <right/>
      <top style="medium">
        <color indexed="64"/>
      </top>
      <bottom style="thin">
        <color rgb="FF000000"/>
      </bottom>
      <diagonal/>
    </border>
    <border>
      <left/>
      <right style="medium">
        <color indexed="64"/>
      </right>
      <top/>
      <bottom style="thin">
        <color rgb="FF000000"/>
      </bottom>
      <diagonal/>
    </border>
    <border>
      <left/>
      <right style="medium">
        <color indexed="64"/>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rgb="FF000000"/>
      </left>
      <right style="medium">
        <color rgb="FF000000"/>
      </right>
      <top style="medium">
        <color rgb="FF000000"/>
      </top>
      <bottom style="medium">
        <color indexed="64"/>
      </bottom>
      <diagonal/>
    </border>
    <border>
      <left style="medium">
        <color rgb="FF000000"/>
      </left>
      <right style="medium">
        <color rgb="FF000000"/>
      </right>
      <top/>
      <bottom style="medium">
        <color indexed="64"/>
      </bottom>
      <diagonal/>
    </border>
  </borders>
  <cellStyleXfs count="6">
    <xf numFmtId="0" fontId="0" fillId="0" borderId="0"/>
    <xf numFmtId="42" fontId="1" fillId="0" borderId="0" applyFont="0" applyFill="0" applyBorder="0" applyAlignment="0" applyProtection="0"/>
    <xf numFmtId="166" fontId="12" fillId="0" borderId="0" applyFont="0" applyFill="0" applyBorder="0" applyAlignment="0" applyProtection="0"/>
    <xf numFmtId="0" fontId="13" fillId="0" borderId="0"/>
    <xf numFmtId="0" fontId="19" fillId="0" borderId="0"/>
    <xf numFmtId="44" fontId="1" fillId="0" borderId="0" applyFont="0" applyFill="0" applyBorder="0" applyAlignment="0" applyProtection="0"/>
  </cellStyleXfs>
  <cellXfs count="401">
    <xf numFmtId="0" fontId="0" fillId="0" borderId="0" xfId="0"/>
    <xf numFmtId="0" fontId="3" fillId="0" borderId="1" xfId="0" applyFont="1" applyBorder="1" applyAlignment="1">
      <alignment horizontal="center" vertical="center" wrapText="1"/>
    </xf>
    <xf numFmtId="0" fontId="3" fillId="0" borderId="1" xfId="0" applyFont="1" applyBorder="1" applyAlignment="1">
      <alignment vertical="top" wrapText="1"/>
    </xf>
    <xf numFmtId="0" fontId="3" fillId="0" borderId="1" xfId="0" applyFont="1" applyBorder="1" applyAlignment="1">
      <alignment horizontal="center" vertical="top" wrapText="1"/>
    </xf>
    <xf numFmtId="0" fontId="3" fillId="0" borderId="1" xfId="0" applyFont="1" applyBorder="1" applyAlignment="1">
      <alignment horizontal="left" vertical="top" wrapText="1"/>
    </xf>
    <xf numFmtId="6" fontId="3" fillId="0" borderId="1" xfId="0" applyNumberFormat="1" applyFont="1" applyBorder="1" applyAlignment="1">
      <alignment horizontal="right" vertical="top" wrapText="1"/>
    </xf>
    <xf numFmtId="42" fontId="3" fillId="0" borderId="1" xfId="1" applyFont="1" applyBorder="1" applyAlignment="1">
      <alignment horizontal="right" vertical="top" wrapText="1"/>
    </xf>
    <xf numFmtId="164" fontId="3" fillId="0" borderId="1" xfId="0" applyNumberFormat="1" applyFont="1" applyBorder="1" applyAlignment="1">
      <alignment horizontal="right" vertical="top" wrapText="1"/>
    </xf>
    <xf numFmtId="0" fontId="4" fillId="0" borderId="1" xfId="0" applyFont="1" applyBorder="1" applyAlignment="1">
      <alignment vertical="top" wrapText="1"/>
    </xf>
    <xf numFmtId="0" fontId="7" fillId="0" borderId="1"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lignment horizontal="center" vertical="top" wrapText="1"/>
    </xf>
    <xf numFmtId="6" fontId="8" fillId="0" borderId="1" xfId="0" applyNumberFormat="1" applyFont="1" applyBorder="1" applyAlignment="1">
      <alignment horizontal="right" vertical="top" wrapText="1"/>
    </xf>
    <xf numFmtId="0" fontId="4" fillId="0" borderId="1" xfId="0" applyFont="1" applyBorder="1" applyAlignment="1">
      <alignment horizontal="left" vertical="top" wrapText="1"/>
    </xf>
    <xf numFmtId="164" fontId="3" fillId="4" borderId="1" xfId="0" applyNumberFormat="1" applyFont="1" applyFill="1" applyBorder="1" applyAlignment="1">
      <alignment horizontal="left" vertical="top" wrapText="1"/>
    </xf>
    <xf numFmtId="164" fontId="3" fillId="0" borderId="1" xfId="0" applyNumberFormat="1" applyFont="1" applyBorder="1" applyAlignment="1">
      <alignment horizontal="left" vertical="top" wrapText="1"/>
    </xf>
    <xf numFmtId="0" fontId="3" fillId="4" borderId="1" xfId="0" applyFont="1" applyFill="1" applyBorder="1" applyAlignment="1">
      <alignment horizontal="left" vertical="top" wrapText="1"/>
    </xf>
    <xf numFmtId="0" fontId="3" fillId="0" borderId="1" xfId="0" applyFont="1" applyBorder="1" applyAlignment="1">
      <alignment horizontal="center" vertical="top"/>
    </xf>
    <xf numFmtId="0" fontId="3" fillId="0" borderId="1" xfId="0" applyFont="1" applyBorder="1" applyAlignment="1">
      <alignment vertical="top"/>
    </xf>
    <xf numFmtId="164" fontId="3" fillId="0" borderId="1" xfId="0" applyNumberFormat="1" applyFont="1" applyBorder="1" applyAlignment="1">
      <alignment horizontal="right" vertical="top"/>
    </xf>
    <xf numFmtId="164" fontId="8" fillId="0" borderId="1" xfId="0" applyNumberFormat="1" applyFont="1" applyBorder="1" applyAlignment="1">
      <alignment horizontal="right" vertical="top" wrapText="1"/>
    </xf>
    <xf numFmtId="0" fontId="3" fillId="4" borderId="1" xfId="0" applyFont="1" applyFill="1" applyBorder="1" applyAlignment="1">
      <alignment horizontal="center" vertical="top" wrapText="1"/>
    </xf>
    <xf numFmtId="0" fontId="3" fillId="5" borderId="1" xfId="0" applyFont="1" applyFill="1" applyBorder="1" applyAlignment="1">
      <alignment horizontal="center" vertical="center"/>
    </xf>
    <xf numFmtId="0" fontId="4" fillId="5" borderId="1" xfId="0" applyFont="1" applyFill="1" applyBorder="1" applyAlignment="1">
      <alignment vertical="top" wrapText="1"/>
    </xf>
    <xf numFmtId="0" fontId="3" fillId="5" borderId="1" xfId="0" applyFont="1" applyFill="1" applyBorder="1" applyAlignment="1">
      <alignment horizontal="left" vertical="top" wrapText="1"/>
    </xf>
    <xf numFmtId="0" fontId="3" fillId="5" borderId="1" xfId="0" applyFont="1" applyFill="1" applyBorder="1" applyAlignment="1">
      <alignment horizontal="center" vertical="top" wrapText="1"/>
    </xf>
    <xf numFmtId="165" fontId="3" fillId="5" borderId="1" xfId="0" applyNumberFormat="1" applyFont="1" applyFill="1" applyBorder="1" applyAlignment="1">
      <alignment horizontal="right"/>
    </xf>
    <xf numFmtId="0" fontId="4" fillId="5" borderId="1" xfId="0" applyFont="1" applyFill="1" applyBorder="1" applyAlignment="1">
      <alignment vertical="top"/>
    </xf>
    <xf numFmtId="165" fontId="6" fillId="5" borderId="1" xfId="0" applyNumberFormat="1" applyFont="1" applyFill="1" applyBorder="1" applyAlignment="1">
      <alignment horizontal="right"/>
    </xf>
    <xf numFmtId="165" fontId="3" fillId="5" borderId="1" xfId="0" applyNumberFormat="1" applyFont="1" applyFill="1" applyBorder="1" applyAlignment="1">
      <alignment horizontal="right" vertical="top" wrapText="1"/>
    </xf>
    <xf numFmtId="165" fontId="3" fillId="5" borderId="1" xfId="0" applyNumberFormat="1" applyFont="1" applyFill="1" applyBorder="1"/>
    <xf numFmtId="164" fontId="3" fillId="5" borderId="1" xfId="0" applyNumberFormat="1" applyFont="1" applyFill="1" applyBorder="1" applyAlignment="1">
      <alignment horizontal="left" vertical="top" wrapText="1"/>
    </xf>
    <xf numFmtId="0" fontId="3" fillId="5" borderId="1" xfId="0" applyFont="1" applyFill="1" applyBorder="1" applyAlignment="1">
      <alignment vertical="top"/>
    </xf>
    <xf numFmtId="0" fontId="3" fillId="5" borderId="1" xfId="0" applyFont="1" applyFill="1" applyBorder="1" applyAlignment="1">
      <alignment vertical="top" wrapText="1"/>
    </xf>
    <xf numFmtId="6" fontId="3" fillId="5" borderId="1" xfId="0" applyNumberFormat="1" applyFont="1" applyFill="1" applyBorder="1" applyAlignment="1">
      <alignment vertical="top" wrapText="1"/>
    </xf>
    <xf numFmtId="6" fontId="3" fillId="5" borderId="1" xfId="0" applyNumberFormat="1" applyFont="1" applyFill="1" applyBorder="1" applyAlignment="1">
      <alignment horizontal="right" vertical="top" wrapText="1"/>
    </xf>
    <xf numFmtId="0" fontId="3" fillId="2" borderId="6" xfId="0" applyFont="1" applyFill="1" applyBorder="1" applyAlignment="1">
      <alignment horizontal="center" vertical="top"/>
    </xf>
    <xf numFmtId="0" fontId="4" fillId="2" borderId="6" xfId="0" applyFont="1" applyFill="1" applyBorder="1" applyAlignment="1">
      <alignment vertical="top"/>
    </xf>
    <xf numFmtId="0" fontId="4" fillId="2" borderId="6" xfId="0" applyFont="1" applyFill="1" applyBorder="1" applyAlignment="1">
      <alignment vertical="top" wrapText="1"/>
    </xf>
    <xf numFmtId="0" fontId="4" fillId="2" borderId="6" xfId="0" applyFont="1" applyFill="1" applyBorder="1" applyAlignment="1">
      <alignment horizontal="left" vertical="top" wrapText="1"/>
    </xf>
    <xf numFmtId="0" fontId="9" fillId="0" borderId="0" xfId="0" applyFont="1"/>
    <xf numFmtId="0" fontId="0" fillId="0" borderId="11" xfId="0" applyBorder="1"/>
    <xf numFmtId="0" fontId="0" fillId="0" borderId="11" xfId="0" applyBorder="1" applyAlignment="1">
      <alignment wrapText="1"/>
    </xf>
    <xf numFmtId="0" fontId="0" fillId="0" borderId="14" xfId="0" applyBorder="1"/>
    <xf numFmtId="0" fontId="0" fillId="0" borderId="0" xfId="0" applyBorder="1"/>
    <xf numFmtId="0" fontId="0" fillId="0" borderId="17" xfId="0" applyBorder="1"/>
    <xf numFmtId="0" fontId="0" fillId="0" borderId="11" xfId="0" applyBorder="1" applyAlignment="1">
      <alignment vertical="center" wrapText="1"/>
    </xf>
    <xf numFmtId="0" fontId="0" fillId="0" borderId="11" xfId="0" applyBorder="1" applyAlignment="1">
      <alignment horizontal="center" vertical="center"/>
    </xf>
    <xf numFmtId="0" fontId="0" fillId="0" borderId="15" xfId="0" applyBorder="1" applyAlignment="1">
      <alignment wrapText="1"/>
    </xf>
    <xf numFmtId="0" fontId="0" fillId="0" borderId="0" xfId="0" applyBorder="1" applyAlignment="1">
      <alignment wrapText="1"/>
    </xf>
    <xf numFmtId="0" fontId="0" fillId="0" borderId="32" xfId="0" applyBorder="1"/>
    <xf numFmtId="0" fontId="0" fillId="0" borderId="33" xfId="0" applyBorder="1"/>
    <xf numFmtId="4" fontId="0" fillId="0" borderId="11" xfId="0" applyNumberFormat="1" applyBorder="1"/>
    <xf numFmtId="0" fontId="0" fillId="0" borderId="11" xfId="0" applyBorder="1" applyAlignment="1"/>
    <xf numFmtId="0" fontId="0" fillId="0" borderId="11" xfId="0" applyBorder="1" applyAlignment="1">
      <alignment horizontal="right"/>
    </xf>
    <xf numFmtId="0" fontId="0" fillId="0" borderId="11" xfId="0" applyFont="1" applyBorder="1" applyAlignment="1"/>
    <xf numFmtId="0" fontId="11" fillId="0" borderId="46" xfId="0" applyFont="1" applyBorder="1" applyAlignment="1">
      <alignment horizontal="center" vertical="center" wrapText="1"/>
    </xf>
    <xf numFmtId="0" fontId="11" fillId="0" borderId="42" xfId="0" applyFont="1" applyBorder="1" applyAlignment="1">
      <alignment horizontal="center" vertical="center" wrapText="1"/>
    </xf>
    <xf numFmtId="0" fontId="11" fillId="0" borderId="42" xfId="0" applyFont="1" applyFill="1" applyBorder="1" applyAlignment="1">
      <alignment horizontal="center" vertical="center" wrapText="1"/>
    </xf>
    <xf numFmtId="0" fontId="11" fillId="0" borderId="48" xfId="0" applyFont="1" applyFill="1" applyBorder="1" applyAlignment="1">
      <alignment horizontal="center" vertical="center" wrapText="1"/>
    </xf>
    <xf numFmtId="0" fontId="0" fillId="11" borderId="11" xfId="0" applyFill="1" applyBorder="1"/>
    <xf numFmtId="0" fontId="0" fillId="0" borderId="33" xfId="0" applyBorder="1" applyAlignment="1">
      <alignment wrapText="1"/>
    </xf>
    <xf numFmtId="0" fontId="16" fillId="0" borderId="0" xfId="0" applyNumberFormat="1" applyFont="1" applyBorder="1" applyAlignment="1">
      <alignment horizontal="center" wrapText="1"/>
    </xf>
    <xf numFmtId="0" fontId="16" fillId="0" borderId="0" xfId="0" applyFont="1" applyBorder="1" applyAlignment="1">
      <alignment horizontal="center" wrapText="1"/>
    </xf>
    <xf numFmtId="0" fontId="0" fillId="9" borderId="0" xfId="0" applyFill="1"/>
    <xf numFmtId="0" fontId="19" fillId="0" borderId="11" xfId="4" applyBorder="1" applyAlignment="1">
      <alignment horizontal="center" vertical="center"/>
    </xf>
    <xf numFmtId="0" fontId="0" fillId="9" borderId="52" xfId="0" applyFill="1" applyBorder="1" applyAlignment="1">
      <alignment horizontal="center"/>
    </xf>
    <xf numFmtId="0" fontId="0" fillId="0" borderId="6" xfId="0" applyBorder="1" applyAlignment="1">
      <alignment horizontal="center"/>
    </xf>
    <xf numFmtId="0" fontId="0" fillId="9" borderId="4" xfId="0" applyFill="1" applyBorder="1" applyAlignment="1">
      <alignment horizontal="center"/>
    </xf>
    <xf numFmtId="0" fontId="0" fillId="9" borderId="53" xfId="0" applyFill="1" applyBorder="1" applyAlignment="1">
      <alignment horizontal="center"/>
    </xf>
    <xf numFmtId="0" fontId="0" fillId="12" borderId="52" xfId="0" applyFill="1" applyBorder="1" applyAlignment="1">
      <alignment horizontal="center"/>
    </xf>
    <xf numFmtId="0" fontId="0" fillId="12" borderId="1" xfId="0" applyFill="1" applyBorder="1" applyAlignment="1">
      <alignment horizontal="center"/>
    </xf>
    <xf numFmtId="0" fontId="0" fillId="12" borderId="4" xfId="0" applyFill="1" applyBorder="1" applyAlignment="1">
      <alignment horizontal="center"/>
    </xf>
    <xf numFmtId="0" fontId="2" fillId="0" borderId="29" xfId="0" applyFont="1" applyBorder="1" applyAlignment="1">
      <alignment horizontal="center" vertical="center" wrapText="1"/>
    </xf>
    <xf numFmtId="0" fontId="0" fillId="0" borderId="1" xfId="0" applyBorder="1" applyAlignment="1">
      <alignment horizontal="center"/>
    </xf>
    <xf numFmtId="0" fontId="19" fillId="12" borderId="23" xfId="4" applyFill="1" applyBorder="1" applyAlignment="1">
      <alignment horizontal="center" vertical="center"/>
    </xf>
    <xf numFmtId="0" fontId="0" fillId="0" borderId="54" xfId="0" applyBorder="1" applyAlignment="1">
      <alignment horizontal="center" vertical="center"/>
    </xf>
    <xf numFmtId="169" fontId="1" fillId="0" borderId="22" xfId="5" applyNumberFormat="1" applyFont="1" applyFill="1" applyBorder="1" applyAlignment="1">
      <alignment vertical="center" wrapText="1"/>
    </xf>
    <xf numFmtId="0" fontId="2" fillId="0" borderId="11" xfId="0" applyFont="1" applyBorder="1" applyAlignment="1">
      <alignment horizontal="center" vertical="center" wrapText="1"/>
    </xf>
    <xf numFmtId="0" fontId="0" fillId="0" borderId="11" xfId="0" applyBorder="1" applyAlignment="1">
      <alignment vertical="center"/>
    </xf>
    <xf numFmtId="0" fontId="2" fillId="0" borderId="11" xfId="0" applyFont="1" applyBorder="1" applyAlignment="1">
      <alignment horizontal="center" vertical="center"/>
    </xf>
    <xf numFmtId="0" fontId="0" fillId="14" borderId="1" xfId="0" applyFill="1" applyBorder="1" applyAlignment="1">
      <alignment horizontal="center"/>
    </xf>
    <xf numFmtId="0" fontId="0" fillId="14" borderId="6" xfId="0" applyFill="1" applyBorder="1" applyAlignment="1">
      <alignment horizontal="center"/>
    </xf>
    <xf numFmtId="0" fontId="0" fillId="14" borderId="2" xfId="0" applyFill="1" applyBorder="1" applyAlignment="1">
      <alignment horizontal="center" vertical="center"/>
    </xf>
    <xf numFmtId="0" fontId="0" fillId="14" borderId="52" xfId="0" applyFill="1" applyBorder="1" applyAlignment="1">
      <alignment horizontal="center"/>
    </xf>
    <xf numFmtId="0" fontId="19" fillId="14" borderId="11" xfId="4" applyFill="1" applyBorder="1" applyAlignment="1">
      <alignment horizontal="center" vertical="center"/>
    </xf>
    <xf numFmtId="0" fontId="20" fillId="0" borderId="0" xfId="0" applyFont="1"/>
    <xf numFmtId="42" fontId="1" fillId="0" borderId="22" xfId="5" applyNumberFormat="1" applyFont="1" applyFill="1" applyBorder="1" applyAlignment="1">
      <alignment vertical="center" wrapText="1"/>
    </xf>
    <xf numFmtId="0" fontId="0" fillId="0" borderId="37" xfId="0" applyBorder="1"/>
    <xf numFmtId="0" fontId="0" fillId="0" borderId="38" xfId="0" applyBorder="1"/>
    <xf numFmtId="0" fontId="0" fillId="0" borderId="51" xfId="0" applyBorder="1"/>
    <xf numFmtId="0" fontId="0" fillId="0" borderId="39" xfId="0" applyBorder="1"/>
    <xf numFmtId="0" fontId="0" fillId="0" borderId="40" xfId="0" applyBorder="1"/>
    <xf numFmtId="0" fontId="0" fillId="0" borderId="41" xfId="0" applyBorder="1"/>
    <xf numFmtId="0" fontId="0" fillId="11" borderId="11" xfId="0" applyFill="1" applyBorder="1" applyAlignment="1">
      <alignment vertical="center" wrapText="1"/>
    </xf>
    <xf numFmtId="0" fontId="0" fillId="11" borderId="42" xfId="0" applyFill="1" applyBorder="1" applyAlignment="1">
      <alignment vertical="center" wrapText="1"/>
    </xf>
    <xf numFmtId="0" fontId="11" fillId="0" borderId="11" xfId="0" applyFont="1" applyBorder="1" applyAlignment="1">
      <alignment horizontal="center" vertical="center" wrapText="1"/>
    </xf>
    <xf numFmtId="0" fontId="0" fillId="11" borderId="11" xfId="0" applyFill="1" applyBorder="1" applyAlignment="1">
      <alignment horizontal="center" vertical="center" wrapText="1"/>
    </xf>
    <xf numFmtId="0" fontId="0" fillId="0" borderId="11" xfId="0" applyBorder="1" applyAlignment="1">
      <alignment horizontal="left" vertical="center" wrapText="1"/>
    </xf>
    <xf numFmtId="0" fontId="0" fillId="9" borderId="11" xfId="0" applyFill="1" applyBorder="1" applyAlignment="1">
      <alignment vertical="center"/>
    </xf>
    <xf numFmtId="0" fontId="0" fillId="9" borderId="11" xfId="0" applyFill="1" applyBorder="1" applyAlignment="1">
      <alignment vertical="center" wrapText="1"/>
    </xf>
    <xf numFmtId="0" fontId="0" fillId="9" borderId="11" xfId="0" applyFill="1" applyBorder="1" applyAlignment="1">
      <alignment horizontal="center" vertical="center"/>
    </xf>
    <xf numFmtId="0" fontId="0" fillId="0" borderId="11" xfId="0" applyBorder="1" applyAlignment="1">
      <alignment vertical="top" wrapText="1"/>
    </xf>
    <xf numFmtId="0" fontId="0" fillId="0" borderId="11" xfId="0" applyBorder="1" applyAlignment="1">
      <alignment vertical="top"/>
    </xf>
    <xf numFmtId="0" fontId="10" fillId="0" borderId="11" xfId="0" applyFont="1" applyBorder="1" applyAlignment="1">
      <alignment horizontal="justify" vertical="center" wrapText="1"/>
    </xf>
    <xf numFmtId="0" fontId="10" fillId="0" borderId="11" xfId="0" applyFont="1" applyBorder="1" applyAlignment="1">
      <alignment horizontal="center" vertical="center" wrapText="1"/>
    </xf>
    <xf numFmtId="0" fontId="0" fillId="0" borderId="11" xfId="0" applyBorder="1" applyAlignment="1">
      <alignment horizontal="left" vertical="top" wrapText="1"/>
    </xf>
    <xf numFmtId="0" fontId="17" fillId="0" borderId="11" xfId="0" applyFont="1" applyBorder="1" applyAlignment="1">
      <alignment vertical="center" wrapText="1"/>
    </xf>
    <xf numFmtId="0" fontId="0" fillId="0" borderId="37" xfId="0" applyBorder="1" applyAlignment="1">
      <alignment wrapText="1"/>
    </xf>
    <xf numFmtId="0" fontId="0" fillId="0" borderId="32" xfId="0" applyBorder="1" applyAlignment="1">
      <alignment wrapText="1"/>
    </xf>
    <xf numFmtId="0" fontId="0" fillId="0" borderId="38" xfId="0" applyBorder="1" applyAlignment="1">
      <alignment wrapText="1"/>
    </xf>
    <xf numFmtId="0" fontId="0" fillId="0" borderId="40" xfId="0" applyBorder="1" applyAlignment="1">
      <alignment wrapText="1"/>
    </xf>
    <xf numFmtId="0" fontId="0" fillId="0" borderId="51" xfId="0" applyBorder="1" applyAlignment="1">
      <alignment wrapText="1"/>
    </xf>
    <xf numFmtId="0" fontId="0" fillId="0" borderId="41" xfId="0" applyBorder="1" applyAlignment="1">
      <alignment wrapText="1"/>
    </xf>
    <xf numFmtId="0" fontId="11" fillId="11" borderId="55" xfId="0" applyFont="1" applyFill="1" applyBorder="1" applyAlignment="1">
      <alignment horizontal="center" vertical="center" wrapText="1"/>
    </xf>
    <xf numFmtId="0" fontId="0" fillId="11" borderId="24" xfId="0" applyFill="1" applyBorder="1" applyAlignment="1">
      <alignment wrapText="1"/>
    </xf>
    <xf numFmtId="0" fontId="0" fillId="11" borderId="25" xfId="0" applyFill="1" applyBorder="1" applyAlignment="1">
      <alignment wrapText="1"/>
    </xf>
    <xf numFmtId="0" fontId="0" fillId="11" borderId="11" xfId="0" applyFill="1" applyBorder="1" applyAlignment="1">
      <alignment wrapText="1"/>
    </xf>
    <xf numFmtId="0" fontId="0" fillId="11" borderId="26" xfId="0" applyFill="1" applyBorder="1" applyAlignment="1">
      <alignment wrapText="1"/>
    </xf>
    <xf numFmtId="0" fontId="0" fillId="11" borderId="27" xfId="0" applyFill="1" applyBorder="1" applyAlignment="1">
      <alignment wrapText="1"/>
    </xf>
    <xf numFmtId="0" fontId="0" fillId="11" borderId="28" xfId="0" applyFill="1" applyBorder="1" applyAlignment="1">
      <alignment wrapText="1"/>
    </xf>
    <xf numFmtId="0" fontId="0" fillId="11" borderId="24" xfId="0" applyFill="1" applyBorder="1" applyAlignment="1">
      <alignment vertical="center" wrapText="1"/>
    </xf>
    <xf numFmtId="0" fontId="0" fillId="11" borderId="27" xfId="0" applyFill="1" applyBorder="1" applyAlignment="1">
      <alignment vertical="center" wrapText="1"/>
    </xf>
    <xf numFmtId="0" fontId="0" fillId="11" borderId="0" xfId="0" applyFill="1" applyBorder="1" applyAlignment="1">
      <alignment wrapText="1"/>
    </xf>
    <xf numFmtId="0" fontId="0" fillId="11" borderId="46" xfId="0" applyFill="1" applyBorder="1" applyAlignment="1">
      <alignment vertical="center"/>
    </xf>
    <xf numFmtId="0" fontId="0" fillId="11" borderId="42" xfId="0" applyFill="1" applyBorder="1" applyAlignment="1">
      <alignment horizontal="center" vertical="center" wrapText="1"/>
    </xf>
    <xf numFmtId="0" fontId="0" fillId="11" borderId="42" xfId="0" applyFill="1" applyBorder="1"/>
    <xf numFmtId="0" fontId="2" fillId="11" borderId="42" xfId="0" applyFont="1" applyFill="1" applyBorder="1" applyAlignment="1">
      <alignment vertical="center"/>
    </xf>
    <xf numFmtId="0" fontId="0" fillId="11" borderId="47" xfId="0" applyFill="1" applyBorder="1" applyAlignment="1">
      <alignment vertical="center" wrapText="1"/>
    </xf>
    <xf numFmtId="0" fontId="0" fillId="9" borderId="4" xfId="0" applyFill="1" applyBorder="1" applyAlignment="1">
      <alignment vertical="center" wrapText="1"/>
    </xf>
    <xf numFmtId="0" fontId="0" fillId="12" borderId="4" xfId="0" applyFill="1" applyBorder="1" applyAlignment="1">
      <alignment vertical="center" wrapText="1"/>
    </xf>
    <xf numFmtId="0" fontId="10" fillId="14" borderId="4" xfId="0" applyFont="1" applyFill="1" applyBorder="1" applyAlignment="1">
      <alignment vertical="center" wrapText="1"/>
    </xf>
    <xf numFmtId="0" fontId="0" fillId="12" borderId="4" xfId="0" applyFill="1" applyBorder="1" applyAlignment="1">
      <alignment horizontal="left" wrapText="1"/>
    </xf>
    <xf numFmtId="0" fontId="0" fillId="14" borderId="4" xfId="0" applyFill="1" applyBorder="1" applyAlignment="1">
      <alignment vertical="center"/>
    </xf>
    <xf numFmtId="0" fontId="0" fillId="12" borderId="4" xfId="0" applyFill="1" applyBorder="1" applyAlignment="1">
      <alignment vertical="center"/>
    </xf>
    <xf numFmtId="0" fontId="0" fillId="9" borderId="53" xfId="0" applyFill="1" applyBorder="1" applyAlignment="1">
      <alignment vertical="center" wrapText="1"/>
    </xf>
    <xf numFmtId="0" fontId="18" fillId="14" borderId="4" xfId="0" applyFont="1" applyFill="1" applyBorder="1" applyAlignment="1">
      <alignment wrapText="1"/>
    </xf>
    <xf numFmtId="0" fontId="0" fillId="0" borderId="44" xfId="0" applyBorder="1"/>
    <xf numFmtId="0" fontId="0" fillId="0" borderId="45" xfId="0" applyBorder="1"/>
    <xf numFmtId="0" fontId="0" fillId="9" borderId="67" xfId="0" applyFill="1" applyBorder="1"/>
    <xf numFmtId="0" fontId="0" fillId="9" borderId="68" xfId="0" applyFill="1" applyBorder="1" applyAlignment="1">
      <alignment horizontal="center"/>
    </xf>
    <xf numFmtId="0" fontId="0" fillId="0" borderId="49" xfId="0" applyBorder="1" applyAlignment="1">
      <alignment horizontal="center"/>
    </xf>
    <xf numFmtId="0" fontId="0" fillId="0" borderId="69" xfId="0" applyBorder="1" applyAlignment="1">
      <alignment horizontal="center" vertical="center"/>
    </xf>
    <xf numFmtId="0" fontId="0" fillId="0" borderId="43" xfId="0" applyBorder="1" applyAlignment="1">
      <alignment horizontal="center"/>
    </xf>
    <xf numFmtId="0" fontId="0" fillId="9" borderId="62" xfId="0" applyFill="1" applyBorder="1" applyAlignment="1">
      <alignment horizontal="center"/>
    </xf>
    <xf numFmtId="0" fontId="0" fillId="9" borderId="35" xfId="0" applyFill="1" applyBorder="1" applyAlignment="1">
      <alignment horizontal="center"/>
    </xf>
    <xf numFmtId="0" fontId="0" fillId="0" borderId="35" xfId="0" applyBorder="1" applyAlignment="1">
      <alignment horizontal="center"/>
    </xf>
    <xf numFmtId="0" fontId="0" fillId="0" borderId="63" xfId="0" applyBorder="1" applyAlignment="1">
      <alignment horizontal="center"/>
    </xf>
    <xf numFmtId="0" fontId="0" fillId="0" borderId="44" xfId="0" applyBorder="1" applyAlignment="1">
      <alignment vertical="center"/>
    </xf>
    <xf numFmtId="0" fontId="22" fillId="0" borderId="0" xfId="3" applyFont="1" applyAlignment="1">
      <alignment horizontal="center" vertical="center" wrapText="1"/>
    </xf>
    <xf numFmtId="0" fontId="22" fillId="0" borderId="0" xfId="3" applyFont="1" applyAlignment="1">
      <alignment horizontal="center" vertical="center"/>
    </xf>
    <xf numFmtId="0" fontId="22" fillId="0" borderId="0" xfId="3" applyFont="1" applyAlignment="1">
      <alignment horizontal="center"/>
    </xf>
    <xf numFmtId="0" fontId="23" fillId="0" borderId="0" xfId="3" applyFont="1"/>
    <xf numFmtId="0" fontId="2" fillId="0" borderId="12" xfId="0" applyFont="1" applyBorder="1" applyAlignment="1">
      <alignment horizontal="center" vertical="center" wrapText="1"/>
    </xf>
    <xf numFmtId="0" fontId="23" fillId="0" borderId="0" xfId="3" applyFont="1" applyAlignment="1">
      <alignment horizontal="center" vertical="center"/>
    </xf>
    <xf numFmtId="169" fontId="23" fillId="0" borderId="0" xfId="3" applyNumberFormat="1" applyFont="1"/>
    <xf numFmtId="0" fontId="2" fillId="0" borderId="43"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31" xfId="0" applyFont="1" applyBorder="1" applyAlignment="1">
      <alignment horizontal="center" vertical="center" wrapText="1"/>
    </xf>
    <xf numFmtId="169" fontId="1" fillId="0" borderId="73" xfId="5" applyNumberFormat="1" applyFont="1" applyFill="1" applyBorder="1" applyAlignment="1">
      <alignment vertical="center" wrapText="1"/>
    </xf>
    <xf numFmtId="4" fontId="2" fillId="0" borderId="50" xfId="5" applyNumberFormat="1" applyFont="1" applyFill="1" applyBorder="1" applyAlignment="1">
      <alignment horizontal="center" vertical="center" wrapText="1"/>
    </xf>
    <xf numFmtId="4" fontId="2" fillId="0" borderId="74" xfId="5" applyNumberFormat="1" applyFont="1" applyFill="1" applyBorder="1" applyAlignment="1">
      <alignment horizontal="center" vertical="center" wrapText="1"/>
    </xf>
    <xf numFmtId="0" fontId="1" fillId="0" borderId="0" xfId="0" applyFont="1"/>
    <xf numFmtId="0" fontId="1" fillId="0" borderId="11" xfId="0" applyFont="1" applyBorder="1" applyAlignment="1">
      <alignment horizontal="center" vertical="center"/>
    </xf>
    <xf numFmtId="0" fontId="1" fillId="0" borderId="11" xfId="0" applyFont="1" applyFill="1" applyBorder="1" applyAlignment="1">
      <alignment horizontal="center" vertical="center"/>
    </xf>
    <xf numFmtId="0" fontId="1" fillId="0" borderId="11" xfId="0" applyFont="1" applyBorder="1" applyAlignment="1">
      <alignment horizontal="center"/>
    </xf>
    <xf numFmtId="0" fontId="1" fillId="0" borderId="0" xfId="0" applyFont="1" applyBorder="1" applyAlignment="1">
      <alignment horizontal="center"/>
    </xf>
    <xf numFmtId="0" fontId="1" fillId="13" borderId="57" xfId="0" applyFont="1" applyFill="1" applyBorder="1" applyAlignment="1"/>
    <xf numFmtId="0" fontId="1" fillId="13" borderId="75" xfId="0" applyFont="1" applyFill="1" applyBorder="1" applyAlignment="1"/>
    <xf numFmtId="0" fontId="1" fillId="13" borderId="76" xfId="0" applyFont="1" applyFill="1" applyBorder="1" applyAlignment="1"/>
    <xf numFmtId="0" fontId="2" fillId="0" borderId="25" xfId="0" applyFont="1" applyBorder="1" applyAlignment="1">
      <alignment horizontal="center" vertical="center" wrapText="1"/>
    </xf>
    <xf numFmtId="0" fontId="2" fillId="0" borderId="26" xfId="0" applyFont="1" applyBorder="1" applyAlignment="1">
      <alignment horizontal="center" vertical="center" wrapText="1"/>
    </xf>
    <xf numFmtId="0" fontId="1" fillId="0" borderId="26" xfId="0" applyFont="1" applyFill="1" applyBorder="1" applyAlignment="1">
      <alignment horizontal="center" vertical="center"/>
    </xf>
    <xf numFmtId="0" fontId="1" fillId="0" borderId="27" xfId="0" applyFont="1" applyBorder="1" applyAlignment="1">
      <alignment horizontal="center"/>
    </xf>
    <xf numFmtId="0" fontId="1" fillId="0" borderId="28" xfId="0" applyFont="1" applyBorder="1" applyAlignment="1">
      <alignment horizontal="center"/>
    </xf>
    <xf numFmtId="0" fontId="2" fillId="0" borderId="27" xfId="0" applyFont="1" applyBorder="1" applyAlignment="1">
      <alignment horizontal="center"/>
    </xf>
    <xf numFmtId="0" fontId="2" fillId="0" borderId="28" xfId="0" applyFont="1" applyBorder="1" applyAlignment="1">
      <alignment horizontal="center"/>
    </xf>
    <xf numFmtId="0" fontId="2" fillId="13" borderId="8" xfId="0" applyFont="1" applyFill="1" applyBorder="1" applyAlignment="1"/>
    <xf numFmtId="0" fontId="2" fillId="13" borderId="9" xfId="0" applyFont="1" applyFill="1" applyBorder="1" applyAlignment="1"/>
    <xf numFmtId="0" fontId="2" fillId="13" borderId="10" xfId="0" applyFont="1" applyFill="1" applyBorder="1" applyAlignment="1"/>
    <xf numFmtId="0" fontId="2" fillId="0" borderId="25" xfId="0" applyFont="1" applyBorder="1" applyAlignment="1">
      <alignment horizontal="center"/>
    </xf>
    <xf numFmtId="0" fontId="1" fillId="0" borderId="26" xfId="0" applyFont="1" applyBorder="1" applyAlignment="1">
      <alignment horizontal="center" vertical="center"/>
    </xf>
    <xf numFmtId="0" fontId="2" fillId="0" borderId="24" xfId="0" applyFont="1" applyBorder="1" applyAlignment="1">
      <alignment horizontal="center"/>
    </xf>
    <xf numFmtId="0" fontId="1" fillId="0" borderId="27" xfId="0" applyFont="1" applyFill="1" applyBorder="1" applyAlignment="1">
      <alignment horizontal="center" vertical="center"/>
    </xf>
    <xf numFmtId="0" fontId="1" fillId="0" borderId="11" xfId="0" applyFont="1" applyBorder="1"/>
    <xf numFmtId="0" fontId="2" fillId="0" borderId="24" xfId="0" applyFont="1" applyBorder="1" applyAlignment="1">
      <alignment horizontal="center" vertical="center"/>
    </xf>
    <xf numFmtId="0" fontId="1" fillId="0" borderId="26" xfId="0" applyFont="1" applyBorder="1"/>
    <xf numFmtId="0" fontId="1" fillId="0" borderId="27" xfId="0" applyFont="1" applyBorder="1"/>
    <xf numFmtId="0" fontId="1" fillId="0" borderId="28" xfId="0" applyFont="1" applyBorder="1"/>
    <xf numFmtId="0" fontId="25" fillId="0" borderId="19" xfId="0" applyFont="1" applyBorder="1" applyAlignment="1">
      <alignment horizontal="center" vertical="center" wrapText="1"/>
    </xf>
    <xf numFmtId="0" fontId="25" fillId="0" borderId="78" xfId="0" applyFont="1" applyBorder="1" applyAlignment="1">
      <alignment horizontal="center" vertical="center" wrapText="1"/>
    </xf>
    <xf numFmtId="0" fontId="26" fillId="0" borderId="16" xfId="0" applyFont="1" applyBorder="1" applyAlignment="1">
      <alignment horizontal="center" vertical="center" wrapText="1"/>
    </xf>
    <xf numFmtId="0" fontId="24" fillId="0" borderId="79" xfId="0" applyFont="1" applyBorder="1" applyAlignment="1">
      <alignment vertical="top" wrapText="1"/>
    </xf>
    <xf numFmtId="0" fontId="25" fillId="0" borderId="79" xfId="0" applyFont="1" applyBorder="1" applyAlignment="1">
      <alignment vertical="top" wrapText="1"/>
    </xf>
    <xf numFmtId="0" fontId="25" fillId="0" borderId="16" xfId="0" applyFont="1" applyBorder="1" applyAlignment="1">
      <alignment horizontal="center" vertical="center" wrapText="1"/>
    </xf>
    <xf numFmtId="0" fontId="25" fillId="0" borderId="79" xfId="0" applyFont="1" applyBorder="1" applyAlignment="1">
      <alignment horizontal="center" vertical="center" wrapText="1"/>
    </xf>
    <xf numFmtId="0" fontId="24" fillId="0" borderId="16" xfId="0" applyFont="1" applyBorder="1" applyAlignment="1">
      <alignment vertical="top" wrapText="1"/>
    </xf>
    <xf numFmtId="0" fontId="4" fillId="5" borderId="2" xfId="0" applyFont="1" applyFill="1" applyBorder="1" applyAlignment="1">
      <alignment horizontal="center" vertical="center" wrapText="1"/>
    </xf>
    <xf numFmtId="0" fontId="6" fillId="0" borderId="3" xfId="0" applyFont="1" applyBorder="1" applyAlignment="1"/>
    <xf numFmtId="0" fontId="6" fillId="0" borderId="4" xfId="0" applyFont="1" applyBorder="1" applyAlignment="1"/>
    <xf numFmtId="0" fontId="4" fillId="7" borderId="2" xfId="0" applyFont="1" applyFill="1" applyBorder="1" applyAlignment="1">
      <alignment horizontal="right" vertical="center" wrapText="1"/>
    </xf>
    <xf numFmtId="0" fontId="4" fillId="8" borderId="2" xfId="0" applyFont="1" applyFill="1" applyBorder="1" applyAlignment="1">
      <alignment horizontal="right" vertical="center" wrapText="1"/>
    </xf>
    <xf numFmtId="0" fontId="2" fillId="0" borderId="8"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4" fillId="3" borderId="2" xfId="0" applyFont="1" applyFill="1" applyBorder="1" applyAlignment="1">
      <alignment horizontal="center" vertical="center" wrapText="1"/>
    </xf>
    <xf numFmtId="0" fontId="4" fillId="0" borderId="5" xfId="0" applyFont="1" applyBorder="1" applyAlignment="1">
      <alignment horizontal="left" vertical="top"/>
    </xf>
    <xf numFmtId="0" fontId="6" fillId="0" borderId="7" xfId="0" applyFont="1" applyBorder="1" applyAlignment="1"/>
    <xf numFmtId="0" fontId="6" fillId="0" borderId="6" xfId="0" applyFont="1" applyBorder="1" applyAlignment="1"/>
    <xf numFmtId="0" fontId="4" fillId="6" borderId="2" xfId="0" applyFont="1" applyFill="1" applyBorder="1" applyAlignment="1">
      <alignment horizontal="center" vertical="center" wrapText="1"/>
    </xf>
    <xf numFmtId="0" fontId="4" fillId="3" borderId="2" xfId="0" applyFont="1" applyFill="1" applyBorder="1" applyAlignment="1">
      <alignment horizontal="center" vertical="top"/>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7" fillId="0" borderId="5" xfId="0" applyFont="1" applyBorder="1" applyAlignment="1">
      <alignment horizontal="left" vertical="top" wrapText="1"/>
    </xf>
    <xf numFmtId="0" fontId="4" fillId="0" borderId="7" xfId="0" applyFont="1" applyBorder="1" applyAlignment="1">
      <alignment horizontal="left" vertical="top"/>
    </xf>
    <xf numFmtId="0" fontId="0" fillId="0" borderId="11" xfId="0" applyBorder="1" applyAlignment="1">
      <alignment horizontal="center" vertical="center"/>
    </xf>
    <xf numFmtId="0" fontId="2" fillId="0" borderId="11" xfId="0" applyFont="1" applyBorder="1" applyAlignment="1">
      <alignment horizontal="center" vertical="center"/>
    </xf>
    <xf numFmtId="0" fontId="11" fillId="0" borderId="11" xfId="0" applyFont="1" applyBorder="1" applyAlignment="1">
      <alignment horizontal="center" vertical="center" wrapText="1"/>
    </xf>
    <xf numFmtId="0" fontId="2" fillId="11" borderId="11" xfId="0" applyFont="1" applyFill="1" applyBorder="1" applyAlignment="1">
      <alignment horizontal="center" vertical="center"/>
    </xf>
    <xf numFmtId="0" fontId="0" fillId="11" borderId="11" xfId="0" applyFill="1" applyBorder="1" applyAlignment="1">
      <alignment horizontal="center" vertical="center" wrapText="1"/>
    </xf>
    <xf numFmtId="0" fontId="11" fillId="11" borderId="11" xfId="0" applyFont="1" applyFill="1" applyBorder="1" applyAlignment="1">
      <alignment horizontal="center" vertical="center" wrapText="1"/>
    </xf>
    <xf numFmtId="0" fontId="0" fillId="11" borderId="11" xfId="0" applyFill="1" applyBorder="1" applyAlignment="1">
      <alignment horizontal="center" vertical="center"/>
    </xf>
    <xf numFmtId="0" fontId="0" fillId="0" borderId="11" xfId="0" applyFill="1" applyBorder="1" applyAlignment="1">
      <alignment horizontal="center" vertical="center"/>
    </xf>
    <xf numFmtId="0" fontId="10" fillId="11" borderId="11" xfId="0" applyFont="1" applyFill="1" applyBorder="1" applyAlignment="1">
      <alignment horizontal="center" vertical="center" wrapText="1"/>
    </xf>
    <xf numFmtId="0" fontId="10" fillId="0" borderId="11" xfId="0" applyFont="1" applyBorder="1" applyAlignment="1">
      <alignment horizontal="left" vertical="center" wrapText="1"/>
    </xf>
    <xf numFmtId="0" fontId="16" fillId="0" borderId="21" xfId="0" applyFont="1" applyBorder="1" applyAlignment="1">
      <alignment horizontal="right" vertical="center" wrapText="1"/>
    </xf>
    <xf numFmtId="0" fontId="9" fillId="10" borderId="19" xfId="0" applyFont="1" applyFill="1" applyBorder="1" applyAlignment="1">
      <alignment horizontal="center" vertical="center" wrapText="1"/>
    </xf>
    <xf numFmtId="0" fontId="9" fillId="10" borderId="21" xfId="0" applyFont="1" applyFill="1" applyBorder="1" applyAlignment="1">
      <alignment horizontal="center" vertical="center" wrapText="1"/>
    </xf>
    <xf numFmtId="0" fontId="0" fillId="0" borderId="11" xfId="0" applyBorder="1" applyAlignment="1">
      <alignment horizontal="center" vertical="center" wrapText="1"/>
    </xf>
    <xf numFmtId="0" fontId="16" fillId="0" borderId="19" xfId="0" applyFont="1" applyBorder="1" applyAlignment="1">
      <alignment horizontal="center" vertical="center" wrapText="1"/>
    </xf>
    <xf numFmtId="0" fontId="16" fillId="0" borderId="21" xfId="0" applyFont="1" applyBorder="1" applyAlignment="1">
      <alignment horizontal="center" vertical="center" wrapText="1"/>
    </xf>
    <xf numFmtId="0" fontId="2" fillId="9" borderId="11" xfId="0" applyFont="1" applyFill="1" applyBorder="1" applyAlignment="1">
      <alignment horizontal="center" vertical="center" wrapText="1"/>
    </xf>
    <xf numFmtId="0" fontId="16" fillId="0" borderId="37" xfId="0" applyNumberFormat="1" applyFont="1" applyBorder="1" applyAlignment="1">
      <alignment horizontal="center" wrapText="1"/>
    </xf>
    <xf numFmtId="0" fontId="16" fillId="0" borderId="32" xfId="0" applyNumberFormat="1" applyFont="1" applyBorder="1" applyAlignment="1">
      <alignment horizontal="center" wrapText="1"/>
    </xf>
    <xf numFmtId="0" fontId="16" fillId="0" borderId="39" xfId="0" applyNumberFormat="1" applyFont="1" applyBorder="1" applyAlignment="1">
      <alignment horizontal="center" wrapText="1"/>
    </xf>
    <xf numFmtId="0" fontId="16" fillId="0" borderId="38" xfId="0" applyNumberFormat="1" applyFont="1" applyBorder="1" applyAlignment="1">
      <alignment horizontal="center" wrapText="1"/>
    </xf>
    <xf numFmtId="0" fontId="16" fillId="0" borderId="0" xfId="0" applyNumberFormat="1" applyFont="1" applyBorder="1" applyAlignment="1">
      <alignment horizontal="center" wrapText="1"/>
    </xf>
    <xf numFmtId="0" fontId="16" fillId="0" borderId="40" xfId="0" applyNumberFormat="1" applyFont="1" applyBorder="1" applyAlignment="1">
      <alignment horizontal="center" wrapText="1"/>
    </xf>
    <xf numFmtId="0" fontId="16" fillId="0" borderId="51" xfId="0" applyNumberFormat="1" applyFont="1" applyBorder="1" applyAlignment="1">
      <alignment horizontal="center" wrapText="1"/>
    </xf>
    <xf numFmtId="0" fontId="16" fillId="0" borderId="33" xfId="0" applyNumberFormat="1" applyFont="1" applyBorder="1" applyAlignment="1">
      <alignment horizontal="center" wrapText="1"/>
    </xf>
    <xf numFmtId="0" fontId="16" fillId="0" borderId="41" xfId="0" applyNumberFormat="1" applyFont="1" applyBorder="1" applyAlignment="1">
      <alignment horizontal="center" wrapText="1"/>
    </xf>
    <xf numFmtId="0" fontId="16" fillId="0" borderId="8" xfId="0" applyFont="1" applyBorder="1" applyAlignment="1">
      <alignment horizontal="center" vertical="top" wrapText="1"/>
    </xf>
    <xf numFmtId="0" fontId="16" fillId="0" borderId="9" xfId="0" applyFont="1" applyBorder="1" applyAlignment="1">
      <alignment horizontal="center" vertical="top" wrapText="1"/>
    </xf>
    <xf numFmtId="0" fontId="16" fillId="0" borderId="10" xfId="0" applyFont="1" applyBorder="1" applyAlignment="1">
      <alignment horizontal="center" vertical="top" wrapText="1"/>
    </xf>
    <xf numFmtId="0" fontId="15" fillId="0" borderId="32" xfId="0" applyFont="1" applyBorder="1" applyAlignment="1">
      <alignment horizontal="center"/>
    </xf>
    <xf numFmtId="0" fontId="15" fillId="0" borderId="0" xfId="0" applyFont="1" applyBorder="1" applyAlignment="1">
      <alignment horizontal="center"/>
    </xf>
    <xf numFmtId="0" fontId="16" fillId="10" borderId="19" xfId="0" applyFont="1" applyFill="1" applyBorder="1" applyAlignment="1">
      <alignment horizontal="center" vertical="center"/>
    </xf>
    <xf numFmtId="0" fontId="16" fillId="10" borderId="21" xfId="0" applyFont="1" applyFill="1" applyBorder="1" applyAlignment="1">
      <alignment horizontal="center" vertical="center"/>
    </xf>
    <xf numFmtId="0" fontId="16" fillId="10" borderId="20" xfId="0" applyFont="1" applyFill="1" applyBorder="1" applyAlignment="1">
      <alignment horizontal="center" vertical="center"/>
    </xf>
    <xf numFmtId="0" fontId="9" fillId="10" borderId="13" xfId="0" applyFont="1" applyFill="1" applyBorder="1" applyAlignment="1">
      <alignment horizontal="center" wrapText="1"/>
    </xf>
    <xf numFmtId="0" fontId="9" fillId="10" borderId="14" xfId="0" applyFont="1" applyFill="1" applyBorder="1" applyAlignment="1">
      <alignment horizontal="center" wrapText="1"/>
    </xf>
    <xf numFmtId="0" fontId="9" fillId="10" borderId="15" xfId="0" applyFont="1" applyFill="1" applyBorder="1" applyAlignment="1">
      <alignment horizontal="center" wrapText="1"/>
    </xf>
    <xf numFmtId="0" fontId="9" fillId="10" borderId="0" xfId="0" applyFont="1" applyFill="1" applyBorder="1" applyAlignment="1">
      <alignment horizontal="center" wrapText="1"/>
    </xf>
    <xf numFmtId="0" fontId="9" fillId="10" borderId="16" xfId="0" applyFont="1" applyFill="1" applyBorder="1" applyAlignment="1">
      <alignment horizontal="center" wrapText="1"/>
    </xf>
    <xf numFmtId="0" fontId="9" fillId="10" borderId="17" xfId="0" applyFont="1" applyFill="1" applyBorder="1" applyAlignment="1">
      <alignment horizontal="center" wrapText="1"/>
    </xf>
    <xf numFmtId="0" fontId="2" fillId="11" borderId="29" xfId="0" applyFont="1" applyFill="1" applyBorder="1" applyAlignment="1">
      <alignment horizontal="center" vertical="center" wrapText="1"/>
    </xf>
    <xf numFmtId="0" fontId="2" fillId="11" borderId="18" xfId="0" applyFont="1" applyFill="1" applyBorder="1" applyAlignment="1">
      <alignment horizontal="center" vertical="center" wrapText="1"/>
    </xf>
    <xf numFmtId="0" fontId="2" fillId="11" borderId="30" xfId="0" applyFont="1" applyFill="1" applyBorder="1" applyAlignment="1">
      <alignment horizontal="center" vertical="center" wrapText="1"/>
    </xf>
    <xf numFmtId="0" fontId="0" fillId="11" borderId="43" xfId="0" applyFill="1" applyBorder="1" applyAlignment="1">
      <alignment horizontal="center" vertical="center" wrapText="1"/>
    </xf>
    <xf numFmtId="0" fontId="0" fillId="11" borderId="44" xfId="0" applyFill="1" applyBorder="1" applyAlignment="1">
      <alignment horizontal="center" vertical="center" wrapText="1"/>
    </xf>
    <xf numFmtId="0" fontId="0" fillId="11" borderId="45" xfId="0" applyFill="1" applyBorder="1" applyAlignment="1">
      <alignment horizontal="center" vertical="center" wrapText="1"/>
    </xf>
    <xf numFmtId="0" fontId="0" fillId="11" borderId="24" xfId="0" applyFill="1" applyBorder="1" applyAlignment="1">
      <alignment horizontal="center" vertical="center" wrapText="1"/>
    </xf>
    <xf numFmtId="0" fontId="0" fillId="11" borderId="27" xfId="0" applyFill="1" applyBorder="1" applyAlignment="1">
      <alignment horizontal="center" vertical="center" wrapText="1"/>
    </xf>
    <xf numFmtId="0" fontId="11" fillId="0" borderId="15" xfId="0" applyFont="1" applyBorder="1" applyAlignment="1">
      <alignment horizontal="center" vertical="center" wrapText="1"/>
    </xf>
    <xf numFmtId="0" fontId="11" fillId="0" borderId="0" xfId="0" applyFont="1" applyBorder="1" applyAlignment="1">
      <alignment horizontal="center" vertical="center" wrapText="1"/>
    </xf>
    <xf numFmtId="0" fontId="15" fillId="0" borderId="32" xfId="0" applyFont="1" applyBorder="1" applyAlignment="1">
      <alignment horizontal="center" wrapText="1"/>
    </xf>
    <xf numFmtId="0" fontId="15" fillId="0" borderId="39" xfId="0" applyFont="1" applyBorder="1" applyAlignment="1">
      <alignment horizontal="center" wrapText="1"/>
    </xf>
    <xf numFmtId="0" fontId="15" fillId="0" borderId="0" xfId="0" applyFont="1" applyBorder="1" applyAlignment="1">
      <alignment horizontal="center" wrapText="1"/>
    </xf>
    <xf numFmtId="0" fontId="15" fillId="0" borderId="40" xfId="0" applyFont="1" applyBorder="1" applyAlignment="1">
      <alignment horizontal="center" wrapText="1"/>
    </xf>
    <xf numFmtId="0" fontId="16" fillId="0" borderId="37" xfId="0" applyFont="1" applyBorder="1" applyAlignment="1">
      <alignment horizontal="center" wrapText="1"/>
    </xf>
    <xf numFmtId="0" fontId="16" fillId="0" borderId="32" xfId="0" applyFont="1" applyBorder="1" applyAlignment="1">
      <alignment horizontal="center" wrapText="1"/>
    </xf>
    <xf numFmtId="0" fontId="16" fillId="0" borderId="39" xfId="0" applyFont="1" applyBorder="1" applyAlignment="1">
      <alignment horizontal="center" wrapText="1"/>
    </xf>
    <xf numFmtId="0" fontId="16" fillId="0" borderId="38" xfId="0" applyFont="1" applyBorder="1" applyAlignment="1">
      <alignment horizontal="center" wrapText="1"/>
    </xf>
    <xf numFmtId="0" fontId="16" fillId="0" borderId="0" xfId="0" applyFont="1" applyBorder="1" applyAlignment="1">
      <alignment horizontal="center" wrapText="1"/>
    </xf>
    <xf numFmtId="0" fontId="16" fillId="0" borderId="40" xfId="0" applyFont="1" applyBorder="1" applyAlignment="1">
      <alignment horizontal="center" wrapText="1"/>
    </xf>
    <xf numFmtId="0" fontId="16" fillId="0" borderId="51" xfId="0" applyFont="1" applyBorder="1" applyAlignment="1">
      <alignment horizontal="center" wrapText="1"/>
    </xf>
    <xf numFmtId="0" fontId="16" fillId="0" borderId="33" xfId="0" applyFont="1" applyBorder="1" applyAlignment="1">
      <alignment horizontal="center" wrapText="1"/>
    </xf>
    <xf numFmtId="0" fontId="16" fillId="0" borderId="41" xfId="0" applyFont="1" applyBorder="1" applyAlignment="1">
      <alignment horizontal="center" wrapText="1"/>
    </xf>
    <xf numFmtId="0" fontId="16" fillId="0" borderId="8" xfId="0" applyFont="1" applyBorder="1" applyAlignment="1">
      <alignment horizontal="left" vertical="top" wrapText="1"/>
    </xf>
    <xf numFmtId="0" fontId="16" fillId="0" borderId="9" xfId="0" applyFont="1" applyBorder="1" applyAlignment="1">
      <alignment horizontal="left" vertical="top" wrapText="1"/>
    </xf>
    <xf numFmtId="0" fontId="16" fillId="0" borderId="10" xfId="0" applyFont="1" applyBorder="1" applyAlignment="1">
      <alignment horizontal="left" vertical="top" wrapText="1"/>
    </xf>
    <xf numFmtId="0" fontId="0" fillId="11" borderId="57" xfId="0" applyFill="1" applyBorder="1" applyAlignment="1">
      <alignment horizontal="center" vertical="center" wrapText="1"/>
    </xf>
    <xf numFmtId="0" fontId="0" fillId="11" borderId="58" xfId="0" applyFill="1" applyBorder="1" applyAlignment="1">
      <alignment horizontal="center" vertical="center" wrapText="1"/>
    </xf>
    <xf numFmtId="0" fontId="0" fillId="11" borderId="59" xfId="0" applyFill="1" applyBorder="1" applyAlignment="1">
      <alignment horizontal="center" vertical="center" wrapText="1"/>
    </xf>
    <xf numFmtId="0" fontId="0" fillId="11" borderId="24" xfId="0" applyFill="1" applyBorder="1" applyAlignment="1">
      <alignment horizontal="center" wrapText="1"/>
    </xf>
    <xf numFmtId="0" fontId="0" fillId="11" borderId="11" xfId="0" applyFill="1" applyBorder="1" applyAlignment="1">
      <alignment horizontal="center" wrapText="1"/>
    </xf>
    <xf numFmtId="0" fontId="0" fillId="11" borderId="27" xfId="0" applyFill="1" applyBorder="1" applyAlignment="1">
      <alignment horizontal="center" wrapText="1"/>
    </xf>
    <xf numFmtId="0" fontId="0" fillId="0" borderId="2" xfId="0" applyBorder="1" applyAlignment="1">
      <alignment horizontal="center"/>
    </xf>
    <xf numFmtId="0" fontId="0" fillId="0" borderId="3" xfId="0" applyBorder="1" applyAlignment="1">
      <alignment horizontal="center"/>
    </xf>
    <xf numFmtId="0" fontId="0" fillId="0" borderId="65" xfId="0" applyBorder="1" applyAlignment="1">
      <alignment horizontal="center"/>
    </xf>
    <xf numFmtId="0" fontId="0" fillId="0" borderId="70" xfId="0" applyBorder="1" applyAlignment="1">
      <alignment horizontal="center"/>
    </xf>
    <xf numFmtId="0" fontId="0" fillId="0" borderId="71" xfId="0" applyBorder="1" applyAlignment="1">
      <alignment horizontal="center"/>
    </xf>
    <xf numFmtId="0" fontId="0" fillId="0" borderId="72" xfId="0" applyBorder="1" applyAlignment="1">
      <alignment horizontal="center"/>
    </xf>
    <xf numFmtId="0" fontId="0" fillId="0" borderId="24" xfId="0" applyBorder="1" applyAlignment="1">
      <alignment horizontal="center"/>
    </xf>
    <xf numFmtId="0" fontId="0" fillId="0" borderId="25" xfId="0" applyBorder="1" applyAlignment="1">
      <alignment horizontal="center"/>
    </xf>
    <xf numFmtId="0" fontId="0" fillId="0" borderId="1" xfId="0" applyBorder="1" applyAlignment="1">
      <alignment horizontal="center" vertical="top" wrapText="1"/>
    </xf>
    <xf numFmtId="0" fontId="0" fillId="0" borderId="66" xfId="0" applyBorder="1" applyAlignment="1">
      <alignment horizontal="center" vertical="top" wrapText="1"/>
    </xf>
    <xf numFmtId="0" fontId="0" fillId="0" borderId="11" xfId="0" applyBorder="1" applyAlignment="1">
      <alignment horizontal="center"/>
    </xf>
    <xf numFmtId="0" fontId="0" fillId="0" borderId="26" xfId="0" applyBorder="1" applyAlignment="1">
      <alignment horizontal="center"/>
    </xf>
    <xf numFmtId="0" fontId="0" fillId="0" borderId="54" xfId="0" applyBorder="1" applyAlignment="1">
      <alignment horizontal="center"/>
    </xf>
    <xf numFmtId="0" fontId="0" fillId="0" borderId="60" xfId="0" applyBorder="1" applyAlignment="1">
      <alignment horizontal="center"/>
    </xf>
    <xf numFmtId="0" fontId="0" fillId="0" borderId="64" xfId="0" applyBorder="1" applyAlignment="1">
      <alignment horizontal="center"/>
    </xf>
    <xf numFmtId="0" fontId="0" fillId="0" borderId="61" xfId="0" applyBorder="1" applyAlignment="1">
      <alignment horizontal="center"/>
    </xf>
    <xf numFmtId="0" fontId="2" fillId="0" borderId="11" xfId="0" applyFont="1" applyBorder="1" applyAlignment="1">
      <alignment horizontal="center" vertical="center" wrapText="1"/>
    </xf>
    <xf numFmtId="170" fontId="2" fillId="0" borderId="23" xfId="5" applyNumberFormat="1" applyFont="1" applyFill="1" applyBorder="1" applyAlignment="1">
      <alignment horizontal="center" vertical="center" wrapText="1"/>
    </xf>
    <xf numFmtId="170" fontId="2" fillId="0" borderId="56" xfId="5" applyNumberFormat="1" applyFont="1" applyFill="1" applyBorder="1" applyAlignment="1">
      <alignment horizontal="center" vertical="center" wrapText="1"/>
    </xf>
    <xf numFmtId="170" fontId="2" fillId="0" borderId="22" xfId="5" applyNumberFormat="1" applyFont="1" applyFill="1" applyBorder="1" applyAlignment="1">
      <alignment horizontal="center" vertical="center" wrapText="1"/>
    </xf>
    <xf numFmtId="0" fontId="2" fillId="0" borderId="34" xfId="0" applyFont="1" applyBorder="1" applyAlignment="1">
      <alignment horizontal="center" vertical="center" wrapText="1"/>
    </xf>
    <xf numFmtId="0" fontId="2" fillId="0" borderId="36" xfId="0" applyFont="1" applyBorder="1" applyAlignment="1">
      <alignment horizontal="center" vertical="center" wrapText="1"/>
    </xf>
    <xf numFmtId="167" fontId="22" fillId="0" borderId="36" xfId="3" applyNumberFormat="1" applyFont="1" applyBorder="1" applyAlignment="1">
      <alignment horizontal="center" vertical="center" wrapText="1"/>
    </xf>
    <xf numFmtId="167" fontId="22" fillId="0" borderId="24" xfId="3" applyNumberFormat="1" applyFont="1" applyBorder="1" applyAlignment="1">
      <alignment horizontal="center" vertical="center" wrapText="1"/>
    </xf>
    <xf numFmtId="167" fontId="22" fillId="0" borderId="25" xfId="3" applyNumberFormat="1" applyFont="1" applyBorder="1" applyAlignment="1">
      <alignment horizontal="center" vertical="center" wrapText="1"/>
    </xf>
    <xf numFmtId="0" fontId="22" fillId="0" borderId="22" xfId="3" applyFont="1" applyBorder="1" applyAlignment="1">
      <alignment horizontal="center" vertical="center" wrapText="1"/>
    </xf>
    <xf numFmtId="0" fontId="22" fillId="0" borderId="11" xfId="3" applyFont="1" applyBorder="1" applyAlignment="1">
      <alignment horizontal="center" vertical="center" wrapText="1"/>
    </xf>
    <xf numFmtId="0" fontId="22" fillId="0" borderId="26" xfId="3" applyFont="1" applyBorder="1" applyAlignment="1">
      <alignment horizontal="center" vertical="center" wrapText="1"/>
    </xf>
    <xf numFmtId="168" fontId="22" fillId="0" borderId="22" xfId="3" applyNumberFormat="1" applyFont="1" applyBorder="1" applyAlignment="1">
      <alignment horizontal="center" vertical="center" wrapText="1"/>
    </xf>
    <xf numFmtId="168" fontId="22" fillId="0" borderId="11" xfId="3" applyNumberFormat="1" applyFont="1" applyBorder="1" applyAlignment="1">
      <alignment horizontal="center" vertical="center" wrapText="1"/>
    </xf>
    <xf numFmtId="168" fontId="22" fillId="0" borderId="26" xfId="3" applyNumberFormat="1" applyFont="1" applyBorder="1" applyAlignment="1">
      <alignment horizontal="center" vertical="center" wrapText="1"/>
    </xf>
    <xf numFmtId="0" fontId="22" fillId="0" borderId="50" xfId="3" applyFont="1" applyBorder="1" applyAlignment="1">
      <alignment horizontal="center" vertical="center" wrapText="1"/>
    </xf>
    <xf numFmtId="0" fontId="22" fillId="0" borderId="27" xfId="3" applyFont="1" applyBorder="1" applyAlignment="1">
      <alignment horizontal="center" vertical="center" wrapText="1"/>
    </xf>
    <xf numFmtId="0" fontId="22" fillId="0" borderId="28" xfId="3" applyFont="1" applyBorder="1" applyAlignment="1">
      <alignment horizontal="center" vertical="center" wrapText="1"/>
    </xf>
    <xf numFmtId="0" fontId="22" fillId="0" borderId="44" xfId="3" applyFont="1" applyBorder="1" applyAlignment="1">
      <alignment horizontal="justify" vertical="center" wrapText="1"/>
    </xf>
    <xf numFmtId="0" fontId="22" fillId="0" borderId="11" xfId="3" applyFont="1" applyBorder="1" applyAlignment="1">
      <alignment horizontal="justify" vertical="center" wrapText="1"/>
    </xf>
    <xf numFmtId="0" fontId="22" fillId="0" borderId="26" xfId="3" applyFont="1" applyBorder="1" applyAlignment="1">
      <alignment horizontal="justify" vertical="center" wrapText="1"/>
    </xf>
    <xf numFmtId="0" fontId="22" fillId="0" borderId="45" xfId="3" applyFont="1" applyBorder="1" applyAlignment="1">
      <alignment horizontal="justify" vertical="center" wrapText="1"/>
    </xf>
    <xf numFmtId="0" fontId="22" fillId="0" borderId="27" xfId="3" applyFont="1" applyBorder="1" applyAlignment="1">
      <alignment horizontal="justify" vertical="center" wrapText="1"/>
    </xf>
    <xf numFmtId="0" fontId="22" fillId="0" borderId="28" xfId="3" applyFont="1" applyBorder="1" applyAlignment="1">
      <alignment horizontal="justify" vertical="center" wrapText="1"/>
    </xf>
    <xf numFmtId="0" fontId="2" fillId="0" borderId="44" xfId="0" applyFont="1" applyBorder="1" applyAlignment="1">
      <alignment horizontal="center" vertical="center" wrapText="1"/>
    </xf>
    <xf numFmtId="170" fontId="2" fillId="0" borderId="73" xfId="5" applyNumberFormat="1" applyFont="1" applyFill="1" applyBorder="1" applyAlignment="1">
      <alignment horizontal="center" vertical="center" wrapText="1"/>
    </xf>
    <xf numFmtId="0" fontId="2" fillId="0" borderId="45" xfId="0" applyFont="1" applyBorder="1" applyAlignment="1">
      <alignment horizontal="center" vertical="center" wrapText="1"/>
    </xf>
    <xf numFmtId="0" fontId="2" fillId="0" borderId="27" xfId="0" applyFont="1" applyBorder="1" applyAlignment="1">
      <alignment horizontal="center" vertical="center" wrapText="1"/>
    </xf>
    <xf numFmtId="0" fontId="22" fillId="0" borderId="43" xfId="3" applyFont="1" applyBorder="1" applyAlignment="1">
      <alignment horizontal="center"/>
    </xf>
    <xf numFmtId="0" fontId="22" fillId="0" borderId="24" xfId="3" applyFont="1" applyBorder="1" applyAlignment="1">
      <alignment horizontal="center"/>
    </xf>
    <xf numFmtId="0" fontId="22" fillId="0" borderId="25" xfId="3" applyFont="1" applyBorder="1" applyAlignment="1">
      <alignment horizontal="center"/>
    </xf>
    <xf numFmtId="0" fontId="22" fillId="0" borderId="44" xfId="3" applyFont="1" applyBorder="1" applyAlignment="1">
      <alignment horizontal="center" wrapText="1"/>
    </xf>
    <xf numFmtId="0" fontId="22" fillId="0" borderId="11" xfId="3" applyFont="1" applyBorder="1" applyAlignment="1">
      <alignment horizontal="center" wrapText="1"/>
    </xf>
    <xf numFmtId="0" fontId="22" fillId="0" borderId="26" xfId="3" applyFont="1" applyBorder="1" applyAlignment="1">
      <alignment horizontal="center" wrapText="1"/>
    </xf>
    <xf numFmtId="0" fontId="22" fillId="0" borderId="38" xfId="3" applyFont="1" applyBorder="1" applyAlignment="1">
      <alignment horizontal="center" vertical="center" wrapText="1"/>
    </xf>
    <xf numFmtId="0" fontId="22" fillId="0" borderId="0" xfId="3" applyFont="1" applyBorder="1" applyAlignment="1">
      <alignment horizontal="center" vertical="center" wrapText="1"/>
    </xf>
    <xf numFmtId="0" fontId="22" fillId="0" borderId="40" xfId="3" applyFont="1" applyBorder="1" applyAlignment="1">
      <alignment horizontal="center" vertical="center" wrapText="1"/>
    </xf>
    <xf numFmtId="0" fontId="22" fillId="0" borderId="51" xfId="3" applyFont="1" applyBorder="1" applyAlignment="1">
      <alignment horizontal="center" vertical="center" wrapText="1"/>
    </xf>
    <xf numFmtId="0" fontId="22" fillId="0" borderId="33" xfId="3" applyFont="1" applyBorder="1" applyAlignment="1">
      <alignment horizontal="center" vertical="center" wrapText="1"/>
    </xf>
    <xf numFmtId="0" fontId="22" fillId="0" borderId="41" xfId="3" applyFont="1" applyBorder="1" applyAlignment="1">
      <alignment horizontal="center" vertical="center" wrapText="1"/>
    </xf>
    <xf numFmtId="0" fontId="22" fillId="0" borderId="43" xfId="3" applyFont="1" applyBorder="1" applyAlignment="1">
      <alignment horizontal="justify" vertical="center" wrapText="1"/>
    </xf>
    <xf numFmtId="0" fontId="22" fillId="0" borderId="24" xfId="3" applyFont="1" applyBorder="1" applyAlignment="1">
      <alignment horizontal="justify" vertical="center" wrapText="1"/>
    </xf>
    <xf numFmtId="0" fontId="22" fillId="0" borderId="25" xfId="3" applyFont="1" applyBorder="1" applyAlignment="1">
      <alignment horizontal="justify" vertical="center" wrapText="1"/>
    </xf>
    <xf numFmtId="0" fontId="1" fillId="0" borderId="11" xfId="0" applyFont="1" applyBorder="1" applyAlignment="1">
      <alignment horizontal="center" vertical="center"/>
    </xf>
    <xf numFmtId="0" fontId="1" fillId="0" borderId="26" xfId="0" applyFont="1" applyBorder="1" applyAlignment="1">
      <alignment horizontal="center" vertical="center"/>
    </xf>
    <xf numFmtId="0" fontId="1" fillId="0" borderId="44" xfId="0" applyFont="1" applyBorder="1" applyAlignment="1">
      <alignment horizontal="left"/>
    </xf>
    <xf numFmtId="0" fontId="1" fillId="0" borderId="11" xfId="0" applyFont="1" applyBorder="1" applyAlignment="1">
      <alignment horizontal="left"/>
    </xf>
    <xf numFmtId="0" fontId="1" fillId="0" borderId="24" xfId="0" applyFont="1" applyBorder="1" applyAlignment="1">
      <alignment horizontal="center" wrapText="1"/>
    </xf>
    <xf numFmtId="0" fontId="1" fillId="0" borderId="25" xfId="0" applyFont="1" applyBorder="1" applyAlignment="1">
      <alignment horizontal="center" wrapText="1"/>
    </xf>
    <xf numFmtId="0" fontId="1" fillId="0" borderId="27" xfId="0" applyFont="1" applyBorder="1" applyAlignment="1">
      <alignment horizontal="center" wrapText="1"/>
    </xf>
    <xf numFmtId="0" fontId="1" fillId="0" borderId="28" xfId="0" applyFont="1" applyBorder="1" applyAlignment="1">
      <alignment horizontal="center" wrapText="1"/>
    </xf>
    <xf numFmtId="0" fontId="1" fillId="0" borderId="45" xfId="0" applyFont="1" applyBorder="1" applyAlignment="1">
      <alignment horizontal="left"/>
    </xf>
    <xf numFmtId="0" fontId="1" fillId="0" borderId="27" xfId="0" applyFont="1" applyBorder="1" applyAlignment="1">
      <alignment horizontal="left"/>
    </xf>
    <xf numFmtId="0" fontId="1" fillId="0" borderId="44" xfId="0" applyFont="1" applyBorder="1" applyAlignment="1">
      <alignment horizontal="left" vertical="top"/>
    </xf>
    <xf numFmtId="0" fontId="1" fillId="0" borderId="11" xfId="0" applyFont="1" applyBorder="1" applyAlignment="1">
      <alignment horizontal="left" vertical="top"/>
    </xf>
    <xf numFmtId="0" fontId="1" fillId="0" borderId="48" xfId="0" applyFont="1" applyBorder="1" applyAlignment="1">
      <alignment horizontal="center" wrapText="1"/>
    </xf>
    <xf numFmtId="0" fontId="1" fillId="0" borderId="9" xfId="0" applyFont="1" applyBorder="1" applyAlignment="1">
      <alignment horizontal="center" wrapText="1"/>
    </xf>
    <xf numFmtId="0" fontId="1" fillId="0" borderId="10" xfId="0" applyFont="1" applyBorder="1" applyAlignment="1">
      <alignment horizontal="center" wrapText="1"/>
    </xf>
    <xf numFmtId="0" fontId="0" fillId="0" borderId="11" xfId="0" applyFont="1" applyBorder="1" applyAlignment="1">
      <alignment horizontal="center" vertical="top" wrapText="1"/>
    </xf>
    <xf numFmtId="0" fontId="0" fillId="0" borderId="26" xfId="0" applyFont="1" applyBorder="1" applyAlignment="1">
      <alignment horizontal="center" vertical="top" wrapText="1"/>
    </xf>
    <xf numFmtId="0" fontId="2" fillId="0" borderId="11" xfId="0" applyFont="1" applyBorder="1" applyAlignment="1">
      <alignment horizontal="center"/>
    </xf>
    <xf numFmtId="0" fontId="2" fillId="0" borderId="26" xfId="0" applyFont="1" applyBorder="1" applyAlignment="1">
      <alignment horizontal="center"/>
    </xf>
    <xf numFmtId="0" fontId="0" fillId="0" borderId="11" xfId="0" applyFont="1" applyBorder="1" applyAlignment="1">
      <alignment horizontal="center" wrapText="1"/>
    </xf>
    <xf numFmtId="0" fontId="0" fillId="0" borderId="26" xfId="0" applyFont="1" applyBorder="1" applyAlignment="1">
      <alignment horizontal="center" wrapText="1"/>
    </xf>
    <xf numFmtId="0" fontId="2" fillId="0" borderId="27" xfId="0" applyFont="1" applyBorder="1" applyAlignment="1">
      <alignment horizontal="center"/>
    </xf>
    <xf numFmtId="0" fontId="2" fillId="0" borderId="28" xfId="0" applyFont="1" applyBorder="1" applyAlignment="1">
      <alignment horizontal="center"/>
    </xf>
    <xf numFmtId="0" fontId="2" fillId="0" borderId="24" xfId="0" applyFont="1" applyBorder="1" applyAlignment="1">
      <alignment horizontal="center"/>
    </xf>
    <xf numFmtId="0" fontId="2" fillId="0" borderId="25" xfId="0" applyFont="1" applyBorder="1" applyAlignment="1">
      <alignment horizontal="center"/>
    </xf>
    <xf numFmtId="0" fontId="2" fillId="0" borderId="46" xfId="0" applyFont="1" applyBorder="1" applyAlignment="1">
      <alignment horizontal="center" vertical="center"/>
    </xf>
    <xf numFmtId="0" fontId="2" fillId="0" borderId="42" xfId="0" applyFont="1" applyBorder="1" applyAlignment="1">
      <alignment horizontal="center" vertical="center"/>
    </xf>
    <xf numFmtId="0" fontId="2" fillId="0" borderId="43" xfId="0" applyFont="1" applyBorder="1" applyAlignment="1">
      <alignment horizontal="center"/>
    </xf>
    <xf numFmtId="0" fontId="2" fillId="0" borderId="45" xfId="0" applyFont="1" applyBorder="1" applyAlignment="1">
      <alignment horizontal="center" wrapText="1"/>
    </xf>
    <xf numFmtId="0" fontId="2" fillId="0" borderId="27" xfId="0" applyFont="1" applyBorder="1" applyAlignment="1">
      <alignment horizontal="center" wrapText="1"/>
    </xf>
    <xf numFmtId="0" fontId="2" fillId="0" borderId="43" xfId="0" applyFont="1" applyBorder="1" applyAlignment="1">
      <alignment horizontal="center" wrapText="1"/>
    </xf>
    <xf numFmtId="0" fontId="2" fillId="0" borderId="24" xfId="0" applyFont="1" applyBorder="1" applyAlignment="1">
      <alignment horizontal="center" wrapText="1"/>
    </xf>
    <xf numFmtId="0" fontId="1" fillId="13" borderId="59" xfId="0" applyFont="1" applyFill="1" applyBorder="1" applyAlignment="1">
      <alignment horizontal="left"/>
    </xf>
    <xf numFmtId="0" fontId="1" fillId="13" borderId="77" xfId="0" applyFont="1" applyFill="1" applyBorder="1" applyAlignment="1">
      <alignment horizontal="left"/>
    </xf>
    <xf numFmtId="0" fontId="1" fillId="13" borderId="74" xfId="0" applyFont="1" applyFill="1" applyBorder="1" applyAlignment="1">
      <alignment horizontal="left"/>
    </xf>
    <xf numFmtId="0" fontId="1" fillId="0" borderId="44" xfId="0" applyFont="1" applyBorder="1" applyAlignment="1">
      <alignment horizontal="center" wrapText="1"/>
    </xf>
    <xf numFmtId="0" fontId="1" fillId="0" borderId="11" xfId="0" applyFont="1" applyBorder="1" applyAlignment="1">
      <alignment horizontal="center" wrapText="1"/>
    </xf>
    <xf numFmtId="0" fontId="2" fillId="13" borderId="43" xfId="0" applyFont="1" applyFill="1" applyBorder="1" applyAlignment="1">
      <alignment horizontal="center" vertical="center"/>
    </xf>
    <xf numFmtId="0" fontId="2" fillId="13" borderId="24" xfId="0" applyFont="1" applyFill="1" applyBorder="1" applyAlignment="1">
      <alignment horizontal="center" vertical="center"/>
    </xf>
    <xf numFmtId="0" fontId="2" fillId="13" borderId="25" xfId="0" applyFont="1" applyFill="1" applyBorder="1" applyAlignment="1">
      <alignment horizontal="center" vertical="center"/>
    </xf>
    <xf numFmtId="0" fontId="2" fillId="13" borderId="45" xfId="0" applyFont="1" applyFill="1" applyBorder="1" applyAlignment="1">
      <alignment horizontal="center" vertical="center"/>
    </xf>
    <xf numFmtId="0" fontId="2" fillId="13" borderId="27" xfId="0" applyFont="1" applyFill="1" applyBorder="1" applyAlignment="1">
      <alignment horizontal="center" vertical="center"/>
    </xf>
    <xf numFmtId="0" fontId="2" fillId="13" borderId="28" xfId="0" applyFont="1" applyFill="1" applyBorder="1" applyAlignment="1">
      <alignment horizontal="center" vertical="center"/>
    </xf>
    <xf numFmtId="0" fontId="2" fillId="0" borderId="45" xfId="0" applyFont="1" applyBorder="1" applyAlignment="1">
      <alignment horizontal="center"/>
    </xf>
    <xf numFmtId="0" fontId="22" fillId="0" borderId="44" xfId="3" applyFont="1" applyBorder="1" applyAlignment="1">
      <alignment horizontal="center" vertical="center" wrapText="1"/>
    </xf>
    <xf numFmtId="0" fontId="22" fillId="0" borderId="45" xfId="3" applyFont="1" applyBorder="1" applyAlignment="1">
      <alignment horizontal="center" vertical="center" wrapText="1"/>
    </xf>
    <xf numFmtId="0" fontId="1" fillId="15" borderId="11" xfId="0" applyFont="1" applyFill="1" applyBorder="1"/>
    <xf numFmtId="0" fontId="1" fillId="11" borderId="44" xfId="0" applyFont="1" applyFill="1" applyBorder="1" applyAlignment="1">
      <alignment horizontal="left" vertical="top"/>
    </xf>
    <xf numFmtId="0" fontId="1" fillId="11" borderId="11" xfId="0" applyFont="1" applyFill="1" applyBorder="1" applyAlignment="1">
      <alignment horizontal="left" vertical="top"/>
    </xf>
    <xf numFmtId="0" fontId="1" fillId="11" borderId="11" xfId="0" applyFont="1" applyFill="1" applyBorder="1" applyAlignment="1">
      <alignment horizontal="center"/>
    </xf>
    <xf numFmtId="0" fontId="1" fillId="11" borderId="11" xfId="0" applyFont="1" applyFill="1" applyBorder="1"/>
    <xf numFmtId="0" fontId="1" fillId="15" borderId="44" xfId="0" applyFont="1" applyFill="1" applyBorder="1" applyAlignment="1">
      <alignment horizontal="left"/>
    </xf>
    <xf numFmtId="0" fontId="1" fillId="15" borderId="11" xfId="0" applyFont="1" applyFill="1" applyBorder="1" applyAlignment="1">
      <alignment horizontal="left"/>
    </xf>
    <xf numFmtId="0" fontId="1" fillId="15" borderId="11" xfId="0" applyFont="1" applyFill="1" applyBorder="1" applyAlignment="1">
      <alignment horizontal="center"/>
    </xf>
    <xf numFmtId="0" fontId="1" fillId="15" borderId="26" xfId="0" applyFont="1" applyFill="1" applyBorder="1"/>
  </cellXfs>
  <cellStyles count="6">
    <cellStyle name="Moneda" xfId="5" builtinId="4"/>
    <cellStyle name="Moneda [0]" xfId="1" builtinId="7"/>
    <cellStyle name="Moneda 2" xfId="2" xr:uid="{00000000-0005-0000-0000-000001000000}"/>
    <cellStyle name="Normal" xfId="0" builtinId="0"/>
    <cellStyle name="Normal 2" xfId="3" xr:uid="{00000000-0005-0000-0000-000003000000}"/>
    <cellStyle name="Normal 2 2" xfId="4" xr:uid="{B86B01A5-3C67-4623-8C31-693F649B86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jpeg"/><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1</xdr:col>
      <xdr:colOff>869950</xdr:colOff>
      <xdr:row>0</xdr:row>
      <xdr:rowOff>88900</xdr:rowOff>
    </xdr:from>
    <xdr:to>
      <xdr:col>2</xdr:col>
      <xdr:colOff>1206500</xdr:colOff>
      <xdr:row>3</xdr:row>
      <xdr:rowOff>196850</xdr:rowOff>
    </xdr:to>
    <xdr:pic>
      <xdr:nvPicPr>
        <xdr:cNvPr id="10" name="Imagen 1">
          <a:extLst>
            <a:ext uri="{FF2B5EF4-FFF2-40B4-BE49-F238E27FC236}">
              <a16:creationId xmlns:a16="http://schemas.microsoft.com/office/drawing/2014/main" id="{88A1D673-7E20-4167-9426-CB037784DF3E}"/>
            </a:ext>
          </a:extLst>
        </xdr:cNvPr>
        <xdr:cNvPicPr>
          <a:picLocks noChangeAspect="1"/>
        </xdr:cNvPicPr>
      </xdr:nvPicPr>
      <xdr:blipFill>
        <a:blip xmlns:r="http://schemas.openxmlformats.org/officeDocument/2006/relationships" r:embed="rId1"/>
        <a:stretch>
          <a:fillRect/>
        </a:stretch>
      </xdr:blipFill>
      <xdr:spPr>
        <a:xfrm>
          <a:off x="1149350" y="88900"/>
          <a:ext cx="2038350" cy="869950"/>
        </a:xfrm>
        <a:prstGeom prst="rect">
          <a:avLst/>
        </a:prstGeom>
      </xdr:spPr>
    </xdr:pic>
    <xdr:clientData/>
  </xdr:twoCellAnchor>
  <xdr:twoCellAnchor editAs="oneCell">
    <xdr:from>
      <xdr:col>13</xdr:col>
      <xdr:colOff>1530350</xdr:colOff>
      <xdr:row>0</xdr:row>
      <xdr:rowOff>0</xdr:rowOff>
    </xdr:from>
    <xdr:to>
      <xdr:col>13</xdr:col>
      <xdr:colOff>2663825</xdr:colOff>
      <xdr:row>3</xdr:row>
      <xdr:rowOff>165100</xdr:rowOff>
    </xdr:to>
    <xdr:pic>
      <xdr:nvPicPr>
        <xdr:cNvPr id="11" name="Imagen 2">
          <a:extLst>
            <a:ext uri="{FF2B5EF4-FFF2-40B4-BE49-F238E27FC236}">
              <a16:creationId xmlns:a16="http://schemas.microsoft.com/office/drawing/2014/main" id="{56C4A023-DFE1-45B2-AB03-3FDCD725E8D6}"/>
            </a:ext>
            <a:ext uri="{147F2762-F138-4A5C-976F-8EAC2B608ADB}">
              <a16:predDERef xmlns:a16="http://schemas.microsoft.com/office/drawing/2014/main" pred="{88A1D673-7E20-4167-9426-CB037784DF3E}"/>
            </a:ext>
          </a:extLst>
        </xdr:cNvPr>
        <xdr:cNvPicPr>
          <a:picLocks noChangeAspect="1"/>
        </xdr:cNvPicPr>
      </xdr:nvPicPr>
      <xdr:blipFill>
        <a:blip xmlns:r="http://schemas.openxmlformats.org/officeDocument/2006/relationships" r:embed="rId2"/>
        <a:stretch>
          <a:fillRect/>
        </a:stretch>
      </xdr:blipFill>
      <xdr:spPr>
        <a:xfrm>
          <a:off x="21164550" y="0"/>
          <a:ext cx="1133475" cy="889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704851</xdr:colOff>
      <xdr:row>0</xdr:row>
      <xdr:rowOff>0</xdr:rowOff>
    </xdr:from>
    <xdr:to>
      <xdr:col>3</xdr:col>
      <xdr:colOff>304800</xdr:colOff>
      <xdr:row>4</xdr:row>
      <xdr:rowOff>57417</xdr:rowOff>
    </xdr:to>
    <xdr:pic>
      <xdr:nvPicPr>
        <xdr:cNvPr id="6" name="Imagen 1">
          <a:extLst>
            <a:ext uri="{FF2B5EF4-FFF2-40B4-BE49-F238E27FC236}">
              <a16:creationId xmlns:a16="http://schemas.microsoft.com/office/drawing/2014/main" id="{00AB33CD-E3F9-4C27-BF9B-1A812C52D513}"/>
            </a:ext>
          </a:extLst>
        </xdr:cNvPr>
        <xdr:cNvPicPr>
          <a:picLocks noChangeAspect="1"/>
        </xdr:cNvPicPr>
      </xdr:nvPicPr>
      <xdr:blipFill>
        <a:blip xmlns:r="http://schemas.openxmlformats.org/officeDocument/2006/relationships" r:embed="rId1"/>
        <a:stretch>
          <a:fillRect/>
        </a:stretch>
      </xdr:blipFill>
      <xdr:spPr>
        <a:xfrm>
          <a:off x="1543051" y="0"/>
          <a:ext cx="2063749" cy="1048017"/>
        </a:xfrm>
        <a:prstGeom prst="rect">
          <a:avLst/>
        </a:prstGeom>
      </xdr:spPr>
    </xdr:pic>
    <xdr:clientData/>
  </xdr:twoCellAnchor>
  <xdr:twoCellAnchor editAs="oneCell">
    <xdr:from>
      <xdr:col>12</xdr:col>
      <xdr:colOff>990600</xdr:colOff>
      <xdr:row>0</xdr:row>
      <xdr:rowOff>69850</xdr:rowOff>
    </xdr:from>
    <xdr:to>
      <xdr:col>12</xdr:col>
      <xdr:colOff>2124075</xdr:colOff>
      <xdr:row>4</xdr:row>
      <xdr:rowOff>165100</xdr:rowOff>
    </xdr:to>
    <xdr:pic>
      <xdr:nvPicPr>
        <xdr:cNvPr id="5" name="Imagen 2">
          <a:extLst>
            <a:ext uri="{FF2B5EF4-FFF2-40B4-BE49-F238E27FC236}">
              <a16:creationId xmlns:a16="http://schemas.microsoft.com/office/drawing/2014/main" id="{DFCEE317-497B-4675-82A2-B0AEFE877119}"/>
            </a:ext>
            <a:ext uri="{147F2762-F138-4A5C-976F-8EAC2B608ADB}">
              <a16:predDERef xmlns:a16="http://schemas.microsoft.com/office/drawing/2014/main" pred="{00AB33CD-E3F9-4C27-BF9B-1A812C52D513}"/>
            </a:ext>
          </a:extLst>
        </xdr:cNvPr>
        <xdr:cNvPicPr>
          <a:picLocks noChangeAspect="1"/>
        </xdr:cNvPicPr>
      </xdr:nvPicPr>
      <xdr:blipFill>
        <a:blip xmlns:r="http://schemas.openxmlformats.org/officeDocument/2006/relationships" r:embed="rId2"/>
        <a:stretch>
          <a:fillRect/>
        </a:stretch>
      </xdr:blipFill>
      <xdr:spPr>
        <a:xfrm>
          <a:off x="16865600" y="69850"/>
          <a:ext cx="1133475" cy="10858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15</xdr:row>
      <xdr:rowOff>0</xdr:rowOff>
    </xdr:from>
    <xdr:to>
      <xdr:col>4</xdr:col>
      <xdr:colOff>203200</xdr:colOff>
      <xdr:row>15</xdr:row>
      <xdr:rowOff>203200</xdr:rowOff>
    </xdr:to>
    <xdr:pic>
      <xdr:nvPicPr>
        <xdr:cNvPr id="2" name="Imagen 10">
          <a:extLst>
            <a:ext uri="{FF2B5EF4-FFF2-40B4-BE49-F238E27FC236}">
              <a16:creationId xmlns:a16="http://schemas.microsoft.com/office/drawing/2014/main" id="{9EAECE5A-A104-5D43-94E7-6FBDBAB173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69820"/>
        <a:stretch>
          <a:fillRect/>
        </a:stretch>
      </xdr:blipFill>
      <xdr:spPr bwMode="auto">
        <a:xfrm>
          <a:off x="5346700" y="4470400"/>
          <a:ext cx="2273300" cy="203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18</xdr:row>
      <xdr:rowOff>0</xdr:rowOff>
    </xdr:from>
    <xdr:to>
      <xdr:col>3</xdr:col>
      <xdr:colOff>1562100</xdr:colOff>
      <xdr:row>18</xdr:row>
      <xdr:rowOff>431800</xdr:rowOff>
    </xdr:to>
    <xdr:pic>
      <xdr:nvPicPr>
        <xdr:cNvPr id="3" name="Imagen 1">
          <a:extLst>
            <a:ext uri="{FF2B5EF4-FFF2-40B4-BE49-F238E27FC236}">
              <a16:creationId xmlns:a16="http://schemas.microsoft.com/office/drawing/2014/main" id="{8B48B2BB-BF57-184B-8AEC-0315CAAA9C6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46700" y="5435600"/>
          <a:ext cx="1562100" cy="431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215900</xdr:colOff>
      <xdr:row>16</xdr:row>
      <xdr:rowOff>50800</xdr:rowOff>
    </xdr:from>
    <xdr:to>
      <xdr:col>3</xdr:col>
      <xdr:colOff>713740</xdr:colOff>
      <xdr:row>16</xdr:row>
      <xdr:rowOff>461645</xdr:rowOff>
    </xdr:to>
    <xdr:pic>
      <xdr:nvPicPr>
        <xdr:cNvPr id="5" name="Imagen 4">
          <a:extLst>
            <a:ext uri="{FF2B5EF4-FFF2-40B4-BE49-F238E27FC236}">
              <a16:creationId xmlns:a16="http://schemas.microsoft.com/office/drawing/2014/main" id="{F4B2F559-93E5-AB49-A586-9F11B6A368A3}"/>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562600" y="4737100"/>
          <a:ext cx="497840" cy="4108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53"/>
  <sheetViews>
    <sheetView topLeftCell="A42" workbookViewId="0">
      <selection activeCell="C56" sqref="C56"/>
    </sheetView>
  </sheetViews>
  <sheetFormatPr baseColWidth="10" defaultColWidth="11" defaultRowHeight="16" x14ac:dyDescent="0.2"/>
  <cols>
    <col min="2" max="2" width="18.83203125" customWidth="1"/>
    <col min="3" max="3" width="21.5" customWidth="1"/>
    <col min="4" max="4" width="60" customWidth="1"/>
    <col min="5" max="5" width="19.5" customWidth="1"/>
    <col min="6" max="6" width="11.83203125" customWidth="1"/>
    <col min="7" max="7" width="27.6640625" customWidth="1"/>
    <col min="8" max="8" width="26.5" customWidth="1"/>
  </cols>
  <sheetData>
    <row r="1" spans="2:8" ht="17" thickBot="1" x14ac:dyDescent="0.25"/>
    <row r="2" spans="2:8" ht="17" thickBot="1" x14ac:dyDescent="0.25">
      <c r="B2" s="202" t="s">
        <v>0</v>
      </c>
      <c r="C2" s="203"/>
      <c r="D2" s="203"/>
      <c r="E2" s="203"/>
      <c r="F2" s="203"/>
      <c r="G2" s="203"/>
      <c r="H2" s="204"/>
    </row>
    <row r="3" spans="2:8" ht="68" x14ac:dyDescent="0.2">
      <c r="B3" s="36" t="s">
        <v>1</v>
      </c>
      <c r="C3" s="37" t="s">
        <v>2</v>
      </c>
      <c r="D3" s="37" t="s">
        <v>3</v>
      </c>
      <c r="E3" s="38" t="s">
        <v>4</v>
      </c>
      <c r="F3" s="39" t="s">
        <v>5</v>
      </c>
      <c r="G3" s="38" t="s">
        <v>6</v>
      </c>
      <c r="H3" s="39" t="s">
        <v>7</v>
      </c>
    </row>
    <row r="4" spans="2:8" x14ac:dyDescent="0.2">
      <c r="B4" s="210" t="s">
        <v>8</v>
      </c>
      <c r="C4" s="198"/>
      <c r="D4" s="198"/>
      <c r="E4" s="198"/>
      <c r="F4" s="198"/>
      <c r="G4" s="198"/>
      <c r="H4" s="199"/>
    </row>
    <row r="5" spans="2:8" ht="51" x14ac:dyDescent="0.2">
      <c r="B5" s="1">
        <v>1</v>
      </c>
      <c r="C5" s="211" t="s">
        <v>9</v>
      </c>
      <c r="D5" s="2" t="s">
        <v>10</v>
      </c>
      <c r="E5" s="3" t="s">
        <v>11</v>
      </c>
      <c r="F5" s="4">
        <v>1</v>
      </c>
      <c r="G5" s="5"/>
      <c r="H5" s="6"/>
    </row>
    <row r="6" spans="2:8" ht="34" x14ac:dyDescent="0.2">
      <c r="B6" s="1">
        <v>2</v>
      </c>
      <c r="C6" s="212"/>
      <c r="D6" s="2" t="s">
        <v>12</v>
      </c>
      <c r="E6" s="3" t="s">
        <v>11</v>
      </c>
      <c r="F6" s="4">
        <v>1</v>
      </c>
      <c r="G6" s="5"/>
      <c r="H6" s="7"/>
    </row>
    <row r="7" spans="2:8" ht="119" x14ac:dyDescent="0.2">
      <c r="B7" s="1">
        <v>3</v>
      </c>
      <c r="C7" s="8" t="s">
        <v>13</v>
      </c>
      <c r="D7" s="2" t="s">
        <v>14</v>
      </c>
      <c r="E7" s="3" t="s">
        <v>15</v>
      </c>
      <c r="F7" s="4">
        <v>9</v>
      </c>
      <c r="G7" s="5"/>
      <c r="H7" s="7"/>
    </row>
    <row r="8" spans="2:8" ht="68" x14ac:dyDescent="0.2">
      <c r="B8" s="1">
        <v>4</v>
      </c>
      <c r="C8" s="9" t="s">
        <v>16</v>
      </c>
      <c r="D8" s="10" t="s">
        <v>17</v>
      </c>
      <c r="E8" s="11" t="s">
        <v>18</v>
      </c>
      <c r="F8" s="4">
        <v>2000</v>
      </c>
      <c r="G8" s="5"/>
      <c r="H8" s="7"/>
    </row>
    <row r="9" spans="2:8" ht="68" x14ac:dyDescent="0.2">
      <c r="B9" s="1"/>
      <c r="C9" s="9" t="s">
        <v>19</v>
      </c>
      <c r="D9" s="10" t="s">
        <v>20</v>
      </c>
      <c r="E9" s="11" t="s">
        <v>21</v>
      </c>
      <c r="F9" s="4">
        <v>1</v>
      </c>
      <c r="G9" s="5"/>
      <c r="H9" s="7"/>
    </row>
    <row r="10" spans="2:8" ht="102" x14ac:dyDescent="0.2">
      <c r="B10" s="1">
        <v>5</v>
      </c>
      <c r="C10" s="9" t="s">
        <v>22</v>
      </c>
      <c r="D10" s="10" t="s">
        <v>23</v>
      </c>
      <c r="E10" s="11" t="s">
        <v>24</v>
      </c>
      <c r="F10" s="4">
        <v>150</v>
      </c>
      <c r="G10" s="5"/>
      <c r="H10" s="7"/>
    </row>
    <row r="11" spans="2:8" ht="119" x14ac:dyDescent="0.2">
      <c r="B11" s="1">
        <v>6</v>
      </c>
      <c r="C11" s="9" t="s">
        <v>25</v>
      </c>
      <c r="D11" s="10" t="s">
        <v>26</v>
      </c>
      <c r="E11" s="11" t="s">
        <v>27</v>
      </c>
      <c r="F11" s="4">
        <v>1</v>
      </c>
      <c r="G11" s="12"/>
      <c r="H11" s="7"/>
    </row>
    <row r="12" spans="2:8" ht="119" x14ac:dyDescent="0.2">
      <c r="B12" s="1">
        <v>7</v>
      </c>
      <c r="C12" s="9" t="s">
        <v>28</v>
      </c>
      <c r="D12" s="10" t="s">
        <v>29</v>
      </c>
      <c r="E12" s="11" t="s">
        <v>30</v>
      </c>
      <c r="F12" s="4">
        <v>150</v>
      </c>
      <c r="G12" s="5"/>
      <c r="H12" s="7"/>
    </row>
    <row r="13" spans="2:8" ht="102" x14ac:dyDescent="0.2">
      <c r="B13" s="1"/>
      <c r="C13" s="9" t="s">
        <v>31</v>
      </c>
      <c r="D13" s="10" t="s">
        <v>32</v>
      </c>
      <c r="E13" s="11"/>
      <c r="F13" s="4">
        <v>1</v>
      </c>
      <c r="G13" s="5"/>
      <c r="H13" s="7"/>
    </row>
    <row r="14" spans="2:8" ht="102" x14ac:dyDescent="0.2">
      <c r="B14" s="1">
        <v>8</v>
      </c>
      <c r="C14" s="13" t="s">
        <v>33</v>
      </c>
      <c r="D14" s="4" t="s">
        <v>34</v>
      </c>
      <c r="E14" s="11" t="s">
        <v>35</v>
      </c>
      <c r="F14" s="4">
        <v>150</v>
      </c>
      <c r="G14" s="5"/>
      <c r="H14" s="7"/>
    </row>
    <row r="15" spans="2:8" x14ac:dyDescent="0.2">
      <c r="B15" s="205" t="s">
        <v>36</v>
      </c>
      <c r="C15" s="198"/>
      <c r="D15" s="198"/>
      <c r="E15" s="198"/>
      <c r="F15" s="198"/>
      <c r="G15" s="199"/>
      <c r="H15" s="14"/>
    </row>
    <row r="16" spans="2:8" x14ac:dyDescent="0.2">
      <c r="B16" s="205" t="s">
        <v>37</v>
      </c>
      <c r="C16" s="198"/>
      <c r="D16" s="198"/>
      <c r="E16" s="198"/>
      <c r="F16" s="198"/>
      <c r="G16" s="199"/>
      <c r="H16" s="14"/>
    </row>
    <row r="17" spans="2:8" ht="34" x14ac:dyDescent="0.2">
      <c r="B17" s="1">
        <v>9</v>
      </c>
      <c r="C17" s="213" t="s">
        <v>38</v>
      </c>
      <c r="D17" s="2" t="s">
        <v>39</v>
      </c>
      <c r="E17" s="3" t="s">
        <v>27</v>
      </c>
      <c r="F17" s="4">
        <v>50</v>
      </c>
      <c r="G17" s="5"/>
      <c r="H17" s="15"/>
    </row>
    <row r="18" spans="2:8" ht="51" x14ac:dyDescent="0.2">
      <c r="B18" s="1">
        <v>10</v>
      </c>
      <c r="C18" s="208"/>
      <c r="D18" s="2" t="s">
        <v>40</v>
      </c>
      <c r="E18" s="3" t="s">
        <v>41</v>
      </c>
      <c r="F18" s="4">
        <v>50</v>
      </c>
      <c r="G18" s="5"/>
      <c r="H18" s="15"/>
    </row>
    <row r="19" spans="2:8" ht="34" x14ac:dyDescent="0.2">
      <c r="B19" s="1">
        <v>11</v>
      </c>
      <c r="C19" s="206" t="s">
        <v>42</v>
      </c>
      <c r="D19" s="2" t="s">
        <v>43</v>
      </c>
      <c r="E19" s="3" t="s">
        <v>44</v>
      </c>
      <c r="F19" s="4">
        <v>50</v>
      </c>
      <c r="G19" s="5"/>
      <c r="H19" s="15"/>
    </row>
    <row r="20" spans="2:8" ht="17" x14ac:dyDescent="0.2">
      <c r="B20" s="1"/>
      <c r="C20" s="214"/>
      <c r="D20" s="2" t="s">
        <v>45</v>
      </c>
      <c r="E20" s="3"/>
      <c r="F20" s="4">
        <v>10</v>
      </c>
      <c r="G20" s="5"/>
      <c r="H20" s="15"/>
    </row>
    <row r="21" spans="2:8" ht="17" x14ac:dyDescent="0.2">
      <c r="B21" s="1"/>
      <c r="C21" s="214"/>
      <c r="D21" s="2" t="s">
        <v>46</v>
      </c>
      <c r="E21" s="3" t="s">
        <v>47</v>
      </c>
      <c r="F21" s="4">
        <v>30</v>
      </c>
      <c r="G21" s="5"/>
      <c r="H21" s="15"/>
    </row>
    <row r="22" spans="2:8" ht="17" x14ac:dyDescent="0.2">
      <c r="B22" s="1">
        <v>12</v>
      </c>
      <c r="C22" s="208"/>
      <c r="D22" s="2" t="s">
        <v>48</v>
      </c>
      <c r="E22" s="3" t="s">
        <v>49</v>
      </c>
      <c r="F22" s="4">
        <v>10</v>
      </c>
      <c r="G22" s="5"/>
      <c r="H22" s="15"/>
    </row>
    <row r="23" spans="2:8" ht="34" x14ac:dyDescent="0.2">
      <c r="B23" s="1">
        <v>13</v>
      </c>
      <c r="C23" s="9" t="s">
        <v>50</v>
      </c>
      <c r="D23" s="10" t="s">
        <v>51</v>
      </c>
      <c r="E23" s="3" t="s">
        <v>52</v>
      </c>
      <c r="F23" s="4">
        <v>200</v>
      </c>
      <c r="G23" s="5"/>
      <c r="H23" s="15"/>
    </row>
    <row r="24" spans="2:8" x14ac:dyDescent="0.2">
      <c r="B24" s="205" t="s">
        <v>53</v>
      </c>
      <c r="C24" s="198"/>
      <c r="D24" s="198"/>
      <c r="E24" s="198"/>
      <c r="F24" s="198"/>
      <c r="G24" s="199"/>
      <c r="H24" s="14"/>
    </row>
    <row r="25" spans="2:8" x14ac:dyDescent="0.2">
      <c r="B25" s="205" t="s">
        <v>54</v>
      </c>
      <c r="C25" s="198"/>
      <c r="D25" s="198"/>
      <c r="E25" s="198"/>
      <c r="F25" s="198"/>
      <c r="G25" s="199"/>
      <c r="H25" s="16"/>
    </row>
    <row r="26" spans="2:8" ht="17" x14ac:dyDescent="0.2">
      <c r="B26" s="17">
        <v>14</v>
      </c>
      <c r="C26" s="206" t="s">
        <v>55</v>
      </c>
      <c r="D26" s="18" t="s">
        <v>56</v>
      </c>
      <c r="E26" s="3" t="s">
        <v>57</v>
      </c>
      <c r="F26" s="4">
        <v>10</v>
      </c>
      <c r="G26" s="19"/>
      <c r="H26" s="7"/>
    </row>
    <row r="27" spans="2:8" ht="17" x14ac:dyDescent="0.2">
      <c r="B27" s="17">
        <v>15</v>
      </c>
      <c r="C27" s="207"/>
      <c r="D27" s="18" t="s">
        <v>58</v>
      </c>
      <c r="E27" s="3" t="s">
        <v>57</v>
      </c>
      <c r="F27" s="4">
        <v>10</v>
      </c>
      <c r="G27" s="19"/>
      <c r="H27" s="7"/>
    </row>
    <row r="28" spans="2:8" ht="17" x14ac:dyDescent="0.2">
      <c r="B28" s="17">
        <v>16</v>
      </c>
      <c r="C28" s="207"/>
      <c r="D28" s="18" t="s">
        <v>59</v>
      </c>
      <c r="E28" s="3" t="s">
        <v>57</v>
      </c>
      <c r="F28" s="4">
        <v>10</v>
      </c>
      <c r="G28" s="19"/>
      <c r="H28" s="7"/>
    </row>
    <row r="29" spans="2:8" ht="34" x14ac:dyDescent="0.2">
      <c r="B29" s="17">
        <v>17</v>
      </c>
      <c r="C29" s="207"/>
      <c r="D29" s="18" t="s">
        <v>60</v>
      </c>
      <c r="E29" s="3" t="s">
        <v>61</v>
      </c>
      <c r="F29" s="4">
        <v>6</v>
      </c>
      <c r="G29" s="19"/>
      <c r="H29" s="7"/>
    </row>
    <row r="30" spans="2:8" ht="17" x14ac:dyDescent="0.2">
      <c r="B30" s="17">
        <v>18</v>
      </c>
      <c r="C30" s="207"/>
      <c r="D30" s="18" t="s">
        <v>62</v>
      </c>
      <c r="E30" s="3" t="s">
        <v>63</v>
      </c>
      <c r="F30" s="4">
        <v>10</v>
      </c>
      <c r="G30" s="19"/>
      <c r="H30" s="7"/>
    </row>
    <row r="31" spans="2:8" ht="17" x14ac:dyDescent="0.2">
      <c r="B31" s="17">
        <v>19</v>
      </c>
      <c r="C31" s="207"/>
      <c r="D31" s="18" t="s">
        <v>64</v>
      </c>
      <c r="E31" s="3" t="s">
        <v>63</v>
      </c>
      <c r="F31" s="4">
        <v>10</v>
      </c>
      <c r="G31" s="19"/>
      <c r="H31" s="7"/>
    </row>
    <row r="32" spans="2:8" ht="17" x14ac:dyDescent="0.2">
      <c r="B32" s="17">
        <v>20</v>
      </c>
      <c r="C32" s="207"/>
      <c r="D32" s="18" t="s">
        <v>65</v>
      </c>
      <c r="E32" s="3" t="s">
        <v>66</v>
      </c>
      <c r="F32" s="4">
        <v>15</v>
      </c>
      <c r="G32" s="19"/>
      <c r="H32" s="7"/>
    </row>
    <row r="33" spans="2:8" ht="17" x14ac:dyDescent="0.2">
      <c r="B33" s="17">
        <v>21</v>
      </c>
      <c r="C33" s="208"/>
      <c r="D33" s="18" t="s">
        <v>67</v>
      </c>
      <c r="E33" s="3" t="s">
        <v>68</v>
      </c>
      <c r="F33" s="4">
        <v>15</v>
      </c>
      <c r="G33" s="19"/>
      <c r="H33" s="7"/>
    </row>
    <row r="34" spans="2:8" ht="85" x14ac:dyDescent="0.2">
      <c r="B34" s="17">
        <v>22</v>
      </c>
      <c r="C34" s="9" t="s">
        <v>69</v>
      </c>
      <c r="D34" s="10" t="s">
        <v>70</v>
      </c>
      <c r="E34" s="3" t="s">
        <v>71</v>
      </c>
      <c r="F34" s="4">
        <v>250</v>
      </c>
      <c r="G34" s="20"/>
      <c r="H34" s="7"/>
    </row>
    <row r="35" spans="2:8" ht="17" x14ac:dyDescent="0.2">
      <c r="B35" s="17">
        <v>23</v>
      </c>
      <c r="C35" s="9" t="s">
        <v>72</v>
      </c>
      <c r="D35" s="10" t="s">
        <v>73</v>
      </c>
      <c r="E35" s="11" t="s">
        <v>74</v>
      </c>
      <c r="F35" s="4">
        <v>1549</v>
      </c>
      <c r="G35" s="20"/>
      <c r="H35" s="7"/>
    </row>
    <row r="36" spans="2:8" x14ac:dyDescent="0.2">
      <c r="B36" s="205" t="s">
        <v>36</v>
      </c>
      <c r="C36" s="198"/>
      <c r="D36" s="198"/>
      <c r="E36" s="198"/>
      <c r="F36" s="198"/>
      <c r="G36" s="199"/>
      <c r="H36" s="14"/>
    </row>
    <row r="37" spans="2:8" x14ac:dyDescent="0.2">
      <c r="B37" s="205" t="s">
        <v>75</v>
      </c>
      <c r="C37" s="198"/>
      <c r="D37" s="198"/>
      <c r="E37" s="198"/>
      <c r="F37" s="198"/>
      <c r="G37" s="199"/>
      <c r="H37" s="21"/>
    </row>
    <row r="38" spans="2:8" ht="170" x14ac:dyDescent="0.2">
      <c r="B38" s="22">
        <v>24</v>
      </c>
      <c r="C38" s="23" t="s">
        <v>76</v>
      </c>
      <c r="D38" s="24" t="s">
        <v>77</v>
      </c>
      <c r="E38" s="25" t="s">
        <v>78</v>
      </c>
      <c r="F38" s="24">
        <v>10</v>
      </c>
      <c r="G38" s="26"/>
      <c r="H38" s="26"/>
    </row>
    <row r="39" spans="2:8" ht="119" x14ac:dyDescent="0.2">
      <c r="B39" s="22">
        <v>25</v>
      </c>
      <c r="C39" s="27" t="s">
        <v>79</v>
      </c>
      <c r="D39" s="24" t="s">
        <v>80</v>
      </c>
      <c r="E39" s="25" t="s">
        <v>81</v>
      </c>
      <c r="F39" s="24">
        <v>10</v>
      </c>
      <c r="G39" s="28"/>
      <c r="H39" s="26"/>
    </row>
    <row r="40" spans="2:8" ht="102" x14ac:dyDescent="0.2">
      <c r="B40" s="22">
        <v>26</v>
      </c>
      <c r="C40" s="27" t="s">
        <v>82</v>
      </c>
      <c r="D40" s="24" t="s">
        <v>83</v>
      </c>
      <c r="E40" s="25" t="s">
        <v>84</v>
      </c>
      <c r="F40" s="24">
        <v>1</v>
      </c>
      <c r="G40" s="26"/>
      <c r="H40" s="26"/>
    </row>
    <row r="41" spans="2:8" ht="68" x14ac:dyDescent="0.2">
      <c r="B41" s="22">
        <v>27</v>
      </c>
      <c r="C41" s="27" t="s">
        <v>85</v>
      </c>
      <c r="D41" s="24" t="s">
        <v>86</v>
      </c>
      <c r="E41" s="25" t="s">
        <v>84</v>
      </c>
      <c r="F41" s="24">
        <v>1</v>
      </c>
      <c r="G41" s="29"/>
      <c r="H41" s="29"/>
    </row>
    <row r="42" spans="2:8" ht="102" x14ac:dyDescent="0.2">
      <c r="B42" s="22">
        <v>28</v>
      </c>
      <c r="C42" s="27" t="s">
        <v>87</v>
      </c>
      <c r="D42" s="24" t="s">
        <v>88</v>
      </c>
      <c r="E42" s="25" t="s">
        <v>84</v>
      </c>
      <c r="F42" s="24">
        <v>1</v>
      </c>
      <c r="G42" s="30"/>
      <c r="H42" s="30"/>
    </row>
    <row r="43" spans="2:8" ht="119" x14ac:dyDescent="0.2">
      <c r="B43" s="22">
        <v>29</v>
      </c>
      <c r="C43" s="27" t="s">
        <v>87</v>
      </c>
      <c r="D43" s="24" t="s">
        <v>89</v>
      </c>
      <c r="E43" s="25" t="s">
        <v>90</v>
      </c>
      <c r="F43" s="24">
        <v>1</v>
      </c>
      <c r="G43" s="30"/>
      <c r="H43" s="30"/>
    </row>
    <row r="44" spans="2:8" ht="85" x14ac:dyDescent="0.2">
      <c r="B44" s="22">
        <v>30</v>
      </c>
      <c r="C44" s="27" t="s">
        <v>91</v>
      </c>
      <c r="D44" s="24" t="s">
        <v>92</v>
      </c>
      <c r="E44" s="25" t="s">
        <v>90</v>
      </c>
      <c r="F44" s="24">
        <v>1</v>
      </c>
      <c r="G44" s="30"/>
      <c r="H44" s="30"/>
    </row>
    <row r="45" spans="2:8" x14ac:dyDescent="0.2">
      <c r="B45" s="209" t="s">
        <v>53</v>
      </c>
      <c r="C45" s="198"/>
      <c r="D45" s="198"/>
      <c r="E45" s="198"/>
      <c r="F45" s="198"/>
      <c r="G45" s="199"/>
      <c r="H45" s="31"/>
    </row>
    <row r="46" spans="2:8" x14ac:dyDescent="0.2">
      <c r="B46" s="197" t="s">
        <v>93</v>
      </c>
      <c r="C46" s="198"/>
      <c r="D46" s="198"/>
      <c r="E46" s="198"/>
      <c r="F46" s="198"/>
      <c r="G46" s="199"/>
      <c r="H46" s="24"/>
    </row>
    <row r="47" spans="2:8" ht="17" x14ac:dyDescent="0.2">
      <c r="B47" s="25">
        <v>31</v>
      </c>
      <c r="C47" s="32" t="s">
        <v>94</v>
      </c>
      <c r="D47" s="33" t="s">
        <v>95</v>
      </c>
      <c r="E47" s="25" t="s">
        <v>96</v>
      </c>
      <c r="F47" s="24">
        <v>62</v>
      </c>
      <c r="G47" s="34">
        <v>9000000</v>
      </c>
      <c r="H47" s="35">
        <f>G47*F47</f>
        <v>558000000</v>
      </c>
    </row>
    <row r="48" spans="2:8" ht="17" x14ac:dyDescent="0.2">
      <c r="B48" s="25">
        <v>32</v>
      </c>
      <c r="C48" s="32" t="s">
        <v>94</v>
      </c>
      <c r="D48" s="33" t="s">
        <v>97</v>
      </c>
      <c r="E48" s="25" t="s">
        <v>96</v>
      </c>
      <c r="F48" s="24">
        <v>6</v>
      </c>
      <c r="G48" s="34">
        <v>13000000</v>
      </c>
      <c r="H48" s="35">
        <f>G48*F48</f>
        <v>78000000</v>
      </c>
    </row>
    <row r="49" spans="2:8" x14ac:dyDescent="0.2">
      <c r="B49" s="200" t="s">
        <v>53</v>
      </c>
      <c r="C49" s="198"/>
      <c r="D49" s="198"/>
      <c r="E49" s="198"/>
      <c r="F49" s="198"/>
      <c r="G49" s="199"/>
      <c r="H49" s="35">
        <f>SUM(H47:H48)</f>
        <v>636000000</v>
      </c>
    </row>
    <row r="50" spans="2:8" x14ac:dyDescent="0.2">
      <c r="B50" s="201" t="s">
        <v>98</v>
      </c>
      <c r="C50" s="198"/>
      <c r="D50" s="198"/>
      <c r="E50" s="198"/>
      <c r="F50" s="198"/>
      <c r="G50" s="199"/>
      <c r="H50" s="14"/>
    </row>
    <row r="53" spans="2:8" ht="21" x14ac:dyDescent="0.25">
      <c r="B53" s="40" t="s">
        <v>99</v>
      </c>
    </row>
  </sheetData>
  <mergeCells count="16">
    <mergeCell ref="B46:G46"/>
    <mergeCell ref="B49:G49"/>
    <mergeCell ref="B50:G50"/>
    <mergeCell ref="B2:H2"/>
    <mergeCell ref="B24:G24"/>
    <mergeCell ref="B25:G25"/>
    <mergeCell ref="C26:C33"/>
    <mergeCell ref="B36:G36"/>
    <mergeCell ref="B37:G37"/>
    <mergeCell ref="B45:G45"/>
    <mergeCell ref="B4:H4"/>
    <mergeCell ref="C5:C6"/>
    <mergeCell ref="B15:G15"/>
    <mergeCell ref="B16:G16"/>
    <mergeCell ref="C17:C18"/>
    <mergeCell ref="C19:C2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6DD4E3-DE7B-4CC5-9730-8B2D2DD6DFAF}">
  <dimension ref="A1:P53"/>
  <sheetViews>
    <sheetView topLeftCell="A31" zoomScale="80" zoomScaleNormal="80" workbookViewId="0">
      <selection activeCell="D37" sqref="D37"/>
    </sheetView>
  </sheetViews>
  <sheetFormatPr baseColWidth="10" defaultColWidth="11" defaultRowHeight="16" x14ac:dyDescent="0.2"/>
  <cols>
    <col min="1" max="1" width="3.5" bestFit="1" customWidth="1"/>
    <col min="2" max="3" width="22.1640625" customWidth="1"/>
    <col min="4" max="4" width="21.1640625" customWidth="1"/>
    <col min="5" max="5" width="21" customWidth="1"/>
    <col min="6" max="6" width="18" customWidth="1"/>
    <col min="7" max="7" width="20.5" customWidth="1"/>
    <col min="8" max="8" width="22.1640625" customWidth="1"/>
    <col min="9" max="12" width="24" customWidth="1"/>
    <col min="14" max="14" width="62.5" customWidth="1"/>
    <col min="15" max="15" width="29.83203125" customWidth="1"/>
  </cols>
  <sheetData>
    <row r="1" spans="1:16" s="50" customFormat="1" ht="19" x14ac:dyDescent="0.25">
      <c r="A1" s="88"/>
      <c r="D1" s="244" t="s">
        <v>100</v>
      </c>
      <c r="E1" s="244"/>
      <c r="F1" s="244"/>
      <c r="G1" s="244"/>
      <c r="H1" s="244"/>
      <c r="I1" s="244"/>
      <c r="J1" s="244"/>
      <c r="K1" s="244"/>
      <c r="L1" s="244"/>
      <c r="M1" s="244"/>
      <c r="O1" s="91"/>
    </row>
    <row r="2" spans="1:16" s="44" customFormat="1" ht="19" x14ac:dyDescent="0.25">
      <c r="A2" s="89"/>
      <c r="D2" s="245" t="s">
        <v>101</v>
      </c>
      <c r="E2" s="245"/>
      <c r="F2" s="245"/>
      <c r="G2" s="245"/>
      <c r="H2" s="245"/>
      <c r="I2" s="245"/>
      <c r="J2" s="245"/>
      <c r="K2" s="245"/>
      <c r="L2" s="245"/>
      <c r="M2" s="245"/>
      <c r="O2" s="92"/>
    </row>
    <row r="3" spans="1:16" s="44" customFormat="1" ht="19" x14ac:dyDescent="0.25">
      <c r="A3" s="89"/>
      <c r="D3" s="245" t="s">
        <v>102</v>
      </c>
      <c r="E3" s="245"/>
      <c r="F3" s="245"/>
      <c r="G3" s="245"/>
      <c r="H3" s="245"/>
      <c r="I3" s="245"/>
      <c r="J3" s="245"/>
      <c r="K3" s="245"/>
      <c r="L3" s="245"/>
      <c r="M3" s="245"/>
      <c r="O3" s="92"/>
    </row>
    <row r="4" spans="1:16" s="44" customFormat="1" ht="17" thickBot="1" x14ac:dyDescent="0.25">
      <c r="A4" s="90"/>
      <c r="B4" s="51"/>
      <c r="C4" s="51"/>
      <c r="D4" s="51"/>
      <c r="E4" s="51"/>
      <c r="F4" s="51"/>
      <c r="G4" s="51"/>
      <c r="H4" s="51"/>
      <c r="I4" s="51"/>
      <c r="J4" s="51"/>
      <c r="K4" s="51"/>
      <c r="L4" s="51"/>
      <c r="M4" s="51"/>
      <c r="N4" s="51"/>
      <c r="O4" s="93"/>
    </row>
    <row r="5" spans="1:16" s="44" customFormat="1" ht="17" thickBot="1" x14ac:dyDescent="0.25"/>
    <row r="6" spans="1:16" ht="16" customHeight="1" x14ac:dyDescent="0.2">
      <c r="A6" s="249" t="s">
        <v>103</v>
      </c>
      <c r="B6" s="250"/>
      <c r="C6" s="232" t="s">
        <v>104</v>
      </c>
      <c r="D6" s="233"/>
      <c r="E6" s="233"/>
      <c r="F6" s="233"/>
      <c r="G6" s="233"/>
      <c r="H6" s="233"/>
      <c r="I6" s="233"/>
      <c r="J6" s="233"/>
      <c r="K6" s="233"/>
      <c r="L6" s="233"/>
      <c r="M6" s="233"/>
      <c r="N6" s="233"/>
      <c r="O6" s="234"/>
    </row>
    <row r="7" spans="1:16" ht="1" customHeight="1" x14ac:dyDescent="0.2">
      <c r="A7" s="251"/>
      <c r="B7" s="252"/>
      <c r="C7" s="235"/>
      <c r="D7" s="236"/>
      <c r="E7" s="236"/>
      <c r="F7" s="236"/>
      <c r="G7" s="236"/>
      <c r="H7" s="236"/>
      <c r="I7" s="236"/>
      <c r="J7" s="236"/>
      <c r="K7" s="236"/>
      <c r="L7" s="236"/>
      <c r="M7" s="236"/>
      <c r="N7" s="236"/>
      <c r="O7" s="237"/>
    </row>
    <row r="8" spans="1:16" ht="49" customHeight="1" thickBot="1" x14ac:dyDescent="0.25">
      <c r="A8" s="253"/>
      <c r="B8" s="254"/>
      <c r="C8" s="238"/>
      <c r="D8" s="239"/>
      <c r="E8" s="239"/>
      <c r="F8" s="239"/>
      <c r="G8" s="239"/>
      <c r="H8" s="239"/>
      <c r="I8" s="239"/>
      <c r="J8" s="239"/>
      <c r="K8" s="239"/>
      <c r="L8" s="239"/>
      <c r="M8" s="239"/>
      <c r="N8" s="239"/>
      <c r="O8" s="240"/>
    </row>
    <row r="9" spans="1:16" ht="22" thickBot="1" x14ac:dyDescent="0.3">
      <c r="A9" s="44"/>
      <c r="B9" s="63"/>
      <c r="C9" s="62"/>
      <c r="D9" s="62"/>
      <c r="E9" s="62"/>
      <c r="F9" s="62"/>
      <c r="G9" s="62"/>
      <c r="H9" s="62"/>
      <c r="I9" s="62"/>
      <c r="J9" s="62"/>
      <c r="K9" s="62"/>
      <c r="L9" s="62"/>
      <c r="M9" s="62"/>
      <c r="N9" s="62"/>
    </row>
    <row r="10" spans="1:16" ht="172.5" customHeight="1" thickBot="1" x14ac:dyDescent="0.25">
      <c r="A10" s="246" t="s">
        <v>105</v>
      </c>
      <c r="B10" s="247"/>
      <c r="C10" s="248"/>
      <c r="D10" s="225" t="s">
        <v>106</v>
      </c>
      <c r="E10" s="225"/>
      <c r="F10" s="226" t="s">
        <v>107</v>
      </c>
      <c r="G10" s="227"/>
      <c r="H10" s="227"/>
      <c r="I10" s="229" t="s">
        <v>108</v>
      </c>
      <c r="J10" s="230"/>
      <c r="K10" s="226" t="s">
        <v>109</v>
      </c>
      <c r="L10" s="227"/>
      <c r="M10" s="241" t="s">
        <v>110</v>
      </c>
      <c r="N10" s="242"/>
      <c r="O10" s="243"/>
    </row>
    <row r="11" spans="1:16" ht="22" thickBot="1" x14ac:dyDescent="0.3">
      <c r="A11" s="44"/>
      <c r="B11" s="63"/>
      <c r="C11" s="62"/>
      <c r="D11" s="62"/>
      <c r="E11" s="62"/>
      <c r="F11" s="62"/>
      <c r="G11" s="62"/>
      <c r="H11" s="62"/>
      <c r="I11" s="62"/>
      <c r="J11" s="62"/>
      <c r="K11" s="62"/>
      <c r="L11" s="62"/>
      <c r="M11" s="62"/>
      <c r="N11" s="62"/>
    </row>
    <row r="12" spans="1:16" ht="169.5" customHeight="1" thickBot="1" x14ac:dyDescent="0.25">
      <c r="A12" s="226" t="s">
        <v>111</v>
      </c>
      <c r="B12" s="227"/>
      <c r="C12" s="227"/>
      <c r="D12" s="241" t="s">
        <v>112</v>
      </c>
      <c r="E12" s="242"/>
      <c r="F12" s="242"/>
      <c r="G12" s="242"/>
      <c r="H12" s="242"/>
      <c r="I12" s="242"/>
      <c r="J12" s="242"/>
      <c r="K12" s="242"/>
      <c r="L12" s="242"/>
      <c r="M12" s="242"/>
      <c r="N12" s="242"/>
      <c r="O12" s="243"/>
    </row>
    <row r="13" spans="1:16" ht="21" x14ac:dyDescent="0.25">
      <c r="A13" s="44"/>
      <c r="B13" s="63"/>
      <c r="C13" s="62"/>
      <c r="D13" s="62"/>
      <c r="E13" s="62"/>
      <c r="F13" s="62"/>
      <c r="G13" s="62"/>
      <c r="H13" s="62"/>
      <c r="I13" s="62"/>
      <c r="J13" s="62"/>
      <c r="K13" s="62"/>
      <c r="L13" s="62"/>
      <c r="M13" s="62"/>
      <c r="N13" s="62"/>
    </row>
    <row r="14" spans="1:16" s="44" customFormat="1" ht="219.75" customHeight="1" x14ac:dyDescent="0.2">
      <c r="A14" s="96" t="s">
        <v>113</v>
      </c>
      <c r="B14" s="96" t="s">
        <v>114</v>
      </c>
      <c r="C14" s="96" t="s">
        <v>115</v>
      </c>
      <c r="D14" s="96" t="s">
        <v>116</v>
      </c>
      <c r="E14" s="96" t="s">
        <v>117</v>
      </c>
      <c r="F14" s="96" t="s">
        <v>118</v>
      </c>
      <c r="G14" s="96" t="s">
        <v>119</v>
      </c>
      <c r="H14" s="96" t="s">
        <v>120</v>
      </c>
      <c r="I14" s="96" t="s">
        <v>121</v>
      </c>
      <c r="J14" s="96" t="s">
        <v>122</v>
      </c>
      <c r="K14" s="96" t="s">
        <v>123</v>
      </c>
      <c r="L14" s="96" t="s">
        <v>124</v>
      </c>
      <c r="M14" s="96" t="s">
        <v>125</v>
      </c>
      <c r="N14" s="96" t="s">
        <v>126</v>
      </c>
      <c r="O14" s="97" t="s">
        <v>127</v>
      </c>
    </row>
    <row r="15" spans="1:16" s="44" customFormat="1" ht="30.75" customHeight="1" x14ac:dyDescent="0.2">
      <c r="A15" s="217">
        <v>1</v>
      </c>
      <c r="B15" s="228" t="s">
        <v>128</v>
      </c>
      <c r="C15" s="228" t="s">
        <v>129</v>
      </c>
      <c r="D15" s="41" t="s">
        <v>130</v>
      </c>
      <c r="E15" s="41" t="s">
        <v>131</v>
      </c>
      <c r="F15" s="47">
        <v>409.09</v>
      </c>
      <c r="G15" s="41" t="s">
        <v>132</v>
      </c>
      <c r="H15" s="42" t="s">
        <v>133</v>
      </c>
      <c r="I15" s="215" t="s">
        <v>134</v>
      </c>
      <c r="J15" s="215" t="s">
        <v>135</v>
      </c>
      <c r="K15" s="215" t="s">
        <v>134</v>
      </c>
      <c r="L15" s="215" t="s">
        <v>135</v>
      </c>
      <c r="M15" s="231" t="s">
        <v>136</v>
      </c>
      <c r="N15" s="224" t="s">
        <v>137</v>
      </c>
      <c r="O15" s="41"/>
    </row>
    <row r="16" spans="1:16" s="44" customFormat="1" ht="34" x14ac:dyDescent="0.2">
      <c r="A16" s="217"/>
      <c r="B16" s="228"/>
      <c r="C16" s="228"/>
      <c r="D16" s="41" t="s">
        <v>130</v>
      </c>
      <c r="E16" s="41" t="s">
        <v>131</v>
      </c>
      <c r="F16" s="47">
        <v>251.68</v>
      </c>
      <c r="G16" s="41" t="s">
        <v>138</v>
      </c>
      <c r="H16" s="42" t="s">
        <v>139</v>
      </c>
      <c r="I16" s="215"/>
      <c r="J16" s="215"/>
      <c r="K16" s="215"/>
      <c r="L16" s="215"/>
      <c r="M16" s="231"/>
      <c r="N16" s="224"/>
      <c r="O16" s="41"/>
      <c r="P16" s="49" t="s">
        <v>140</v>
      </c>
    </row>
    <row r="17" spans="1:15" s="44" customFormat="1" ht="34" x14ac:dyDescent="0.2">
      <c r="A17" s="217"/>
      <c r="B17" s="228"/>
      <c r="C17" s="228"/>
      <c r="D17" s="41" t="s">
        <v>130</v>
      </c>
      <c r="E17" s="41" t="s">
        <v>131</v>
      </c>
      <c r="F17" s="47">
        <v>192.8</v>
      </c>
      <c r="G17" s="41" t="s">
        <v>141</v>
      </c>
      <c r="H17" s="42" t="s">
        <v>139</v>
      </c>
      <c r="I17" s="215"/>
      <c r="J17" s="215"/>
      <c r="K17" s="215"/>
      <c r="L17" s="215"/>
      <c r="M17" s="231"/>
      <c r="N17" s="224"/>
      <c r="O17" s="41"/>
    </row>
    <row r="18" spans="1:15" s="44" customFormat="1" ht="34" x14ac:dyDescent="0.2">
      <c r="A18" s="217"/>
      <c r="B18" s="228"/>
      <c r="C18" s="228"/>
      <c r="D18" s="42" t="s">
        <v>142</v>
      </c>
      <c r="E18" s="41" t="s">
        <v>143</v>
      </c>
      <c r="F18" s="47">
        <v>793.6</v>
      </c>
      <c r="G18" s="41" t="s">
        <v>144</v>
      </c>
      <c r="H18" s="42" t="s">
        <v>145</v>
      </c>
      <c r="I18" s="215"/>
      <c r="J18" s="215"/>
      <c r="K18" s="215"/>
      <c r="L18" s="215"/>
      <c r="M18" s="231"/>
      <c r="N18" s="224"/>
      <c r="O18" s="41"/>
    </row>
    <row r="19" spans="1:15" s="44" customFormat="1" ht="106" customHeight="1" x14ac:dyDescent="0.2">
      <c r="A19" s="215">
        <v>2</v>
      </c>
      <c r="B19" s="219" t="s">
        <v>146</v>
      </c>
      <c r="C19" s="219" t="s">
        <v>147</v>
      </c>
      <c r="D19" s="46" t="s">
        <v>148</v>
      </c>
      <c r="E19" s="46" t="s">
        <v>149</v>
      </c>
      <c r="F19" s="47" t="s">
        <v>150</v>
      </c>
      <c r="G19" s="79" t="s">
        <v>151</v>
      </c>
      <c r="H19" s="46" t="s">
        <v>152</v>
      </c>
      <c r="I19" s="215" t="s">
        <v>135</v>
      </c>
      <c r="J19" s="215" t="s">
        <v>135</v>
      </c>
      <c r="K19" s="215" t="s">
        <v>135</v>
      </c>
      <c r="L19" s="215" t="s">
        <v>135</v>
      </c>
      <c r="M19" s="216" t="s">
        <v>153</v>
      </c>
      <c r="N19" s="41"/>
      <c r="O19" s="41"/>
    </row>
    <row r="20" spans="1:15" ht="51" x14ac:dyDescent="0.2">
      <c r="A20" s="215"/>
      <c r="B20" s="219"/>
      <c r="C20" s="219"/>
      <c r="D20" s="42" t="s">
        <v>154</v>
      </c>
      <c r="E20" s="42" t="s">
        <v>155</v>
      </c>
      <c r="F20" s="47" t="s">
        <v>156</v>
      </c>
      <c r="G20" s="41" t="s">
        <v>151</v>
      </c>
      <c r="H20" s="42" t="s">
        <v>157</v>
      </c>
      <c r="I20" s="215"/>
      <c r="J20" s="215"/>
      <c r="K20" s="215"/>
      <c r="L20" s="215"/>
      <c r="M20" s="216"/>
      <c r="N20" s="42" t="s">
        <v>158</v>
      </c>
      <c r="O20" s="41"/>
    </row>
    <row r="21" spans="1:15" ht="51" x14ac:dyDescent="0.2">
      <c r="A21" s="215"/>
      <c r="B21" s="219"/>
      <c r="C21" s="219"/>
      <c r="D21" s="42" t="s">
        <v>159</v>
      </c>
      <c r="E21" s="42" t="s">
        <v>160</v>
      </c>
      <c r="F21" s="47" t="s">
        <v>161</v>
      </c>
      <c r="G21" s="41" t="s">
        <v>162</v>
      </c>
      <c r="H21" s="42" t="s">
        <v>163</v>
      </c>
      <c r="I21" s="215"/>
      <c r="J21" s="215"/>
      <c r="K21" s="215"/>
      <c r="L21" s="215"/>
      <c r="M21" s="216"/>
      <c r="N21" s="42" t="s">
        <v>164</v>
      </c>
      <c r="O21" s="41"/>
    </row>
    <row r="22" spans="1:15" ht="68" x14ac:dyDescent="0.2">
      <c r="A22" s="215"/>
      <c r="B22" s="219"/>
      <c r="C22" s="219"/>
      <c r="D22" s="42" t="s">
        <v>165</v>
      </c>
      <c r="E22" s="42" t="s">
        <v>166</v>
      </c>
      <c r="F22" s="47">
        <v>255.9</v>
      </c>
      <c r="G22" s="41" t="s">
        <v>167</v>
      </c>
      <c r="H22" s="98">
        <v>801015</v>
      </c>
      <c r="I22" s="215"/>
      <c r="J22" s="215"/>
      <c r="K22" s="215"/>
      <c r="L22" s="215"/>
      <c r="M22" s="216"/>
      <c r="N22" s="42" t="s">
        <v>168</v>
      </c>
      <c r="O22" s="41"/>
    </row>
    <row r="23" spans="1:15" ht="68.25" customHeight="1" x14ac:dyDescent="0.2">
      <c r="A23" s="222">
        <v>3</v>
      </c>
      <c r="B23" s="219" t="s">
        <v>169</v>
      </c>
      <c r="C23" s="219" t="s">
        <v>170</v>
      </c>
      <c r="D23" s="99" t="s">
        <v>171</v>
      </c>
      <c r="E23" s="100" t="s">
        <v>172</v>
      </c>
      <c r="F23" s="101">
        <v>237.21</v>
      </c>
      <c r="G23" s="99" t="s">
        <v>173</v>
      </c>
      <c r="H23" s="99" t="s">
        <v>174</v>
      </c>
      <c r="I23" s="215" t="s">
        <v>175</v>
      </c>
      <c r="J23" s="215" t="s">
        <v>135</v>
      </c>
      <c r="K23" s="215" t="s">
        <v>135</v>
      </c>
      <c r="L23" s="215" t="s">
        <v>135</v>
      </c>
      <c r="M23" s="216" t="s">
        <v>176</v>
      </c>
      <c r="N23" s="102" t="s">
        <v>177</v>
      </c>
      <c r="O23" s="228" t="s">
        <v>178</v>
      </c>
    </row>
    <row r="24" spans="1:15" ht="34" x14ac:dyDescent="0.2">
      <c r="A24" s="222"/>
      <c r="B24" s="219"/>
      <c r="C24" s="219"/>
      <c r="D24" s="41" t="s">
        <v>179</v>
      </c>
      <c r="E24" s="41" t="s">
        <v>180</v>
      </c>
      <c r="F24" s="47" t="s">
        <v>181</v>
      </c>
      <c r="G24" s="41" t="s">
        <v>182</v>
      </c>
      <c r="H24" s="42" t="s">
        <v>183</v>
      </c>
      <c r="I24" s="215"/>
      <c r="J24" s="215"/>
      <c r="K24" s="215"/>
      <c r="L24" s="215"/>
      <c r="M24" s="216"/>
      <c r="N24" s="41"/>
      <c r="O24" s="228"/>
    </row>
    <row r="25" spans="1:15" ht="42.75" customHeight="1" x14ac:dyDescent="0.2">
      <c r="A25" s="222"/>
      <c r="B25" s="219"/>
      <c r="C25" s="219"/>
      <c r="D25" s="41" t="s">
        <v>184</v>
      </c>
      <c r="E25" s="41" t="s">
        <v>180</v>
      </c>
      <c r="F25" s="47">
        <v>717.01</v>
      </c>
      <c r="G25" s="41" t="s">
        <v>138</v>
      </c>
      <c r="H25" s="41" t="s">
        <v>185</v>
      </c>
      <c r="I25" s="215"/>
      <c r="J25" s="215"/>
      <c r="K25" s="215"/>
      <c r="L25" s="215"/>
      <c r="M25" s="216"/>
      <c r="N25" s="41"/>
      <c r="O25" s="228"/>
    </row>
    <row r="26" spans="1:15" ht="102" customHeight="1" x14ac:dyDescent="0.2">
      <c r="A26" s="222"/>
      <c r="B26" s="219"/>
      <c r="C26" s="219"/>
      <c r="D26" s="42" t="s">
        <v>186</v>
      </c>
      <c r="E26" s="79" t="s">
        <v>187</v>
      </c>
      <c r="F26" s="47" t="s">
        <v>188</v>
      </c>
      <c r="G26" s="79" t="s">
        <v>144</v>
      </c>
      <c r="H26" s="46" t="s">
        <v>189</v>
      </c>
      <c r="I26" s="215"/>
      <c r="J26" s="215"/>
      <c r="K26" s="215"/>
      <c r="L26" s="215"/>
      <c r="M26" s="216"/>
      <c r="N26" s="103" t="s">
        <v>190</v>
      </c>
      <c r="O26" s="228"/>
    </row>
    <row r="27" spans="1:15" ht="53.25" customHeight="1" x14ac:dyDescent="0.2">
      <c r="A27" s="220">
        <v>4</v>
      </c>
      <c r="B27" s="223" t="s">
        <v>191</v>
      </c>
      <c r="C27" s="223" t="s">
        <v>192</v>
      </c>
      <c r="D27" s="104" t="s">
        <v>193</v>
      </c>
      <c r="E27" s="104" t="s">
        <v>194</v>
      </c>
      <c r="F27" s="105">
        <v>1525.39</v>
      </c>
      <c r="G27" s="104" t="s">
        <v>195</v>
      </c>
      <c r="H27" s="104" t="s">
        <v>196</v>
      </c>
      <c r="I27" s="105" t="s">
        <v>135</v>
      </c>
      <c r="J27" s="104" t="s">
        <v>134</v>
      </c>
      <c r="K27" s="104" t="s">
        <v>134</v>
      </c>
      <c r="L27" s="104" t="s">
        <v>134</v>
      </c>
      <c r="M27" s="217" t="s">
        <v>136</v>
      </c>
      <c r="N27" s="224" t="s">
        <v>197</v>
      </c>
      <c r="O27" s="228" t="s">
        <v>456</v>
      </c>
    </row>
    <row r="28" spans="1:15" ht="68.25" customHeight="1" x14ac:dyDescent="0.2">
      <c r="A28" s="220"/>
      <c r="B28" s="223"/>
      <c r="C28" s="223"/>
      <c r="D28" s="104" t="s">
        <v>198</v>
      </c>
      <c r="E28" s="104" t="s">
        <v>199</v>
      </c>
      <c r="F28" s="105">
        <v>301.89</v>
      </c>
      <c r="G28" s="104" t="s">
        <v>200</v>
      </c>
      <c r="H28" s="104" t="s">
        <v>201</v>
      </c>
      <c r="I28" s="105" t="s">
        <v>134</v>
      </c>
      <c r="J28" s="104" t="s">
        <v>134</v>
      </c>
      <c r="K28" s="104" t="s">
        <v>134</v>
      </c>
      <c r="L28" s="104" t="s">
        <v>134</v>
      </c>
      <c r="M28" s="217"/>
      <c r="N28" s="224"/>
      <c r="O28" s="228"/>
    </row>
    <row r="29" spans="1:15" ht="34" x14ac:dyDescent="0.2">
      <c r="A29" s="217">
        <v>5</v>
      </c>
      <c r="B29" s="219" t="s">
        <v>202</v>
      </c>
      <c r="C29" s="219"/>
      <c r="D29" s="41" t="s">
        <v>203</v>
      </c>
      <c r="E29" s="42" t="s">
        <v>204</v>
      </c>
      <c r="F29" s="47" t="s">
        <v>205</v>
      </c>
      <c r="G29" s="41" t="s">
        <v>132</v>
      </c>
      <c r="H29" s="42" t="s">
        <v>206</v>
      </c>
      <c r="I29" s="215" t="s">
        <v>135</v>
      </c>
      <c r="J29" s="215" t="s">
        <v>135</v>
      </c>
      <c r="K29" s="215" t="s">
        <v>135</v>
      </c>
      <c r="L29" s="215" t="s">
        <v>135</v>
      </c>
      <c r="M29" s="216" t="s">
        <v>153</v>
      </c>
      <c r="N29" s="215" t="s">
        <v>207</v>
      </c>
      <c r="O29" s="41"/>
    </row>
    <row r="30" spans="1:15" ht="34" x14ac:dyDescent="0.2">
      <c r="A30" s="217"/>
      <c r="B30" s="219"/>
      <c r="C30" s="219"/>
      <c r="D30" s="42" t="s">
        <v>208</v>
      </c>
      <c r="E30" s="42" t="s">
        <v>204</v>
      </c>
      <c r="F30" s="47" t="s">
        <v>209</v>
      </c>
      <c r="G30" s="41" t="s">
        <v>210</v>
      </c>
      <c r="H30" s="42" t="s">
        <v>211</v>
      </c>
      <c r="I30" s="215"/>
      <c r="J30" s="215"/>
      <c r="K30" s="215"/>
      <c r="L30" s="215"/>
      <c r="M30" s="216"/>
      <c r="N30" s="215"/>
      <c r="O30" s="41"/>
    </row>
    <row r="31" spans="1:15" ht="34" x14ac:dyDescent="0.2">
      <c r="A31" s="217"/>
      <c r="B31" s="219"/>
      <c r="C31" s="219"/>
      <c r="D31" s="42" t="s">
        <v>212</v>
      </c>
      <c r="E31" s="42" t="s">
        <v>204</v>
      </c>
      <c r="F31" s="47" t="s">
        <v>213</v>
      </c>
      <c r="G31" s="41" t="s">
        <v>214</v>
      </c>
      <c r="H31" s="42" t="s">
        <v>215</v>
      </c>
      <c r="I31" s="215"/>
      <c r="J31" s="215"/>
      <c r="K31" s="215"/>
      <c r="L31" s="215"/>
      <c r="M31" s="216"/>
      <c r="N31" s="215"/>
      <c r="O31" s="41"/>
    </row>
    <row r="32" spans="1:15" ht="34" x14ac:dyDescent="0.2">
      <c r="A32" s="217"/>
      <c r="B32" s="219"/>
      <c r="C32" s="219"/>
      <c r="D32" s="42" t="s">
        <v>216</v>
      </c>
      <c r="E32" s="42" t="s">
        <v>204</v>
      </c>
      <c r="F32" s="47">
        <v>988.01</v>
      </c>
      <c r="G32" s="41" t="s">
        <v>217</v>
      </c>
      <c r="H32" s="42" t="s">
        <v>215</v>
      </c>
      <c r="I32" s="215"/>
      <c r="J32" s="215"/>
      <c r="K32" s="215"/>
      <c r="L32" s="215"/>
      <c r="M32" s="216"/>
      <c r="N32" s="215"/>
      <c r="O32" s="41"/>
    </row>
    <row r="33" spans="1:15" ht="51" customHeight="1" x14ac:dyDescent="0.2">
      <c r="A33" s="215">
        <v>6</v>
      </c>
      <c r="B33" s="221" t="s">
        <v>218</v>
      </c>
      <c r="C33" s="219" t="s">
        <v>219</v>
      </c>
      <c r="D33" s="42" t="s">
        <v>220</v>
      </c>
      <c r="E33" s="42" t="s">
        <v>221</v>
      </c>
      <c r="F33" s="47" t="s">
        <v>222</v>
      </c>
      <c r="G33" s="41" t="s">
        <v>223</v>
      </c>
      <c r="H33" s="42" t="s">
        <v>224</v>
      </c>
      <c r="I33" s="41" t="s">
        <v>135</v>
      </c>
      <c r="J33" s="41" t="s">
        <v>135</v>
      </c>
      <c r="K33" s="41" t="s">
        <v>134</v>
      </c>
      <c r="L33" s="41" t="s">
        <v>135</v>
      </c>
      <c r="M33" s="216" t="s">
        <v>176</v>
      </c>
      <c r="N33" s="228" t="s">
        <v>225</v>
      </c>
      <c r="O33" s="228" t="s">
        <v>226</v>
      </c>
    </row>
    <row r="34" spans="1:15" ht="34" customHeight="1" x14ac:dyDescent="0.2">
      <c r="A34" s="215"/>
      <c r="B34" s="221"/>
      <c r="C34" s="219"/>
      <c r="D34" s="42" t="s">
        <v>227</v>
      </c>
      <c r="E34" s="42" t="s">
        <v>221</v>
      </c>
      <c r="F34" s="47">
        <v>99.32</v>
      </c>
      <c r="G34" s="41" t="s">
        <v>195</v>
      </c>
      <c r="H34" s="42" t="s">
        <v>228</v>
      </c>
      <c r="I34" s="41" t="s">
        <v>134</v>
      </c>
      <c r="J34" s="41" t="s">
        <v>134</v>
      </c>
      <c r="K34" s="41" t="s">
        <v>135</v>
      </c>
      <c r="L34" s="41" t="s">
        <v>134</v>
      </c>
      <c r="M34" s="216"/>
      <c r="N34" s="215"/>
      <c r="O34" s="228"/>
    </row>
    <row r="35" spans="1:15" ht="93" customHeight="1" x14ac:dyDescent="0.2">
      <c r="A35" s="215"/>
      <c r="B35" s="221"/>
      <c r="C35" s="219"/>
      <c r="D35" s="106" t="s">
        <v>229</v>
      </c>
      <c r="E35" s="46" t="s">
        <v>230</v>
      </c>
      <c r="F35" s="47" t="s">
        <v>231</v>
      </c>
      <c r="G35" s="79" t="s">
        <v>232</v>
      </c>
      <c r="H35" s="46" t="s">
        <v>228</v>
      </c>
      <c r="I35" s="79" t="s">
        <v>134</v>
      </c>
      <c r="J35" s="79" t="s">
        <v>134</v>
      </c>
      <c r="K35" s="79" t="s">
        <v>135</v>
      </c>
      <c r="L35" s="79" t="s">
        <v>134</v>
      </c>
      <c r="M35" s="216"/>
      <c r="N35" s="215"/>
      <c r="O35" s="228"/>
    </row>
    <row r="36" spans="1:15" ht="68" x14ac:dyDescent="0.2">
      <c r="A36" s="217">
        <v>7</v>
      </c>
      <c r="B36" s="219" t="s">
        <v>233</v>
      </c>
      <c r="C36" s="219"/>
      <c r="D36" s="42" t="s">
        <v>234</v>
      </c>
      <c r="E36" s="42" t="s">
        <v>235</v>
      </c>
      <c r="F36" s="47">
        <v>3805.1819999999998</v>
      </c>
      <c r="G36" s="41" t="s">
        <v>232</v>
      </c>
      <c r="H36" s="42" t="s">
        <v>236</v>
      </c>
      <c r="I36" s="60" t="s">
        <v>135</v>
      </c>
      <c r="J36" s="60" t="s">
        <v>134</v>
      </c>
      <c r="K36" s="60" t="s">
        <v>134</v>
      </c>
      <c r="L36" s="60" t="s">
        <v>134</v>
      </c>
      <c r="M36" s="216" t="s">
        <v>176</v>
      </c>
      <c r="N36" s="215" t="s">
        <v>207</v>
      </c>
      <c r="O36" s="41"/>
    </row>
    <row r="37" spans="1:15" ht="68" x14ac:dyDescent="0.2">
      <c r="A37" s="217"/>
      <c r="B37" s="219"/>
      <c r="C37" s="219"/>
      <c r="D37" s="42" t="s">
        <v>237</v>
      </c>
      <c r="E37" s="41" t="s">
        <v>238</v>
      </c>
      <c r="F37" s="47">
        <v>3832.04</v>
      </c>
      <c r="G37" s="41" t="s">
        <v>239</v>
      </c>
      <c r="H37" s="42" t="s">
        <v>240</v>
      </c>
      <c r="I37" s="60" t="s">
        <v>134</v>
      </c>
      <c r="J37" s="60" t="s">
        <v>134</v>
      </c>
      <c r="K37" s="60" t="s">
        <v>134</v>
      </c>
      <c r="L37" s="60" t="s">
        <v>135</v>
      </c>
      <c r="M37" s="216"/>
      <c r="N37" s="215"/>
      <c r="O37" s="41"/>
    </row>
    <row r="38" spans="1:15" ht="85" x14ac:dyDescent="0.2">
      <c r="A38" s="217">
        <v>8</v>
      </c>
      <c r="B38" s="221" t="s">
        <v>241</v>
      </c>
      <c r="C38" s="221"/>
      <c r="D38" s="42" t="s">
        <v>242</v>
      </c>
      <c r="E38" s="42" t="s">
        <v>243</v>
      </c>
      <c r="F38" s="52">
        <v>3608.45</v>
      </c>
      <c r="G38" s="41" t="s">
        <v>244</v>
      </c>
      <c r="H38" s="42" t="s">
        <v>245</v>
      </c>
      <c r="I38" s="41" t="s">
        <v>135</v>
      </c>
      <c r="J38" s="41" t="s">
        <v>134</v>
      </c>
      <c r="K38" s="41" t="s">
        <v>134</v>
      </c>
      <c r="L38" s="41" t="s">
        <v>134</v>
      </c>
      <c r="M38" s="216" t="s">
        <v>176</v>
      </c>
      <c r="N38" s="215" t="s">
        <v>207</v>
      </c>
      <c r="O38" s="41"/>
    </row>
    <row r="39" spans="1:15" ht="51" x14ac:dyDescent="0.2">
      <c r="A39" s="217"/>
      <c r="B39" s="221"/>
      <c r="C39" s="221"/>
      <c r="D39" s="42" t="s">
        <v>242</v>
      </c>
      <c r="E39" s="42" t="s">
        <v>246</v>
      </c>
      <c r="F39" s="52">
        <v>8136.06</v>
      </c>
      <c r="G39" s="41" t="s">
        <v>247</v>
      </c>
      <c r="H39" s="42" t="s">
        <v>248</v>
      </c>
      <c r="I39" s="41" t="s">
        <v>134</v>
      </c>
      <c r="J39" s="41" t="s">
        <v>134</v>
      </c>
      <c r="K39" s="41" t="s">
        <v>135</v>
      </c>
      <c r="L39" s="41" t="s">
        <v>134</v>
      </c>
      <c r="M39" s="216"/>
      <c r="N39" s="215"/>
      <c r="O39" s="41"/>
    </row>
    <row r="40" spans="1:15" ht="51" x14ac:dyDescent="0.2">
      <c r="A40" s="217"/>
      <c r="B40" s="221"/>
      <c r="C40" s="221"/>
      <c r="D40" s="42" t="s">
        <v>249</v>
      </c>
      <c r="E40" s="42" t="s">
        <v>250</v>
      </c>
      <c r="F40" s="41">
        <v>3720.67</v>
      </c>
      <c r="G40" s="41" t="s">
        <v>251</v>
      </c>
      <c r="H40" s="42" t="s">
        <v>252</v>
      </c>
      <c r="I40" s="41" t="s">
        <v>135</v>
      </c>
      <c r="J40" s="41" t="s">
        <v>135</v>
      </c>
      <c r="K40" s="41" t="s">
        <v>135</v>
      </c>
      <c r="L40" s="41" t="s">
        <v>135</v>
      </c>
      <c r="M40" s="216"/>
      <c r="N40" s="215"/>
      <c r="O40" s="41"/>
    </row>
    <row r="41" spans="1:15" ht="85" x14ac:dyDescent="0.2">
      <c r="A41" s="217"/>
      <c r="B41" s="221"/>
      <c r="C41" s="221"/>
      <c r="D41" s="42" t="s">
        <v>253</v>
      </c>
      <c r="E41" s="42" t="s">
        <v>254</v>
      </c>
      <c r="F41" s="41">
        <v>198.51</v>
      </c>
      <c r="G41" s="41" t="s">
        <v>255</v>
      </c>
      <c r="H41" s="42" t="s">
        <v>252</v>
      </c>
      <c r="I41" s="41" t="s">
        <v>134</v>
      </c>
      <c r="J41" s="41" t="s">
        <v>134</v>
      </c>
      <c r="K41" s="41" t="s">
        <v>135</v>
      </c>
      <c r="L41" s="41" t="s">
        <v>134</v>
      </c>
      <c r="M41" s="216"/>
      <c r="N41" s="215"/>
      <c r="O41" s="41"/>
    </row>
    <row r="42" spans="1:15" ht="51" customHeight="1" x14ac:dyDescent="0.2">
      <c r="A42" s="215">
        <v>9</v>
      </c>
      <c r="B42" s="219" t="s">
        <v>256</v>
      </c>
      <c r="C42" s="219"/>
      <c r="D42" s="42" t="s">
        <v>257</v>
      </c>
      <c r="E42" s="42" t="s">
        <v>258</v>
      </c>
      <c r="F42" s="52">
        <f>2483.17*50%</f>
        <v>1241.585</v>
      </c>
      <c r="G42" s="41" t="s">
        <v>259</v>
      </c>
      <c r="H42" s="42" t="s">
        <v>260</v>
      </c>
      <c r="I42" s="41" t="s">
        <v>134</v>
      </c>
      <c r="J42" s="41" t="s">
        <v>135</v>
      </c>
      <c r="K42" s="41" t="s">
        <v>134</v>
      </c>
      <c r="L42" s="41" t="s">
        <v>134</v>
      </c>
      <c r="M42" s="216" t="s">
        <v>176</v>
      </c>
      <c r="N42" s="228" t="s">
        <v>225</v>
      </c>
      <c r="O42" s="228" t="s">
        <v>261</v>
      </c>
    </row>
    <row r="43" spans="1:15" ht="68" customHeight="1" x14ac:dyDescent="0.2">
      <c r="A43" s="215"/>
      <c r="B43" s="219"/>
      <c r="C43" s="219"/>
      <c r="D43" s="42" t="s">
        <v>262</v>
      </c>
      <c r="E43" s="42" t="s">
        <v>263</v>
      </c>
      <c r="F43" s="52">
        <f>1126.41*50%</f>
        <v>563.20500000000004</v>
      </c>
      <c r="G43" s="41" t="s">
        <v>264</v>
      </c>
      <c r="H43" s="42" t="s">
        <v>260</v>
      </c>
      <c r="I43" s="41" t="s">
        <v>134</v>
      </c>
      <c r="J43" s="41" t="s">
        <v>135</v>
      </c>
      <c r="K43" s="41" t="s">
        <v>134</v>
      </c>
      <c r="L43" s="41" t="s">
        <v>134</v>
      </c>
      <c r="M43" s="216"/>
      <c r="N43" s="215"/>
      <c r="O43" s="228"/>
    </row>
    <row r="44" spans="1:15" ht="171" customHeight="1" x14ac:dyDescent="0.2">
      <c r="A44" s="215"/>
      <c r="B44" s="219"/>
      <c r="C44" s="219"/>
      <c r="D44" s="42" t="s">
        <v>265</v>
      </c>
      <c r="E44" s="46" t="s">
        <v>266</v>
      </c>
      <c r="F44" s="79">
        <v>496.15</v>
      </c>
      <c r="G44" s="79" t="s">
        <v>267</v>
      </c>
      <c r="H44" s="46" t="s">
        <v>268</v>
      </c>
      <c r="I44" s="79" t="s">
        <v>135</v>
      </c>
      <c r="J44" s="79" t="s">
        <v>135</v>
      </c>
      <c r="K44" s="79" t="s">
        <v>135</v>
      </c>
      <c r="L44" s="79" t="s">
        <v>134</v>
      </c>
      <c r="M44" s="216"/>
      <c r="N44" s="215"/>
      <c r="O44" s="228"/>
    </row>
    <row r="45" spans="1:15" ht="63" customHeight="1" x14ac:dyDescent="0.2">
      <c r="A45" s="215">
        <v>10</v>
      </c>
      <c r="B45" s="219" t="s">
        <v>269</v>
      </c>
      <c r="C45" s="219" t="s">
        <v>270</v>
      </c>
      <c r="D45" s="42" t="s">
        <v>271</v>
      </c>
      <c r="E45" s="42" t="s">
        <v>272</v>
      </c>
      <c r="F45" s="53">
        <v>1531.87</v>
      </c>
      <c r="G45" s="53" t="s">
        <v>273</v>
      </c>
      <c r="H45" s="42" t="s">
        <v>274</v>
      </c>
      <c r="I45" s="53" t="s">
        <v>134</v>
      </c>
      <c r="J45" s="53" t="s">
        <v>135</v>
      </c>
      <c r="K45" s="53" t="s">
        <v>134</v>
      </c>
      <c r="L45" s="53" t="s">
        <v>134</v>
      </c>
      <c r="M45" s="216" t="s">
        <v>275</v>
      </c>
      <c r="N45" s="228" t="s">
        <v>225</v>
      </c>
      <c r="O45" s="42"/>
    </row>
    <row r="46" spans="1:15" ht="34" x14ac:dyDescent="0.2">
      <c r="A46" s="215"/>
      <c r="B46" s="219"/>
      <c r="C46" s="219"/>
      <c r="D46" s="42" t="s">
        <v>276</v>
      </c>
      <c r="E46" s="42" t="s">
        <v>277</v>
      </c>
      <c r="F46" s="54" t="s">
        <v>278</v>
      </c>
      <c r="G46" s="53" t="s">
        <v>279</v>
      </c>
      <c r="H46" s="42" t="s">
        <v>215</v>
      </c>
      <c r="I46" s="53" t="s">
        <v>134</v>
      </c>
      <c r="J46" s="53" t="s">
        <v>135</v>
      </c>
      <c r="K46" s="53" t="s">
        <v>134</v>
      </c>
      <c r="L46" s="53" t="s">
        <v>134</v>
      </c>
      <c r="M46" s="216"/>
      <c r="N46" s="215"/>
      <c r="O46" s="41"/>
    </row>
    <row r="47" spans="1:15" ht="51" x14ac:dyDescent="0.2">
      <c r="A47" s="215"/>
      <c r="B47" s="219"/>
      <c r="C47" s="219"/>
      <c r="D47" s="42" t="s">
        <v>280</v>
      </c>
      <c r="E47" s="42" t="s">
        <v>277</v>
      </c>
      <c r="F47" s="53">
        <v>585.47</v>
      </c>
      <c r="G47" s="55" t="s">
        <v>281</v>
      </c>
      <c r="H47" s="53" t="s">
        <v>282</v>
      </c>
      <c r="I47" s="53" t="s">
        <v>134</v>
      </c>
      <c r="J47" s="53" t="s">
        <v>134</v>
      </c>
      <c r="K47" s="53" t="s">
        <v>135</v>
      </c>
      <c r="L47" s="53" t="s">
        <v>134</v>
      </c>
      <c r="M47" s="216"/>
      <c r="N47" s="215"/>
      <c r="O47" s="41"/>
    </row>
    <row r="48" spans="1:15" ht="51" x14ac:dyDescent="0.2">
      <c r="A48" s="215"/>
      <c r="B48" s="219"/>
      <c r="C48" s="219"/>
      <c r="D48" s="42" t="s">
        <v>280</v>
      </c>
      <c r="E48" s="42" t="s">
        <v>277</v>
      </c>
      <c r="F48" s="53">
        <v>566.82000000000005</v>
      </c>
      <c r="G48" s="53" t="s">
        <v>283</v>
      </c>
      <c r="H48" s="53" t="s">
        <v>282</v>
      </c>
      <c r="I48" s="53" t="s">
        <v>134</v>
      </c>
      <c r="J48" s="53" t="s">
        <v>134</v>
      </c>
      <c r="K48" s="53" t="s">
        <v>135</v>
      </c>
      <c r="L48" s="53" t="s">
        <v>134</v>
      </c>
      <c r="M48" s="216"/>
      <c r="N48" s="215"/>
      <c r="O48" s="41"/>
    </row>
    <row r="49" spans="1:15" ht="68" customHeight="1" x14ac:dyDescent="0.2">
      <c r="A49" s="215">
        <v>11</v>
      </c>
      <c r="B49" s="219" t="s">
        <v>284</v>
      </c>
      <c r="C49" s="219"/>
      <c r="D49" s="46" t="s">
        <v>285</v>
      </c>
      <c r="E49" s="42" t="s">
        <v>286</v>
      </c>
      <c r="F49" s="52">
        <v>13644.94</v>
      </c>
      <c r="G49" s="41" t="s">
        <v>287</v>
      </c>
      <c r="H49" s="42" t="s">
        <v>288</v>
      </c>
      <c r="I49" s="60" t="s">
        <v>135</v>
      </c>
      <c r="J49" s="60" t="s">
        <v>134</v>
      </c>
      <c r="K49" s="60" t="s">
        <v>135</v>
      </c>
      <c r="L49" s="60" t="s">
        <v>134</v>
      </c>
      <c r="M49" s="218" t="s">
        <v>176</v>
      </c>
      <c r="N49" s="228" t="s">
        <v>225</v>
      </c>
      <c r="O49" s="228" t="s">
        <v>289</v>
      </c>
    </row>
    <row r="50" spans="1:15" ht="68" customHeight="1" x14ac:dyDescent="0.2">
      <c r="A50" s="215"/>
      <c r="B50" s="219"/>
      <c r="C50" s="219"/>
      <c r="D50" s="46" t="s">
        <v>290</v>
      </c>
      <c r="E50" s="42" t="s">
        <v>286</v>
      </c>
      <c r="F50" s="52">
        <v>12924.31</v>
      </c>
      <c r="G50" s="41" t="s">
        <v>291</v>
      </c>
      <c r="H50" s="42" t="s">
        <v>292</v>
      </c>
      <c r="I50" s="60" t="s">
        <v>134</v>
      </c>
      <c r="J50" s="60" t="s">
        <v>134</v>
      </c>
      <c r="K50" s="60" t="s">
        <v>135</v>
      </c>
      <c r="L50" s="60" t="s">
        <v>134</v>
      </c>
      <c r="M50" s="218"/>
      <c r="N50" s="215"/>
      <c r="O50" s="228"/>
    </row>
    <row r="51" spans="1:15" ht="68" customHeight="1" x14ac:dyDescent="0.2">
      <c r="A51" s="215"/>
      <c r="B51" s="219"/>
      <c r="C51" s="219"/>
      <c r="D51" s="46" t="s">
        <v>293</v>
      </c>
      <c r="E51" s="42" t="s">
        <v>286</v>
      </c>
      <c r="F51" s="41">
        <v>559.38</v>
      </c>
      <c r="G51" s="60" t="s">
        <v>294</v>
      </c>
      <c r="H51" s="42" t="s">
        <v>292</v>
      </c>
      <c r="I51" s="60" t="s">
        <v>135</v>
      </c>
      <c r="J51" s="60" t="s">
        <v>134</v>
      </c>
      <c r="K51" s="60" t="s">
        <v>135</v>
      </c>
      <c r="L51" s="60" t="s">
        <v>134</v>
      </c>
      <c r="M51" s="218"/>
      <c r="N51" s="215"/>
      <c r="O51" s="228"/>
    </row>
    <row r="52" spans="1:15" ht="69" customHeight="1" x14ac:dyDescent="0.2">
      <c r="A52" s="215"/>
      <c r="B52" s="219"/>
      <c r="C52" s="219"/>
      <c r="D52" s="46" t="s">
        <v>295</v>
      </c>
      <c r="E52" s="42" t="s">
        <v>480</v>
      </c>
      <c r="F52" s="41">
        <v>568.57000000000005</v>
      </c>
      <c r="G52" s="41" t="s">
        <v>259</v>
      </c>
      <c r="H52" s="42" t="s">
        <v>292</v>
      </c>
      <c r="I52" s="60" t="s">
        <v>135</v>
      </c>
      <c r="J52" s="60" t="s">
        <v>134</v>
      </c>
      <c r="K52" s="60" t="s">
        <v>135</v>
      </c>
      <c r="L52" s="60" t="s">
        <v>134</v>
      </c>
      <c r="M52" s="218"/>
      <c r="N52" s="215"/>
      <c r="O52" s="228"/>
    </row>
    <row r="53" spans="1:15" ht="68" x14ac:dyDescent="0.2">
      <c r="A53" s="41">
        <v>12</v>
      </c>
      <c r="B53" s="79" t="s">
        <v>296</v>
      </c>
      <c r="C53" s="42" t="s">
        <v>297</v>
      </c>
      <c r="D53" s="41"/>
      <c r="E53" s="41"/>
      <c r="F53" s="41"/>
      <c r="G53" s="41"/>
      <c r="H53" s="41"/>
      <c r="I53" s="41"/>
      <c r="J53" s="41"/>
      <c r="K53" s="41"/>
      <c r="L53" s="41"/>
      <c r="M53" s="80" t="s">
        <v>275</v>
      </c>
      <c r="N53" s="107" t="s">
        <v>298</v>
      </c>
      <c r="O53" s="41"/>
    </row>
  </sheetData>
  <mergeCells count="82">
    <mergeCell ref="O33:O35"/>
    <mergeCell ref="O23:O26"/>
    <mergeCell ref="O42:O44"/>
    <mergeCell ref="O49:O52"/>
    <mergeCell ref="O27:O28"/>
    <mergeCell ref="N36:N37"/>
    <mergeCell ref="B38:C41"/>
    <mergeCell ref="N38:N41"/>
    <mergeCell ref="B42:C44"/>
    <mergeCell ref="B49:C52"/>
    <mergeCell ref="N49:N52"/>
    <mergeCell ref="N42:N44"/>
    <mergeCell ref="N45:N48"/>
    <mergeCell ref="A15:A18"/>
    <mergeCell ref="B15:B18"/>
    <mergeCell ref="C15:C18"/>
    <mergeCell ref="K15:K18"/>
    <mergeCell ref="L15:L18"/>
    <mergeCell ref="I15:I18"/>
    <mergeCell ref="J15:J18"/>
    <mergeCell ref="C6:O8"/>
    <mergeCell ref="M10:O10"/>
    <mergeCell ref="D12:O12"/>
    <mergeCell ref="D1:M1"/>
    <mergeCell ref="D2:M2"/>
    <mergeCell ref="D3:M3"/>
    <mergeCell ref="A10:C10"/>
    <mergeCell ref="A12:C12"/>
    <mergeCell ref="A6:B8"/>
    <mergeCell ref="K10:L10"/>
    <mergeCell ref="N15:N18"/>
    <mergeCell ref="D10:E10"/>
    <mergeCell ref="F10:H10"/>
    <mergeCell ref="N33:N35"/>
    <mergeCell ref="I10:J10"/>
    <mergeCell ref="M27:M28"/>
    <mergeCell ref="N27:N28"/>
    <mergeCell ref="I29:I32"/>
    <mergeCell ref="J29:J32"/>
    <mergeCell ref="K29:K32"/>
    <mergeCell ref="L29:L32"/>
    <mergeCell ref="M29:M32"/>
    <mergeCell ref="N29:N32"/>
    <mergeCell ref="M15:M18"/>
    <mergeCell ref="I19:I22"/>
    <mergeCell ref="J19:J22"/>
    <mergeCell ref="K19:K22"/>
    <mergeCell ref="L19:L22"/>
    <mergeCell ref="M19:M22"/>
    <mergeCell ref="B19:B22"/>
    <mergeCell ref="C19:C22"/>
    <mergeCell ref="A19:A22"/>
    <mergeCell ref="A23:A26"/>
    <mergeCell ref="B23:B26"/>
    <mergeCell ref="C23:C26"/>
    <mergeCell ref="B27:B28"/>
    <mergeCell ref="C27:C28"/>
    <mergeCell ref="A27:A28"/>
    <mergeCell ref="B33:B35"/>
    <mergeCell ref="A33:A35"/>
    <mergeCell ref="A29:A32"/>
    <mergeCell ref="B36:C37"/>
    <mergeCell ref="C33:C35"/>
    <mergeCell ref="B29:C32"/>
    <mergeCell ref="A38:A41"/>
    <mergeCell ref="M36:M37"/>
    <mergeCell ref="M33:M35"/>
    <mergeCell ref="M38:M41"/>
    <mergeCell ref="M49:M52"/>
    <mergeCell ref="A49:A52"/>
    <mergeCell ref="M45:M48"/>
    <mergeCell ref="C45:C48"/>
    <mergeCell ref="B45:B48"/>
    <mergeCell ref="A45:A48"/>
    <mergeCell ref="A42:A44"/>
    <mergeCell ref="M42:M44"/>
    <mergeCell ref="A36:A37"/>
    <mergeCell ref="I23:I26"/>
    <mergeCell ref="J23:J26"/>
    <mergeCell ref="K23:K26"/>
    <mergeCell ref="L23:L26"/>
    <mergeCell ref="M23:M26"/>
  </mergeCells>
  <phoneticPr fontId="14" type="noConversion"/>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B6336-713C-4451-B445-1B67A7BAC915}">
  <dimension ref="A1:BM47"/>
  <sheetViews>
    <sheetView topLeftCell="A18" zoomScale="80" zoomScaleNormal="80" workbookViewId="0">
      <selection activeCell="D30" sqref="D30"/>
    </sheetView>
  </sheetViews>
  <sheetFormatPr baseColWidth="10" defaultColWidth="11" defaultRowHeight="16" x14ac:dyDescent="0.2"/>
  <cols>
    <col min="2" max="2" width="15.6640625" customWidth="1"/>
    <col min="3" max="3" width="16.5" customWidth="1"/>
    <col min="4" max="6" width="18.83203125" customWidth="1"/>
    <col min="7" max="7" width="22" customWidth="1"/>
    <col min="8" max="11" width="11" customWidth="1"/>
    <col min="12" max="13" width="41.83203125" customWidth="1"/>
    <col min="14" max="65" width="11" style="44"/>
  </cols>
  <sheetData>
    <row r="1" spans="1:65" ht="19" x14ac:dyDescent="0.25">
      <c r="A1" s="108"/>
      <c r="B1" s="109"/>
      <c r="C1" s="109"/>
      <c r="D1" s="265" t="s">
        <v>100</v>
      </c>
      <c r="E1" s="265"/>
      <c r="F1" s="265"/>
      <c r="G1" s="265"/>
      <c r="H1" s="265"/>
      <c r="I1" s="265"/>
      <c r="J1" s="265"/>
      <c r="K1" s="265"/>
      <c r="L1" s="265"/>
      <c r="M1" s="266"/>
    </row>
    <row r="2" spans="1:65" ht="19" x14ac:dyDescent="0.25">
      <c r="A2" s="110"/>
      <c r="B2" s="49"/>
      <c r="C2" s="49"/>
      <c r="D2" s="267" t="s">
        <v>101</v>
      </c>
      <c r="E2" s="267"/>
      <c r="F2" s="267"/>
      <c r="G2" s="267"/>
      <c r="H2" s="267"/>
      <c r="I2" s="267"/>
      <c r="J2" s="267"/>
      <c r="K2" s="267"/>
      <c r="L2" s="267"/>
      <c r="M2" s="268"/>
    </row>
    <row r="3" spans="1:65" ht="19" x14ac:dyDescent="0.25">
      <c r="A3" s="110"/>
      <c r="B3" s="49"/>
      <c r="C3" s="49"/>
      <c r="D3" s="267" t="s">
        <v>299</v>
      </c>
      <c r="E3" s="267"/>
      <c r="F3" s="267"/>
      <c r="G3" s="267"/>
      <c r="H3" s="267"/>
      <c r="I3" s="267"/>
      <c r="J3" s="267"/>
      <c r="K3" s="267"/>
      <c r="L3" s="267"/>
      <c r="M3" s="268"/>
    </row>
    <row r="4" spans="1:65" ht="18.75" customHeight="1" x14ac:dyDescent="0.25">
      <c r="A4" s="110"/>
      <c r="B4" s="49"/>
      <c r="C4" s="49"/>
      <c r="D4" s="49"/>
      <c r="E4" s="49"/>
      <c r="F4" s="267" t="s">
        <v>300</v>
      </c>
      <c r="G4" s="267"/>
      <c r="H4" s="267"/>
      <c r="I4" s="267"/>
      <c r="J4" s="267"/>
      <c r="K4" s="49"/>
      <c r="L4" s="49"/>
      <c r="M4" s="111"/>
    </row>
    <row r="5" spans="1:65" x14ac:dyDescent="0.2">
      <c r="A5" s="110"/>
      <c r="B5" s="49"/>
      <c r="C5" s="49"/>
      <c r="D5" s="49"/>
      <c r="E5" s="49"/>
      <c r="F5" s="49"/>
      <c r="G5" s="49"/>
      <c r="H5" s="49"/>
      <c r="I5" s="49"/>
      <c r="J5" s="49"/>
      <c r="K5" s="49"/>
      <c r="L5" s="49"/>
      <c r="M5" s="111"/>
    </row>
    <row r="6" spans="1:65" ht="17" thickBot="1" x14ac:dyDescent="0.25">
      <c r="A6" s="112"/>
      <c r="B6" s="61"/>
      <c r="C6" s="61"/>
      <c r="D6" s="61"/>
      <c r="E6" s="61"/>
      <c r="F6" s="61"/>
      <c r="G6" s="61"/>
      <c r="H6" s="61"/>
      <c r="I6" s="61"/>
      <c r="J6" s="61"/>
      <c r="K6" s="61"/>
      <c r="L6" s="61"/>
      <c r="M6" s="113"/>
    </row>
    <row r="7" spans="1:65" ht="17" thickBot="1" x14ac:dyDescent="0.25">
      <c r="A7" s="48"/>
      <c r="B7" s="49"/>
      <c r="C7" s="49"/>
      <c r="D7" s="49"/>
      <c r="E7" s="49"/>
      <c r="F7" s="49"/>
      <c r="G7" s="49"/>
      <c r="H7" s="49"/>
      <c r="I7" s="49"/>
      <c r="J7" s="49"/>
      <c r="K7" s="49"/>
      <c r="L7" s="49"/>
      <c r="M7" s="49"/>
    </row>
    <row r="8" spans="1:65" ht="15.75" customHeight="1" x14ac:dyDescent="0.2">
      <c r="A8" s="249" t="s">
        <v>103</v>
      </c>
      <c r="B8" s="250"/>
      <c r="C8" s="269" t="s">
        <v>104</v>
      </c>
      <c r="D8" s="270"/>
      <c r="E8" s="270"/>
      <c r="F8" s="270"/>
      <c r="G8" s="270"/>
      <c r="H8" s="270"/>
      <c r="I8" s="270"/>
      <c r="J8" s="270"/>
      <c r="K8" s="270"/>
      <c r="L8" s="270"/>
      <c r="M8" s="271"/>
    </row>
    <row r="9" spans="1:65" ht="15.75" customHeight="1" x14ac:dyDescent="0.2">
      <c r="A9" s="251"/>
      <c r="B9" s="252"/>
      <c r="C9" s="272"/>
      <c r="D9" s="273"/>
      <c r="E9" s="273"/>
      <c r="F9" s="273"/>
      <c r="G9" s="273"/>
      <c r="H9" s="273"/>
      <c r="I9" s="273"/>
      <c r="J9" s="273"/>
      <c r="K9" s="273"/>
      <c r="L9" s="273"/>
      <c r="M9" s="274"/>
    </row>
    <row r="10" spans="1:65" ht="15.75" customHeight="1" thickBot="1" x14ac:dyDescent="0.25">
      <c r="A10" s="253"/>
      <c r="B10" s="254"/>
      <c r="C10" s="275"/>
      <c r="D10" s="276"/>
      <c r="E10" s="276"/>
      <c r="F10" s="276"/>
      <c r="G10" s="276"/>
      <c r="H10" s="276"/>
      <c r="I10" s="276"/>
      <c r="J10" s="276"/>
      <c r="K10" s="276"/>
      <c r="L10" s="276"/>
      <c r="M10" s="277"/>
    </row>
    <row r="11" spans="1:65" ht="17" thickBot="1" x14ac:dyDescent="0.25">
      <c r="A11" s="48"/>
      <c r="B11" s="49"/>
      <c r="C11" s="49"/>
      <c r="D11" s="49"/>
      <c r="E11" s="49"/>
      <c r="F11" s="49"/>
      <c r="G11" s="49"/>
      <c r="H11" s="49"/>
      <c r="I11" s="49"/>
      <c r="J11" s="49"/>
      <c r="K11" s="49"/>
      <c r="L11" s="49"/>
      <c r="M11" s="49"/>
    </row>
    <row r="12" spans="1:65" ht="150" customHeight="1" thickBot="1" x14ac:dyDescent="0.25">
      <c r="A12" s="226" t="s">
        <v>111</v>
      </c>
      <c r="B12" s="227"/>
      <c r="C12" s="227"/>
      <c r="D12" s="278" t="s">
        <v>301</v>
      </c>
      <c r="E12" s="279"/>
      <c r="F12" s="279"/>
      <c r="G12" s="279"/>
      <c r="H12" s="279"/>
      <c r="I12" s="279"/>
      <c r="J12" s="279"/>
      <c r="K12" s="279"/>
      <c r="L12" s="279"/>
      <c r="M12" s="280"/>
    </row>
    <row r="13" spans="1:65" ht="31.5" customHeight="1" thickBot="1" x14ac:dyDescent="0.25">
      <c r="A13" s="263"/>
      <c r="B13" s="264"/>
      <c r="C13" s="264"/>
      <c r="D13" s="264"/>
      <c r="E13" s="264"/>
      <c r="F13" s="264"/>
      <c r="G13" s="264"/>
      <c r="H13" s="264"/>
      <c r="I13" s="264"/>
      <c r="J13" s="264"/>
      <c r="K13" s="264"/>
      <c r="L13" s="264"/>
      <c r="M13" s="264"/>
    </row>
    <row r="14" spans="1:65" ht="43" thickBot="1" x14ac:dyDescent="0.25">
      <c r="A14" s="56" t="s">
        <v>113</v>
      </c>
      <c r="B14" s="57" t="s">
        <v>114</v>
      </c>
      <c r="C14" s="57" t="s">
        <v>302</v>
      </c>
      <c r="D14" s="57" t="s">
        <v>303</v>
      </c>
      <c r="E14" s="57" t="s">
        <v>304</v>
      </c>
      <c r="F14" s="57" t="s">
        <v>305</v>
      </c>
      <c r="G14" s="57" t="s">
        <v>306</v>
      </c>
      <c r="H14" s="58" t="s">
        <v>307</v>
      </c>
      <c r="I14" s="58" t="s">
        <v>308</v>
      </c>
      <c r="J14" s="58" t="s">
        <v>309</v>
      </c>
      <c r="K14" s="58" t="s">
        <v>125</v>
      </c>
      <c r="L14" s="59" t="s">
        <v>310</v>
      </c>
      <c r="M14" s="114" t="s">
        <v>311</v>
      </c>
    </row>
    <row r="15" spans="1:65" s="43" customFormat="1" ht="39" customHeight="1" x14ac:dyDescent="0.2">
      <c r="A15" s="258">
        <v>1</v>
      </c>
      <c r="B15" s="261" t="s">
        <v>312</v>
      </c>
      <c r="C15" s="115" t="s">
        <v>313</v>
      </c>
      <c r="D15" s="115" t="s">
        <v>314</v>
      </c>
      <c r="E15" s="261" t="s">
        <v>315</v>
      </c>
      <c r="F15" s="261" t="s">
        <v>458</v>
      </c>
      <c r="G15" s="261" t="s">
        <v>316</v>
      </c>
      <c r="H15" s="115"/>
      <c r="I15" s="115"/>
      <c r="J15" s="115"/>
      <c r="K15" s="255" t="s">
        <v>317</v>
      </c>
      <c r="L15" s="115" t="s">
        <v>318</v>
      </c>
      <c r="M15" s="116" t="s">
        <v>318</v>
      </c>
      <c r="N15" s="44"/>
      <c r="O15" s="44"/>
      <c r="P15" s="44"/>
      <c r="Q15" s="44"/>
      <c r="R15" s="44"/>
      <c r="S15" s="44"/>
      <c r="T15" s="44"/>
      <c r="U15" s="44"/>
      <c r="V15" s="44"/>
      <c r="W15" s="44"/>
      <c r="X15" s="44"/>
      <c r="Y15" s="44"/>
      <c r="Z15" s="44"/>
      <c r="AA15" s="44"/>
      <c r="AB15" s="44"/>
      <c r="AC15" s="44"/>
      <c r="AD15" s="44"/>
      <c r="AE15" s="44"/>
      <c r="AF15" s="44"/>
      <c r="AG15" s="44"/>
      <c r="AH15" s="44"/>
      <c r="AI15" s="44"/>
      <c r="AJ15" s="44"/>
      <c r="AK15" s="44"/>
      <c r="AL15" s="44"/>
      <c r="AM15" s="44"/>
      <c r="AN15" s="44"/>
      <c r="AO15" s="44"/>
      <c r="AP15" s="44"/>
      <c r="AQ15" s="44"/>
      <c r="AR15" s="44"/>
      <c r="AS15" s="44"/>
      <c r="AT15" s="44"/>
      <c r="AU15" s="44"/>
      <c r="AV15" s="44"/>
      <c r="AW15" s="44"/>
      <c r="AX15" s="44"/>
      <c r="AY15" s="44"/>
      <c r="AZ15" s="44"/>
      <c r="BA15" s="44"/>
      <c r="BB15" s="44"/>
      <c r="BC15" s="44"/>
      <c r="BD15" s="44"/>
      <c r="BE15" s="44"/>
      <c r="BF15" s="44"/>
      <c r="BG15" s="44"/>
      <c r="BH15" s="44"/>
      <c r="BI15" s="44"/>
      <c r="BJ15" s="44"/>
      <c r="BK15" s="44"/>
      <c r="BL15" s="44"/>
      <c r="BM15" s="44"/>
    </row>
    <row r="16" spans="1:65" s="44" customFormat="1" ht="34" x14ac:dyDescent="0.2">
      <c r="A16" s="259"/>
      <c r="B16" s="219"/>
      <c r="C16" s="117" t="s">
        <v>319</v>
      </c>
      <c r="D16" s="117" t="s">
        <v>320</v>
      </c>
      <c r="E16" s="219"/>
      <c r="F16" s="219"/>
      <c r="G16" s="219"/>
      <c r="H16" s="117"/>
      <c r="I16" s="117"/>
      <c r="J16" s="117"/>
      <c r="K16" s="256"/>
      <c r="L16" s="117" t="s">
        <v>318</v>
      </c>
      <c r="M16" s="118" t="s">
        <v>318</v>
      </c>
    </row>
    <row r="17" spans="1:65" s="44" customFormat="1" ht="35" thickBot="1" x14ac:dyDescent="0.25">
      <c r="A17" s="260"/>
      <c r="B17" s="262"/>
      <c r="C17" s="119" t="s">
        <v>321</v>
      </c>
      <c r="D17" s="119" t="s">
        <v>320</v>
      </c>
      <c r="E17" s="262"/>
      <c r="F17" s="262"/>
      <c r="G17" s="262"/>
      <c r="H17" s="119"/>
      <c r="I17" s="119"/>
      <c r="J17" s="119"/>
      <c r="K17" s="257"/>
      <c r="L17" s="119" t="s">
        <v>322</v>
      </c>
      <c r="M17" s="120" t="s">
        <v>322</v>
      </c>
    </row>
    <row r="18" spans="1:65" s="43" customFormat="1" ht="34" x14ac:dyDescent="0.2">
      <c r="A18" s="258">
        <v>2</v>
      </c>
      <c r="B18" s="261" t="s">
        <v>146</v>
      </c>
      <c r="C18" s="115" t="s">
        <v>323</v>
      </c>
      <c r="D18" s="115" t="s">
        <v>314</v>
      </c>
      <c r="E18" s="115" t="s">
        <v>324</v>
      </c>
      <c r="F18" s="115" t="s">
        <v>315</v>
      </c>
      <c r="G18" s="115" t="s">
        <v>325</v>
      </c>
      <c r="H18" s="115" t="s">
        <v>315</v>
      </c>
      <c r="I18" s="115" t="s">
        <v>315</v>
      </c>
      <c r="J18" s="115" t="s">
        <v>315</v>
      </c>
      <c r="K18" s="255" t="s">
        <v>460</v>
      </c>
      <c r="L18" s="115" t="s">
        <v>459</v>
      </c>
      <c r="M18" s="116"/>
      <c r="N18" s="44"/>
      <c r="O18" s="44"/>
      <c r="P18" s="44"/>
      <c r="Q18" s="44"/>
      <c r="R18" s="44"/>
      <c r="S18" s="44"/>
      <c r="T18" s="44"/>
      <c r="U18" s="44"/>
      <c r="V18" s="44"/>
      <c r="W18" s="44"/>
      <c r="X18" s="44"/>
      <c r="Y18" s="44"/>
      <c r="Z18" s="44"/>
      <c r="AA18" s="44"/>
      <c r="AB18" s="44"/>
      <c r="AC18" s="44"/>
      <c r="AD18" s="44"/>
      <c r="AE18" s="44"/>
      <c r="AF18" s="44"/>
      <c r="AG18" s="44"/>
      <c r="AH18" s="44"/>
      <c r="AI18" s="44"/>
      <c r="AJ18" s="44"/>
      <c r="AK18" s="44"/>
      <c r="AL18" s="44"/>
      <c r="AM18" s="44"/>
      <c r="AN18" s="44"/>
      <c r="AO18" s="44"/>
      <c r="AP18" s="44"/>
      <c r="AQ18" s="44"/>
      <c r="AR18" s="44"/>
      <c r="AS18" s="44"/>
      <c r="AT18" s="44"/>
      <c r="AU18" s="44"/>
      <c r="AV18" s="44"/>
      <c r="AW18" s="44"/>
      <c r="AX18" s="44"/>
      <c r="AY18" s="44"/>
      <c r="AZ18" s="44"/>
      <c r="BA18" s="44"/>
      <c r="BB18" s="44"/>
      <c r="BC18" s="44"/>
      <c r="BD18" s="44"/>
      <c r="BE18" s="44"/>
      <c r="BF18" s="44"/>
      <c r="BG18" s="44"/>
      <c r="BH18" s="44"/>
      <c r="BI18" s="44"/>
      <c r="BJ18" s="44"/>
      <c r="BK18" s="44"/>
      <c r="BL18" s="44"/>
      <c r="BM18" s="44"/>
    </row>
    <row r="19" spans="1:65" s="44" customFormat="1" ht="34" x14ac:dyDescent="0.2">
      <c r="A19" s="259"/>
      <c r="B19" s="219"/>
      <c r="C19" s="117" t="s">
        <v>326</v>
      </c>
      <c r="D19" s="117" t="s">
        <v>320</v>
      </c>
      <c r="E19" s="117" t="s">
        <v>315</v>
      </c>
      <c r="F19" s="117" t="s">
        <v>315</v>
      </c>
      <c r="G19" s="117" t="s">
        <v>327</v>
      </c>
      <c r="H19" s="117" t="s">
        <v>315</v>
      </c>
      <c r="I19" s="117" t="s">
        <v>315</v>
      </c>
      <c r="J19" s="117" t="s">
        <v>315</v>
      </c>
      <c r="K19" s="256"/>
      <c r="L19" s="117"/>
      <c r="M19" s="118"/>
    </row>
    <row r="20" spans="1:65" s="44" customFormat="1" ht="35" thickBot="1" x14ac:dyDescent="0.25">
      <c r="A20" s="260"/>
      <c r="B20" s="262"/>
      <c r="C20" s="119" t="s">
        <v>328</v>
      </c>
      <c r="D20" s="119" t="s">
        <v>320</v>
      </c>
      <c r="E20" s="119" t="s">
        <v>315</v>
      </c>
      <c r="F20" s="119" t="s">
        <v>315</v>
      </c>
      <c r="G20" s="119" t="s">
        <v>327</v>
      </c>
      <c r="H20" s="119" t="s">
        <v>315</v>
      </c>
      <c r="I20" s="119" t="s">
        <v>315</v>
      </c>
      <c r="J20" s="119" t="s">
        <v>315</v>
      </c>
      <c r="K20" s="257"/>
      <c r="L20" s="119"/>
      <c r="M20" s="120"/>
    </row>
    <row r="21" spans="1:65" s="43" customFormat="1" ht="64" customHeight="1" x14ac:dyDescent="0.2">
      <c r="A21" s="258">
        <v>3</v>
      </c>
      <c r="B21" s="261" t="s">
        <v>329</v>
      </c>
      <c r="C21" s="121" t="s">
        <v>330</v>
      </c>
      <c r="D21" s="115" t="s">
        <v>314</v>
      </c>
      <c r="E21" s="115" t="s">
        <v>315</v>
      </c>
      <c r="F21" s="115" t="s">
        <v>315</v>
      </c>
      <c r="G21" s="115" t="s">
        <v>331</v>
      </c>
      <c r="H21" s="115" t="s">
        <v>315</v>
      </c>
      <c r="I21" s="115" t="s">
        <v>315</v>
      </c>
      <c r="J21" s="115" t="s">
        <v>315</v>
      </c>
      <c r="K21" s="255" t="s">
        <v>332</v>
      </c>
      <c r="L21" s="115" t="s">
        <v>333</v>
      </c>
      <c r="M21" s="116" t="s">
        <v>334</v>
      </c>
      <c r="N21" s="44"/>
      <c r="O21" s="44"/>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c r="BK21" s="44"/>
      <c r="BL21" s="44"/>
      <c r="BM21" s="44"/>
    </row>
    <row r="22" spans="1:65" s="44" customFormat="1" ht="34" x14ac:dyDescent="0.2">
      <c r="A22" s="259"/>
      <c r="B22" s="219"/>
      <c r="C22" s="94" t="s">
        <v>335</v>
      </c>
      <c r="D22" s="117" t="s">
        <v>320</v>
      </c>
      <c r="E22" s="117" t="s">
        <v>315</v>
      </c>
      <c r="F22" s="117" t="s">
        <v>315</v>
      </c>
      <c r="G22" s="117" t="s">
        <v>336</v>
      </c>
      <c r="H22" s="117" t="s">
        <v>315</v>
      </c>
      <c r="I22" s="117" t="s">
        <v>315</v>
      </c>
      <c r="J22" s="117" t="s">
        <v>315</v>
      </c>
      <c r="K22" s="256"/>
      <c r="L22" s="117" t="s">
        <v>333</v>
      </c>
      <c r="M22" s="118"/>
    </row>
    <row r="23" spans="1:65" s="44" customFormat="1" ht="35" thickBot="1" x14ac:dyDescent="0.25">
      <c r="A23" s="260"/>
      <c r="B23" s="262"/>
      <c r="C23" s="122" t="s">
        <v>337</v>
      </c>
      <c r="D23" s="119" t="s">
        <v>320</v>
      </c>
      <c r="E23" s="119" t="s">
        <v>315</v>
      </c>
      <c r="F23" s="119" t="s">
        <v>315</v>
      </c>
      <c r="G23" s="119" t="s">
        <v>336</v>
      </c>
      <c r="H23" s="119" t="s">
        <v>315</v>
      </c>
      <c r="I23" s="119" t="s">
        <v>315</v>
      </c>
      <c r="J23" s="119" t="s">
        <v>315</v>
      </c>
      <c r="K23" s="257"/>
      <c r="L23" s="119" t="s">
        <v>333</v>
      </c>
      <c r="M23" s="120"/>
    </row>
    <row r="24" spans="1:65" s="43" customFormat="1" ht="51" x14ac:dyDescent="0.2">
      <c r="A24" s="258">
        <v>4</v>
      </c>
      <c r="B24" s="261" t="s">
        <v>338</v>
      </c>
      <c r="C24" s="115" t="s">
        <v>339</v>
      </c>
      <c r="D24" s="115" t="s">
        <v>314</v>
      </c>
      <c r="E24" s="115" t="s">
        <v>315</v>
      </c>
      <c r="F24" s="115" t="s">
        <v>315</v>
      </c>
      <c r="G24" s="115" t="s">
        <v>340</v>
      </c>
      <c r="H24" s="115" t="s">
        <v>315</v>
      </c>
      <c r="I24" s="115" t="s">
        <v>315</v>
      </c>
      <c r="J24" s="115" t="s">
        <v>315</v>
      </c>
      <c r="K24" s="255" t="s">
        <v>457</v>
      </c>
      <c r="L24" s="115" t="s">
        <v>341</v>
      </c>
      <c r="M24" s="116"/>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44"/>
    </row>
    <row r="25" spans="1:65" s="44" customFormat="1" ht="34" x14ac:dyDescent="0.2">
      <c r="A25" s="259"/>
      <c r="B25" s="219"/>
      <c r="C25" s="94" t="s">
        <v>342</v>
      </c>
      <c r="D25" s="117" t="s">
        <v>320</v>
      </c>
      <c r="E25" s="117" t="s">
        <v>315</v>
      </c>
      <c r="F25" s="117" t="s">
        <v>315</v>
      </c>
      <c r="G25" s="117" t="s">
        <v>343</v>
      </c>
      <c r="H25" s="117" t="s">
        <v>315</v>
      </c>
      <c r="I25" s="117" t="s">
        <v>344</v>
      </c>
      <c r="J25" s="117" t="s">
        <v>315</v>
      </c>
      <c r="K25" s="256"/>
      <c r="L25" s="117" t="s">
        <v>345</v>
      </c>
      <c r="M25" s="118" t="s">
        <v>346</v>
      </c>
    </row>
    <row r="26" spans="1:65" s="44" customFormat="1" ht="35" thickBot="1" x14ac:dyDescent="0.25">
      <c r="A26" s="260"/>
      <c r="B26" s="262"/>
      <c r="C26" s="119" t="s">
        <v>347</v>
      </c>
      <c r="D26" s="119" t="s">
        <v>320</v>
      </c>
      <c r="E26" s="119" t="s">
        <v>315</v>
      </c>
      <c r="F26" s="119" t="s">
        <v>315</v>
      </c>
      <c r="G26" s="119" t="s">
        <v>348</v>
      </c>
      <c r="H26" s="119" t="s">
        <v>315</v>
      </c>
      <c r="I26" s="119" t="s">
        <v>315</v>
      </c>
      <c r="J26" s="119" t="s">
        <v>315</v>
      </c>
      <c r="K26" s="257"/>
      <c r="L26" s="119"/>
      <c r="M26" s="120"/>
    </row>
    <row r="27" spans="1:65" s="43" customFormat="1" ht="34" x14ac:dyDescent="0.2">
      <c r="A27" s="281">
        <v>5</v>
      </c>
      <c r="B27" s="258" t="s">
        <v>202</v>
      </c>
      <c r="C27" s="115" t="s">
        <v>349</v>
      </c>
      <c r="D27" s="115" t="s">
        <v>314</v>
      </c>
      <c r="E27" s="115" t="s">
        <v>315</v>
      </c>
      <c r="F27" s="115" t="s">
        <v>315</v>
      </c>
      <c r="G27" s="115" t="s">
        <v>350</v>
      </c>
      <c r="H27" s="115" t="s">
        <v>315</v>
      </c>
      <c r="I27" s="115" t="s">
        <v>315</v>
      </c>
      <c r="J27" s="115" t="s">
        <v>315</v>
      </c>
      <c r="K27" s="255" t="s">
        <v>366</v>
      </c>
      <c r="L27" s="115"/>
      <c r="M27" s="116"/>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row>
    <row r="28" spans="1:65" s="44" customFormat="1" ht="34" x14ac:dyDescent="0.2">
      <c r="A28" s="282"/>
      <c r="B28" s="259"/>
      <c r="C28" s="117" t="s">
        <v>351</v>
      </c>
      <c r="D28" s="117" t="s">
        <v>320</v>
      </c>
      <c r="E28" s="117" t="s">
        <v>315</v>
      </c>
      <c r="F28" s="117" t="s">
        <v>315</v>
      </c>
      <c r="G28" s="117" t="s">
        <v>350</v>
      </c>
      <c r="H28" s="117" t="s">
        <v>315</v>
      </c>
      <c r="I28" s="117" t="s">
        <v>315</v>
      </c>
      <c r="J28" s="117" t="s">
        <v>315</v>
      </c>
      <c r="K28" s="256"/>
      <c r="L28" s="117"/>
      <c r="M28" s="118"/>
    </row>
    <row r="29" spans="1:65" s="44" customFormat="1" ht="35" thickBot="1" x14ac:dyDescent="0.25">
      <c r="A29" s="283"/>
      <c r="B29" s="260"/>
      <c r="C29" s="119" t="s">
        <v>352</v>
      </c>
      <c r="D29" s="119" t="s">
        <v>320</v>
      </c>
      <c r="E29" s="119" t="s">
        <v>315</v>
      </c>
      <c r="F29" s="119" t="s">
        <v>315</v>
      </c>
      <c r="G29" s="119" t="s">
        <v>350</v>
      </c>
      <c r="H29" s="119" t="s">
        <v>315</v>
      </c>
      <c r="I29" s="119" t="s">
        <v>315</v>
      </c>
      <c r="J29" s="119" t="s">
        <v>315</v>
      </c>
      <c r="K29" s="257"/>
      <c r="L29" s="119"/>
      <c r="M29" s="120"/>
    </row>
    <row r="30" spans="1:65" s="43" customFormat="1" ht="51" x14ac:dyDescent="0.2">
      <c r="A30" s="258">
        <v>6</v>
      </c>
      <c r="B30" s="261" t="s">
        <v>218</v>
      </c>
      <c r="C30" s="115" t="s">
        <v>353</v>
      </c>
      <c r="D30" s="115" t="s">
        <v>354</v>
      </c>
      <c r="E30" s="115" t="s">
        <v>315</v>
      </c>
      <c r="F30" s="115" t="s">
        <v>315</v>
      </c>
      <c r="G30" s="115" t="s">
        <v>355</v>
      </c>
      <c r="H30" s="115" t="s">
        <v>315</v>
      </c>
      <c r="I30" s="115" t="s">
        <v>315</v>
      </c>
      <c r="J30" s="115" t="s">
        <v>344</v>
      </c>
      <c r="K30" s="255" t="s">
        <v>315</v>
      </c>
      <c r="L30" s="115" t="s">
        <v>356</v>
      </c>
      <c r="M30" s="116"/>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c r="BM30" s="44"/>
    </row>
    <row r="31" spans="1:65" s="44" customFormat="1" ht="34" x14ac:dyDescent="0.2">
      <c r="A31" s="259"/>
      <c r="B31" s="219"/>
      <c r="C31" s="117" t="s">
        <v>357</v>
      </c>
      <c r="D31" s="117" t="s">
        <v>358</v>
      </c>
      <c r="E31" s="117" t="s">
        <v>315</v>
      </c>
      <c r="F31" s="117" t="s">
        <v>315</v>
      </c>
      <c r="G31" s="117" t="s">
        <v>359</v>
      </c>
      <c r="H31" s="117" t="s">
        <v>315</v>
      </c>
      <c r="I31" s="117" t="s">
        <v>315</v>
      </c>
      <c r="J31" s="117" t="s">
        <v>315</v>
      </c>
      <c r="K31" s="256"/>
      <c r="L31" s="117" t="s">
        <v>360</v>
      </c>
      <c r="M31" s="118"/>
    </row>
    <row r="32" spans="1:65" s="44" customFormat="1" ht="35" thickBot="1" x14ac:dyDescent="0.25">
      <c r="A32" s="260"/>
      <c r="B32" s="262"/>
      <c r="C32" s="119" t="s">
        <v>361</v>
      </c>
      <c r="D32" s="119" t="s">
        <v>358</v>
      </c>
      <c r="E32" s="119" t="s">
        <v>315</v>
      </c>
      <c r="F32" s="119" t="s">
        <v>315</v>
      </c>
      <c r="G32" s="119" t="s">
        <v>362</v>
      </c>
      <c r="H32" s="119" t="s">
        <v>315</v>
      </c>
      <c r="I32" s="119" t="s">
        <v>315</v>
      </c>
      <c r="J32" s="119" t="s">
        <v>315</v>
      </c>
      <c r="K32" s="257"/>
      <c r="L32" s="119" t="s">
        <v>360</v>
      </c>
      <c r="M32" s="120"/>
    </row>
    <row r="33" spans="1:65" s="43" customFormat="1" ht="51" x14ac:dyDescent="0.2">
      <c r="A33" s="258">
        <v>7</v>
      </c>
      <c r="B33" s="261" t="s">
        <v>233</v>
      </c>
      <c r="C33" s="115" t="s">
        <v>363</v>
      </c>
      <c r="D33" s="115" t="s">
        <v>364</v>
      </c>
      <c r="E33" s="115" t="s">
        <v>315</v>
      </c>
      <c r="F33" s="115" t="s">
        <v>315</v>
      </c>
      <c r="G33" s="115" t="s">
        <v>365</v>
      </c>
      <c r="H33" s="115" t="s">
        <v>315</v>
      </c>
      <c r="I33" s="115" t="s">
        <v>315</v>
      </c>
      <c r="J33" s="115" t="s">
        <v>315</v>
      </c>
      <c r="K33" s="255" t="s">
        <v>366</v>
      </c>
      <c r="L33" s="115"/>
      <c r="M33" s="116"/>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c r="BH33" s="44"/>
      <c r="BI33" s="44"/>
      <c r="BJ33" s="44"/>
      <c r="BK33" s="44"/>
      <c r="BL33" s="44"/>
      <c r="BM33" s="44"/>
    </row>
    <row r="34" spans="1:65" s="44" customFormat="1" ht="34" x14ac:dyDescent="0.2">
      <c r="A34" s="259"/>
      <c r="B34" s="219"/>
      <c r="C34" s="117" t="s">
        <v>367</v>
      </c>
      <c r="D34" s="117" t="s">
        <v>358</v>
      </c>
      <c r="E34" s="117" t="s">
        <v>315</v>
      </c>
      <c r="F34" s="117" t="s">
        <v>315</v>
      </c>
      <c r="G34" s="117" t="s">
        <v>368</v>
      </c>
      <c r="H34" s="117" t="s">
        <v>315</v>
      </c>
      <c r="I34" s="117" t="s">
        <v>315</v>
      </c>
      <c r="J34" s="117" t="s">
        <v>344</v>
      </c>
      <c r="K34" s="256"/>
      <c r="L34" s="123" t="s">
        <v>345</v>
      </c>
      <c r="M34" s="118" t="s">
        <v>346</v>
      </c>
    </row>
    <row r="35" spans="1:65" s="44" customFormat="1" ht="35" thickBot="1" x14ac:dyDescent="0.25">
      <c r="A35" s="260"/>
      <c r="B35" s="262"/>
      <c r="C35" s="119" t="s">
        <v>369</v>
      </c>
      <c r="D35" s="119" t="s">
        <v>370</v>
      </c>
      <c r="E35" s="119" t="s">
        <v>315</v>
      </c>
      <c r="F35" s="119" t="s">
        <v>315</v>
      </c>
      <c r="G35" s="119" t="s">
        <v>371</v>
      </c>
      <c r="H35" s="119" t="s">
        <v>315</v>
      </c>
      <c r="I35" s="119" t="s">
        <v>315</v>
      </c>
      <c r="J35" s="119" t="s">
        <v>315</v>
      </c>
      <c r="K35" s="257"/>
      <c r="L35" s="119"/>
      <c r="M35" s="120"/>
    </row>
    <row r="36" spans="1:65" s="43" customFormat="1" ht="68" customHeight="1" x14ac:dyDescent="0.2">
      <c r="A36" s="258">
        <v>8</v>
      </c>
      <c r="B36" s="284" t="s">
        <v>372</v>
      </c>
      <c r="C36" s="115" t="s">
        <v>373</v>
      </c>
      <c r="D36" s="115" t="s">
        <v>358</v>
      </c>
      <c r="E36" s="115" t="s">
        <v>315</v>
      </c>
      <c r="F36" s="115" t="s">
        <v>344</v>
      </c>
      <c r="G36" s="115" t="s">
        <v>374</v>
      </c>
      <c r="H36" s="115" t="s">
        <v>315</v>
      </c>
      <c r="I36" s="115" t="s">
        <v>315</v>
      </c>
      <c r="J36" s="115" t="s">
        <v>344</v>
      </c>
      <c r="K36" s="255" t="s">
        <v>366</v>
      </c>
      <c r="L36" s="115"/>
      <c r="M36" s="116"/>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c r="BM36" s="44"/>
    </row>
    <row r="37" spans="1:65" s="44" customFormat="1" ht="34" x14ac:dyDescent="0.2">
      <c r="A37" s="259"/>
      <c r="B37" s="285"/>
      <c r="C37" s="117" t="s">
        <v>375</v>
      </c>
      <c r="D37" s="117" t="s">
        <v>358</v>
      </c>
      <c r="E37" s="117" t="s">
        <v>315</v>
      </c>
      <c r="F37" s="117" t="s">
        <v>315</v>
      </c>
      <c r="G37" s="117" t="s">
        <v>376</v>
      </c>
      <c r="H37" s="117" t="s">
        <v>315</v>
      </c>
      <c r="I37" s="117" t="s">
        <v>315</v>
      </c>
      <c r="J37" s="117" t="s">
        <v>315</v>
      </c>
      <c r="K37" s="256"/>
      <c r="L37" s="117"/>
      <c r="M37" s="118"/>
    </row>
    <row r="38" spans="1:65" s="44" customFormat="1" ht="69" thickBot="1" x14ac:dyDescent="0.25">
      <c r="A38" s="260"/>
      <c r="B38" s="286"/>
      <c r="C38" s="119" t="s">
        <v>377</v>
      </c>
      <c r="D38" s="119" t="s">
        <v>354</v>
      </c>
      <c r="E38" s="119" t="s">
        <v>315</v>
      </c>
      <c r="F38" s="119" t="s">
        <v>315</v>
      </c>
      <c r="G38" s="119" t="s">
        <v>378</v>
      </c>
      <c r="H38" s="119" t="s">
        <v>315</v>
      </c>
      <c r="I38" s="119" t="s">
        <v>379</v>
      </c>
      <c r="J38" s="119" t="s">
        <v>315</v>
      </c>
      <c r="K38" s="257"/>
      <c r="L38" s="119" t="s">
        <v>380</v>
      </c>
      <c r="M38" s="120" t="s">
        <v>381</v>
      </c>
    </row>
    <row r="39" spans="1:65" s="43" customFormat="1" ht="68" x14ac:dyDescent="0.2">
      <c r="A39" s="258">
        <v>9</v>
      </c>
      <c r="B39" s="261" t="s">
        <v>256</v>
      </c>
      <c r="C39" s="121" t="s">
        <v>382</v>
      </c>
      <c r="D39" s="121" t="s">
        <v>354</v>
      </c>
      <c r="E39" s="121" t="s">
        <v>315</v>
      </c>
      <c r="F39" s="121" t="s">
        <v>315</v>
      </c>
      <c r="G39" s="121" t="s">
        <v>383</v>
      </c>
      <c r="H39" s="121" t="s">
        <v>315</v>
      </c>
      <c r="I39" s="121" t="s">
        <v>315</v>
      </c>
      <c r="J39" s="121" t="s">
        <v>344</v>
      </c>
      <c r="K39" s="255" t="s">
        <v>135</v>
      </c>
      <c r="L39" s="115" t="s">
        <v>385</v>
      </c>
      <c r="M39" s="116" t="s">
        <v>386</v>
      </c>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c r="BM39" s="44"/>
    </row>
    <row r="40" spans="1:65" s="44" customFormat="1" ht="34" x14ac:dyDescent="0.2">
      <c r="A40" s="259"/>
      <c r="B40" s="219"/>
      <c r="C40" s="117" t="s">
        <v>387</v>
      </c>
      <c r="D40" s="117" t="s">
        <v>358</v>
      </c>
      <c r="E40" s="117" t="s">
        <v>315</v>
      </c>
      <c r="F40" s="117" t="s">
        <v>315</v>
      </c>
      <c r="G40" s="117" t="s">
        <v>383</v>
      </c>
      <c r="H40" s="117" t="s">
        <v>315</v>
      </c>
      <c r="I40" s="117" t="s">
        <v>379</v>
      </c>
      <c r="J40" s="117" t="s">
        <v>315</v>
      </c>
      <c r="K40" s="256"/>
      <c r="L40" s="117" t="s">
        <v>388</v>
      </c>
      <c r="M40" s="118" t="s">
        <v>386</v>
      </c>
    </row>
    <row r="41" spans="1:65" s="44" customFormat="1" ht="52" thickBot="1" x14ac:dyDescent="0.25">
      <c r="A41" s="260"/>
      <c r="B41" s="262"/>
      <c r="C41" s="119" t="s">
        <v>389</v>
      </c>
      <c r="D41" s="119" t="s">
        <v>358</v>
      </c>
      <c r="E41" s="119" t="s">
        <v>315</v>
      </c>
      <c r="F41" s="119" t="s">
        <v>315</v>
      </c>
      <c r="G41" s="119" t="s">
        <v>383</v>
      </c>
      <c r="H41" s="119" t="s">
        <v>315</v>
      </c>
      <c r="I41" s="119" t="s">
        <v>315</v>
      </c>
      <c r="J41" s="119" t="s">
        <v>315</v>
      </c>
      <c r="K41" s="257"/>
      <c r="L41" s="119" t="s">
        <v>388</v>
      </c>
      <c r="M41" s="120" t="s">
        <v>386</v>
      </c>
    </row>
    <row r="42" spans="1:65" s="43" customFormat="1" ht="85" x14ac:dyDescent="0.2">
      <c r="A42" s="258">
        <v>10</v>
      </c>
      <c r="B42" s="261" t="s">
        <v>269</v>
      </c>
      <c r="C42" s="121" t="s">
        <v>390</v>
      </c>
      <c r="D42" s="121" t="s">
        <v>354</v>
      </c>
      <c r="E42" s="121" t="s">
        <v>315</v>
      </c>
      <c r="F42" s="121" t="s">
        <v>315</v>
      </c>
      <c r="G42" s="121" t="s">
        <v>391</v>
      </c>
      <c r="H42" s="121" t="s">
        <v>392</v>
      </c>
      <c r="I42" s="121" t="s">
        <v>344</v>
      </c>
      <c r="J42" s="121" t="s">
        <v>344</v>
      </c>
      <c r="K42" s="255" t="s">
        <v>384</v>
      </c>
      <c r="L42" s="115" t="s">
        <v>393</v>
      </c>
      <c r="M42" s="116"/>
      <c r="N42" s="44"/>
      <c r="O42" s="44"/>
      <c r="P42" s="44"/>
      <c r="Q42" s="44"/>
      <c r="R42" s="44"/>
      <c r="S42" s="44"/>
      <c r="T42" s="44"/>
      <c r="U42" s="44"/>
      <c r="V42" s="44"/>
      <c r="W42" s="44"/>
      <c r="X42" s="44"/>
      <c r="Y42" s="44"/>
      <c r="Z42" s="44"/>
      <c r="AA42" s="44"/>
      <c r="AB42" s="44"/>
      <c r="AC42" s="44"/>
      <c r="AD42" s="44"/>
      <c r="AE42" s="44"/>
      <c r="AF42" s="44"/>
      <c r="AG42" s="44"/>
      <c r="AH42" s="44"/>
      <c r="AI42" s="44"/>
      <c r="AJ42" s="44"/>
      <c r="AK42" s="44"/>
      <c r="AL42" s="44"/>
      <c r="AM42" s="44"/>
      <c r="AN42" s="44"/>
      <c r="AO42" s="44"/>
      <c r="AP42" s="44"/>
      <c r="AQ42" s="44"/>
      <c r="AR42" s="44"/>
      <c r="AS42" s="44"/>
      <c r="AT42" s="44"/>
      <c r="AU42" s="44"/>
      <c r="AV42" s="44"/>
      <c r="AW42" s="44"/>
      <c r="AX42" s="44"/>
      <c r="AY42" s="44"/>
      <c r="AZ42" s="44"/>
      <c r="BA42" s="44"/>
      <c r="BB42" s="44"/>
      <c r="BC42" s="44"/>
      <c r="BD42" s="44"/>
      <c r="BE42" s="44"/>
      <c r="BF42" s="44"/>
      <c r="BG42" s="44"/>
      <c r="BH42" s="44"/>
      <c r="BI42" s="44"/>
      <c r="BJ42" s="44"/>
      <c r="BK42" s="44"/>
      <c r="BL42" s="44"/>
      <c r="BM42" s="44"/>
    </row>
    <row r="43" spans="1:65" s="44" customFormat="1" ht="52" thickBot="1" x14ac:dyDescent="0.25">
      <c r="A43" s="260"/>
      <c r="B43" s="262"/>
      <c r="C43" s="119" t="s">
        <v>394</v>
      </c>
      <c r="D43" s="119" t="s">
        <v>358</v>
      </c>
      <c r="E43" s="119" t="s">
        <v>315</v>
      </c>
      <c r="F43" s="119" t="s">
        <v>315</v>
      </c>
      <c r="G43" s="119" t="s">
        <v>391</v>
      </c>
      <c r="H43" s="119" t="s">
        <v>392</v>
      </c>
      <c r="I43" s="119" t="s">
        <v>315</v>
      </c>
      <c r="J43" s="119" t="s">
        <v>315</v>
      </c>
      <c r="K43" s="257"/>
      <c r="L43" s="119" t="s">
        <v>395</v>
      </c>
      <c r="M43" s="120"/>
    </row>
    <row r="44" spans="1:65" s="43" customFormat="1" ht="34" x14ac:dyDescent="0.2">
      <c r="A44" s="258">
        <v>11</v>
      </c>
      <c r="B44" s="261" t="s">
        <v>284</v>
      </c>
      <c r="C44" s="115" t="s">
        <v>396</v>
      </c>
      <c r="D44" s="115" t="s">
        <v>354</v>
      </c>
      <c r="E44" s="115" t="s">
        <v>315</v>
      </c>
      <c r="F44" s="115" t="s">
        <v>315</v>
      </c>
      <c r="G44" s="115" t="s">
        <v>397</v>
      </c>
      <c r="H44" s="115" t="s">
        <v>315</v>
      </c>
      <c r="I44" s="115" t="s">
        <v>344</v>
      </c>
      <c r="J44" s="115" t="s">
        <v>344</v>
      </c>
      <c r="K44" s="255" t="s">
        <v>315</v>
      </c>
      <c r="L44" s="115" t="s">
        <v>398</v>
      </c>
      <c r="M44" s="116" t="s">
        <v>386</v>
      </c>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row>
    <row r="45" spans="1:65" s="44" customFormat="1" ht="34" x14ac:dyDescent="0.2">
      <c r="A45" s="259"/>
      <c r="B45" s="219"/>
      <c r="C45" s="117" t="s">
        <v>399</v>
      </c>
      <c r="D45" s="117" t="s">
        <v>358</v>
      </c>
      <c r="E45" s="117" t="s">
        <v>315</v>
      </c>
      <c r="F45" s="117" t="s">
        <v>315</v>
      </c>
      <c r="G45" s="117" t="s">
        <v>397</v>
      </c>
      <c r="H45" s="117" t="s">
        <v>315</v>
      </c>
      <c r="I45" s="117" t="s">
        <v>344</v>
      </c>
      <c r="J45" s="117" t="s">
        <v>315</v>
      </c>
      <c r="K45" s="256"/>
      <c r="L45" s="117" t="s">
        <v>398</v>
      </c>
      <c r="M45" s="118" t="s">
        <v>386</v>
      </c>
    </row>
    <row r="46" spans="1:65" s="45" customFormat="1" ht="35" thickBot="1" x14ac:dyDescent="0.25">
      <c r="A46" s="260"/>
      <c r="B46" s="262"/>
      <c r="C46" s="119" t="s">
        <v>400</v>
      </c>
      <c r="D46" s="119" t="s">
        <v>320</v>
      </c>
      <c r="E46" s="119" t="s">
        <v>315</v>
      </c>
      <c r="F46" s="119" t="s">
        <v>315</v>
      </c>
      <c r="G46" s="119" t="s">
        <v>397</v>
      </c>
      <c r="H46" s="119" t="s">
        <v>315</v>
      </c>
      <c r="I46" s="119" t="s">
        <v>344</v>
      </c>
      <c r="J46" s="119" t="s">
        <v>315</v>
      </c>
      <c r="K46" s="257"/>
      <c r="L46" s="119" t="s">
        <v>401</v>
      </c>
      <c r="M46" s="120" t="s">
        <v>386</v>
      </c>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row>
    <row r="47" spans="1:65" ht="69" thickBot="1" x14ac:dyDescent="0.25">
      <c r="A47" s="124">
        <v>12</v>
      </c>
      <c r="B47" s="125" t="s">
        <v>296</v>
      </c>
      <c r="C47" s="126"/>
      <c r="D47" s="126"/>
      <c r="E47" s="126"/>
      <c r="F47" s="126"/>
      <c r="G47" s="126"/>
      <c r="H47" s="126"/>
      <c r="I47" s="126"/>
      <c r="J47" s="126"/>
      <c r="K47" s="127" t="s">
        <v>384</v>
      </c>
      <c r="L47" s="95" t="s">
        <v>402</v>
      </c>
      <c r="M47" s="128"/>
    </row>
  </sheetData>
  <mergeCells count="45">
    <mergeCell ref="A44:A46"/>
    <mergeCell ref="B44:B46"/>
    <mergeCell ref="A36:A38"/>
    <mergeCell ref="B36:B38"/>
    <mergeCell ref="A39:A41"/>
    <mergeCell ref="A42:A43"/>
    <mergeCell ref="B42:B43"/>
    <mergeCell ref="B39:B41"/>
    <mergeCell ref="A27:A29"/>
    <mergeCell ref="B27:B29"/>
    <mergeCell ref="A30:A32"/>
    <mergeCell ref="B30:B32"/>
    <mergeCell ref="A33:A35"/>
    <mergeCell ref="B33:B35"/>
    <mergeCell ref="B18:B20"/>
    <mergeCell ref="A21:A23"/>
    <mergeCell ref="B21:B23"/>
    <mergeCell ref="A24:A26"/>
    <mergeCell ref="B24:B26"/>
    <mergeCell ref="A18:A20"/>
    <mergeCell ref="A13:M13"/>
    <mergeCell ref="D1:M1"/>
    <mergeCell ref="D2:M2"/>
    <mergeCell ref="D3:M3"/>
    <mergeCell ref="F4:J4"/>
    <mergeCell ref="A8:B10"/>
    <mergeCell ref="C8:M10"/>
    <mergeCell ref="A12:C12"/>
    <mergeCell ref="D12:M12"/>
    <mergeCell ref="A15:A17"/>
    <mergeCell ref="B15:B17"/>
    <mergeCell ref="E15:E17"/>
    <mergeCell ref="F15:F17"/>
    <mergeCell ref="G15:G17"/>
    <mergeCell ref="K27:K29"/>
    <mergeCell ref="K30:K32"/>
    <mergeCell ref="K15:K17"/>
    <mergeCell ref="K18:K20"/>
    <mergeCell ref="K21:K23"/>
    <mergeCell ref="K24:K26"/>
    <mergeCell ref="K33:K35"/>
    <mergeCell ref="K36:K38"/>
    <mergeCell ref="K39:K41"/>
    <mergeCell ref="K42:K43"/>
    <mergeCell ref="K44:K46"/>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E6BDB-D7CF-4CC5-91CF-5CED135A026F}">
  <dimension ref="A1:H23"/>
  <sheetViews>
    <sheetView workbookViewId="0">
      <selection activeCell="B12" sqref="B12"/>
    </sheetView>
  </sheetViews>
  <sheetFormatPr baseColWidth="10" defaultColWidth="8.83203125" defaultRowHeight="16" x14ac:dyDescent="0.2"/>
  <cols>
    <col min="2" max="2" width="34.1640625" style="64" customWidth="1"/>
    <col min="3" max="3" width="27.1640625" style="64" customWidth="1"/>
    <col min="4" max="4" width="27.1640625" customWidth="1"/>
    <col min="5" max="5" width="24.5" customWidth="1"/>
    <col min="8" max="8" width="42.5" customWidth="1"/>
  </cols>
  <sheetData>
    <row r="1" spans="1:8" x14ac:dyDescent="0.2">
      <c r="A1" s="143" t="s">
        <v>1</v>
      </c>
      <c r="B1" s="144" t="s">
        <v>403</v>
      </c>
      <c r="C1" s="145" t="s">
        <v>404</v>
      </c>
      <c r="D1" s="146" t="s">
        <v>405</v>
      </c>
      <c r="E1" s="147" t="s">
        <v>406</v>
      </c>
      <c r="F1" s="293" t="s">
        <v>407</v>
      </c>
      <c r="G1" s="293"/>
      <c r="H1" s="294"/>
    </row>
    <row r="2" spans="1:8" ht="18.75" customHeight="1" x14ac:dyDescent="0.2">
      <c r="A2" s="137">
        <v>1</v>
      </c>
      <c r="B2" s="129" t="s">
        <v>128</v>
      </c>
      <c r="C2" s="66" t="s">
        <v>366</v>
      </c>
      <c r="D2" s="67" t="s">
        <v>317</v>
      </c>
      <c r="E2" s="76" t="s">
        <v>317</v>
      </c>
      <c r="F2" s="297"/>
      <c r="G2" s="297"/>
      <c r="H2" s="298"/>
    </row>
    <row r="3" spans="1:8" ht="18" customHeight="1" x14ac:dyDescent="0.2">
      <c r="A3" s="137">
        <v>2</v>
      </c>
      <c r="B3" s="129" t="s">
        <v>146</v>
      </c>
      <c r="C3" s="68" t="s">
        <v>317</v>
      </c>
      <c r="D3" s="74" t="s">
        <v>317</v>
      </c>
      <c r="E3" s="65" t="s">
        <v>408</v>
      </c>
      <c r="F3" s="297"/>
      <c r="G3" s="297"/>
      <c r="H3" s="298"/>
    </row>
    <row r="4" spans="1:8" ht="28.5" customHeight="1" x14ac:dyDescent="0.2">
      <c r="A4" s="137">
        <v>3</v>
      </c>
      <c r="B4" s="130" t="s">
        <v>169</v>
      </c>
      <c r="C4" s="72" t="s">
        <v>366</v>
      </c>
      <c r="D4" s="71" t="s">
        <v>366</v>
      </c>
      <c r="E4" s="75" t="s">
        <v>408</v>
      </c>
      <c r="F4" s="299"/>
      <c r="G4" s="300"/>
      <c r="H4" s="301"/>
    </row>
    <row r="5" spans="1:8" x14ac:dyDescent="0.2">
      <c r="A5" s="137">
        <v>4</v>
      </c>
      <c r="B5" s="131" t="s">
        <v>191</v>
      </c>
      <c r="C5" s="84" t="s">
        <v>366</v>
      </c>
      <c r="D5" s="82" t="s">
        <v>366</v>
      </c>
      <c r="E5" s="85" t="s">
        <v>408</v>
      </c>
      <c r="F5" s="302"/>
      <c r="G5" s="288"/>
      <c r="H5" s="289"/>
    </row>
    <row r="6" spans="1:8" ht="14" customHeight="1" x14ac:dyDescent="0.2">
      <c r="A6" s="137">
        <v>5</v>
      </c>
      <c r="B6" s="132" t="s">
        <v>409</v>
      </c>
      <c r="C6" s="70" t="s">
        <v>366</v>
      </c>
      <c r="D6" s="71" t="s">
        <v>366</v>
      </c>
      <c r="E6" s="75" t="s">
        <v>408</v>
      </c>
      <c r="F6" s="287"/>
      <c r="G6" s="288"/>
      <c r="H6" s="289"/>
    </row>
    <row r="7" spans="1:8" x14ac:dyDescent="0.2">
      <c r="A7" s="137">
        <v>6</v>
      </c>
      <c r="B7" s="133" t="s">
        <v>218</v>
      </c>
      <c r="C7" s="84" t="s">
        <v>366</v>
      </c>
      <c r="D7" s="82" t="s">
        <v>366</v>
      </c>
      <c r="E7" s="85" t="s">
        <v>408</v>
      </c>
      <c r="F7" s="44"/>
      <c r="G7" s="44"/>
      <c r="H7" s="92"/>
    </row>
    <row r="8" spans="1:8" ht="17" x14ac:dyDescent="0.2">
      <c r="A8" s="137">
        <v>7</v>
      </c>
      <c r="B8" s="130" t="s">
        <v>233</v>
      </c>
      <c r="C8" s="70" t="s">
        <v>366</v>
      </c>
      <c r="D8" s="71" t="s">
        <v>366</v>
      </c>
      <c r="E8" s="75" t="s">
        <v>408</v>
      </c>
      <c r="F8" s="287"/>
      <c r="G8" s="288"/>
      <c r="H8" s="289"/>
    </row>
    <row r="9" spans="1:8" ht="97" customHeight="1" x14ac:dyDescent="0.2">
      <c r="A9" s="148">
        <v>8</v>
      </c>
      <c r="B9" s="134" t="s">
        <v>241</v>
      </c>
      <c r="C9" s="70" t="s">
        <v>366</v>
      </c>
      <c r="D9" s="71" t="s">
        <v>366</v>
      </c>
      <c r="E9" s="75" t="s">
        <v>408</v>
      </c>
      <c r="F9" s="295" t="s">
        <v>410</v>
      </c>
      <c r="G9" s="295"/>
      <c r="H9" s="296"/>
    </row>
    <row r="10" spans="1:8" ht="28.5" customHeight="1" x14ac:dyDescent="0.2">
      <c r="A10" s="137">
        <v>9</v>
      </c>
      <c r="B10" s="130" t="s">
        <v>256</v>
      </c>
      <c r="C10" s="70" t="s">
        <v>366</v>
      </c>
      <c r="D10" s="71" t="s">
        <v>366</v>
      </c>
      <c r="E10" s="75" t="s">
        <v>408</v>
      </c>
      <c r="F10" s="287"/>
      <c r="G10" s="288"/>
      <c r="H10" s="289"/>
    </row>
    <row r="11" spans="1:8" ht="17" x14ac:dyDescent="0.2">
      <c r="A11" s="137">
        <v>10</v>
      </c>
      <c r="B11" s="135" t="s">
        <v>269</v>
      </c>
      <c r="C11" s="69" t="s">
        <v>317</v>
      </c>
      <c r="D11" s="67" t="s">
        <v>317</v>
      </c>
      <c r="E11" s="76" t="s">
        <v>317</v>
      </c>
      <c r="F11" s="287"/>
      <c r="G11" s="288"/>
      <c r="H11" s="289"/>
    </row>
    <row r="12" spans="1:8" x14ac:dyDescent="0.2">
      <c r="A12" s="137">
        <v>11</v>
      </c>
      <c r="B12" s="136" t="s">
        <v>284</v>
      </c>
      <c r="C12" s="81" t="s">
        <v>366</v>
      </c>
      <c r="D12" s="82" t="s">
        <v>461</v>
      </c>
      <c r="E12" s="83" t="s">
        <v>408</v>
      </c>
      <c r="F12" s="287"/>
      <c r="G12" s="288"/>
      <c r="H12" s="289"/>
    </row>
    <row r="13" spans="1:8" ht="17" thickBot="1" x14ac:dyDescent="0.25">
      <c r="A13" s="138">
        <v>12</v>
      </c>
      <c r="B13" s="139" t="s">
        <v>296</v>
      </c>
      <c r="C13" s="140" t="s">
        <v>317</v>
      </c>
      <c r="D13" s="141" t="s">
        <v>317</v>
      </c>
      <c r="E13" s="142" t="s">
        <v>317</v>
      </c>
      <c r="F13" s="290"/>
      <c r="G13" s="291"/>
      <c r="H13" s="292"/>
    </row>
    <row r="14" spans="1:8" ht="17" thickBot="1" x14ac:dyDescent="0.25"/>
    <row r="15" spans="1:8" ht="17" thickBot="1" x14ac:dyDescent="0.25">
      <c r="B15" s="189" t="s">
        <v>469</v>
      </c>
      <c r="C15" s="189" t="s">
        <v>470</v>
      </c>
      <c r="D15" s="190" t="s">
        <v>471</v>
      </c>
    </row>
    <row r="16" spans="1:8" ht="17" thickBot="1" x14ac:dyDescent="0.25">
      <c r="B16" s="191" t="s">
        <v>472</v>
      </c>
      <c r="C16" s="191" t="s">
        <v>473</v>
      </c>
      <c r="D16" s="193"/>
    </row>
    <row r="17" spans="2:4" ht="42" customHeight="1" thickBot="1" x14ac:dyDescent="0.25">
      <c r="B17" s="191" t="s">
        <v>479</v>
      </c>
      <c r="C17" s="191" t="s">
        <v>473</v>
      </c>
      <c r="D17" s="193"/>
    </row>
    <row r="18" spans="2:4" ht="17" thickBot="1" x14ac:dyDescent="0.25">
      <c r="B18" s="194" t="s">
        <v>469</v>
      </c>
      <c r="C18" s="194" t="s">
        <v>470</v>
      </c>
      <c r="D18" s="195" t="s">
        <v>471</v>
      </c>
    </row>
    <row r="19" spans="2:4" ht="35" customHeight="1" thickBot="1" x14ac:dyDescent="0.25">
      <c r="B19" s="191" t="s">
        <v>474</v>
      </c>
      <c r="C19" s="191" t="s">
        <v>473</v>
      </c>
      <c r="D19" s="193"/>
    </row>
    <row r="20" spans="2:4" ht="17" thickBot="1" x14ac:dyDescent="0.25">
      <c r="B20" s="194" t="s">
        <v>469</v>
      </c>
      <c r="C20" s="194" t="s">
        <v>470</v>
      </c>
      <c r="D20" s="195" t="s">
        <v>471</v>
      </c>
    </row>
    <row r="21" spans="2:4" ht="17" thickBot="1" x14ac:dyDescent="0.25">
      <c r="B21" s="196"/>
      <c r="C21" s="191" t="s">
        <v>475</v>
      </c>
      <c r="D21" s="192"/>
    </row>
    <row r="22" spans="2:4" ht="17" thickBot="1" x14ac:dyDescent="0.25">
      <c r="B22" s="194" t="s">
        <v>476</v>
      </c>
      <c r="C22" s="194" t="s">
        <v>470</v>
      </c>
      <c r="D22" s="195" t="s">
        <v>471</v>
      </c>
    </row>
    <row r="23" spans="2:4" ht="17" thickBot="1" x14ac:dyDescent="0.25">
      <c r="B23" s="191" t="s">
        <v>477</v>
      </c>
      <c r="C23" s="191" t="s">
        <v>478</v>
      </c>
      <c r="D23" s="193"/>
    </row>
  </sheetData>
  <mergeCells count="12">
    <mergeCell ref="F10:H10"/>
    <mergeCell ref="F11:H11"/>
    <mergeCell ref="F12:H12"/>
    <mergeCell ref="F13:H13"/>
    <mergeCell ref="F1:H1"/>
    <mergeCell ref="F9:H9"/>
    <mergeCell ref="F2:H2"/>
    <mergeCell ref="F3:H3"/>
    <mergeCell ref="F4:H4"/>
    <mergeCell ref="F5:H5"/>
    <mergeCell ref="F6:H6"/>
    <mergeCell ref="F8:H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AA6A59-A075-4B4C-9FF1-3908B4325BBF}">
  <dimension ref="A1:J19"/>
  <sheetViews>
    <sheetView workbookViewId="0">
      <selection activeCell="J17" sqref="J17"/>
    </sheetView>
  </sheetViews>
  <sheetFormatPr baseColWidth="10" defaultColWidth="8.83203125" defaultRowHeight="16" x14ac:dyDescent="0.2"/>
  <cols>
    <col min="1" max="1" width="3.83203125" bestFit="1" customWidth="1"/>
    <col min="2" max="2" width="31.33203125" customWidth="1"/>
    <col min="3" max="3" width="12.33203125" customWidth="1"/>
    <col min="4" max="4" width="19.5" customWidth="1"/>
    <col min="5" max="10" width="18.83203125" customWidth="1"/>
  </cols>
  <sheetData>
    <row r="1" spans="1:10" x14ac:dyDescent="0.2">
      <c r="A1" s="331" t="s">
        <v>429</v>
      </c>
      <c r="B1" s="332"/>
      <c r="C1" s="332"/>
      <c r="D1" s="332"/>
      <c r="E1" s="332"/>
      <c r="F1" s="332"/>
      <c r="G1" s="332"/>
      <c r="H1" s="332"/>
      <c r="I1" s="332"/>
      <c r="J1" s="333"/>
    </row>
    <row r="2" spans="1:10" x14ac:dyDescent="0.2">
      <c r="A2" s="334" t="s">
        <v>101</v>
      </c>
      <c r="B2" s="335"/>
      <c r="C2" s="335"/>
      <c r="D2" s="335"/>
      <c r="E2" s="335"/>
      <c r="F2" s="335"/>
      <c r="G2" s="335"/>
      <c r="H2" s="335"/>
      <c r="I2" s="335"/>
      <c r="J2" s="336"/>
    </row>
    <row r="3" spans="1:10" x14ac:dyDescent="0.2">
      <c r="A3" s="337" t="s">
        <v>104</v>
      </c>
      <c r="B3" s="338"/>
      <c r="C3" s="338"/>
      <c r="D3" s="338"/>
      <c r="E3" s="338"/>
      <c r="F3" s="338"/>
      <c r="G3" s="338"/>
      <c r="H3" s="338"/>
      <c r="I3" s="338"/>
      <c r="J3" s="339"/>
    </row>
    <row r="4" spans="1:10" x14ac:dyDescent="0.2">
      <c r="A4" s="337"/>
      <c r="B4" s="338"/>
      <c r="C4" s="338"/>
      <c r="D4" s="338"/>
      <c r="E4" s="338"/>
      <c r="F4" s="338"/>
      <c r="G4" s="338"/>
      <c r="H4" s="338"/>
      <c r="I4" s="338"/>
      <c r="J4" s="339"/>
    </row>
    <row r="5" spans="1:10" ht="17" thickBot="1" x14ac:dyDescent="0.25">
      <c r="A5" s="340"/>
      <c r="B5" s="341"/>
      <c r="C5" s="341"/>
      <c r="D5" s="341"/>
      <c r="E5" s="341"/>
      <c r="F5" s="341"/>
      <c r="G5" s="341"/>
      <c r="H5" s="341"/>
      <c r="I5" s="341"/>
      <c r="J5" s="342"/>
    </row>
    <row r="6" spans="1:10" ht="17" thickBot="1" x14ac:dyDescent="0.25">
      <c r="A6" s="149"/>
      <c r="B6" s="149"/>
      <c r="C6" s="149"/>
      <c r="D6" s="149"/>
      <c r="E6" s="149"/>
      <c r="F6" s="149"/>
      <c r="G6" s="149"/>
      <c r="H6" s="149"/>
      <c r="I6" s="149"/>
      <c r="J6" s="149"/>
    </row>
    <row r="7" spans="1:10" ht="20" customHeight="1" x14ac:dyDescent="0.2">
      <c r="A7" s="343" t="s">
        <v>411</v>
      </c>
      <c r="B7" s="344"/>
      <c r="C7" s="344"/>
      <c r="D7" s="345"/>
      <c r="E7" s="309">
        <v>1100000000</v>
      </c>
      <c r="F7" s="310"/>
      <c r="G7" s="310"/>
      <c r="H7" s="310"/>
      <c r="I7" s="310"/>
      <c r="J7" s="311"/>
    </row>
    <row r="8" spans="1:10" ht="18" customHeight="1" x14ac:dyDescent="0.2">
      <c r="A8" s="321" t="s">
        <v>412</v>
      </c>
      <c r="B8" s="322"/>
      <c r="C8" s="322"/>
      <c r="D8" s="323"/>
      <c r="E8" s="312" t="s">
        <v>413</v>
      </c>
      <c r="F8" s="313"/>
      <c r="G8" s="313"/>
      <c r="H8" s="313"/>
      <c r="I8" s="313"/>
      <c r="J8" s="314"/>
    </row>
    <row r="9" spans="1:10" ht="32" customHeight="1" x14ac:dyDescent="0.2">
      <c r="A9" s="321" t="s">
        <v>414</v>
      </c>
      <c r="B9" s="322"/>
      <c r="C9" s="322"/>
      <c r="D9" s="323"/>
      <c r="E9" s="312" t="s">
        <v>415</v>
      </c>
      <c r="F9" s="313"/>
      <c r="G9" s="313"/>
      <c r="H9" s="313"/>
      <c r="I9" s="313"/>
      <c r="J9" s="314"/>
    </row>
    <row r="10" spans="1:10" x14ac:dyDescent="0.2">
      <c r="A10" s="321" t="s">
        <v>416</v>
      </c>
      <c r="B10" s="322"/>
      <c r="C10" s="322"/>
      <c r="D10" s="323"/>
      <c r="E10" s="315">
        <v>3448.89</v>
      </c>
      <c r="F10" s="316"/>
      <c r="G10" s="316"/>
      <c r="H10" s="316"/>
      <c r="I10" s="316"/>
      <c r="J10" s="317"/>
    </row>
    <row r="11" spans="1:10" ht="18" customHeight="1" thickBot="1" x14ac:dyDescent="0.25">
      <c r="A11" s="324" t="s">
        <v>417</v>
      </c>
      <c r="B11" s="325"/>
      <c r="C11" s="325"/>
      <c r="D11" s="326"/>
      <c r="E11" s="318" t="s">
        <v>418</v>
      </c>
      <c r="F11" s="319"/>
      <c r="G11" s="319"/>
      <c r="H11" s="319"/>
      <c r="I11" s="319"/>
      <c r="J11" s="320"/>
    </row>
    <row r="12" spans="1:10" x14ac:dyDescent="0.2">
      <c r="A12" s="149"/>
      <c r="B12" s="149"/>
      <c r="C12" s="149"/>
      <c r="D12" s="149"/>
      <c r="E12" s="149"/>
      <c r="F12" s="149"/>
      <c r="G12" s="149"/>
      <c r="H12" s="149"/>
      <c r="I12" s="149"/>
      <c r="J12" s="149"/>
    </row>
    <row r="13" spans="1:10" ht="17" thickBot="1" x14ac:dyDescent="0.25">
      <c r="A13" s="150"/>
      <c r="B13" s="151"/>
      <c r="C13" s="151"/>
      <c r="D13" s="152"/>
      <c r="E13" s="152"/>
      <c r="F13" s="152"/>
      <c r="G13" s="152"/>
      <c r="H13" s="152"/>
      <c r="I13" s="152"/>
      <c r="J13" s="152"/>
    </row>
    <row r="14" spans="1:10" s="86" customFormat="1" ht="102" x14ac:dyDescent="0.2">
      <c r="A14" s="156" t="s">
        <v>113</v>
      </c>
      <c r="B14" s="307" t="s">
        <v>419</v>
      </c>
      <c r="C14" s="308"/>
      <c r="D14" s="73" t="s">
        <v>420</v>
      </c>
      <c r="E14" s="73" t="s">
        <v>421</v>
      </c>
      <c r="F14" s="73" t="s">
        <v>462</v>
      </c>
      <c r="G14" s="73" t="s">
        <v>463</v>
      </c>
      <c r="H14" s="73" t="s">
        <v>464</v>
      </c>
      <c r="I14" s="73" t="s">
        <v>422</v>
      </c>
      <c r="J14" s="158" t="s">
        <v>423</v>
      </c>
    </row>
    <row r="15" spans="1:10" x14ac:dyDescent="0.2">
      <c r="A15" s="327" t="s">
        <v>424</v>
      </c>
      <c r="B15" s="303"/>
      <c r="C15" s="303"/>
      <c r="D15" s="77">
        <v>1050407537</v>
      </c>
      <c r="E15" s="77">
        <v>1067694653</v>
      </c>
      <c r="F15" s="87">
        <v>1070906483.0699999</v>
      </c>
      <c r="G15" s="87">
        <v>1071754249</v>
      </c>
      <c r="H15" s="87">
        <v>1075796444.9549999</v>
      </c>
      <c r="I15" s="77">
        <v>1076530510</v>
      </c>
      <c r="J15" s="159">
        <v>1087652961</v>
      </c>
    </row>
    <row r="16" spans="1:10" x14ac:dyDescent="0.2">
      <c r="A16" s="327" t="s">
        <v>425</v>
      </c>
      <c r="B16" s="303"/>
      <c r="C16" s="303"/>
      <c r="D16" s="304">
        <v>1071754249</v>
      </c>
      <c r="E16" s="305"/>
      <c r="F16" s="305"/>
      <c r="G16" s="305"/>
      <c r="H16" s="305"/>
      <c r="I16" s="305"/>
      <c r="J16" s="328"/>
    </row>
    <row r="17" spans="1:10" ht="17" thickBot="1" x14ac:dyDescent="0.25">
      <c r="A17" s="329" t="s">
        <v>426</v>
      </c>
      <c r="B17" s="330"/>
      <c r="C17" s="330"/>
      <c r="D17" s="160">
        <v>49</v>
      </c>
      <c r="E17" s="160">
        <v>49.81</v>
      </c>
      <c r="F17" s="160">
        <v>49.96</v>
      </c>
      <c r="G17" s="160">
        <v>50</v>
      </c>
      <c r="H17" s="160">
        <v>49.81</v>
      </c>
      <c r="I17" s="160">
        <v>49.78</v>
      </c>
      <c r="J17" s="161">
        <v>49.26</v>
      </c>
    </row>
    <row r="18" spans="1:10" x14ac:dyDescent="0.2">
      <c r="A18" s="154"/>
      <c r="B18" s="152"/>
      <c r="C18" s="152"/>
      <c r="D18" s="155"/>
      <c r="E18" s="155"/>
      <c r="F18" s="155"/>
      <c r="G18" s="155"/>
      <c r="H18" s="155"/>
      <c r="I18" s="155"/>
      <c r="J18" s="155"/>
    </row>
    <row r="19" spans="1:10" ht="84" customHeight="1" x14ac:dyDescent="0.2">
      <c r="A19" s="303" t="s">
        <v>427</v>
      </c>
      <c r="B19" s="303"/>
      <c r="C19" s="303"/>
      <c r="D19" s="304" t="s">
        <v>410</v>
      </c>
      <c r="E19" s="305"/>
      <c r="F19" s="305"/>
      <c r="G19" s="305"/>
      <c r="H19" s="305"/>
      <c r="I19" s="305"/>
      <c r="J19" s="306"/>
    </row>
  </sheetData>
  <mergeCells count="20">
    <mergeCell ref="A1:J1"/>
    <mergeCell ref="A2:J2"/>
    <mergeCell ref="A3:J5"/>
    <mergeCell ref="A7:D7"/>
    <mergeCell ref="A8:D8"/>
    <mergeCell ref="A19:C19"/>
    <mergeCell ref="D19:J19"/>
    <mergeCell ref="B14:C14"/>
    <mergeCell ref="E7:J7"/>
    <mergeCell ref="E8:J8"/>
    <mergeCell ref="E9:J9"/>
    <mergeCell ref="E10:J10"/>
    <mergeCell ref="E11:J11"/>
    <mergeCell ref="A10:D10"/>
    <mergeCell ref="A11:D11"/>
    <mergeCell ref="A15:C15"/>
    <mergeCell ref="A16:C16"/>
    <mergeCell ref="D16:J16"/>
    <mergeCell ref="A17:C17"/>
    <mergeCell ref="A9:D9"/>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8EDD9-8C59-5B44-B47F-9CF0280B2C59}">
  <dimension ref="A1:J43"/>
  <sheetViews>
    <sheetView topLeftCell="A10" workbookViewId="0">
      <selection activeCell="E43" sqref="E43"/>
    </sheetView>
  </sheetViews>
  <sheetFormatPr baseColWidth="10" defaultRowHeight="16" x14ac:dyDescent="0.2"/>
  <cols>
    <col min="1" max="3" width="10.83203125" style="162"/>
    <col min="4" max="4" width="22.83203125" style="162" customWidth="1"/>
    <col min="5" max="5" width="28.6640625" style="162" customWidth="1"/>
    <col min="6" max="6" width="17.83203125" style="162" customWidth="1"/>
    <col min="7" max="7" width="31.83203125" style="162" customWidth="1"/>
    <col min="8" max="8" width="21.5" style="162" customWidth="1"/>
    <col min="9" max="9" width="19.6640625" style="162" customWidth="1"/>
    <col min="10" max="10" width="27.5" style="162" customWidth="1"/>
    <col min="11" max="16384" width="10.83203125" style="162"/>
  </cols>
  <sheetData>
    <row r="1" spans="1:10" x14ac:dyDescent="0.2">
      <c r="A1" s="331" t="s">
        <v>450</v>
      </c>
      <c r="B1" s="332"/>
      <c r="C1" s="332"/>
      <c r="D1" s="332"/>
      <c r="E1" s="332"/>
      <c r="F1" s="332"/>
      <c r="G1" s="332"/>
      <c r="H1" s="332"/>
      <c r="I1" s="332"/>
      <c r="J1" s="333"/>
    </row>
    <row r="2" spans="1:10" ht="16" customHeight="1" x14ac:dyDescent="0.2">
      <c r="A2" s="334" t="s">
        <v>101</v>
      </c>
      <c r="B2" s="335"/>
      <c r="C2" s="335"/>
      <c r="D2" s="335"/>
      <c r="E2" s="335"/>
      <c r="F2" s="335"/>
      <c r="G2" s="335"/>
      <c r="H2" s="335"/>
      <c r="I2" s="335"/>
      <c r="J2" s="336"/>
    </row>
    <row r="3" spans="1:10" ht="16" customHeight="1" x14ac:dyDescent="0.2">
      <c r="A3" s="390" t="s">
        <v>104</v>
      </c>
      <c r="B3" s="313"/>
      <c r="C3" s="313"/>
      <c r="D3" s="313"/>
      <c r="E3" s="313"/>
      <c r="F3" s="313"/>
      <c r="G3" s="313"/>
      <c r="H3" s="313"/>
      <c r="I3" s="313"/>
      <c r="J3" s="314"/>
    </row>
    <row r="4" spans="1:10" x14ac:dyDescent="0.2">
      <c r="A4" s="390"/>
      <c r="B4" s="313"/>
      <c r="C4" s="313"/>
      <c r="D4" s="313"/>
      <c r="E4" s="313"/>
      <c r="F4" s="313"/>
      <c r="G4" s="313"/>
      <c r="H4" s="313"/>
      <c r="I4" s="313"/>
      <c r="J4" s="314"/>
    </row>
    <row r="5" spans="1:10" ht="24" customHeight="1" thickBot="1" x14ac:dyDescent="0.25">
      <c r="A5" s="391"/>
      <c r="B5" s="319"/>
      <c r="C5" s="319"/>
      <c r="D5" s="319"/>
      <c r="E5" s="319"/>
      <c r="F5" s="319"/>
      <c r="G5" s="319"/>
      <c r="H5" s="319"/>
      <c r="I5" s="319"/>
      <c r="J5" s="320"/>
    </row>
    <row r="6" spans="1:10" ht="17" thickBot="1" x14ac:dyDescent="0.25"/>
    <row r="7" spans="1:10" x14ac:dyDescent="0.2">
      <c r="A7" s="383" t="s">
        <v>428</v>
      </c>
      <c r="B7" s="384"/>
      <c r="C7" s="385"/>
      <c r="D7" s="167" t="s">
        <v>430</v>
      </c>
      <c r="E7" s="168"/>
      <c r="F7" s="168"/>
      <c r="G7" s="168"/>
      <c r="H7" s="168"/>
      <c r="I7" s="168"/>
      <c r="J7" s="169"/>
    </row>
    <row r="8" spans="1:10" ht="17" thickBot="1" x14ac:dyDescent="0.25">
      <c r="A8" s="386"/>
      <c r="B8" s="387"/>
      <c r="C8" s="388"/>
      <c r="D8" s="378" t="s">
        <v>466</v>
      </c>
      <c r="E8" s="379"/>
      <c r="F8" s="379"/>
      <c r="G8" s="379"/>
      <c r="H8" s="379"/>
      <c r="I8" s="379"/>
      <c r="J8" s="380"/>
    </row>
    <row r="9" spans="1:10" ht="17" thickBot="1" x14ac:dyDescent="0.25"/>
    <row r="10" spans="1:10" ht="80" customHeight="1" x14ac:dyDescent="0.2">
      <c r="A10" s="376" t="s">
        <v>435</v>
      </c>
      <c r="B10" s="377"/>
      <c r="C10" s="377"/>
      <c r="D10" s="73" t="s">
        <v>420</v>
      </c>
      <c r="E10" s="73" t="s">
        <v>421</v>
      </c>
      <c r="F10" s="73" t="s">
        <v>462</v>
      </c>
      <c r="G10" s="73" t="s">
        <v>463</v>
      </c>
      <c r="H10" s="157" t="s">
        <v>464</v>
      </c>
      <c r="I10" s="157" t="s">
        <v>422</v>
      </c>
      <c r="J10" s="170" t="s">
        <v>423</v>
      </c>
    </row>
    <row r="11" spans="1:10" x14ac:dyDescent="0.2">
      <c r="A11" s="381" t="s">
        <v>431</v>
      </c>
      <c r="B11" s="382"/>
      <c r="C11" s="382"/>
      <c r="D11" s="346">
        <v>19</v>
      </c>
      <c r="E11" s="346">
        <v>19</v>
      </c>
      <c r="F11" s="346">
        <v>19</v>
      </c>
      <c r="G11" s="346">
        <v>19</v>
      </c>
      <c r="H11" s="346">
        <v>19</v>
      </c>
      <c r="I11" s="346">
        <v>19</v>
      </c>
      <c r="J11" s="347">
        <v>19</v>
      </c>
    </row>
    <row r="12" spans="1:10" x14ac:dyDescent="0.2">
      <c r="A12" s="381"/>
      <c r="B12" s="382"/>
      <c r="C12" s="382"/>
      <c r="D12" s="346"/>
      <c r="E12" s="346"/>
      <c r="F12" s="346"/>
      <c r="G12" s="346"/>
      <c r="H12" s="346"/>
      <c r="I12" s="346"/>
      <c r="J12" s="347"/>
    </row>
    <row r="13" spans="1:10" ht="58" customHeight="1" x14ac:dyDescent="0.2">
      <c r="A13" s="381"/>
      <c r="B13" s="382"/>
      <c r="C13" s="382"/>
      <c r="D13" s="346"/>
      <c r="E13" s="346"/>
      <c r="F13" s="346"/>
      <c r="G13" s="346"/>
      <c r="H13" s="346"/>
      <c r="I13" s="346"/>
      <c r="J13" s="347"/>
    </row>
    <row r="14" spans="1:10" ht="79" customHeight="1" x14ac:dyDescent="0.2">
      <c r="A14" s="327" t="s">
        <v>437</v>
      </c>
      <c r="B14" s="303"/>
      <c r="C14" s="303"/>
      <c r="D14" s="153" t="s">
        <v>420</v>
      </c>
      <c r="E14" s="153" t="s">
        <v>421</v>
      </c>
      <c r="F14" s="153" t="s">
        <v>462</v>
      </c>
      <c r="G14" s="153" t="s">
        <v>463</v>
      </c>
      <c r="H14" s="78" t="s">
        <v>464</v>
      </c>
      <c r="I14" s="78" t="s">
        <v>422</v>
      </c>
      <c r="J14" s="171" t="s">
        <v>423</v>
      </c>
    </row>
    <row r="15" spans="1:10" ht="106" customHeight="1" x14ac:dyDescent="0.2">
      <c r="A15" s="381" t="s">
        <v>436</v>
      </c>
      <c r="B15" s="382"/>
      <c r="C15" s="382"/>
      <c r="D15" s="163">
        <v>0</v>
      </c>
      <c r="E15" s="163">
        <v>0</v>
      </c>
      <c r="F15" s="163">
        <v>20</v>
      </c>
      <c r="G15" s="163">
        <v>20</v>
      </c>
      <c r="H15" s="164">
        <v>0</v>
      </c>
      <c r="I15" s="164">
        <v>20</v>
      </c>
      <c r="J15" s="172">
        <v>20</v>
      </c>
    </row>
    <row r="16" spans="1:10" ht="17" thickBot="1" x14ac:dyDescent="0.25">
      <c r="A16" s="389" t="s">
        <v>438</v>
      </c>
      <c r="B16" s="367"/>
      <c r="C16" s="367"/>
      <c r="D16" s="175">
        <f>D11+D15</f>
        <v>19</v>
      </c>
      <c r="E16" s="175">
        <f t="shared" ref="E16" si="0">E11+E15</f>
        <v>19</v>
      </c>
      <c r="F16" s="175">
        <f>F11+F15</f>
        <v>39</v>
      </c>
      <c r="G16" s="175">
        <f>G11+G15</f>
        <v>39</v>
      </c>
      <c r="H16" s="175">
        <f>H11+H15</f>
        <v>19</v>
      </c>
      <c r="I16" s="175">
        <f>I11+I15</f>
        <v>39</v>
      </c>
      <c r="J16" s="176">
        <f>J11+J15</f>
        <v>39</v>
      </c>
    </row>
    <row r="17" spans="1:10" ht="17" thickBot="1" x14ac:dyDescent="0.25">
      <c r="A17" s="166"/>
      <c r="B17" s="166"/>
      <c r="C17" s="166"/>
      <c r="D17" s="166"/>
      <c r="E17" s="166"/>
      <c r="F17" s="166"/>
      <c r="G17" s="166"/>
    </row>
    <row r="18" spans="1:10" ht="17" thickBot="1" x14ac:dyDescent="0.25">
      <c r="A18" s="177" t="s">
        <v>444</v>
      </c>
      <c r="B18" s="178"/>
      <c r="C18" s="178"/>
      <c r="D18" s="178"/>
      <c r="E18" s="178"/>
      <c r="F18" s="178"/>
      <c r="G18" s="178"/>
      <c r="H18" s="178"/>
      <c r="I18" s="178"/>
      <c r="J18" s="179"/>
    </row>
    <row r="19" spans="1:10" ht="17" thickBot="1" x14ac:dyDescent="0.25"/>
    <row r="20" spans="1:10" ht="44" customHeight="1" x14ac:dyDescent="0.2">
      <c r="A20" s="376" t="s">
        <v>439</v>
      </c>
      <c r="B20" s="377"/>
      <c r="C20" s="377"/>
      <c r="D20" s="350" t="s">
        <v>440</v>
      </c>
      <c r="E20" s="350"/>
      <c r="F20" s="350"/>
      <c r="G20" s="350"/>
      <c r="H20" s="350"/>
      <c r="I20" s="350"/>
      <c r="J20" s="351"/>
    </row>
    <row r="21" spans="1:10" ht="54" customHeight="1" thickBot="1" x14ac:dyDescent="0.25">
      <c r="A21" s="374" t="s">
        <v>443</v>
      </c>
      <c r="B21" s="375"/>
      <c r="C21" s="375"/>
      <c r="D21" s="352" t="s">
        <v>442</v>
      </c>
      <c r="E21" s="352"/>
      <c r="F21" s="352"/>
      <c r="G21" s="352"/>
      <c r="H21" s="352"/>
      <c r="I21" s="352"/>
      <c r="J21" s="353"/>
    </row>
    <row r="22" spans="1:10" ht="17" thickBot="1" x14ac:dyDescent="0.25"/>
    <row r="23" spans="1:10" x14ac:dyDescent="0.2">
      <c r="A23" s="373" t="s">
        <v>445</v>
      </c>
      <c r="B23" s="369"/>
      <c r="C23" s="369"/>
      <c r="D23" s="369"/>
      <c r="E23" s="180" t="s">
        <v>441</v>
      </c>
    </row>
    <row r="24" spans="1:10" x14ac:dyDescent="0.2">
      <c r="A24" s="348" t="s">
        <v>432</v>
      </c>
      <c r="B24" s="349"/>
      <c r="C24" s="349"/>
      <c r="D24" s="349"/>
      <c r="E24" s="181">
        <v>10</v>
      </c>
    </row>
    <row r="25" spans="1:10" x14ac:dyDescent="0.2">
      <c r="A25" s="348" t="s">
        <v>433</v>
      </c>
      <c r="B25" s="349"/>
      <c r="C25" s="349"/>
      <c r="D25" s="349"/>
      <c r="E25" s="181">
        <v>10</v>
      </c>
    </row>
    <row r="26" spans="1:10" x14ac:dyDescent="0.2">
      <c r="A26" s="348" t="s">
        <v>191</v>
      </c>
      <c r="B26" s="349"/>
      <c r="C26" s="349"/>
      <c r="D26" s="349"/>
      <c r="E26" s="181">
        <v>10</v>
      </c>
    </row>
    <row r="27" spans="1:10" x14ac:dyDescent="0.2">
      <c r="A27" s="348" t="s">
        <v>218</v>
      </c>
      <c r="B27" s="349"/>
      <c r="C27" s="349"/>
      <c r="D27" s="349"/>
      <c r="E27" s="181">
        <v>10</v>
      </c>
    </row>
    <row r="28" spans="1:10" x14ac:dyDescent="0.2">
      <c r="A28" s="348" t="s">
        <v>284</v>
      </c>
      <c r="B28" s="349"/>
      <c r="C28" s="349"/>
      <c r="D28" s="349"/>
      <c r="E28" s="181">
        <v>10</v>
      </c>
    </row>
    <row r="29" spans="1:10" x14ac:dyDescent="0.2">
      <c r="A29" s="348" t="s">
        <v>233</v>
      </c>
      <c r="B29" s="349"/>
      <c r="C29" s="349"/>
      <c r="D29" s="349"/>
      <c r="E29" s="181">
        <v>10</v>
      </c>
    </row>
    <row r="30" spans="1:10" ht="17" thickBot="1" x14ac:dyDescent="0.25">
      <c r="A30" s="354" t="s">
        <v>202</v>
      </c>
      <c r="B30" s="355"/>
      <c r="C30" s="355"/>
      <c r="D30" s="355"/>
      <c r="E30" s="174">
        <v>10</v>
      </c>
    </row>
    <row r="31" spans="1:10" ht="17" thickBot="1" x14ac:dyDescent="0.25"/>
    <row r="32" spans="1:10" ht="17" thickBot="1" x14ac:dyDescent="0.25">
      <c r="A32" s="177" t="s">
        <v>448</v>
      </c>
      <c r="B32" s="178"/>
      <c r="C32" s="178"/>
      <c r="D32" s="178"/>
      <c r="E32" s="178"/>
      <c r="F32" s="178"/>
      <c r="G32" s="178"/>
      <c r="H32" s="178"/>
      <c r="I32" s="178"/>
      <c r="J32" s="179"/>
    </row>
    <row r="33" spans="1:10" ht="17" thickBot="1" x14ac:dyDescent="0.25"/>
    <row r="34" spans="1:10" ht="59" customHeight="1" thickBot="1" x14ac:dyDescent="0.25">
      <c r="A34" s="371" t="s">
        <v>449</v>
      </c>
      <c r="B34" s="372"/>
      <c r="C34" s="372"/>
      <c r="D34" s="358" t="s">
        <v>447</v>
      </c>
      <c r="E34" s="359"/>
      <c r="F34" s="359"/>
      <c r="G34" s="359"/>
      <c r="H34" s="359"/>
      <c r="I34" s="359"/>
      <c r="J34" s="360"/>
    </row>
    <row r="35" spans="1:10" ht="17" thickBot="1" x14ac:dyDescent="0.25"/>
    <row r="36" spans="1:10" x14ac:dyDescent="0.2">
      <c r="A36" s="373" t="s">
        <v>445</v>
      </c>
      <c r="B36" s="369"/>
      <c r="C36" s="369"/>
      <c r="D36" s="369"/>
      <c r="E36" s="182" t="s">
        <v>441</v>
      </c>
      <c r="F36" s="369" t="s">
        <v>427</v>
      </c>
      <c r="G36" s="369"/>
      <c r="H36" s="369"/>
      <c r="I36" s="369"/>
      <c r="J36" s="370"/>
    </row>
    <row r="37" spans="1:10" ht="16" customHeight="1" x14ac:dyDescent="0.2">
      <c r="A37" s="348" t="s">
        <v>432</v>
      </c>
      <c r="B37" s="349"/>
      <c r="C37" s="349"/>
      <c r="D37" s="349"/>
      <c r="E37" s="163">
        <v>0</v>
      </c>
      <c r="F37" s="361" t="s">
        <v>467</v>
      </c>
      <c r="G37" s="361"/>
      <c r="H37" s="361"/>
      <c r="I37" s="361"/>
      <c r="J37" s="362"/>
    </row>
    <row r="38" spans="1:10" ht="33" customHeight="1" x14ac:dyDescent="0.2">
      <c r="A38" s="356" t="s">
        <v>433</v>
      </c>
      <c r="B38" s="357"/>
      <c r="C38" s="357"/>
      <c r="D38" s="357"/>
      <c r="E38" s="163">
        <v>0</v>
      </c>
      <c r="F38" s="361"/>
      <c r="G38" s="361"/>
      <c r="H38" s="361"/>
      <c r="I38" s="361"/>
      <c r="J38" s="362"/>
    </row>
    <row r="39" spans="1:10" x14ac:dyDescent="0.2">
      <c r="A39" s="348" t="s">
        <v>434</v>
      </c>
      <c r="B39" s="349"/>
      <c r="C39" s="349"/>
      <c r="D39" s="349"/>
      <c r="E39" s="163">
        <v>1</v>
      </c>
      <c r="F39" s="363" t="s">
        <v>207</v>
      </c>
      <c r="G39" s="363"/>
      <c r="H39" s="363"/>
      <c r="I39" s="363"/>
      <c r="J39" s="364"/>
    </row>
    <row r="40" spans="1:10" x14ac:dyDescent="0.2">
      <c r="A40" s="348" t="s">
        <v>446</v>
      </c>
      <c r="B40" s="349"/>
      <c r="C40" s="349"/>
      <c r="D40" s="349"/>
      <c r="E40" s="163">
        <v>1</v>
      </c>
      <c r="F40" s="363" t="s">
        <v>207</v>
      </c>
      <c r="G40" s="363"/>
      <c r="H40" s="363"/>
      <c r="I40" s="363"/>
      <c r="J40" s="364"/>
    </row>
    <row r="41" spans="1:10" x14ac:dyDescent="0.2">
      <c r="A41" s="348" t="s">
        <v>191</v>
      </c>
      <c r="B41" s="349"/>
      <c r="C41" s="349"/>
      <c r="D41" s="349"/>
      <c r="E41" s="164">
        <v>0</v>
      </c>
      <c r="F41" s="363" t="s">
        <v>465</v>
      </c>
      <c r="G41" s="363"/>
      <c r="H41" s="363"/>
      <c r="I41" s="363"/>
      <c r="J41" s="364"/>
    </row>
    <row r="42" spans="1:10" ht="52" customHeight="1" x14ac:dyDescent="0.2">
      <c r="A42" s="356" t="s">
        <v>218</v>
      </c>
      <c r="B42" s="357"/>
      <c r="C42" s="357"/>
      <c r="D42" s="357"/>
      <c r="E42" s="164">
        <v>0</v>
      </c>
      <c r="F42" s="365" t="s">
        <v>468</v>
      </c>
      <c r="G42" s="365"/>
      <c r="H42" s="365"/>
      <c r="I42" s="365"/>
      <c r="J42" s="366"/>
    </row>
    <row r="43" spans="1:10" ht="17" thickBot="1" x14ac:dyDescent="0.25">
      <c r="A43" s="354" t="s">
        <v>284</v>
      </c>
      <c r="B43" s="355"/>
      <c r="C43" s="355"/>
      <c r="D43" s="355"/>
      <c r="E43" s="183">
        <v>1</v>
      </c>
      <c r="F43" s="367" t="s">
        <v>207</v>
      </c>
      <c r="G43" s="367"/>
      <c r="H43" s="367"/>
      <c r="I43" s="367"/>
      <c r="J43" s="368"/>
    </row>
  </sheetData>
  <mergeCells count="46">
    <mergeCell ref="A1:J1"/>
    <mergeCell ref="A2:J2"/>
    <mergeCell ref="A20:C20"/>
    <mergeCell ref="D8:J8"/>
    <mergeCell ref="A11:C13"/>
    <mergeCell ref="A10:C10"/>
    <mergeCell ref="D11:D13"/>
    <mergeCell ref="E11:E13"/>
    <mergeCell ref="F11:F13"/>
    <mergeCell ref="G11:G13"/>
    <mergeCell ref="A7:C8"/>
    <mergeCell ref="A14:C14"/>
    <mergeCell ref="A15:C15"/>
    <mergeCell ref="A16:C16"/>
    <mergeCell ref="A3:J5"/>
    <mergeCell ref="H11:H13"/>
    <mergeCell ref="A37:D37"/>
    <mergeCell ref="A38:D38"/>
    <mergeCell ref="A24:D24"/>
    <mergeCell ref="A25:D25"/>
    <mergeCell ref="A26:D26"/>
    <mergeCell ref="A27:D27"/>
    <mergeCell ref="A30:D30"/>
    <mergeCell ref="A41:D41"/>
    <mergeCell ref="A42:D42"/>
    <mergeCell ref="A43:D43"/>
    <mergeCell ref="D34:J34"/>
    <mergeCell ref="F37:J38"/>
    <mergeCell ref="A39:D39"/>
    <mergeCell ref="A40:D40"/>
    <mergeCell ref="F39:J39"/>
    <mergeCell ref="F40:J40"/>
    <mergeCell ref="F41:J41"/>
    <mergeCell ref="F42:J42"/>
    <mergeCell ref="F43:J43"/>
    <mergeCell ref="F36:J36"/>
    <mergeCell ref="A34:C34"/>
    <mergeCell ref="A36:D36"/>
    <mergeCell ref="I11:I13"/>
    <mergeCell ref="J11:J13"/>
    <mergeCell ref="A28:D28"/>
    <mergeCell ref="A29:D29"/>
    <mergeCell ref="D20:J20"/>
    <mergeCell ref="D21:J21"/>
    <mergeCell ref="A21:C21"/>
    <mergeCell ref="A23:D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F641DD-4B02-D34C-BAEB-22BC412210E3}">
  <dimension ref="A1:I16"/>
  <sheetViews>
    <sheetView tabSelected="1" workbookViewId="0">
      <selection activeCell="E23" sqref="E23"/>
    </sheetView>
  </sheetViews>
  <sheetFormatPr baseColWidth="10" defaultRowHeight="16" x14ac:dyDescent="0.2"/>
  <cols>
    <col min="1" max="6" width="10.83203125" style="162"/>
    <col min="7" max="7" width="15.83203125" style="162" customWidth="1"/>
    <col min="8" max="8" width="19.1640625" style="162" customWidth="1"/>
    <col min="9" max="16384" width="10.83203125" style="162"/>
  </cols>
  <sheetData>
    <row r="1" spans="1:9" x14ac:dyDescent="0.2">
      <c r="A1" s="331" t="s">
        <v>451</v>
      </c>
      <c r="B1" s="332"/>
      <c r="C1" s="332"/>
      <c r="D1" s="332"/>
      <c r="E1" s="332"/>
      <c r="F1" s="332"/>
      <c r="G1" s="332"/>
      <c r="H1" s="332"/>
      <c r="I1" s="333"/>
    </row>
    <row r="2" spans="1:9" ht="16" customHeight="1" x14ac:dyDescent="0.2">
      <c r="A2" s="334" t="s">
        <v>101</v>
      </c>
      <c r="B2" s="335"/>
      <c r="C2" s="335"/>
      <c r="D2" s="335"/>
      <c r="E2" s="335"/>
      <c r="F2" s="335"/>
      <c r="G2" s="335"/>
      <c r="H2" s="335"/>
      <c r="I2" s="336"/>
    </row>
    <row r="3" spans="1:9" ht="16" customHeight="1" x14ac:dyDescent="0.2">
      <c r="A3" s="390" t="s">
        <v>104</v>
      </c>
      <c r="B3" s="313"/>
      <c r="C3" s="313"/>
      <c r="D3" s="313"/>
      <c r="E3" s="313"/>
      <c r="F3" s="313"/>
      <c r="G3" s="313"/>
      <c r="H3" s="313"/>
      <c r="I3" s="314"/>
    </row>
    <row r="4" spans="1:9" x14ac:dyDescent="0.2">
      <c r="A4" s="390"/>
      <c r="B4" s="313"/>
      <c r="C4" s="313"/>
      <c r="D4" s="313"/>
      <c r="E4" s="313"/>
      <c r="F4" s="313"/>
      <c r="G4" s="313"/>
      <c r="H4" s="313"/>
      <c r="I4" s="314"/>
    </row>
    <row r="5" spans="1:9" ht="34" customHeight="1" thickBot="1" x14ac:dyDescent="0.25">
      <c r="A5" s="391"/>
      <c r="B5" s="319"/>
      <c r="C5" s="319"/>
      <c r="D5" s="319"/>
      <c r="E5" s="319"/>
      <c r="F5" s="319"/>
      <c r="G5" s="319"/>
      <c r="H5" s="319"/>
      <c r="I5" s="320"/>
    </row>
    <row r="8" spans="1:9" ht="17" thickBot="1" x14ac:dyDescent="0.25"/>
    <row r="9" spans="1:9" ht="34" x14ac:dyDescent="0.2">
      <c r="A9" s="373" t="s">
        <v>445</v>
      </c>
      <c r="B9" s="369"/>
      <c r="C9" s="369"/>
      <c r="D9" s="369"/>
      <c r="E9" s="185" t="s">
        <v>454</v>
      </c>
      <c r="F9" s="185" t="s">
        <v>453</v>
      </c>
      <c r="G9" s="157" t="s">
        <v>452</v>
      </c>
      <c r="H9" s="157" t="s">
        <v>449</v>
      </c>
      <c r="I9" s="170" t="s">
        <v>455</v>
      </c>
    </row>
    <row r="10" spans="1:9" x14ac:dyDescent="0.2">
      <c r="A10" s="348" t="s">
        <v>432</v>
      </c>
      <c r="B10" s="349"/>
      <c r="C10" s="349"/>
      <c r="D10" s="349"/>
      <c r="E10" s="165">
        <v>49</v>
      </c>
      <c r="F10" s="184">
        <v>19</v>
      </c>
      <c r="G10" s="184">
        <v>10</v>
      </c>
      <c r="H10" s="184">
        <v>0</v>
      </c>
      <c r="I10" s="186">
        <f>E10+F10+G10+H10</f>
        <v>78</v>
      </c>
    </row>
    <row r="11" spans="1:9" x14ac:dyDescent="0.2">
      <c r="A11" s="348" t="s">
        <v>433</v>
      </c>
      <c r="B11" s="349"/>
      <c r="C11" s="349"/>
      <c r="D11" s="349"/>
      <c r="E11" s="165">
        <v>49.81</v>
      </c>
      <c r="F11" s="184">
        <v>19</v>
      </c>
      <c r="G11" s="184">
        <v>10</v>
      </c>
      <c r="H11" s="184">
        <v>0</v>
      </c>
      <c r="I11" s="186">
        <f t="shared" ref="I11:I16" si="0">E11+F11+G11+H11</f>
        <v>78.81</v>
      </c>
    </row>
    <row r="12" spans="1:9" ht="17" customHeight="1" x14ac:dyDescent="0.2">
      <c r="A12" s="397" t="s">
        <v>434</v>
      </c>
      <c r="B12" s="398"/>
      <c r="C12" s="398"/>
      <c r="D12" s="398"/>
      <c r="E12" s="399">
        <v>49.78</v>
      </c>
      <c r="F12" s="392">
        <v>39</v>
      </c>
      <c r="G12" s="392">
        <v>10</v>
      </c>
      <c r="H12" s="392">
        <v>1</v>
      </c>
      <c r="I12" s="400">
        <f t="shared" si="0"/>
        <v>99.78</v>
      </c>
    </row>
    <row r="13" spans="1:9" x14ac:dyDescent="0.2">
      <c r="A13" s="348" t="s">
        <v>446</v>
      </c>
      <c r="B13" s="349"/>
      <c r="C13" s="349"/>
      <c r="D13" s="349"/>
      <c r="E13" s="165">
        <v>49.26</v>
      </c>
      <c r="F13" s="184">
        <v>39</v>
      </c>
      <c r="G13" s="184">
        <v>10</v>
      </c>
      <c r="H13" s="184">
        <v>1</v>
      </c>
      <c r="I13" s="186">
        <f t="shared" si="0"/>
        <v>99.259999999999991</v>
      </c>
    </row>
    <row r="14" spans="1:9" x14ac:dyDescent="0.2">
      <c r="A14" s="348" t="s">
        <v>191</v>
      </c>
      <c r="B14" s="349"/>
      <c r="C14" s="349"/>
      <c r="D14" s="349"/>
      <c r="E14" s="165">
        <v>49.96</v>
      </c>
      <c r="F14" s="184">
        <v>19</v>
      </c>
      <c r="G14" s="184">
        <v>10</v>
      </c>
      <c r="H14" s="184">
        <v>0</v>
      </c>
      <c r="I14" s="186">
        <f t="shared" si="0"/>
        <v>78.960000000000008</v>
      </c>
    </row>
    <row r="15" spans="1:9" x14ac:dyDescent="0.2">
      <c r="A15" s="393" t="s">
        <v>218</v>
      </c>
      <c r="B15" s="394"/>
      <c r="C15" s="394"/>
      <c r="D15" s="394"/>
      <c r="E15" s="395">
        <v>50</v>
      </c>
      <c r="F15" s="396">
        <v>19</v>
      </c>
      <c r="G15" s="396">
        <v>10</v>
      </c>
      <c r="H15" s="396">
        <v>1</v>
      </c>
      <c r="I15" s="186">
        <f t="shared" si="0"/>
        <v>80</v>
      </c>
    </row>
    <row r="16" spans="1:9" ht="17" thickBot="1" x14ac:dyDescent="0.25">
      <c r="A16" s="354" t="s">
        <v>284</v>
      </c>
      <c r="B16" s="355"/>
      <c r="C16" s="355"/>
      <c r="D16" s="355"/>
      <c r="E16" s="173">
        <v>49.81</v>
      </c>
      <c r="F16" s="187">
        <v>19</v>
      </c>
      <c r="G16" s="187">
        <v>10</v>
      </c>
      <c r="H16" s="187">
        <v>1</v>
      </c>
      <c r="I16" s="188">
        <f t="shared" si="0"/>
        <v>79.81</v>
      </c>
    </row>
  </sheetData>
  <mergeCells count="11">
    <mergeCell ref="A14:D14"/>
    <mergeCell ref="A15:D15"/>
    <mergeCell ref="A16:D16"/>
    <mergeCell ref="A9:D9"/>
    <mergeCell ref="A10:D10"/>
    <mergeCell ref="A11:D11"/>
    <mergeCell ref="A12:D12"/>
    <mergeCell ref="A13:D13"/>
    <mergeCell ref="A1:I1"/>
    <mergeCell ref="A2:I2"/>
    <mergeCell ref="A3:I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7</vt:i4>
      </vt:variant>
    </vt:vector>
  </HeadingPairs>
  <TitlesOfParts>
    <vt:vector size="7" baseType="lpstr">
      <vt:lpstr>FORMATO OFERTA ECONOMICA </vt:lpstr>
      <vt:lpstr>Requisitos habilitantes</vt:lpstr>
      <vt:lpstr>Equipo tecnico </vt:lpstr>
      <vt:lpstr>RESUMEN RESULTADOS </vt:lpstr>
      <vt:lpstr>EVALUACION ECONOMICA</vt:lpstr>
      <vt:lpstr>PODERABLE </vt:lpstr>
      <vt:lpstr>DEFINITIVA PONDERABLE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Microsoft Office User</cp:lastModifiedBy>
  <cp:revision/>
  <dcterms:created xsi:type="dcterms:W3CDTF">2020-11-04T19:03:46Z</dcterms:created>
  <dcterms:modified xsi:type="dcterms:W3CDTF">2020-12-28T22:16:17Z</dcterms:modified>
  <cp:category/>
  <cp:contentStatus/>
</cp:coreProperties>
</file>