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DT-SERVIDOR\idt-licitaciones\2026\MAYO\MC-040-CENACBARR-2026\"/>
    </mc:Choice>
  </mc:AlternateContent>
  <bookViews>
    <workbookView xWindow="0" yWindow="0" windowWidth="28800" windowHeight="12330" tabRatio="953"/>
  </bookViews>
  <sheets>
    <sheet name="OFERTA ECONOMICA" sheetId="13"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1" i="13" l="1"/>
  <c r="J45" i="13"/>
  <c r="J49" i="13"/>
  <c r="J53" i="13"/>
  <c r="J54" i="13"/>
  <c r="J57" i="13"/>
  <c r="J58" i="13"/>
  <c r="J61" i="13"/>
  <c r="J62" i="13"/>
  <c r="J65" i="13"/>
  <c r="J66" i="13"/>
  <c r="J69" i="13"/>
  <c r="J70" i="13"/>
  <c r="J15" i="13"/>
  <c r="J16" i="13"/>
  <c r="J19" i="13"/>
  <c r="J23" i="13"/>
  <c r="J24" i="13"/>
  <c r="J27" i="13"/>
  <c r="J31" i="13"/>
  <c r="J32" i="13"/>
  <c r="J35" i="13"/>
  <c r="J36" i="13"/>
  <c r="I40" i="13"/>
  <c r="J40" i="13" s="1"/>
  <c r="I41" i="13"/>
  <c r="I42" i="13"/>
  <c r="J42" i="13" s="1"/>
  <c r="I43" i="13"/>
  <c r="J43" i="13" s="1"/>
  <c r="I44" i="13"/>
  <c r="J44" i="13" s="1"/>
  <c r="I45" i="13"/>
  <c r="I46" i="13"/>
  <c r="J46" i="13" s="1"/>
  <c r="I47" i="13"/>
  <c r="J47" i="13" s="1"/>
  <c r="I48" i="13"/>
  <c r="J48" i="13" s="1"/>
  <c r="I49" i="13"/>
  <c r="I50" i="13"/>
  <c r="J50" i="13" s="1"/>
  <c r="I51" i="13"/>
  <c r="J51" i="13" s="1"/>
  <c r="I52" i="13"/>
  <c r="J52" i="13" s="1"/>
  <c r="I53" i="13"/>
  <c r="I54" i="13"/>
  <c r="I55" i="13"/>
  <c r="J55" i="13" s="1"/>
  <c r="I56" i="13"/>
  <c r="J56" i="13" s="1"/>
  <c r="I57" i="13"/>
  <c r="I58" i="13"/>
  <c r="I59" i="13"/>
  <c r="J59" i="13" s="1"/>
  <c r="I60" i="13"/>
  <c r="J60" i="13" s="1"/>
  <c r="I61" i="13"/>
  <c r="I62" i="13"/>
  <c r="I63" i="13"/>
  <c r="J63" i="13" s="1"/>
  <c r="I64" i="13"/>
  <c r="J64" i="13" s="1"/>
  <c r="I65" i="13"/>
  <c r="I66" i="13"/>
  <c r="I67" i="13"/>
  <c r="J67" i="13" s="1"/>
  <c r="I68" i="13"/>
  <c r="J68" i="13" s="1"/>
  <c r="I69" i="13"/>
  <c r="I70" i="13"/>
  <c r="I39" i="13"/>
  <c r="J39" i="13" s="1"/>
  <c r="I14" i="13"/>
  <c r="J14" i="13" s="1"/>
  <c r="I15" i="13"/>
  <c r="I16" i="13"/>
  <c r="I17" i="13"/>
  <c r="J17" i="13" s="1"/>
  <c r="I18" i="13"/>
  <c r="J18" i="13" s="1"/>
  <c r="I19" i="13"/>
  <c r="I20" i="13"/>
  <c r="J20" i="13" s="1"/>
  <c r="I21" i="13"/>
  <c r="J21" i="13" s="1"/>
  <c r="I22" i="13"/>
  <c r="J22" i="13" s="1"/>
  <c r="I23" i="13"/>
  <c r="I24" i="13"/>
  <c r="I25" i="13"/>
  <c r="J25" i="13" s="1"/>
  <c r="I26" i="13"/>
  <c r="J26" i="13" s="1"/>
  <c r="I27" i="13"/>
  <c r="I28" i="13"/>
  <c r="J28" i="13" s="1"/>
  <c r="I29" i="13"/>
  <c r="J29" i="13" s="1"/>
  <c r="I30" i="13"/>
  <c r="J30" i="13" s="1"/>
  <c r="I31" i="13"/>
  <c r="I32" i="13"/>
  <c r="I33" i="13"/>
  <c r="J33" i="13" s="1"/>
  <c r="I34" i="13"/>
  <c r="J34" i="13" s="1"/>
  <c r="I35" i="13"/>
  <c r="I36" i="13"/>
  <c r="I37" i="13"/>
  <c r="J37" i="13" s="1"/>
  <c r="I13" i="13"/>
  <c r="J13" i="13" s="1"/>
  <c r="J71" i="13" l="1"/>
  <c r="H71" i="13"/>
  <c r="I71" i="13"/>
  <c r="G71" i="13" l="1"/>
</calcChain>
</file>

<file path=xl/sharedStrings.xml><?xml version="1.0" encoding="utf-8"?>
<sst xmlns="http://schemas.openxmlformats.org/spreadsheetml/2006/main" count="135" uniqueCount="79">
  <si>
    <t>ITEMS</t>
  </si>
  <si>
    <t>UNSPC</t>
  </si>
  <si>
    <t>DESCRIPCION</t>
  </si>
  <si>
    <t>UNIDAD DE MEDIDA</t>
  </si>
  <si>
    <t>NECESIDAD</t>
  </si>
  <si>
    <t>PRECIO DE REFERENCIA INCLUIDO IVA</t>
  </si>
  <si>
    <t>SUBTOTAL</t>
  </si>
  <si>
    <t xml:space="preserve">VALOR UNITARIO SIN IVA </t>
  </si>
  <si>
    <t>IVA (SI APLICA)</t>
  </si>
  <si>
    <t>VALOR TOTAL UNITARIO</t>
  </si>
  <si>
    <t xml:space="preserve">ANEXO OFERTA ECONOMICA </t>
  </si>
  <si>
    <t>A-02-02-02-005-004 SERVICIOS DE CONSTRUCCIÓN</t>
  </si>
  <si>
    <t>Reemplazo del cheque diámetro 3", de la manguera de succión ubicada en el rio, incluye repuesto y abrazaderas</t>
  </si>
  <si>
    <t>SERVICIO</t>
  </si>
  <si>
    <t xml:space="preserve">Mantenimiento de la bomba dosificadora de químicos ASTRAL POOL; consistente en: sistema de cloración, cambio de fusible, cambio de diafragma, mantenimiento de filtro, limpieza perilla de purga y cambio de manguera de aplicación de químicos. </t>
  </si>
  <si>
    <t>Mantenimiento a todo costo  de los dos TABLEROS eléctricos de distribución de energía de las dos electrobombas trifásicas marca pedrollo siemens de 3.5 hp modelo IC11-14 2014-3-2 SERIE 24509,  24518 ( consistente en cambio de contactores y automatización de las motobombas con protección de voltaje).</t>
  </si>
  <si>
    <t>Mantenimiento a todo costo  del TABLERO eléctrico de distribución de energía  de la  BOMBA DE ALTA PRESION  DE 15HP MARCA BARNES, 3500 RPV y motobomba monobloc marca siemens las cuales se encargan de realizar el bombeo del agua en el punto de captación (consistente en cambio de contactores, automatización del tablero estrella triangulo  con su protección de voltaje ).</t>
  </si>
  <si>
    <t>Reemplazo del cheque diámetro 4", de la manguera de succión ubicada en el rio, incluye repuesto y abrazaderas.</t>
  </si>
  <si>
    <t xml:space="preserve">Mantenimiento y recubrimiento en pintura de la malla de enceramiento de la planta, pintura epódica color requerido por la Unidad, Encerramiento en malla 3 metros de largo X 2,5 metros de ancho. </t>
  </si>
  <si>
    <t>Mantenimiento y Cambio de cable de bajada del transformador trifásico a la planta con cable encauchetado N°10 X METRO</t>
  </si>
  <si>
    <t>Cambio de cables de sistema eléctrico  calibre número 12 en cobre X METRO</t>
  </si>
  <si>
    <t xml:space="preserve">Mantenimiento al tanque de  almacenamientos de agua capacidad  1.000  litros de agua incluye impermeabilización con pintura  especial Planta media </t>
  </si>
  <si>
    <t xml:space="preserve">Mantenimiento al tanque de  almacenamientos de agua capacidad  1.000  litros de agua incluye impermeabilización con pintura  especial Planta baja </t>
  </si>
  <si>
    <t>"Mantenimiento a todo costo consistente en cambio de lechos filtrantes con medidas: Diámetro: 2,70 mts, Alto 4,20 mts, Perímetro 12,00 mts. Cada uno. Materiales lecho filtrante a cambiar: 1.    Gravilla numero 2: 250 kilos. 2.     Arena silice de 2 mm: 200 kilos. 3.     Carbón activado: 200 kilos.</t>
  </si>
  <si>
    <t xml:space="preserve">Mantenimiento tanque de almacenamiento de agua cruda (limpieza con agua a presión, jabón neutro y desinfección con cloro) </t>
  </si>
  <si>
    <t>Lavado y desinfección de un tanque de 10000 lt, incluye desocupado, retiro de partículas, frotar, enjuague, lavado con  hipoclorito (mano de obra)</t>
  </si>
  <si>
    <t>Mantenimiento y cambio empaques de las tapas del filtro de purificación de agua P-50 en el cual se encuentra el material filtrante.</t>
  </si>
  <si>
    <t>Mantenimiento tanque semisubterraneo de almacenamiento de agua de 75.000 lts consistente en el lavado con agua a presión para desinfectar  con  hipoclorito (mano de obra)</t>
  </si>
  <si>
    <t>Mantenimiento tanque elevado de almacenamiento de agua de 50.000 lts consistente en el lavado con agua a presión para desinfectar  con  hipoclorito (mano de obra)</t>
  </si>
  <si>
    <t>Mantenimiento de la escalera metálica a todo costo de medidas de 20 mts de largo por 0,60cm de ancho  que permite el acceso al tanque elevado de almacenamiento de agua ya debidamente tratada apta para el consumo humano.</t>
  </si>
  <si>
    <t>Remplazo  de la escalera metálica elaborada en hierro con medidas de 2 mts x 0,60 mts la cual permite el  acceso al tanque semisubterraneao para realizar el debido mantenimiento del mismo.</t>
  </si>
  <si>
    <t>Cambio de manguera corrugada resortada de 3" x 6mts de largo, utilizadas para la captación del agua mediante las motobombas monoblack y bomba de alta presión marca Barnes ubicadas a orillas del rio tucurinca, las cuales se encuentran deterioradas.</t>
  </si>
  <si>
    <t>Mantenimiento y/o CAMBIO TUBERIA PVC  DE 2 PULGADAS Y 3" CON CAMBIO ADAPTADOR MACHO Y HEMBRA DE 2" Y 3" TODO PVC, SOLDADURA PVC Y LIMPIADOR PVC  UBICADO EN PLANTA MEDIA de las electrobombas trifásicas marca  I.H.M. MOTOR WEG 18,5 HP Modelo 30HH 25W 20HP, incluyendo cambios necesarios x metro</t>
  </si>
  <si>
    <t>cambio válvula tipo mariposa elaborada en bronce de 4" la cual permite abrir el paso del agua del tanque elevado de la PTAP hacia el resto de la unidad a todo costo.</t>
  </si>
  <si>
    <t>Impermeabilización del tanque de almacenamiento de agua que es semisubterraneo de 5mts x 9mts x 2mts con una capacidad aproximada de 86.000 litros de agua, mortero cementoso modificado con resina acrílica, de dos componentes de consistencia pastosa, con altas resistencias mecánicas y gran adherencia al soporte especialmente diseñado para reparaciones en elementos estructurales en concreto a todo costo.</t>
  </si>
  <si>
    <t>Aplicación de pintura en aceite color azul  al tanque semisubterraneo  de almacenamiento de agua construido en concreto, de medidas 5mts x 9 mts x 2mts resistente a la humedad a todo costo.</t>
  </si>
  <si>
    <t>Aplicación de pintura en aceite color azul  al tanque de filtración de la planta de tratamiento de agua potable construido en estructura metálica, de medidas 2mts x 1 mts resistente a la humedad a todo costo.</t>
  </si>
  <si>
    <t>Aplicación de pintura en aceite color azul  a la malla de encerramiento de la planta de tratamiento de agua potable de medidas de 9mts X 2.50 mts a todo costo.</t>
  </si>
  <si>
    <t>MANTENIMIENTO PLANTAS DE TRATAMIENTO PLANTAS DE AGUA POTABLE - PTAP</t>
  </si>
  <si>
    <t>MANTENIMIENTO PLANTAS DE TRATAMIENTO PLANTAS DE AGUA RESIDUAL - PTAR</t>
  </si>
  <si>
    <t>Mantenimiento y cambio de filtro del motor. (Incluye material)</t>
  </si>
  <si>
    <t>Mantenimiento consistente en el reemplazo de las mallas retenedoras de desechos. Medidas 2 metros de ancho X 3 metros de largo. A todo costo.</t>
  </si>
  <si>
    <t>Servicio cerramiento en malla eslabonada cal 12 de 2 1/4" x 2 1/4" h=200m+ ángulo 3/4 x 1/8" + anticorrosivo + pintura, tubo aguas galvanizado 2" ,concertina diámetro 18"espiral espaciado cada 20 cm cuchillas en acero inoxidable aisi 430 espesor 0,60mm ancho 25mm, pedestal en concreto a todo costo x metro²</t>
  </si>
  <si>
    <t>Mantenimiento y/o cambio de filtro anaeróbico de flujo ascendente "FAFA"</t>
  </si>
  <si>
    <t>Mantenimiento de caja de inspección 0.60 * 0.60*1 M  placa en concreto ladrillo común, marco en Angulo 2 1/2 X 2 1/2 X 3 1/16" y tapa reforzada en platina de 3X3/16" con parrilla en varilla 3/8 cada 10 cm incluye materiales para la elaboración a todo costo)</t>
  </si>
  <si>
    <t>Reemplazo de una caja en concreto de 1,50 x 1,50 m2 x 1,20 de alto con su tapa en concreto de 4cm de grueso con marco metálico y tapa metálica de la misma.( incluye materiales para la elaboración a todo costo).</t>
  </si>
  <si>
    <t>Mantenimiento preventivo y correctivo de 01 tablero del equipo de toda la planta de mantenimiento de motobomba sumergible de 3 hp, 01 tablero de mando de PTAR, ajuste del tablero (cambiar 07 breques) y contactos</t>
  </si>
  <si>
    <t>Mantenimiento y cambio de lámpara U.V. de 18 amperios redonda acoplada de 20 cm (Incluye material).</t>
  </si>
  <si>
    <t>Revisión y mantenimiento correctivo y preventivo sistema eléctrico de distribución.</t>
  </si>
  <si>
    <t>Mantenimiento anden perimetral en concreto 3000 PSI  E=10 CM. (M2).</t>
  </si>
  <si>
    <t>Lavado de lechos (7 x 12 ) con solución clorada.</t>
  </si>
  <si>
    <t>Revisión de mangueras (02 mangueras de 4") mantenimiento válvulas de paso (12 válvulas de 4"), des taponamiento de tuberías (50 metros de tubería de 4").</t>
  </si>
  <si>
    <t>Remoción y terminado de pisos (incluye material)  por M2</t>
  </si>
  <si>
    <t>Aplicación de pintura de aceite exterior e interior a tanques de almacenamiento de los tratamientos de la planta, incluye suministro y todos los accesorios requeridos para el correcto montaje por M2. Tanque de bacteria: 5*12 altura 3 mts por fuera y 6 mts de profundidad. Tanque de oxígeno: 7*15 altura 2.5 mts por fuera y 6 mts de profundidad. Tanque de oxidación: 7*20 altura 2.5 mts por fuera y 6 mts de profundidad. Tanque de helechos: 3 de 7 * 12 altura 1 mts por fuera y 1.5 de profundidad.  Tanque desarenador: 6 * 2 altura 50 cm y 4 mts de profundidad.</t>
  </si>
  <si>
    <t>Estuco y pintura en fachadas equivalente a 3 manos (incluye estuco, 1 mano en pintura tipo 2 y dos manos en pintura tipo 1 color institucional (incluye material) por M2</t>
  </si>
  <si>
    <t>Pañete liso muros1:3 interior con malla para superficies irregulares E=2CM por M2 a todo costo</t>
  </si>
  <si>
    <t>Mantenimiento al sistema de bombeo de aguas negras de la planta de tratamiento de aguas residual  conformada por  04 electrobombas sumergibles de 6 hp que requieren el cambio de sellos, rodamientos, suministro de aceite  y pintura de alta resistencia a las aguas residuales.</t>
  </si>
  <si>
    <t>Mantenimiento al sistema de sedimentación de la planta de tratamiento de aguas residuales conformada por una motobomba trifásica autocebante siemens de 3hp que requiere el cambio de sellos, rodamientos y pintura especial a todo costo.</t>
  </si>
  <si>
    <t>"Mantenimiento del sistema eléctrico interno consistente en: 03 toma corriente, tipo hospitalario, 03 soporte de loza. 05. Bombillos led 11 W. 05 canasta protector bombillo. 03 cajas de paso plástica 15x15x12 A todo costo"</t>
  </si>
  <si>
    <t>Mantenimiento al sistema de oxigenación de la planta de tratamiento de aguas residuales conformada por un  motor soplador de 6.0 HP SEH 205-3, el cual requiere: Mantenimiento; Embobinado, sellos, rodamientos, y cambio aceite A todo costo.</t>
  </si>
  <si>
    <t xml:space="preserve">"Mantenimiento consistente en el reemplazo e instalación de 03 rejillas de varilla cuadrada de 1/2"" medidas (2,19 metros x 1,56 metros) (0,9 metros x 2 metros)  (0,70 metros x 0,75 metros) las cuales realizan la retención de sólidos en la planta de tratamiento de aguas residuales. A todo costo" </t>
  </si>
  <si>
    <t xml:space="preserve">Mantenimiento consistente en el reemplazo de las mallas retenedoras de desechos. Medidas 2 metros de ancho X 3 metros de largo las cuales van puestas en las rejillas de retención de solidos de la planta de tratamiento de aguas residuales. A todo costo. </t>
  </si>
  <si>
    <t>Reemplazo de  04 contactores, 04 reles térmicos y 01 protección de voltaje a todo costo.</t>
  </si>
  <si>
    <t>mantenimiento al sistema de bombeo de las aguas negras de la planta de tratamiento de aguas residuales consistente en la automatización de 04 electrobombas sumergibles de 6 hp marca siemens (incluye sensores automáticos, flotadores y cableado) a todo costo.</t>
  </si>
  <si>
    <t>reconstrucción a todo costo de 02 tapas metálicas con soporte de carguío, con dimensiones de 1mtsx1mts debidamente pintadas de color azul.</t>
  </si>
  <si>
    <t>Mantenimiento lecho de secado consistente en el cambio del material filtrante arena y gravilla Medidas del lecho de secado 7 metros x 4 metros  A todo costo</t>
  </si>
  <si>
    <t>reemplazo de puerta de seguridad del cuarto de máquinas y químicos elaborada en estructura metálica de mediadas 0,80 mts x 1,90 a todo costo.</t>
  </si>
  <si>
    <t>Mantenimiento a todo costo que incluye cambio de tubería alcantarillado RANURADO EN PVC 10" tipo novafort. Instalación y accesorios por metro.</t>
  </si>
  <si>
    <t>Cambio de 02 automáticos, cable N°12 de 5 mts cada uno, conectores y receptores para la PTAR. A todo costo</t>
  </si>
  <si>
    <t>Instalación de 8 difusores tipo disco con membrana micro perforada para tubería de 2" para sistemas de aireación de la planta de agua residual. A todo costo</t>
  </si>
  <si>
    <t xml:space="preserve">mantenimiento preventivo a la planta de tratamiento de agua residual consistente en la aplicación y demarcación con pintura en aceite de alta resistencia, en el sector de la Tampa de grasas de medida de 2 mts x 3 mts a todo costo. </t>
  </si>
  <si>
    <t xml:space="preserve">mantenimiento preventivo a la planta de tratamiento de agua residual consistente en la aplicación y demarcación con pintura en aceite de alta resistencia, en el sector del lecho de secado con medidas de 7mts x 3 mts x 1mts. </t>
  </si>
  <si>
    <t>PROCESO DE CONTRATACIÓN DE MÍNIMA CUANTÍA Nº MC-040-CENACBARR-2026 CUYO OBJETO ES “EL MANTENIMIENTO A TODO COSTO DE LAS PLANTAS DE TRATAMIENTO DE AGUA POTABLE (PTAP) Y PLANTAS DE TRATAMIENTO DE AGUA RESIDUAL (PTAR) DE LAS UNIDADES CENTRALIZADAS POR LA CENTRAL ADMINISTRATIVA Y CONTABLE - CENAC BARRANQUILLA</t>
  </si>
  <si>
    <t>Nombre Oferente:  Indultec Soluciones Integrales S.A.S</t>
  </si>
  <si>
    <t>Laura Daniela Yasno Giraldo</t>
  </si>
  <si>
    <t>C.C No. 1.075.316.780</t>
  </si>
  <si>
    <t>Representante Legal</t>
  </si>
  <si>
    <r>
      <rPr>
        <b/>
        <sz val="11"/>
        <color theme="1"/>
        <rFont val="Arial Narrow"/>
        <family val="2"/>
      </rPr>
      <t>NOTA 1:</t>
    </r>
    <r>
      <rPr>
        <sz val="11"/>
        <color theme="1"/>
        <rFont val="Arial Narrow"/>
        <family val="2"/>
      </rPr>
      <t xml:space="preserve"> SE REQUIERE QUE EL PROPONENTE INTERESADO NO MODIFIQUE LA COLUMNA DE CANTIDADES, NI PRECIOS DE REFERENCIA ESTABLECIDOS POR LA ENTIDAD.</t>
    </r>
  </si>
  <si>
    <r>
      <rPr>
        <b/>
        <sz val="11"/>
        <color theme="1"/>
        <rFont val="Arial Narrow"/>
        <family val="2"/>
      </rPr>
      <t>NOTA 2:</t>
    </r>
    <r>
      <rPr>
        <sz val="11"/>
        <color theme="1"/>
        <rFont val="Arial Narrow"/>
        <family val="2"/>
      </rPr>
      <t xml:space="preserve"> POR FAVOR VERIFIQUE LOS VALORES Y LAS FORMULAS DE SU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</si>
</sst>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1"/>
      <name val="Arial Narrow"/>
      <family val="2"/>
    </font>
    <font>
      <b/>
      <sz val="11"/>
      <color indexed="8"/>
      <name val="Arial Narrow"/>
      <family val="2"/>
    </font>
    <font>
      <sz val="11"/>
      <name val="Arial Narrow"/>
      <family val="2"/>
    </font>
    <font>
      <sz val="11"/>
      <color rgb="FF202124"/>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59999389629810485"/>
        <bgColor indexed="64"/>
      </patternFill>
    </fill>
    <fill>
      <patternFill patternType="solid">
        <fgColor theme="5"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37">
    <xf numFmtId="0" fontId="0" fillId="0" borderId="0" xfId="0"/>
    <xf numFmtId="0" fontId="3" fillId="5" borderId="1" xfId="0" applyFont="1" applyFill="1" applyBorder="1" applyAlignment="1">
      <alignment horizontal="center"/>
    </xf>
    <xf numFmtId="0" fontId="0" fillId="0" borderId="0" xfId="0" applyFont="1"/>
    <xf numFmtId="0" fontId="3" fillId="0" borderId="0" xfId="0" applyFont="1"/>
    <xf numFmtId="0" fontId="4" fillId="0" borderId="0" xfId="0" applyFont="1"/>
    <xf numFmtId="0" fontId="4" fillId="0" borderId="0" xfId="0" applyFont="1" applyAlignment="1">
      <alignment wrapText="1"/>
    </xf>
    <xf numFmtId="43" fontId="4" fillId="0" borderId="0" xfId="1" applyFont="1"/>
    <xf numFmtId="0" fontId="4" fillId="0" borderId="1" xfId="0" applyFont="1" applyBorder="1" applyAlignment="1">
      <alignment horizontal="left" vertical="top" wrapText="1"/>
    </xf>
    <xf numFmtId="0" fontId="4" fillId="0" borderId="1" xfId="0" applyFont="1" applyBorder="1" applyAlignment="1">
      <alignment horizontal="left"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0" fontId="0" fillId="0" borderId="0" xfId="0" applyNumberFormat="1" applyFont="1"/>
    <xf numFmtId="3" fontId="6" fillId="4"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xf>
    <xf numFmtId="41" fontId="4" fillId="0" borderId="1" xfId="2" applyFont="1" applyFill="1" applyBorder="1" applyAlignment="1">
      <alignment horizontal="center" vertical="center"/>
    </xf>
    <xf numFmtId="165" fontId="3" fillId="0" borderId="1" xfId="3"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43" fontId="0" fillId="0" borderId="0" xfId="0" applyNumberFormat="1" applyFont="1"/>
    <xf numFmtId="164" fontId="0" fillId="0" borderId="0" xfId="0" applyNumberFormat="1" applyFont="1"/>
    <xf numFmtId="0" fontId="7" fillId="0" borderId="1" xfId="0" applyFont="1" applyBorder="1" applyAlignment="1">
      <alignment vertical="center" wrapText="1"/>
    </xf>
    <xf numFmtId="165" fontId="2" fillId="0" borderId="0" xfId="3" applyNumberFormat="1" applyFont="1" applyAlignment="1">
      <alignment vertical="center"/>
    </xf>
    <xf numFmtId="165" fontId="2" fillId="0" borderId="1" xfId="3" applyNumberFormat="1" applyFont="1" applyBorder="1" applyAlignment="1">
      <alignment vertical="center"/>
    </xf>
    <xf numFmtId="41" fontId="5" fillId="2" borderId="1" xfId="0" applyNumberFormat="1" applyFont="1" applyFill="1" applyBorder="1" applyAlignment="1">
      <alignment vertical="center" wrapText="1"/>
    </xf>
    <xf numFmtId="0" fontId="5" fillId="0" borderId="0" xfId="0" applyFont="1" applyAlignment="1">
      <alignment horizontal="center" vertical="center" wrapText="1"/>
    </xf>
    <xf numFmtId="41" fontId="5" fillId="0" borderId="0" xfId="0" applyNumberFormat="1" applyFont="1" applyAlignment="1">
      <alignment vertical="center" wrapText="1"/>
    </xf>
    <xf numFmtId="0" fontId="4" fillId="0" borderId="2" xfId="0" applyFont="1" applyBorder="1"/>
    <xf numFmtId="0" fontId="4" fillId="0" borderId="0" xfId="0" applyFont="1" applyAlignment="1">
      <alignment horizontal="center" vertical="center"/>
    </xf>
    <xf numFmtId="0" fontId="3" fillId="0" borderId="3" xfId="0" applyFont="1" applyBorder="1" applyAlignment="1">
      <alignment horizontal="center"/>
    </xf>
    <xf numFmtId="0" fontId="0" fillId="0" borderId="0" xfId="0" applyFont="1" applyAlignment="1">
      <alignment horizontal="center"/>
    </xf>
    <xf numFmtId="43" fontId="8" fillId="0" borderId="0" xfId="1" applyFont="1"/>
    <xf numFmtId="0" fontId="4" fillId="6" borderId="1" xfId="0" applyFont="1" applyFill="1" applyBorder="1" applyAlignment="1">
      <alignment horizontal="left" vertical="top" wrapText="1"/>
    </xf>
    <xf numFmtId="0" fontId="4" fillId="6" borderId="1" xfId="0" applyFont="1" applyFill="1" applyBorder="1" applyAlignment="1">
      <alignment horizontal="left"/>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31750</xdr:colOff>
      <xdr:row>72</xdr:row>
      <xdr:rowOff>120650</xdr:rowOff>
    </xdr:from>
    <xdr:to>
      <xdr:col>3</xdr:col>
      <xdr:colOff>850900</xdr:colOff>
      <xdr:row>75</xdr:row>
      <xdr:rowOff>26035</xdr:rowOff>
    </xdr:to>
    <xdr:pic>
      <xdr:nvPicPr>
        <xdr:cNvPr id="2" name="Image 4"/>
        <xdr:cNvPicPr/>
      </xdr:nvPicPr>
      <xdr:blipFill>
        <a:blip xmlns:r="http://schemas.openxmlformats.org/officeDocument/2006/relationships" r:embed="rId1" cstate="print"/>
        <a:stretch>
          <a:fillRect/>
        </a:stretch>
      </xdr:blipFill>
      <xdr:spPr>
        <a:xfrm>
          <a:off x="831850" y="59690000"/>
          <a:ext cx="1422400" cy="5340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82"/>
  <sheetViews>
    <sheetView tabSelected="1" zoomScale="120" zoomScaleNormal="120" workbookViewId="0">
      <selection activeCell="L5" sqref="L5"/>
    </sheetView>
  </sheetViews>
  <sheetFormatPr baseColWidth="10" defaultRowHeight="15" x14ac:dyDescent="0.25"/>
  <cols>
    <col min="1" max="1" width="5.7109375" style="2" customWidth="1"/>
    <col min="2" max="2" width="6.28515625" style="2" customWidth="1"/>
    <col min="3" max="3" width="9" style="2" customWidth="1"/>
    <col min="4" max="4" width="24.42578125" style="2" customWidth="1"/>
    <col min="5" max="5" width="10.42578125" style="2" customWidth="1"/>
    <col min="6" max="6" width="11.5703125" style="2" bestFit="1" customWidth="1"/>
    <col min="7" max="7" width="20.140625" style="2" bestFit="1" customWidth="1"/>
    <col min="8" max="8" width="21.5703125" style="2" customWidth="1"/>
    <col min="9" max="9" width="18.28515625" style="2" customWidth="1"/>
    <col min="10" max="10" width="17.5703125" style="2" customWidth="1"/>
    <col min="11" max="12" width="13.5703125" style="2" customWidth="1"/>
    <col min="13" max="16384" width="11.42578125" style="2"/>
  </cols>
  <sheetData>
    <row r="2" spans="2:13" ht="16.5" x14ac:dyDescent="0.3">
      <c r="B2" s="1" t="s">
        <v>10</v>
      </c>
      <c r="C2" s="1"/>
      <c r="D2" s="1"/>
      <c r="E2" s="1"/>
      <c r="F2" s="1"/>
      <c r="G2" s="1"/>
      <c r="H2" s="1"/>
      <c r="I2" s="1"/>
      <c r="J2" s="1"/>
    </row>
    <row r="3" spans="2:13" ht="16.5" x14ac:dyDescent="0.3">
      <c r="B3" s="3"/>
      <c r="C3" s="4"/>
      <c r="D3" s="4"/>
      <c r="E3" s="5"/>
      <c r="F3" s="4"/>
      <c r="G3" s="6"/>
      <c r="H3" s="4"/>
    </row>
    <row r="4" spans="2:13" ht="31.5" customHeight="1" x14ac:dyDescent="0.25">
      <c r="B4" s="7" t="s">
        <v>72</v>
      </c>
      <c r="C4" s="7"/>
      <c r="D4" s="7"/>
      <c r="E4" s="7"/>
      <c r="F4" s="7"/>
      <c r="G4" s="7"/>
      <c r="H4" s="7"/>
      <c r="I4" s="7"/>
      <c r="J4" s="7"/>
    </row>
    <row r="5" spans="2:13" ht="54.75" customHeight="1" x14ac:dyDescent="0.25">
      <c r="B5" s="7"/>
      <c r="C5" s="7"/>
      <c r="D5" s="7"/>
      <c r="E5" s="7"/>
      <c r="F5" s="7"/>
      <c r="G5" s="7"/>
      <c r="H5" s="7"/>
      <c r="I5" s="7"/>
      <c r="J5" s="7"/>
    </row>
    <row r="6" spans="2:13" ht="16.5" x14ac:dyDescent="0.3">
      <c r="B6" s="3"/>
      <c r="C6" s="4"/>
      <c r="D6" s="4"/>
      <c r="E6" s="5"/>
      <c r="F6" s="4"/>
      <c r="G6" s="6"/>
      <c r="H6" s="4"/>
    </row>
    <row r="7" spans="2:13" ht="18" customHeight="1" x14ac:dyDescent="0.3">
      <c r="B7" s="8" t="s">
        <v>73</v>
      </c>
      <c r="C7" s="8"/>
      <c r="D7" s="8"/>
      <c r="E7" s="8"/>
      <c r="F7" s="8"/>
      <c r="G7" s="8"/>
      <c r="H7" s="8"/>
      <c r="I7" s="8"/>
      <c r="J7" s="8"/>
    </row>
    <row r="9" spans="2:13" ht="30" customHeight="1" x14ac:dyDescent="0.25">
      <c r="B9" s="9" t="s">
        <v>0</v>
      </c>
      <c r="C9" s="9" t="s">
        <v>1</v>
      </c>
      <c r="D9" s="10" t="s">
        <v>2</v>
      </c>
      <c r="E9" s="10" t="s">
        <v>3</v>
      </c>
      <c r="F9" s="9" t="s">
        <v>4</v>
      </c>
      <c r="G9" s="11" t="s">
        <v>5</v>
      </c>
      <c r="H9" s="10" t="s">
        <v>7</v>
      </c>
      <c r="I9" s="10" t="s">
        <v>8</v>
      </c>
      <c r="J9" s="10" t="s">
        <v>9</v>
      </c>
    </row>
    <row r="10" spans="2:13" ht="30" customHeight="1" x14ac:dyDescent="0.25">
      <c r="B10" s="9"/>
      <c r="C10" s="9"/>
      <c r="D10" s="10"/>
      <c r="E10" s="10"/>
      <c r="F10" s="9"/>
      <c r="G10" s="11"/>
      <c r="H10" s="10"/>
      <c r="I10" s="10"/>
      <c r="J10" s="10"/>
    </row>
    <row r="11" spans="2:13" ht="15" customHeight="1" x14ac:dyDescent="0.25">
      <c r="B11" s="12" t="s">
        <v>11</v>
      </c>
      <c r="C11" s="12"/>
      <c r="D11" s="12"/>
      <c r="E11" s="12"/>
      <c r="F11" s="12"/>
      <c r="G11" s="12"/>
      <c r="H11" s="12"/>
      <c r="I11" s="12"/>
      <c r="J11" s="12"/>
      <c r="K11" s="13"/>
    </row>
    <row r="12" spans="2:13" ht="15" customHeight="1" x14ac:dyDescent="0.25">
      <c r="B12" s="9" t="s">
        <v>38</v>
      </c>
      <c r="C12" s="9"/>
      <c r="D12" s="9"/>
      <c r="E12" s="9"/>
      <c r="F12" s="9"/>
      <c r="G12" s="9"/>
      <c r="H12" s="9"/>
      <c r="I12" s="9"/>
      <c r="J12" s="9"/>
    </row>
    <row r="13" spans="2:13" ht="82.5" x14ac:dyDescent="0.25">
      <c r="B13" s="14">
        <v>1</v>
      </c>
      <c r="C13" s="15">
        <v>72101510</v>
      </c>
      <c r="D13" s="16" t="s">
        <v>12</v>
      </c>
      <c r="E13" s="17" t="s">
        <v>13</v>
      </c>
      <c r="F13" s="18">
        <v>1</v>
      </c>
      <c r="G13" s="19">
        <v>710274.58102280728</v>
      </c>
      <c r="H13" s="20">
        <v>447055.17746729637</v>
      </c>
      <c r="I13" s="21">
        <f>H13*19%</f>
        <v>84940.483718786316</v>
      </c>
      <c r="J13" s="21">
        <f>H13+I13</f>
        <v>531995.66118608264</v>
      </c>
      <c r="K13" s="22"/>
      <c r="L13" s="23"/>
      <c r="M13" s="23"/>
    </row>
    <row r="14" spans="2:13" ht="148.5" x14ac:dyDescent="0.25">
      <c r="B14" s="14">
        <v>2</v>
      </c>
      <c r="C14" s="15">
        <v>73152101</v>
      </c>
      <c r="D14" s="24" t="s">
        <v>14</v>
      </c>
      <c r="E14" s="17" t="s">
        <v>13</v>
      </c>
      <c r="F14" s="18">
        <v>1</v>
      </c>
      <c r="G14" s="19">
        <v>1264607.3014425321</v>
      </c>
      <c r="H14" s="20">
        <v>795958.71326088789</v>
      </c>
      <c r="I14" s="21">
        <f t="shared" ref="I14:I37" si="0">H14*19%</f>
        <v>151232.15551956871</v>
      </c>
      <c r="J14" s="21">
        <f t="shared" ref="J14:J37" si="1">H14+I14</f>
        <v>947190.8687804566</v>
      </c>
      <c r="K14" s="22"/>
      <c r="L14" s="23"/>
      <c r="M14" s="23"/>
    </row>
    <row r="15" spans="2:13" ht="198" x14ac:dyDescent="0.25">
      <c r="B15" s="14">
        <v>3</v>
      </c>
      <c r="C15" s="15">
        <v>72101510</v>
      </c>
      <c r="D15" s="24" t="s">
        <v>15</v>
      </c>
      <c r="E15" s="17" t="s">
        <v>13</v>
      </c>
      <c r="F15" s="18">
        <v>1</v>
      </c>
      <c r="G15" s="19">
        <v>2573547.7330320831</v>
      </c>
      <c r="H15" s="20">
        <v>1619821.2202025466</v>
      </c>
      <c r="I15" s="21">
        <f t="shared" si="0"/>
        <v>307766.03183848388</v>
      </c>
      <c r="J15" s="21">
        <f t="shared" si="1"/>
        <v>1927587.2520410304</v>
      </c>
      <c r="K15" s="22"/>
      <c r="L15" s="23"/>
      <c r="M15" s="23"/>
    </row>
    <row r="16" spans="2:13" ht="247.5" x14ac:dyDescent="0.25">
      <c r="B16" s="14">
        <v>4</v>
      </c>
      <c r="C16" s="15">
        <v>72101510</v>
      </c>
      <c r="D16" s="24" t="s">
        <v>16</v>
      </c>
      <c r="E16" s="17" t="s">
        <v>13</v>
      </c>
      <c r="F16" s="18">
        <v>1</v>
      </c>
      <c r="G16" s="19">
        <v>3808000</v>
      </c>
      <c r="H16" s="20">
        <v>2396800</v>
      </c>
      <c r="I16" s="21">
        <f t="shared" si="0"/>
        <v>455392</v>
      </c>
      <c r="J16" s="21">
        <f t="shared" si="1"/>
        <v>2852192</v>
      </c>
      <c r="K16" s="22"/>
      <c r="L16" s="23"/>
      <c r="M16" s="23"/>
    </row>
    <row r="17" spans="2:13" ht="82.5" x14ac:dyDescent="0.25">
      <c r="B17" s="14">
        <v>5</v>
      </c>
      <c r="C17" s="15">
        <v>72101510</v>
      </c>
      <c r="D17" s="24" t="s">
        <v>17</v>
      </c>
      <c r="E17" s="17" t="s">
        <v>13</v>
      </c>
      <c r="F17" s="18">
        <v>1</v>
      </c>
      <c r="G17" s="19">
        <v>1077636.544</v>
      </c>
      <c r="H17" s="25">
        <v>678277.11887058825</v>
      </c>
      <c r="I17" s="21">
        <f t="shared" si="0"/>
        <v>128872.65258541176</v>
      </c>
      <c r="J17" s="21">
        <f t="shared" si="1"/>
        <v>807149.77145600005</v>
      </c>
      <c r="K17" s="22"/>
      <c r="L17" s="23"/>
      <c r="M17" s="23"/>
    </row>
    <row r="18" spans="2:13" ht="132" x14ac:dyDescent="0.25">
      <c r="B18" s="14">
        <v>6</v>
      </c>
      <c r="C18" s="15">
        <v>72151510</v>
      </c>
      <c r="D18" s="24" t="s">
        <v>18</v>
      </c>
      <c r="E18" s="17" t="s">
        <v>13</v>
      </c>
      <c r="F18" s="18">
        <v>1</v>
      </c>
      <c r="G18" s="19">
        <v>879869.87399999995</v>
      </c>
      <c r="H18" s="25">
        <v>553800.45010588237</v>
      </c>
      <c r="I18" s="21">
        <f t="shared" si="0"/>
        <v>105222.08552011765</v>
      </c>
      <c r="J18" s="21">
        <f t="shared" si="1"/>
        <v>659022.53562600003</v>
      </c>
      <c r="K18" s="22"/>
      <c r="L18" s="23"/>
      <c r="M18" s="23"/>
    </row>
    <row r="19" spans="2:13" ht="99" x14ac:dyDescent="0.25">
      <c r="B19" s="14">
        <v>7</v>
      </c>
      <c r="C19" s="15">
        <v>72151510</v>
      </c>
      <c r="D19" s="24" t="s">
        <v>19</v>
      </c>
      <c r="E19" s="17" t="s">
        <v>13</v>
      </c>
      <c r="F19" s="18">
        <v>1</v>
      </c>
      <c r="G19" s="19">
        <v>855940.49233333336</v>
      </c>
      <c r="H19" s="25">
        <v>538739.01576274517</v>
      </c>
      <c r="I19" s="21">
        <f t="shared" si="0"/>
        <v>102360.41299492159</v>
      </c>
      <c r="J19" s="21">
        <f t="shared" si="1"/>
        <v>641099.42875766673</v>
      </c>
      <c r="K19" s="22"/>
      <c r="L19" s="23"/>
      <c r="M19" s="23"/>
    </row>
    <row r="20" spans="2:13" ht="66" x14ac:dyDescent="0.25">
      <c r="B20" s="14">
        <v>8</v>
      </c>
      <c r="C20" s="15">
        <v>72101510</v>
      </c>
      <c r="D20" s="24" t="s">
        <v>20</v>
      </c>
      <c r="E20" s="17" t="s">
        <v>13</v>
      </c>
      <c r="F20" s="18">
        <v>1</v>
      </c>
      <c r="G20" s="19">
        <v>137336.48166666666</v>
      </c>
      <c r="H20" s="25">
        <v>86441.197284313719</v>
      </c>
      <c r="I20" s="21">
        <f t="shared" si="0"/>
        <v>16423.827484019606</v>
      </c>
      <c r="J20" s="21">
        <f t="shared" si="1"/>
        <v>102865.02476833333</v>
      </c>
      <c r="K20" s="22"/>
      <c r="L20" s="23"/>
      <c r="M20" s="23"/>
    </row>
    <row r="21" spans="2:13" ht="115.5" x14ac:dyDescent="0.25">
      <c r="B21" s="14">
        <v>9</v>
      </c>
      <c r="C21" s="15">
        <v>72101510</v>
      </c>
      <c r="D21" s="24" t="s">
        <v>21</v>
      </c>
      <c r="E21" s="17" t="s">
        <v>13</v>
      </c>
      <c r="F21" s="18">
        <v>1</v>
      </c>
      <c r="G21" s="19">
        <v>1310680.6576570652</v>
      </c>
      <c r="H21" s="20">
        <v>824957.82570179994</v>
      </c>
      <c r="I21" s="21">
        <f t="shared" si="0"/>
        <v>156741.986883342</v>
      </c>
      <c r="J21" s="21">
        <f t="shared" si="1"/>
        <v>981699.81258514198</v>
      </c>
      <c r="K21" s="22"/>
      <c r="L21" s="23"/>
      <c r="M21" s="23"/>
    </row>
    <row r="22" spans="2:13" ht="99" x14ac:dyDescent="0.25">
      <c r="B22" s="14">
        <v>10</v>
      </c>
      <c r="C22" s="15">
        <v>72101510</v>
      </c>
      <c r="D22" s="24" t="s">
        <v>22</v>
      </c>
      <c r="E22" s="17" t="s">
        <v>13</v>
      </c>
      <c r="F22" s="18">
        <v>1</v>
      </c>
      <c r="G22" s="19">
        <v>1447415.0478182801</v>
      </c>
      <c r="H22" s="20">
        <v>911020.05950915278</v>
      </c>
      <c r="I22" s="21">
        <f t="shared" si="0"/>
        <v>173093.81130673902</v>
      </c>
      <c r="J22" s="21">
        <f t="shared" si="1"/>
        <v>1084113.8708158918</v>
      </c>
      <c r="K22" s="22"/>
      <c r="L22" s="23"/>
      <c r="M22" s="23"/>
    </row>
    <row r="23" spans="2:13" ht="181.5" x14ac:dyDescent="0.25">
      <c r="B23" s="14">
        <v>11</v>
      </c>
      <c r="C23" s="15">
        <v>72101510</v>
      </c>
      <c r="D23" s="24" t="s">
        <v>23</v>
      </c>
      <c r="E23" s="17" t="s">
        <v>13</v>
      </c>
      <c r="F23" s="18">
        <v>1</v>
      </c>
      <c r="G23" s="19">
        <v>3162334.6344970553</v>
      </c>
      <c r="H23" s="20">
        <v>1990410.6228893232</v>
      </c>
      <c r="I23" s="21">
        <f t="shared" si="0"/>
        <v>378178.01834897138</v>
      </c>
      <c r="J23" s="21">
        <f t="shared" si="1"/>
        <v>2368588.6412382945</v>
      </c>
      <c r="K23" s="22"/>
      <c r="L23" s="23"/>
      <c r="M23" s="23"/>
    </row>
    <row r="24" spans="2:13" ht="82.5" x14ac:dyDescent="0.25">
      <c r="B24" s="14">
        <v>12</v>
      </c>
      <c r="C24" s="15">
        <v>72101510</v>
      </c>
      <c r="D24" s="24" t="s">
        <v>24</v>
      </c>
      <c r="E24" s="17" t="s">
        <v>13</v>
      </c>
      <c r="F24" s="18">
        <v>1</v>
      </c>
      <c r="G24" s="19">
        <v>1961567.9746232051</v>
      </c>
      <c r="H24" s="20">
        <v>1234633.9604981351</v>
      </c>
      <c r="I24" s="21">
        <f t="shared" si="0"/>
        <v>234580.45249464567</v>
      </c>
      <c r="J24" s="21">
        <f t="shared" si="1"/>
        <v>1469214.4129927808</v>
      </c>
      <c r="K24" s="22"/>
      <c r="L24" s="23"/>
      <c r="M24" s="23"/>
    </row>
    <row r="25" spans="2:13" ht="99" x14ac:dyDescent="0.25">
      <c r="B25" s="14">
        <v>13</v>
      </c>
      <c r="C25" s="15">
        <v>72101510</v>
      </c>
      <c r="D25" s="24" t="s">
        <v>25</v>
      </c>
      <c r="E25" s="17" t="s">
        <v>13</v>
      </c>
      <c r="F25" s="18">
        <v>1</v>
      </c>
      <c r="G25" s="19">
        <v>1665043.5939150287</v>
      </c>
      <c r="H25" s="20">
        <v>1047998.0267582829</v>
      </c>
      <c r="I25" s="21">
        <f t="shared" si="0"/>
        <v>199119.62508407375</v>
      </c>
      <c r="J25" s="21">
        <f t="shared" si="1"/>
        <v>1247117.6518423567</v>
      </c>
      <c r="K25" s="22"/>
      <c r="L25" s="23"/>
      <c r="M25" s="23"/>
    </row>
    <row r="26" spans="2:13" ht="82.5" x14ac:dyDescent="0.25">
      <c r="B26" s="14">
        <v>14</v>
      </c>
      <c r="C26" s="15">
        <v>72101510</v>
      </c>
      <c r="D26" s="24" t="s">
        <v>26</v>
      </c>
      <c r="E26" s="17" t="s">
        <v>13</v>
      </c>
      <c r="F26" s="18">
        <v>1</v>
      </c>
      <c r="G26" s="19">
        <v>865721.305471887</v>
      </c>
      <c r="H26" s="20">
        <v>544895.17462054058</v>
      </c>
      <c r="I26" s="21">
        <f t="shared" si="0"/>
        <v>103530.08317790271</v>
      </c>
      <c r="J26" s="21">
        <f t="shared" si="1"/>
        <v>648425.25779844332</v>
      </c>
      <c r="K26" s="22"/>
      <c r="L26" s="23"/>
      <c r="M26" s="23"/>
    </row>
    <row r="27" spans="2:13" ht="115.5" x14ac:dyDescent="0.25">
      <c r="B27" s="14">
        <v>15</v>
      </c>
      <c r="C27" s="15">
        <v>72101510</v>
      </c>
      <c r="D27" s="24" t="s">
        <v>27</v>
      </c>
      <c r="E27" s="17" t="s">
        <v>13</v>
      </c>
      <c r="F27" s="18">
        <v>1</v>
      </c>
      <c r="G27" s="19">
        <v>3198074.393639748</v>
      </c>
      <c r="H27" s="20">
        <v>2012905.6477614883</v>
      </c>
      <c r="I27" s="21">
        <f t="shared" si="0"/>
        <v>382452.07307468279</v>
      </c>
      <c r="J27" s="21">
        <f t="shared" si="1"/>
        <v>2395357.7208361709</v>
      </c>
      <c r="K27" s="22"/>
      <c r="L27" s="23"/>
      <c r="M27" s="23"/>
    </row>
    <row r="28" spans="2:13" ht="115.5" x14ac:dyDescent="0.25">
      <c r="B28" s="14">
        <v>16</v>
      </c>
      <c r="C28" s="15">
        <v>72101510</v>
      </c>
      <c r="D28" s="24" t="s">
        <v>28</v>
      </c>
      <c r="E28" s="17" t="s">
        <v>13</v>
      </c>
      <c r="F28" s="18">
        <v>1</v>
      </c>
      <c r="G28" s="19">
        <v>4165000</v>
      </c>
      <c r="H28" s="20">
        <v>2621500</v>
      </c>
      <c r="I28" s="21">
        <f t="shared" si="0"/>
        <v>498085</v>
      </c>
      <c r="J28" s="21">
        <f t="shared" si="1"/>
        <v>3119585</v>
      </c>
      <c r="K28" s="22"/>
      <c r="L28" s="23"/>
      <c r="M28" s="23"/>
    </row>
    <row r="29" spans="2:13" ht="148.5" x14ac:dyDescent="0.25">
      <c r="B29" s="14">
        <v>17</v>
      </c>
      <c r="C29" s="15">
        <v>72101510</v>
      </c>
      <c r="D29" s="24" t="s">
        <v>29</v>
      </c>
      <c r="E29" s="17" t="s">
        <v>13</v>
      </c>
      <c r="F29" s="18">
        <v>1</v>
      </c>
      <c r="G29" s="19">
        <v>4165000</v>
      </c>
      <c r="H29" s="20">
        <v>2621500</v>
      </c>
      <c r="I29" s="21">
        <f t="shared" si="0"/>
        <v>498085</v>
      </c>
      <c r="J29" s="21">
        <f t="shared" si="1"/>
        <v>3119585</v>
      </c>
      <c r="K29" s="22"/>
      <c r="L29" s="23"/>
      <c r="M29" s="23"/>
    </row>
    <row r="30" spans="2:13" ht="132" x14ac:dyDescent="0.25">
      <c r="B30" s="14">
        <v>18</v>
      </c>
      <c r="C30" s="15">
        <v>72101510</v>
      </c>
      <c r="D30" s="24" t="s">
        <v>30</v>
      </c>
      <c r="E30" s="17" t="s">
        <v>13</v>
      </c>
      <c r="F30" s="18">
        <v>1</v>
      </c>
      <c r="G30" s="19">
        <v>2644444.444444444</v>
      </c>
      <c r="H30" s="25">
        <v>1664444.4444444443</v>
      </c>
      <c r="I30" s="21">
        <f t="shared" si="0"/>
        <v>316244.44444444444</v>
      </c>
      <c r="J30" s="21">
        <f t="shared" si="1"/>
        <v>1980688.8888888888</v>
      </c>
      <c r="K30" s="22"/>
      <c r="L30" s="23"/>
      <c r="M30" s="23"/>
    </row>
    <row r="31" spans="2:13" ht="165" x14ac:dyDescent="0.25">
      <c r="B31" s="14">
        <v>19</v>
      </c>
      <c r="C31" s="15">
        <v>72101510</v>
      </c>
      <c r="D31" s="24" t="s">
        <v>31</v>
      </c>
      <c r="E31" s="17" t="s">
        <v>13</v>
      </c>
      <c r="F31" s="18">
        <v>1</v>
      </c>
      <c r="G31" s="19">
        <v>1517936.6476331695</v>
      </c>
      <c r="H31" s="25">
        <v>955407.18409852439</v>
      </c>
      <c r="I31" s="21">
        <f t="shared" si="0"/>
        <v>181527.36497871965</v>
      </c>
      <c r="J31" s="21">
        <f t="shared" si="1"/>
        <v>1136934.549077244</v>
      </c>
      <c r="K31" s="22"/>
      <c r="L31" s="23"/>
      <c r="M31" s="23"/>
    </row>
    <row r="32" spans="2:13" ht="231" x14ac:dyDescent="0.25">
      <c r="B32" s="14">
        <v>20</v>
      </c>
      <c r="C32" s="15">
        <v>72101510</v>
      </c>
      <c r="D32" s="24" t="s">
        <v>32</v>
      </c>
      <c r="E32" s="17" t="s">
        <v>13</v>
      </c>
      <c r="F32" s="18">
        <v>1</v>
      </c>
      <c r="G32" s="19">
        <v>430223.81352358521</v>
      </c>
      <c r="H32" s="25">
        <v>270787.92968837422</v>
      </c>
      <c r="I32" s="21">
        <f t="shared" si="0"/>
        <v>51449.706640791104</v>
      </c>
      <c r="J32" s="21">
        <f t="shared" si="1"/>
        <v>322237.63632916531</v>
      </c>
      <c r="K32" s="22"/>
      <c r="L32" s="23"/>
      <c r="M32" s="23"/>
    </row>
    <row r="33" spans="2:13" ht="99" x14ac:dyDescent="0.25">
      <c r="B33" s="14">
        <v>21</v>
      </c>
      <c r="C33" s="15">
        <v>72101510</v>
      </c>
      <c r="D33" s="24" t="s">
        <v>33</v>
      </c>
      <c r="E33" s="17" t="s">
        <v>13</v>
      </c>
      <c r="F33" s="18">
        <v>1</v>
      </c>
      <c r="G33" s="19">
        <v>1137292.7530425701</v>
      </c>
      <c r="H33" s="20">
        <v>715825.43867973529</v>
      </c>
      <c r="I33" s="21">
        <f t="shared" si="0"/>
        <v>136006.8333491497</v>
      </c>
      <c r="J33" s="21">
        <f t="shared" si="1"/>
        <v>851832.27202888497</v>
      </c>
      <c r="K33" s="22"/>
      <c r="L33" s="23"/>
      <c r="M33" s="23"/>
    </row>
    <row r="34" spans="2:13" ht="297" x14ac:dyDescent="0.25">
      <c r="B34" s="14">
        <v>22</v>
      </c>
      <c r="C34" s="15">
        <v>72101510</v>
      </c>
      <c r="D34" s="24" t="s">
        <v>34</v>
      </c>
      <c r="E34" s="17" t="s">
        <v>13</v>
      </c>
      <c r="F34" s="18">
        <v>1</v>
      </c>
      <c r="G34" s="19">
        <v>5950000</v>
      </c>
      <c r="H34" s="20">
        <v>3745000</v>
      </c>
      <c r="I34" s="21">
        <f t="shared" si="0"/>
        <v>711550</v>
      </c>
      <c r="J34" s="21">
        <f t="shared" si="1"/>
        <v>4456550</v>
      </c>
      <c r="K34" s="22"/>
      <c r="L34" s="23"/>
      <c r="M34" s="23"/>
    </row>
    <row r="35" spans="2:13" ht="132" x14ac:dyDescent="0.25">
      <c r="B35" s="14">
        <v>23</v>
      </c>
      <c r="C35" s="15">
        <v>72101510</v>
      </c>
      <c r="D35" s="24" t="s">
        <v>35</v>
      </c>
      <c r="E35" s="17" t="s">
        <v>13</v>
      </c>
      <c r="F35" s="18">
        <v>1</v>
      </c>
      <c r="G35" s="19">
        <v>3213000</v>
      </c>
      <c r="H35" s="20">
        <v>2022300</v>
      </c>
      <c r="I35" s="21">
        <f t="shared" si="0"/>
        <v>384237</v>
      </c>
      <c r="J35" s="21">
        <f t="shared" si="1"/>
        <v>2406537</v>
      </c>
      <c r="K35" s="22"/>
      <c r="L35" s="23"/>
      <c r="M35" s="23"/>
    </row>
    <row r="36" spans="2:13" ht="132" x14ac:dyDescent="0.25">
      <c r="B36" s="14">
        <v>24</v>
      </c>
      <c r="C36" s="15">
        <v>72101510</v>
      </c>
      <c r="D36" s="24" t="s">
        <v>36</v>
      </c>
      <c r="E36" s="17" t="s">
        <v>13</v>
      </c>
      <c r="F36" s="18">
        <v>1</v>
      </c>
      <c r="G36" s="19">
        <v>1102546.769713145</v>
      </c>
      <c r="H36" s="20">
        <v>693955.90799592063</v>
      </c>
      <c r="I36" s="21">
        <f t="shared" si="0"/>
        <v>131851.62251922491</v>
      </c>
      <c r="J36" s="21">
        <f t="shared" si="1"/>
        <v>825807.53051514551</v>
      </c>
      <c r="K36" s="22"/>
      <c r="L36" s="23"/>
      <c r="M36" s="23"/>
    </row>
    <row r="37" spans="2:13" ht="99" x14ac:dyDescent="0.25">
      <c r="B37" s="14">
        <v>25</v>
      </c>
      <c r="C37" s="15">
        <v>72101510</v>
      </c>
      <c r="D37" s="24" t="s">
        <v>37</v>
      </c>
      <c r="E37" s="17" t="s">
        <v>13</v>
      </c>
      <c r="F37" s="18">
        <v>1</v>
      </c>
      <c r="G37" s="19">
        <v>1441384.4147550315</v>
      </c>
      <c r="H37" s="20">
        <v>907224.30811051989</v>
      </c>
      <c r="I37" s="21">
        <f t="shared" si="0"/>
        <v>172372.61854099878</v>
      </c>
      <c r="J37" s="21">
        <f t="shared" si="1"/>
        <v>1079596.9266515188</v>
      </c>
      <c r="K37" s="22"/>
      <c r="L37" s="23"/>
      <c r="M37" s="23"/>
    </row>
    <row r="38" spans="2:13" ht="15" customHeight="1" x14ac:dyDescent="0.25">
      <c r="B38" s="9" t="s">
        <v>39</v>
      </c>
      <c r="C38" s="9"/>
      <c r="D38" s="9"/>
      <c r="E38" s="9"/>
      <c r="F38" s="9"/>
      <c r="G38" s="9"/>
      <c r="H38" s="9"/>
      <c r="I38" s="9"/>
      <c r="J38" s="9"/>
      <c r="K38" s="22"/>
      <c r="L38" s="23"/>
      <c r="M38" s="23"/>
    </row>
    <row r="39" spans="2:13" ht="49.5" x14ac:dyDescent="0.25">
      <c r="B39" s="14">
        <v>26</v>
      </c>
      <c r="C39" s="15">
        <v>73152100</v>
      </c>
      <c r="D39" s="24" t="s">
        <v>40</v>
      </c>
      <c r="E39" s="17" t="s">
        <v>13</v>
      </c>
      <c r="F39" s="18">
        <v>1</v>
      </c>
      <c r="G39" s="19">
        <v>715924.09692644782</v>
      </c>
      <c r="H39" s="20">
        <v>450611.04924194067</v>
      </c>
      <c r="I39" s="21">
        <f>H39*19%</f>
        <v>85616.099355968734</v>
      </c>
      <c r="J39" s="21">
        <f>H39+I39</f>
        <v>536227.14859790937</v>
      </c>
      <c r="K39" s="22"/>
      <c r="L39" s="23"/>
      <c r="M39" s="23"/>
    </row>
    <row r="40" spans="2:13" ht="99" x14ac:dyDescent="0.25">
      <c r="B40" s="14">
        <v>27</v>
      </c>
      <c r="C40" s="15">
        <v>72101510</v>
      </c>
      <c r="D40" s="24" t="s">
        <v>41</v>
      </c>
      <c r="E40" s="17" t="s">
        <v>13</v>
      </c>
      <c r="F40" s="18">
        <v>1</v>
      </c>
      <c r="G40" s="19">
        <v>1334419.5618677351</v>
      </c>
      <c r="H40" s="20">
        <v>839899.3712932216</v>
      </c>
      <c r="I40" s="21">
        <f t="shared" ref="I40:I70" si="2">H40*19%</f>
        <v>159580.88054571211</v>
      </c>
      <c r="J40" s="21">
        <f t="shared" ref="J40:J70" si="3">H40+I40</f>
        <v>999480.25183893368</v>
      </c>
      <c r="K40" s="22"/>
      <c r="L40" s="23"/>
      <c r="M40" s="23"/>
    </row>
    <row r="41" spans="2:13" ht="214.5" x14ac:dyDescent="0.25">
      <c r="B41" s="14">
        <v>28</v>
      </c>
      <c r="C41" s="15">
        <v>72141401</v>
      </c>
      <c r="D41" s="24" t="s">
        <v>42</v>
      </c>
      <c r="E41" s="17" t="s">
        <v>13</v>
      </c>
      <c r="F41" s="18">
        <v>1</v>
      </c>
      <c r="G41" s="19">
        <v>837625.08098674833</v>
      </c>
      <c r="H41" s="20">
        <v>527211.08038577694</v>
      </c>
      <c r="I41" s="21">
        <f t="shared" si="2"/>
        <v>100170.10527329762</v>
      </c>
      <c r="J41" s="21">
        <f t="shared" si="3"/>
        <v>627381.18565907457</v>
      </c>
      <c r="K41" s="22"/>
      <c r="L41" s="23"/>
      <c r="M41" s="23"/>
    </row>
    <row r="42" spans="2:13" ht="49.5" x14ac:dyDescent="0.25">
      <c r="B42" s="14">
        <v>29</v>
      </c>
      <c r="C42" s="15">
        <v>73152100</v>
      </c>
      <c r="D42" s="24" t="s">
        <v>43</v>
      </c>
      <c r="E42" s="17" t="s">
        <v>13</v>
      </c>
      <c r="F42" s="18">
        <v>1</v>
      </c>
      <c r="G42" s="19">
        <v>1328573.9154055105</v>
      </c>
      <c r="H42" s="20">
        <v>836220.05263758602</v>
      </c>
      <c r="I42" s="21">
        <f t="shared" si="2"/>
        <v>158881.81000114133</v>
      </c>
      <c r="J42" s="21">
        <f t="shared" si="3"/>
        <v>995101.8626387273</v>
      </c>
      <c r="K42" s="22"/>
      <c r="L42" s="23"/>
      <c r="M42" s="23"/>
    </row>
    <row r="43" spans="2:13" ht="165" x14ac:dyDescent="0.25">
      <c r="B43" s="14">
        <v>30</v>
      </c>
      <c r="C43" s="15">
        <v>72154012</v>
      </c>
      <c r="D43" s="24" t="s">
        <v>44</v>
      </c>
      <c r="E43" s="17" t="s">
        <v>13</v>
      </c>
      <c r="F43" s="18">
        <v>1</v>
      </c>
      <c r="G43" s="19">
        <v>699141.44583012548</v>
      </c>
      <c r="H43" s="20">
        <v>440047.85119896138</v>
      </c>
      <c r="I43" s="21">
        <f t="shared" si="2"/>
        <v>83609.091727802661</v>
      </c>
      <c r="J43" s="21">
        <f t="shared" si="3"/>
        <v>523656.94292676402</v>
      </c>
      <c r="K43" s="22"/>
      <c r="L43" s="23"/>
      <c r="M43" s="23"/>
    </row>
    <row r="44" spans="2:13" ht="132" x14ac:dyDescent="0.25">
      <c r="B44" s="14">
        <v>31</v>
      </c>
      <c r="C44" s="15">
        <v>72154012</v>
      </c>
      <c r="D44" s="24" t="s">
        <v>45</v>
      </c>
      <c r="E44" s="17" t="s">
        <v>13</v>
      </c>
      <c r="F44" s="18">
        <v>1</v>
      </c>
      <c r="G44" s="19">
        <v>1540087.0272685301</v>
      </c>
      <c r="H44" s="20">
        <v>969348.89363372198</v>
      </c>
      <c r="I44" s="21">
        <f t="shared" si="2"/>
        <v>184176.28979040717</v>
      </c>
      <c r="J44" s="21">
        <f t="shared" si="3"/>
        <v>1153525.1834241292</v>
      </c>
      <c r="K44" s="22"/>
      <c r="L44" s="23"/>
      <c r="M44" s="23"/>
    </row>
    <row r="45" spans="2:13" ht="148.5" x14ac:dyDescent="0.25">
      <c r="B45" s="14">
        <v>32</v>
      </c>
      <c r="C45" s="15">
        <v>72151510</v>
      </c>
      <c r="D45" s="24" t="s">
        <v>46</v>
      </c>
      <c r="E45" s="17" t="s">
        <v>13</v>
      </c>
      <c r="F45" s="18">
        <v>1</v>
      </c>
      <c r="G45" s="19">
        <v>1846379.7389184353</v>
      </c>
      <c r="H45" s="20">
        <v>1162133.1297898388</v>
      </c>
      <c r="I45" s="21">
        <f t="shared" si="2"/>
        <v>220805.29466006937</v>
      </c>
      <c r="J45" s="21">
        <f t="shared" si="3"/>
        <v>1382938.4244499081</v>
      </c>
      <c r="K45" s="22"/>
      <c r="L45" s="23"/>
      <c r="M45" s="23"/>
    </row>
    <row r="46" spans="2:13" ht="66" x14ac:dyDescent="0.25">
      <c r="B46" s="14">
        <v>33</v>
      </c>
      <c r="C46" s="15">
        <v>72151510</v>
      </c>
      <c r="D46" s="24" t="s">
        <v>47</v>
      </c>
      <c r="E46" s="17" t="s">
        <v>13</v>
      </c>
      <c r="F46" s="18">
        <v>1</v>
      </c>
      <c r="G46" s="19">
        <v>1101665.7276666667</v>
      </c>
      <c r="H46" s="26">
        <v>693401.36976666667</v>
      </c>
      <c r="I46" s="21">
        <f t="shared" si="2"/>
        <v>131746.26025566668</v>
      </c>
      <c r="J46" s="21">
        <f t="shared" si="3"/>
        <v>825147.63002233335</v>
      </c>
      <c r="K46" s="22"/>
      <c r="L46" s="23"/>
      <c r="M46" s="23"/>
    </row>
    <row r="47" spans="2:13" ht="66" x14ac:dyDescent="0.25">
      <c r="B47" s="14">
        <v>34</v>
      </c>
      <c r="C47" s="15">
        <v>72151510</v>
      </c>
      <c r="D47" s="24" t="s">
        <v>48</v>
      </c>
      <c r="E47" s="17" t="s">
        <v>13</v>
      </c>
      <c r="F47" s="18">
        <v>1</v>
      </c>
      <c r="G47" s="19">
        <v>2763513.5385155273</v>
      </c>
      <c r="H47" s="26">
        <v>1739387.9330656554</v>
      </c>
      <c r="I47" s="21">
        <f t="shared" si="2"/>
        <v>330483.70728247456</v>
      </c>
      <c r="J47" s="21">
        <f t="shared" si="3"/>
        <v>2069871.6403481299</v>
      </c>
      <c r="K47" s="22"/>
      <c r="L47" s="23"/>
      <c r="M47" s="23"/>
    </row>
    <row r="48" spans="2:13" ht="49.5" x14ac:dyDescent="0.25">
      <c r="B48" s="14">
        <v>35</v>
      </c>
      <c r="C48" s="15">
        <v>72101510</v>
      </c>
      <c r="D48" s="24" t="s">
        <v>49</v>
      </c>
      <c r="E48" s="17" t="s">
        <v>13</v>
      </c>
      <c r="F48" s="18">
        <v>1</v>
      </c>
      <c r="G48" s="19">
        <v>483667.1326666667</v>
      </c>
      <c r="H48" s="26">
        <v>304425.7835019608</v>
      </c>
      <c r="I48" s="21">
        <f t="shared" si="2"/>
        <v>57840.898865372554</v>
      </c>
      <c r="J48" s="21">
        <f t="shared" si="3"/>
        <v>362266.68236733333</v>
      </c>
      <c r="K48" s="22"/>
      <c r="L48" s="23"/>
      <c r="M48" s="23"/>
    </row>
    <row r="49" spans="2:13" ht="33" x14ac:dyDescent="0.25">
      <c r="B49" s="14">
        <v>36</v>
      </c>
      <c r="C49" s="15">
        <v>72101510</v>
      </c>
      <c r="D49" s="24" t="s">
        <v>50</v>
      </c>
      <c r="E49" s="17" t="s">
        <v>13</v>
      </c>
      <c r="F49" s="18">
        <v>1</v>
      </c>
      <c r="G49" s="19">
        <v>2339775.9536666665</v>
      </c>
      <c r="H49" s="26">
        <v>1472682.5120137255</v>
      </c>
      <c r="I49" s="21">
        <f t="shared" si="2"/>
        <v>279809.67728260782</v>
      </c>
      <c r="J49" s="21">
        <f t="shared" si="3"/>
        <v>1752492.1892963334</v>
      </c>
      <c r="K49" s="22"/>
      <c r="L49" s="23"/>
      <c r="M49" s="23"/>
    </row>
    <row r="50" spans="2:13" ht="99" x14ac:dyDescent="0.25">
      <c r="B50" s="14">
        <v>37</v>
      </c>
      <c r="C50" s="15">
        <v>72101510</v>
      </c>
      <c r="D50" s="24" t="s">
        <v>51</v>
      </c>
      <c r="E50" s="17" t="s">
        <v>13</v>
      </c>
      <c r="F50" s="18">
        <v>1</v>
      </c>
      <c r="G50" s="19">
        <v>3363323.7905441257</v>
      </c>
      <c r="H50" s="26">
        <v>2116915.5622836556</v>
      </c>
      <c r="I50" s="21">
        <f t="shared" si="2"/>
        <v>402213.9568338946</v>
      </c>
      <c r="J50" s="21">
        <f t="shared" si="3"/>
        <v>2519129.51911755</v>
      </c>
      <c r="K50" s="22"/>
      <c r="L50" s="23"/>
      <c r="M50" s="23"/>
    </row>
    <row r="51" spans="2:13" ht="49.5" x14ac:dyDescent="0.25">
      <c r="B51" s="14">
        <v>38</v>
      </c>
      <c r="C51" s="15">
        <v>72101510</v>
      </c>
      <c r="D51" s="24" t="s">
        <v>52</v>
      </c>
      <c r="E51" s="17" t="s">
        <v>13</v>
      </c>
      <c r="F51" s="18">
        <v>1</v>
      </c>
      <c r="G51" s="19">
        <v>345183.01411568362</v>
      </c>
      <c r="H51" s="20">
        <v>217262.25006104793</v>
      </c>
      <c r="I51" s="21">
        <f t="shared" si="2"/>
        <v>41279.827511599105</v>
      </c>
      <c r="J51" s="21">
        <f t="shared" si="3"/>
        <v>258542.07757264705</v>
      </c>
      <c r="K51" s="22"/>
      <c r="L51" s="23"/>
      <c r="M51" s="23"/>
    </row>
    <row r="52" spans="2:13" ht="363" x14ac:dyDescent="0.25">
      <c r="B52" s="14">
        <v>39</v>
      </c>
      <c r="C52" s="15">
        <v>72101510</v>
      </c>
      <c r="D52" s="24" t="s">
        <v>53</v>
      </c>
      <c r="E52" s="17" t="s">
        <v>13</v>
      </c>
      <c r="F52" s="18">
        <v>1</v>
      </c>
      <c r="G52" s="19">
        <v>4240006.0166666666</v>
      </c>
      <c r="H52" s="20">
        <v>2668709.6693137255</v>
      </c>
      <c r="I52" s="21">
        <f t="shared" si="2"/>
        <v>507054.83716960787</v>
      </c>
      <c r="J52" s="21">
        <f t="shared" si="3"/>
        <v>3175764.5064833332</v>
      </c>
      <c r="K52" s="22"/>
      <c r="L52" s="23"/>
      <c r="M52" s="23"/>
    </row>
    <row r="53" spans="2:13" ht="115.5" x14ac:dyDescent="0.25">
      <c r="B53" s="14">
        <v>40</v>
      </c>
      <c r="C53" s="15">
        <v>72101510</v>
      </c>
      <c r="D53" s="24" t="s">
        <v>54</v>
      </c>
      <c r="E53" s="17" t="s">
        <v>13</v>
      </c>
      <c r="F53" s="18">
        <v>1</v>
      </c>
      <c r="G53" s="19">
        <v>119404.48491805058</v>
      </c>
      <c r="H53" s="20">
        <v>75154.58756606713</v>
      </c>
      <c r="I53" s="21">
        <f t="shared" si="2"/>
        <v>14279.371637552755</v>
      </c>
      <c r="J53" s="21">
        <f t="shared" si="3"/>
        <v>89433.959203619888</v>
      </c>
      <c r="K53" s="22"/>
      <c r="L53" s="23"/>
      <c r="M53" s="23"/>
    </row>
    <row r="54" spans="2:13" ht="66" x14ac:dyDescent="0.25">
      <c r="B54" s="14">
        <v>41</v>
      </c>
      <c r="C54" s="15">
        <v>72101510</v>
      </c>
      <c r="D54" s="24" t="s">
        <v>55</v>
      </c>
      <c r="E54" s="17" t="s">
        <v>13</v>
      </c>
      <c r="F54" s="18">
        <v>1</v>
      </c>
      <c r="G54" s="19">
        <v>170932.88766666668</v>
      </c>
      <c r="H54" s="20">
        <v>107587.17047254903</v>
      </c>
      <c r="I54" s="21">
        <f t="shared" si="2"/>
        <v>20441.562389784314</v>
      </c>
      <c r="J54" s="21">
        <f t="shared" si="3"/>
        <v>128028.73286233335</v>
      </c>
      <c r="K54" s="22"/>
      <c r="L54" s="23"/>
      <c r="M54" s="23"/>
    </row>
    <row r="55" spans="2:13" ht="181.5" x14ac:dyDescent="0.25">
      <c r="B55" s="14">
        <v>42</v>
      </c>
      <c r="C55" s="15">
        <v>72121507</v>
      </c>
      <c r="D55" s="24" t="s">
        <v>56</v>
      </c>
      <c r="E55" s="17" t="s">
        <v>13</v>
      </c>
      <c r="F55" s="18">
        <v>1</v>
      </c>
      <c r="G55" s="19">
        <v>6505994.7964950977</v>
      </c>
      <c r="H55" s="20">
        <v>4094949.6660292675</v>
      </c>
      <c r="I55" s="21">
        <f t="shared" si="2"/>
        <v>778040.43654556083</v>
      </c>
      <c r="J55" s="21">
        <f t="shared" si="3"/>
        <v>4872990.1025748281</v>
      </c>
      <c r="K55" s="22"/>
      <c r="L55" s="23"/>
      <c r="M55" s="23"/>
    </row>
    <row r="56" spans="2:13" ht="148.5" x14ac:dyDescent="0.25">
      <c r="B56" s="14">
        <v>43</v>
      </c>
      <c r="C56" s="15">
        <v>72121507</v>
      </c>
      <c r="D56" s="24" t="s">
        <v>57</v>
      </c>
      <c r="E56" s="17" t="s">
        <v>13</v>
      </c>
      <c r="F56" s="18">
        <v>1</v>
      </c>
      <c r="G56" s="19">
        <v>1697087.9007570166</v>
      </c>
      <c r="H56" s="20">
        <v>1068167.0904764752</v>
      </c>
      <c r="I56" s="21">
        <f t="shared" si="2"/>
        <v>202951.7471905303</v>
      </c>
      <c r="J56" s="21">
        <f t="shared" si="3"/>
        <v>1271118.8376670056</v>
      </c>
      <c r="K56" s="22"/>
      <c r="L56" s="23"/>
      <c r="M56" s="23"/>
    </row>
    <row r="57" spans="2:13" ht="148.5" x14ac:dyDescent="0.25">
      <c r="B57" s="14">
        <v>44</v>
      </c>
      <c r="C57" s="15">
        <v>72151510</v>
      </c>
      <c r="D57" s="24" t="s">
        <v>58</v>
      </c>
      <c r="E57" s="17" t="s">
        <v>13</v>
      </c>
      <c r="F57" s="18">
        <v>1</v>
      </c>
      <c r="G57" s="19">
        <v>822812.59308990743</v>
      </c>
      <c r="H57" s="20">
        <v>517887.92623894179</v>
      </c>
      <c r="I57" s="21">
        <f t="shared" si="2"/>
        <v>98398.705985398934</v>
      </c>
      <c r="J57" s="21">
        <f t="shared" si="3"/>
        <v>616286.63222434069</v>
      </c>
      <c r="K57" s="22"/>
      <c r="L57" s="23"/>
      <c r="M57" s="23"/>
    </row>
    <row r="58" spans="2:13" ht="165" x14ac:dyDescent="0.25">
      <c r="B58" s="14">
        <v>45</v>
      </c>
      <c r="C58" s="15">
        <v>72101510</v>
      </c>
      <c r="D58" s="24" t="s">
        <v>59</v>
      </c>
      <c r="E58" s="17" t="s">
        <v>13</v>
      </c>
      <c r="F58" s="18">
        <v>1</v>
      </c>
      <c r="G58" s="19">
        <v>2170607.3089704933</v>
      </c>
      <c r="H58" s="20">
        <v>1366205.7768226047</v>
      </c>
      <c r="I58" s="21">
        <f t="shared" si="2"/>
        <v>259579.09759629489</v>
      </c>
      <c r="J58" s="21">
        <f t="shared" si="3"/>
        <v>1625784.8744188996</v>
      </c>
      <c r="K58" s="22"/>
      <c r="L58" s="23"/>
      <c r="M58" s="23"/>
    </row>
    <row r="59" spans="2:13" ht="181.5" x14ac:dyDescent="0.25">
      <c r="B59" s="14">
        <v>46</v>
      </c>
      <c r="C59" s="15">
        <v>72101510</v>
      </c>
      <c r="D59" s="24" t="s">
        <v>60</v>
      </c>
      <c r="E59" s="17" t="s">
        <v>13</v>
      </c>
      <c r="F59" s="18">
        <v>1</v>
      </c>
      <c r="G59" s="19">
        <v>3291005.5667586345</v>
      </c>
      <c r="H59" s="20">
        <v>2071397.6214304348</v>
      </c>
      <c r="I59" s="21">
        <f t="shared" si="2"/>
        <v>393565.54807178263</v>
      </c>
      <c r="J59" s="21">
        <f t="shared" si="3"/>
        <v>2464963.1695022173</v>
      </c>
      <c r="K59" s="22"/>
      <c r="L59" s="23"/>
      <c r="M59" s="23"/>
    </row>
    <row r="60" spans="2:13" ht="165" x14ac:dyDescent="0.25">
      <c r="B60" s="14">
        <v>47</v>
      </c>
      <c r="C60" s="15">
        <v>72101510</v>
      </c>
      <c r="D60" s="24" t="s">
        <v>61</v>
      </c>
      <c r="E60" s="17" t="s">
        <v>13</v>
      </c>
      <c r="F60" s="18">
        <v>1</v>
      </c>
      <c r="G60" s="19">
        <v>2833964.5469931317</v>
      </c>
      <c r="H60" s="20">
        <v>1783730.6266368537</v>
      </c>
      <c r="I60" s="21">
        <f t="shared" si="2"/>
        <v>338908.81906100223</v>
      </c>
      <c r="J60" s="21">
        <f t="shared" si="3"/>
        <v>2122639.4456978561</v>
      </c>
      <c r="K60" s="22"/>
      <c r="L60" s="23"/>
      <c r="M60" s="23"/>
    </row>
    <row r="61" spans="2:13" ht="66" x14ac:dyDescent="0.25">
      <c r="B61" s="14">
        <v>48</v>
      </c>
      <c r="C61" s="15">
        <v>72101510</v>
      </c>
      <c r="D61" s="24" t="s">
        <v>62</v>
      </c>
      <c r="E61" s="17" t="s">
        <v>13</v>
      </c>
      <c r="F61" s="18">
        <v>1</v>
      </c>
      <c r="G61" s="19">
        <v>1628841.983487007</v>
      </c>
      <c r="H61" s="20">
        <v>1025212.3072535868</v>
      </c>
      <c r="I61" s="21">
        <f t="shared" si="2"/>
        <v>194790.33837818151</v>
      </c>
      <c r="J61" s="21">
        <f t="shared" si="3"/>
        <v>1220002.6456317683</v>
      </c>
      <c r="K61" s="22"/>
      <c r="L61" s="23"/>
      <c r="M61" s="23"/>
    </row>
    <row r="62" spans="2:13" ht="181.5" x14ac:dyDescent="0.25">
      <c r="B62" s="14">
        <v>49</v>
      </c>
      <c r="C62" s="15">
        <v>72121507</v>
      </c>
      <c r="D62" s="24" t="s">
        <v>63</v>
      </c>
      <c r="E62" s="17" t="s">
        <v>13</v>
      </c>
      <c r="F62" s="18">
        <v>1</v>
      </c>
      <c r="G62" s="19">
        <v>4281869.587700991</v>
      </c>
      <c r="H62" s="20">
        <v>2695059.0934353294</v>
      </c>
      <c r="I62" s="21">
        <f t="shared" si="2"/>
        <v>512061.22775271261</v>
      </c>
      <c r="J62" s="21">
        <f t="shared" si="3"/>
        <v>3207120.3211880419</v>
      </c>
      <c r="K62" s="22"/>
      <c r="L62" s="23"/>
      <c r="M62" s="23"/>
    </row>
    <row r="63" spans="2:13" ht="99" x14ac:dyDescent="0.25">
      <c r="B63" s="14">
        <v>50</v>
      </c>
      <c r="C63" s="15">
        <v>72121505</v>
      </c>
      <c r="D63" s="24" t="s">
        <v>64</v>
      </c>
      <c r="E63" s="17" t="s">
        <v>13</v>
      </c>
      <c r="F63" s="18">
        <v>1</v>
      </c>
      <c r="G63" s="19">
        <v>1011772.7747838808</v>
      </c>
      <c r="H63" s="20">
        <v>636821.68765808968</v>
      </c>
      <c r="I63" s="21">
        <f t="shared" si="2"/>
        <v>120996.12065503704</v>
      </c>
      <c r="J63" s="21">
        <f t="shared" si="3"/>
        <v>757817.80831312668</v>
      </c>
      <c r="K63" s="22"/>
      <c r="L63" s="23"/>
      <c r="M63" s="23"/>
    </row>
    <row r="64" spans="2:13" ht="99" x14ac:dyDescent="0.25">
      <c r="B64" s="14">
        <v>51</v>
      </c>
      <c r="C64" s="15">
        <v>72101510</v>
      </c>
      <c r="D64" s="24" t="s">
        <v>65</v>
      </c>
      <c r="E64" s="17" t="s">
        <v>13</v>
      </c>
      <c r="F64" s="18">
        <v>1</v>
      </c>
      <c r="G64" s="19">
        <v>2634640.5616556383</v>
      </c>
      <c r="H64" s="20">
        <v>1658273.7652773722</v>
      </c>
      <c r="I64" s="21">
        <f t="shared" si="2"/>
        <v>315072.01540270075</v>
      </c>
      <c r="J64" s="21">
        <f t="shared" si="3"/>
        <v>1973345.780680073</v>
      </c>
      <c r="K64" s="22"/>
      <c r="L64" s="23"/>
      <c r="M64" s="23"/>
    </row>
    <row r="65" spans="2:13" ht="99" x14ac:dyDescent="0.25">
      <c r="B65" s="14">
        <v>52</v>
      </c>
      <c r="C65" s="15">
        <v>72121505</v>
      </c>
      <c r="D65" s="24" t="s">
        <v>66</v>
      </c>
      <c r="E65" s="17" t="s">
        <v>13</v>
      </c>
      <c r="F65" s="18">
        <v>1</v>
      </c>
      <c r="G65" s="19">
        <v>1197376.0000691973</v>
      </c>
      <c r="H65" s="20">
        <v>753642.54122002423</v>
      </c>
      <c r="I65" s="21">
        <f t="shared" si="2"/>
        <v>143192.08283180461</v>
      </c>
      <c r="J65" s="21">
        <f t="shared" si="3"/>
        <v>896834.62405182887</v>
      </c>
      <c r="K65" s="22"/>
      <c r="L65" s="23"/>
      <c r="M65" s="23"/>
    </row>
    <row r="66" spans="2:13" ht="99" x14ac:dyDescent="0.25">
      <c r="B66" s="14">
        <v>53</v>
      </c>
      <c r="C66" s="15">
        <v>72101510</v>
      </c>
      <c r="D66" s="24" t="s">
        <v>67</v>
      </c>
      <c r="E66" s="17" t="s">
        <v>13</v>
      </c>
      <c r="F66" s="18">
        <v>1</v>
      </c>
      <c r="G66" s="19">
        <v>596283.60465098778</v>
      </c>
      <c r="H66" s="20">
        <v>375307.91586856294</v>
      </c>
      <c r="I66" s="21">
        <f t="shared" si="2"/>
        <v>71308.504015026963</v>
      </c>
      <c r="J66" s="21">
        <f t="shared" si="3"/>
        <v>446616.4198835899</v>
      </c>
      <c r="K66" s="22"/>
      <c r="L66" s="23"/>
      <c r="M66" s="23"/>
    </row>
    <row r="67" spans="2:13" ht="66" x14ac:dyDescent="0.25">
      <c r="B67" s="14">
        <v>54</v>
      </c>
      <c r="C67" s="15">
        <v>72101510</v>
      </c>
      <c r="D67" s="24" t="s">
        <v>68</v>
      </c>
      <c r="E67" s="17" t="s">
        <v>13</v>
      </c>
      <c r="F67" s="18">
        <v>1</v>
      </c>
      <c r="G67" s="19">
        <v>1310634.6691818298</v>
      </c>
      <c r="H67" s="20">
        <v>824928.88001444587</v>
      </c>
      <c r="I67" s="21">
        <f t="shared" si="2"/>
        <v>156736.48720274473</v>
      </c>
      <c r="J67" s="21">
        <f t="shared" si="3"/>
        <v>981665.36721719056</v>
      </c>
      <c r="K67" s="22"/>
      <c r="L67" s="23"/>
      <c r="M67" s="23"/>
    </row>
    <row r="68" spans="2:13" ht="99" x14ac:dyDescent="0.25">
      <c r="B68" s="14">
        <v>55</v>
      </c>
      <c r="C68" s="15">
        <v>72101510</v>
      </c>
      <c r="D68" s="24" t="s">
        <v>69</v>
      </c>
      <c r="E68" s="17" t="s">
        <v>13</v>
      </c>
      <c r="F68" s="18">
        <v>1</v>
      </c>
      <c r="G68" s="19">
        <v>3231292.8791048075</v>
      </c>
      <c r="H68" s="20">
        <v>2033813.7533189084</v>
      </c>
      <c r="I68" s="21">
        <f t="shared" si="2"/>
        <v>386424.61313059262</v>
      </c>
      <c r="J68" s="21">
        <f t="shared" si="3"/>
        <v>2420238.3664495009</v>
      </c>
      <c r="K68" s="22"/>
      <c r="L68" s="23"/>
      <c r="M68" s="23"/>
    </row>
    <row r="69" spans="2:13" ht="132" x14ac:dyDescent="0.25">
      <c r="B69" s="14">
        <v>56</v>
      </c>
      <c r="C69" s="15">
        <v>72151303</v>
      </c>
      <c r="D69" s="24" t="s">
        <v>70</v>
      </c>
      <c r="E69" s="17" t="s">
        <v>13</v>
      </c>
      <c r="F69" s="18">
        <v>1</v>
      </c>
      <c r="G69" s="19">
        <v>493448.15852527792</v>
      </c>
      <c r="H69" s="20">
        <v>310582.07624826318</v>
      </c>
      <c r="I69" s="21">
        <f t="shared" si="2"/>
        <v>59010.594487170005</v>
      </c>
      <c r="J69" s="21">
        <f t="shared" si="3"/>
        <v>369592.67073543317</v>
      </c>
      <c r="K69" s="22"/>
      <c r="L69" s="23"/>
      <c r="M69" s="23"/>
    </row>
    <row r="70" spans="2:13" ht="148.5" x14ac:dyDescent="0.25">
      <c r="B70" s="14">
        <v>57</v>
      </c>
      <c r="C70" s="15">
        <v>72151303</v>
      </c>
      <c r="D70" s="24" t="s">
        <v>71</v>
      </c>
      <c r="E70" s="17" t="s">
        <v>13</v>
      </c>
      <c r="F70" s="18">
        <v>1</v>
      </c>
      <c r="G70" s="19">
        <v>802588.18710689689</v>
      </c>
      <c r="H70" s="20">
        <v>505158.44717904687</v>
      </c>
      <c r="I70" s="21">
        <f t="shared" si="2"/>
        <v>95980.104964018901</v>
      </c>
      <c r="J70" s="21">
        <f t="shared" si="3"/>
        <v>601138.55214306572</v>
      </c>
      <c r="K70" s="22"/>
      <c r="L70" s="23"/>
      <c r="M70" s="23"/>
    </row>
    <row r="71" spans="2:13" ht="16.5" x14ac:dyDescent="0.25">
      <c r="B71" s="9" t="s">
        <v>6</v>
      </c>
      <c r="C71" s="9"/>
      <c r="D71" s="9"/>
      <c r="E71" s="9"/>
      <c r="F71" s="9"/>
      <c r="G71" s="27">
        <f>SUM(G13:G70)</f>
        <v>108424723.99119271</v>
      </c>
      <c r="H71" s="27">
        <f>SUM(H13:H70)</f>
        <v>68243796.865044817</v>
      </c>
      <c r="I71" s="27">
        <f>SUM(I13:I70)</f>
        <v>12966321.404358512</v>
      </c>
      <c r="J71" s="27">
        <f>SUM(J13:J70)</f>
        <v>81210118.269403353</v>
      </c>
    </row>
    <row r="72" spans="2:13" ht="16.5" x14ac:dyDescent="0.25">
      <c r="B72" s="28"/>
      <c r="C72" s="28"/>
      <c r="D72" s="28"/>
      <c r="E72" s="28"/>
      <c r="F72" s="28"/>
      <c r="G72" s="29"/>
      <c r="H72" s="29"/>
      <c r="I72" s="29"/>
      <c r="J72" s="29"/>
    </row>
    <row r="73" spans="2:13" ht="16.5" x14ac:dyDescent="0.25">
      <c r="B73" s="28"/>
      <c r="C73" s="28"/>
      <c r="D73" s="28"/>
      <c r="E73" s="28"/>
      <c r="F73" s="28"/>
      <c r="G73" s="29"/>
      <c r="H73" s="29"/>
      <c r="I73" s="29"/>
      <c r="J73" s="29"/>
    </row>
    <row r="74" spans="2:13" ht="16.5" x14ac:dyDescent="0.25">
      <c r="B74" s="28"/>
      <c r="C74" s="28"/>
      <c r="D74" s="28"/>
      <c r="E74" s="28"/>
      <c r="F74" s="28"/>
      <c r="G74" s="29"/>
      <c r="H74" s="29"/>
      <c r="I74" s="29"/>
      <c r="J74" s="29"/>
    </row>
    <row r="75" spans="2:13" ht="16.5" x14ac:dyDescent="0.25">
      <c r="B75" s="28"/>
      <c r="C75" s="28"/>
      <c r="D75" s="28"/>
      <c r="E75" s="28"/>
      <c r="F75" s="28"/>
      <c r="G75" s="29"/>
      <c r="H75" s="29"/>
      <c r="I75" s="29"/>
      <c r="J75" s="29"/>
    </row>
    <row r="76" spans="2:13" ht="17.25" thickBot="1" x14ac:dyDescent="0.35">
      <c r="B76" s="30"/>
      <c r="C76" s="30"/>
      <c r="D76" s="30"/>
      <c r="E76" s="4"/>
      <c r="F76" s="4"/>
      <c r="G76" s="31"/>
      <c r="H76" s="31"/>
    </row>
    <row r="77" spans="2:13" ht="16.5" x14ac:dyDescent="0.3">
      <c r="B77" s="32" t="s">
        <v>74</v>
      </c>
      <c r="C77" s="32"/>
      <c r="D77" s="32"/>
      <c r="E77" s="4"/>
      <c r="F77" s="4"/>
      <c r="G77" s="31"/>
      <c r="H77" s="31"/>
    </row>
    <row r="78" spans="2:13" ht="16.5" x14ac:dyDescent="0.3">
      <c r="B78" s="33" t="s">
        <v>75</v>
      </c>
      <c r="C78" s="33"/>
      <c r="D78" s="33"/>
      <c r="E78" s="34"/>
    </row>
    <row r="79" spans="2:13" ht="16.5" x14ac:dyDescent="0.3">
      <c r="B79" s="33" t="s">
        <v>76</v>
      </c>
      <c r="C79" s="33"/>
      <c r="D79" s="33"/>
      <c r="E79" s="34"/>
    </row>
    <row r="80" spans="2:13" ht="16.5" x14ac:dyDescent="0.3">
      <c r="E80" s="34"/>
    </row>
    <row r="81" spans="2:10" ht="16.5" x14ac:dyDescent="0.25">
      <c r="B81" s="35" t="s">
        <v>77</v>
      </c>
      <c r="C81" s="35"/>
      <c r="D81" s="35"/>
      <c r="E81" s="35"/>
      <c r="F81" s="35"/>
      <c r="G81" s="35"/>
      <c r="H81" s="35"/>
      <c r="I81" s="35"/>
      <c r="J81" s="35"/>
    </row>
    <row r="82" spans="2:10" ht="16.5" x14ac:dyDescent="0.3">
      <c r="B82" s="36" t="s">
        <v>78</v>
      </c>
      <c r="C82" s="36"/>
      <c r="D82" s="36"/>
      <c r="E82" s="36"/>
      <c r="F82" s="36"/>
      <c r="G82" s="36"/>
      <c r="H82" s="36"/>
      <c r="I82" s="36"/>
      <c r="J82" s="36"/>
    </row>
  </sheetData>
  <mergeCells count="21">
    <mergeCell ref="B2:J2"/>
    <mergeCell ref="B4:J5"/>
    <mergeCell ref="B7:J7"/>
    <mergeCell ref="B12:J12"/>
    <mergeCell ref="B38:J38"/>
    <mergeCell ref="B81:J81"/>
    <mergeCell ref="B82:J82"/>
    <mergeCell ref="I9:I10"/>
    <mergeCell ref="B11:J11"/>
    <mergeCell ref="C9:C10"/>
    <mergeCell ref="D9:D10"/>
    <mergeCell ref="E9:E10"/>
    <mergeCell ref="F9:F10"/>
    <mergeCell ref="G9:G10"/>
    <mergeCell ref="H9:H10"/>
    <mergeCell ref="B9:B10"/>
    <mergeCell ref="B71:F71"/>
    <mergeCell ref="J9:J10"/>
    <mergeCell ref="B77:D77"/>
    <mergeCell ref="B78:D78"/>
    <mergeCell ref="B79:D79"/>
  </mergeCells>
  <pageMargins left="0.7" right="0.7" top="0.75" bottom="0.75" header="0.3" footer="0.3"/>
  <pageSetup paperSize="9" scale="1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Manuel</dc:creator>
  <cp:lastModifiedBy>usuario</cp:lastModifiedBy>
  <cp:lastPrinted>2026-05-11T21:39:48Z</cp:lastPrinted>
  <dcterms:created xsi:type="dcterms:W3CDTF">2020-05-29T19:16:50Z</dcterms:created>
  <dcterms:modified xsi:type="dcterms:W3CDTF">2026-05-11T22:25:16Z</dcterms:modified>
</cp:coreProperties>
</file>