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mc:AlternateContent xmlns:mc="http://schemas.openxmlformats.org/markup-compatibility/2006">
    <mc:Choice Requires="x15">
      <x15ac:absPath xmlns:x15ac="http://schemas.microsoft.com/office/spreadsheetml/2010/11/ac" url="F:\2026\CONTRATOS BIENES Y SS\ADJUDICACION DEPORTE\"/>
    </mc:Choice>
  </mc:AlternateContent>
  <xr:revisionPtr revIDLastSave="0" documentId="13_ncr:1_{2FD5701F-0FC0-43A4-A476-6B5D1B844123}" xr6:coauthVersionLast="36" xr6:coauthVersionMax="47" xr10:uidLastSave="{00000000-0000-0000-0000-000000000000}"/>
  <bookViews>
    <workbookView xWindow="0" yWindow="0" windowWidth="28800" windowHeight="12225" activeTab="1" xr2:uid="{00000000-000D-0000-FFFF-FFFF00000000}"/>
  </bookViews>
  <sheets>
    <sheet name="CORPORACION NEBRASK " sheetId="1" r:id="rId1"/>
    <sheet name="Al presentar su ofe (1)" sheetId="2" r:id="rId2"/>
  </sheets>
  <calcPr calcId="191029"/>
</workbook>
</file>

<file path=xl/calcChain.xml><?xml version="1.0" encoding="utf-8"?>
<calcChain xmlns="http://schemas.openxmlformats.org/spreadsheetml/2006/main">
  <c r="G29" i="2" l="1"/>
  <c r="I29" i="2"/>
  <c r="I26" i="2"/>
  <c r="I3" i="2"/>
  <c r="I4" i="2"/>
  <c r="I5" i="2"/>
  <c r="I6" i="2"/>
  <c r="I7" i="2"/>
  <c r="I8" i="2"/>
  <c r="I9" i="2"/>
  <c r="I10" i="2"/>
  <c r="I11" i="2"/>
  <c r="I12" i="2"/>
  <c r="I13" i="2"/>
  <c r="I14" i="2"/>
  <c r="I15" i="2"/>
  <c r="I16" i="2"/>
  <c r="I17" i="2"/>
  <c r="I18" i="2"/>
  <c r="I19" i="2"/>
  <c r="I20" i="2"/>
  <c r="I21" i="2"/>
  <c r="I22" i="2"/>
  <c r="I23" i="2"/>
  <c r="I24" i="2"/>
  <c r="I25" i="2"/>
  <c r="I2" i="2"/>
  <c r="G26" i="2" l="1"/>
</calcChain>
</file>

<file path=xl/sharedStrings.xml><?xml version="1.0" encoding="utf-8"?>
<sst xmlns="http://schemas.openxmlformats.org/spreadsheetml/2006/main" count="144" uniqueCount="99">
  <si>
    <t>Proveedor:</t>
  </si>
  <si>
    <t>Número de oferta</t>
  </si>
  <si>
    <t>Fecha de envío:</t>
  </si>
  <si>
    <t>Id del procedimiento:</t>
  </si>
  <si>
    <t>Número del proceso</t>
  </si>
  <si>
    <t>Nombre:</t>
  </si>
  <si>
    <t xml:space="preserve">CORPORACION NEBRASK SANDHILL S.A.S </t>
  </si>
  <si>
    <t>CORPORACION CQT 0017 2026</t>
  </si>
  <si>
    <t>4/30/2026 10:34:43 AM</t>
  </si>
  <si>
    <t>CO1.REQ.10386145</t>
  </si>
  <si>
    <t>MC-CQT-CTA-0017-2026</t>
  </si>
  <si>
    <t>DEPORTE ARTE Y CULTURA APRENDIZ</t>
  </si>
  <si>
    <t>Ref. Artículo</t>
  </si>
  <si>
    <t>Código UNSPSC</t>
  </si>
  <si>
    <t>Descripción</t>
  </si>
  <si>
    <t>Cantidad</t>
  </si>
  <si>
    <t>Unidad</t>
  </si>
  <si>
    <t>Precio unitario</t>
  </si>
  <si>
    <t>Incluya el precio como lo indique la Entidad Estatal</t>
  </si>
  <si>
    <t>1</t>
  </si>
  <si>
    <t>53102710</t>
  </si>
  <si>
    <t>Uniforme Deportivo:  En tela poliéster licrado galleta, camiseta con mangas, con nombre y logo estampado acordado con la entidad, medidas 10x10 y debajo el nombre Regional Caquetà con medida 10 X 10 cm aproximadamente. Pantaloneta tela poliester licrada 100% poliéster licrado, logos institucionales estampados con medidas de: de 10 x 10 cm aproxidamente en la pierna izquierda, con medias media caña.  Tallaje (DAMA Y CABALLERO) y color acordado con la entidad .</t>
  </si>
  <si>
    <t>7,00</t>
  </si>
  <si>
    <t>UN</t>
  </si>
  <si>
    <t>2</t>
  </si>
  <si>
    <t>53101502</t>
  </si>
  <si>
    <t>Sudadera de hombre: en tela impermeable con terminación plana color acordado con el proveedor, borde de tres lineas en los laterales desde la rodilla hacia abajo en cada pierna en color blanco, con logo bordado de la entidad en color institucional en la pierna izquierda medidas 10 x10 cm y debajo el nombre del Centro Tecnológico de la amazonia Regional Caquetá en color verde ó´blanco institucional 100% , con bolsillos laterales con cremallera. Y un bolsillo en la parte trasera. Tallas desde la S, M, L, XL.</t>
  </si>
  <si>
    <t>3</t>
  </si>
  <si>
    <t>53101504</t>
  </si>
  <si>
    <t>Sudadera de mujer: en tela impermeable con terminación plana color acordado con el proveedor, borde de tres lineas en los laterales desde la rodilla hacia abajoen cada pierna en color blanco, con logo bordado de la entidad en color institucional en la pierna izquierda medidas 10 x10 cm y debajo el nombre del Centro Tecnológico de la amazonia Regional Caquetá en color verde ó´blanco institucional 100% , con bolsillos laterales con cremallera. Y un bolsillo en la parte trasera. Tallas desde la S, M, L, XL.</t>
  </si>
  <si>
    <t>4</t>
  </si>
  <si>
    <t>53101602</t>
  </si>
  <si>
    <t>Camiseta deportiva de hombre: manga corta, con diseño y colores acordados con el proveedor, en tela poliéster licrado, galleta o tela Fría, con logo de la entidad estampado en el costado izquierdo medidas aprox 10 x 10 cm , y cuello tipo polo.</t>
  </si>
  <si>
    <t>5</t>
  </si>
  <si>
    <t>53101604</t>
  </si>
  <si>
    <t>Camisaseta deportiva de mujer. manga corta, con diseño y colores acordados con el proveedor, en tela poliéster licrado, galleta o tela Fría, con logo de la entidad estampado en el costado izquierdo medidas aprox 10 x 10 cm , y cuello tipo polo.</t>
  </si>
  <si>
    <t>6</t>
  </si>
  <si>
    <t>53102902</t>
  </si>
  <si>
    <t>Ropa Deportiva: Petos Material Transpirable: Confeccionados en malla 100% poliéster que favorece la ventilación, evita la retención de sudor y permite un secado rápido. Diseño Funcional: Suelen ser sin mangas y amplios para ponerse sobre la camiseta de entrenamiento o partido sin restricciones. En colores brillantes y neón (amarillo, naranja) para diferenciar equipos en entrenamientos. incluir doble pespunte en cuello, bajo y sisas para resistir el uso intensivo y tracciones.con logo de la entidad estampado en el costado izquierdo medidas aprox 10 x 10 cm , y cuello tipo polo. y numero en la parte posterior.</t>
  </si>
  <si>
    <t>15,00</t>
  </si>
  <si>
    <t>7</t>
  </si>
  <si>
    <t>49161608</t>
  </si>
  <si>
    <t>Balones de voleibol: en cuero sintético.  El balón es esférico y flexible; 65-67 cm de circunferencia, 260-280 g de peso y presión interior de 0,3-0,325 kg/cm²</t>
  </si>
  <si>
    <t>6,00</t>
  </si>
  <si>
    <t>8</t>
  </si>
  <si>
    <t>49161505</t>
  </si>
  <si>
    <t>Balones de Futbol:  para la modalidad de futbo,l sala, superficie exterior no será brillante ni resbaladiza. Cámara interior de butilo de dos capas - Alta retención de aire. Máxima suavidad, rebote controlado. Tendrá una circunferencia entre 62 cm y 64 cm y una masa entre 400 g y 440 g. Tecnología CMI PLUS (Construction Machine Internal).</t>
  </si>
  <si>
    <t>5,00</t>
  </si>
  <si>
    <t>9</t>
  </si>
  <si>
    <t>49181503</t>
  </si>
  <si>
    <t>Juego de lanzamiento: Bolos, versión de gran tamaño y del boliche clásico, ideal para fiestas, interiores o exteriores, en madera o pvc grueso, resistente al aire libre. Incluye 10 pinos, con medidas de (55 a 70 cm de alto) y dos bolas grandes de vinilo, diseñados para ser seguros, fáciles de transportar, duraderos y aptos para niños y adultos. Características de las Bolas de Bolos (Grandes/Pesadas) Peso y Medidas: Máximo de 12 libras (6. kg) y circunferencia de 24 pulgadas. Estructura: Compuestas por un núcleo interno (que afecta el giro) y una cubierta exterior dura. Perforaciones: Generalmente tres agujeros para dedos (anular, medio, pulgar).</t>
  </si>
  <si>
    <t>1,00</t>
  </si>
  <si>
    <t>10</t>
  </si>
  <si>
    <t>49181600</t>
  </si>
  <si>
    <t>Arcilla especial (o greda) para práctica de tejo: Mezcla de arcilla especial (o greda) para práctica deportiva de tejo: Partículas de arcilla (tamaño &lt; 0.002 mm) aportando plasticidad y cohesión; Limo (0.002 - 0.05 mm) mejorando la manejabilidad.Arena fina (0.05 - 2 mm) en menor proporción para estabilidad estructural. Esta mezcla produce un equilibrio entre:plasticidad (capacidad de deformarse sin fracturarse), cohesión (fuerza interna del suelo), y dureza superficial controlada para permitir que el tejo se entierre o deslice según el tiro.Barras de 5 kilos</t>
  </si>
  <si>
    <t>4,00</t>
  </si>
  <si>
    <t>11</t>
  </si>
  <si>
    <t>Mechas o "mechones": Composición:Contienen pólvora negra (mezcla de azufre, salitre y carbón vegetal).Están diseñadas para detonar al impacto fuerte (por ejemplo, con el tejo metálico).Forma y tamaño:Generalmente son triangulares o en forma de gota.medidas 3,8 cm x 3,8 cm, Peso Aproximado: 120 gramos. Fáciles de colocar en el bocín (el círculo metálico en la cancha).Material del empaque:Envueltas en papel encerado o papel especial resistente a la humedad, pero sensible al impacto. Pauete por 140 unidades</t>
  </si>
  <si>
    <t>12</t>
  </si>
  <si>
    <t>49181507</t>
  </si>
  <si>
    <t xml:space="preserve">Mesa de Tennis profesional (PING PONG) Las medidas de la mesa son: una longitud de 2.74 m (9 pies); una anchura de 1.525m (5 pies);  La superficie de juego estará a 78 cm (30 pulgadas), que separa los dos campos. Debe ser fabricada en tablero aglomerado de alta presión, plegable y con ruedas para faciliar su transporte. Características Principales (Estándar Profesional): Superficie de Juego: Generalmente fabricada en MDF o madera aglomerada de alta densidad con espesores de 19mm, 22mm o 25mm para un rebote uniforme y consistente. Color y Acabado: Superficie mate, típicamente azul o verde, con recubrimiento antirreflejos y líneas blancas laterales (2cm) y central (3cm). Estructura y Patas: Estructura de acero robusta (tubos de 50x50mm aprox.) con recubrimiento anticorrosión. Movilidad y Almacenamiento: Ruedas dobles de alta resistencia (125mm) con sistema de frenos para estabilidad. Plegado compacto en dos mitades. Accesorios Incluidos: Red y postes de alta calidad (a menudo ajustables en tensión y altura). </t>
  </si>
  <si>
    <t>13</t>
  </si>
  <si>
    <t>49221505</t>
  </si>
  <si>
    <t>Mayas o redes para deporte"voleibol"Material: Pueden estar hechas de nylon, polipropileno o una combinación de ambos Medidas: Las medidas oficiales de la FIVB son 9,5 m de largo y 1 m de alto Bordes: Los bordes pueden estar cubiertos de lona. Guaya: Pueden tener una guaya de agarre de acero forrado. Accesorios:  incluir un cable de acero forrado, tensores o un bolso para guardar. Altura: La red debe estar a 2,10 m de altura, tanto en categoría femenina como masculina. Materiales: Los materiales deben ser duraderos. Tensión: La tensión de la red debe ser ajustable. Sujeción: El sistema de sujeción debe ser seguro. Visibilidad: La red debe ser claramente visible</t>
  </si>
  <si>
    <t>14</t>
  </si>
  <si>
    <t>49161500</t>
  </si>
  <si>
    <t>Equipamiento deportivo de campo o pista: Postes de voleibol reglamentarios fabricados  en  acero galvanizado de alta resistencia. Medidas: 290 cm de largo para permitir alturas de red de 243 cm (masculino), 224 cm (femenino) o inferiores (infantil), con un diámetro estándar de 3 pulgadas (aprox. 7.6-8 cm). Incluyen sistema de tensado (carraca)Incluyen carraca o manivela en uno de los postes para tensar la red. POR: PAR</t>
  </si>
  <si>
    <t>PAR</t>
  </si>
  <si>
    <t>15</t>
  </si>
  <si>
    <t>53101902</t>
  </si>
  <si>
    <t>Traje navideño PAPA NOEL:
-Abrigo o Chaqueta para hombre: Chaqueta roja larga o tipo abrigo: Elaborada en fieltro, paño lenci, terciopelo o tela polar; adornada con bordes blancos en el cuello, los puños y la parte frontal confeccionados en tela peluche blanca o piel sintética.
- pantalones largo para hombre : Pantalón color rojo amplio fabricado en fieltro, paño lenci, terciopelo o tela polar (las mismas telas de la chaqueta para mantener uniformidad); decorado en la parte inferior con borde de peluche blanco.
- Cinturón negro ancho, Elaborado en cuerina o cuero sintético; acompañado de una hebilla grande en plástico dorado o metal liviano.
- Botas de Hombre: color negras, fabricadas en cuero sintético, de caña alta, con cremallera lateral, y suela plana.
- Gorro rojo tradicional: Confeccionado en fieltro, paño o terciopelo; con borde blanco en peluche o piel sintética y borla blanca en la punta.
- Accesorios: Barba, bigote y cabello blanco elaborados en fibra sintética, algodón o lana (Tejido Satinado), Saco rojo para los regalos: hecho en tela resistente como paño o lienzo grueso, Guantes o manoplas color blancos Confeccionados en algodón o poliéster, relleno para la barriga: Elaborado en espuma o algodón siliconado. Talla XL</t>
  </si>
  <si>
    <t>16</t>
  </si>
  <si>
    <t>Traje de Grinch: Enterizo verde confeccionado en tela de peluche, felpa sintetica o tela polar de textura suave que imite el pelaje con cierre en la espalda. Cabeza de Grinch: Elaborada en espuma liviana forrada en peluche verde o tela polar con detalles como ojos, cejas y expresion facial hechos en fieltro, goma, eva o tela estampada con relleno interno en espuma para dar volumen y forma. Guantes verdes fabricados en algodón o poliester en tela sintetica forrada en peluche verde para simular las manos del personaje. Chaqueta roja: confeccionada en tela de felpa, terciopelo o tela polar, con bordes blancos en cuello y puños elaborados en peluche o piel sintética, con cierre frontal. Botas: Botas negras elaboradas en material sintético o cuero ecológico, de caña media o alta, con suela antideslizante y acabado resistente.
Saco rojo: Saco rojo de manga larga confeccionado en tela polar, felpa o algodón sintético, de textura suave y corte cómodo para caracterización navideña. Talla XL.</t>
  </si>
  <si>
    <t>17</t>
  </si>
  <si>
    <t xml:space="preserve">Traje Duente hombre: Botas estilo duende: Fabricados en cuero sintético o tela rígida; punta curva decorativa con adorno de hebillas plásticas y cascabeles en la punta.
Guantes o Manoplas: blancos Elaborados en algodón, poliéster o tela elástica. Abrigos o Chaquetas para hombre: Chaleco color verde: Confeccionada en fieltro, paño lenci, terciopelo o tela polar con bordes decorativos en millare dorado. Pantalones o pantalones cortos para hombre: Pantalón navideño verde bombacho a media caña: Elaborado en fieltro, paño lenci, terciopelo o tela polar con resortes en la cintura y en las botas del pantalón, combinando con la chaqueta para mantener uniformidad. Camisas de Hombre: Camiseta manga larga: Fabricado en algodón color rojo cuello v. Gorro de duende verde: De diseño puntiagudo ligeramente curvo, elaborado en fieltro, paño lenci o terciopelo. Lleva borde en peluche blanco, un cascabel metálico en la punta. Medias: Fabricadas en nylon, poliéster o algodón elástico; rayadas en rojo y verde. Botas de Hombre: Botas estilo duende: Elaboradas en cuero sintético o tela rígida; con punta curva decorativa. hebillas plásticas y pequeños cascabeles metálicos como adorno en la punta. Guantes o manoplas : Confeccionados en algodón, poliéster o tela elástica para mayor comodidad. Talla L. </t>
  </si>
  <si>
    <t>18</t>
  </si>
  <si>
    <t>53101904</t>
  </si>
  <si>
    <t>Traje Duende mujer: Tejido Satinado: Delantal decorativo: Vestido con falda rotonda en tull estiolo bailarina de tres capas y moño delantero , con cuello estilo arlequin con cascanueces en las puntas. Medias o pantimedias: Fabricadas en nylon, poliéster o algodón elástico; rayadas verdes con rojo. Cinturones o Tirantes : Cinturón ajustable hecho en cuero sintético o cuerina; con hebilla en plástico dorado. Tejido Satinado: Capa corta verde: Confeccionada en terciopelo, paño lenci o tela polar; decorada con bordes en peluche blanco o piel sintética. Sombrero: Gorro de duende: De diseño puntiagudo o curvo; elaborado en fieltro, paño lenci o terciopelo. borde en peluche blanco, cascabel metálico en la punta. Talla M. POR: PAR</t>
  </si>
  <si>
    <t>19</t>
  </si>
  <si>
    <t xml:space="preserve">Traje mama noel: Vestidos o faldas de mujer o saris o kimonos: Vestido rojo corto entallado tipo abrigo: Confeccionado en fieltro, paño lenci, terciopelo o tela polar; adornado con bordes blancos en cuello, puños y ruedo, elaborados en tela peluche blanca o piel sintética.                                                      Cinturones o Tirantes: Cinturón negro ancho: Fabricado en cuero sintético; acompañado de una hebilla grande en plástico dorado o metal liviano. Botas negras altas de tacon mujer: Elaboradas en cuero sintético. Sombreros: Gorro rojo tradicional: Confeccionado en fieltro, paño o terciopelo; con borde blanco en peluche o piel sintética y borla blanca en la punta. Guantes o manoplas: Guantes blancos: Confeccionados en algodón o poliéster. Vestido o túnica navideña: En color rojo; confeccionado en fieltro, paño lenci, terciopelo o tela polar. Con detalles decorativos como botones dorados en plástico y bordes en peluche verde. Talla M. </t>
  </si>
  <si>
    <t>20</t>
  </si>
  <si>
    <t>53102503</t>
  </si>
  <si>
    <t>Sombreros paisas color blanco con tira negra al rededor de la copa.
Material: fabricados en fibras sintéticas (plástico de alta densidad), papel tratado, o paja toquilla. Color: Blanco, a menudo con un tono blanquecino más uniforme o brillante que la fibra natural.
Cinta: Cinta negra tradicional (generalmente de tela sintética como satén o grosgrain) ajustada alrededor de la base de la copa.
Estructura: Rígida. Copa y Ala: Copa de forma plana o cóncava, ala de tamaño constante, a menudo más angosta que los modelos artesanales tradicionales.</t>
  </si>
  <si>
    <t>21</t>
  </si>
  <si>
    <t>53102512</t>
  </si>
  <si>
    <t>Pañuelos/pañoletas:  RABO E GALLOS Elaborados en tela satin, filetiado en los bordes de colores (azul, rojo, amarillo, verde, naranja y fucsia), de medidas de  70 cm por 50cm, característica y diseño aprobado por el supervisor.</t>
  </si>
  <si>
    <t>625,00</t>
  </si>
  <si>
    <t>22</t>
  </si>
  <si>
    <t>55121715</t>
  </si>
  <si>
    <t>Bandera de Colombia: Diseñada bajo los estándares de la Ley 12 de 1984, con énfasis en la durabilidad del color.
Material: Poliéster tejido de alta tenacidad (tipo vendaval o similar).
Colores: Amarillo (50%), Azul (25%) y Rojo (25%) en bandas horizontales.
Confección: Unión de franjas mediante costura de seguridad (doble pespunte) con hilo de nylon resistente a la humedad.
Acabado: Refuerzo en el lado del asta con reata de poliéster y ojaletes metálicos antioxidantes.
Dimensiones y Proporciones: Tamaño: 2.00 metros (Ancho/Alto) x 3.00 metros (Largo/Vuelo). Proporción: 2:3.</t>
  </si>
  <si>
    <t>23</t>
  </si>
  <si>
    <t>Bandera del Departamento de Caquetá: Respetando la herencia visual del departamento con acabados de alta gama.
Material: Poliéster tejido de alta densidad.
Colores: Franjas horizontales de igual proporción en Verde y Blanco. Franjas: Verde (1.00 m) y Blanco (1.00 m).
Detalle Especial: Estrellas bordadas en hilo de poliéster de alto brillo, aplicadas por ambas caras para asegurar simetría y visibilidad.
Confección: Dobladillos de doble costura en los extremos para evitar el deshilachado por acción del viento.
Sujeción: Refuerzo lateral para izado en asta exterior.
Dimensiones y Proporciones: Tamaño: 2.00 metros (Ancho/Alto) x 3.00 metros (Largo/Vuelo). Proporción: 2:3.</t>
  </si>
  <si>
    <t>24</t>
  </si>
  <si>
    <t>Bandera del SENA: Versión institucional institucional con detalles de alta definición. 
Material: Poliéster tejido blanco (tratamiento UV para evitar el amarillamiento). Color de fondo: Blanco puro.
Acabado: Costuras reforzadas en todo el perímetro y sistema de enganche reforzado para exteriores.
Fondo: Blanco óptico con protección contra rayos UV.
Escudo: Bordado central de aproximadamente 80 cm a 100 cm de diámetro para asegurar legibilidad institucional a distancia. Se utiliza hilo de seda poliéster para mayor brillo y resistencia al agua.
Dimensiones y Proporciones: Tamaño: 2.00 metros (Ancho/Alto) x 3.00 metros (Largo/Vuelo). Proporción: 2:3.</t>
  </si>
  <si>
    <t>Cantidad a adjudicar</t>
  </si>
  <si>
    <t>Valor Total a Adjudicar</t>
  </si>
  <si>
    <t>TOTAL</t>
  </si>
  <si>
    <t>SALDO OFERTA</t>
  </si>
  <si>
    <t>SALDO DESPUES DE ADJUDICACION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</si>
</sst>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00"/>
    <numFmt numFmtId="167" formatCode="#,##0.00\ \€"/>
    <numFmt numFmtId="168" formatCode="0.000"/>
    <numFmt numFmtId="174" formatCode="_-[$$-2C0A]\ * #,##0_-;\-[$$-2C0A]\ * #,##0_-;_-[$$-2C0A]\ * &quot;-&quot;??_-;_-@_-"/>
  </numFmts>
  <fonts count="9"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b/>
      <sz val="10"/>
      <color rgb="FF000000"/>
      <name val="Verdana"/>
      <family val="2"/>
    </font>
    <font>
      <b/>
      <sz val="10"/>
      <color theme="1"/>
      <name val="Arial"/>
      <family val="2"/>
    </font>
    <font>
      <sz val="10"/>
      <color rgb="FFFF0000"/>
      <name val="Verdana"/>
      <family val="2"/>
    </font>
    <font>
      <sz val="10"/>
      <name val="Verdana"/>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rgb="FF000000"/>
      </patternFill>
    </fill>
  </fills>
  <borders count="2">
    <border>
      <left/>
      <right/>
      <top/>
      <bottom/>
      <diagonal/>
    </border>
    <border>
      <left style="thin">
        <color auto="1"/>
      </left>
      <right style="thin">
        <color auto="1"/>
      </right>
      <top style="thin">
        <color auto="1"/>
      </top>
      <bottom style="thin">
        <color auto="1"/>
      </bottom>
      <diagonal/>
    </border>
  </borders>
  <cellStyleXfs count="27">
    <xf numFmtId="0" fontId="0" fillId="0" borderId="0"/>
    <xf numFmtId="165"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7"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7"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26">
    <xf numFmtId="0" fontId="0" fillId="0" borderId="0" xfId="0"/>
    <xf numFmtId="0" fontId="2" fillId="0" borderId="0" xfId="16">
      <alignment horizontal="right" vertical="center"/>
    </xf>
    <xf numFmtId="49" fontId="1" fillId="0" borderId="0" xfId="14">
      <alignment horizontal="left" vertical="center"/>
    </xf>
    <xf numFmtId="166" fontId="1" fillId="0" borderId="0" xfId="20" applyNumberFormat="1">
      <alignment horizontal="right" vertical="center"/>
    </xf>
    <xf numFmtId="0" fontId="0" fillId="0" borderId="0" xfId="0" applyProtection="1">
      <protection locked="0"/>
    </xf>
    <xf numFmtId="0" fontId="2" fillId="3" borderId="0" xfId="8" applyAlignment="1" applyProtection="1">
      <alignment horizontal="center" vertical="center" wrapText="1"/>
    </xf>
    <xf numFmtId="0" fontId="0" fillId="0" borderId="0" xfId="0" applyAlignment="1">
      <alignment wrapText="1"/>
    </xf>
    <xf numFmtId="49" fontId="1" fillId="0" borderId="0" xfId="14" applyAlignment="1">
      <alignment horizontal="left" vertical="center" wrapText="1"/>
    </xf>
    <xf numFmtId="0" fontId="0" fillId="0" borderId="0" xfId="0" applyAlignment="1" applyProtection="1">
      <alignment wrapText="1"/>
      <protection locked="0"/>
    </xf>
    <xf numFmtId="0" fontId="1" fillId="0" borderId="0" xfId="20" applyNumberFormat="1">
      <alignment horizontal="right" vertical="center"/>
    </xf>
    <xf numFmtId="0" fontId="5" fillId="6" borderId="0" xfId="0" applyFont="1" applyFill="1" applyAlignment="1">
      <alignment horizontal="center" vertical="center" wrapText="1"/>
    </xf>
    <xf numFmtId="0" fontId="6" fillId="0" borderId="0" xfId="0" applyFont="1" applyProtection="1">
      <protection locked="0"/>
    </xf>
    <xf numFmtId="4" fontId="0" fillId="0" borderId="0" xfId="3" applyNumberFormat="1" applyFont="1"/>
    <xf numFmtId="165" fontId="0" fillId="0" borderId="0" xfId="1" applyFont="1"/>
    <xf numFmtId="3" fontId="0" fillId="0" borderId="0" xfId="3" applyNumberFormat="1" applyFont="1"/>
    <xf numFmtId="168" fontId="5" fillId="6" borderId="0" xfId="0" applyNumberFormat="1" applyFont="1" applyFill="1" applyAlignment="1">
      <alignment horizontal="center" vertical="center" wrapText="1"/>
    </xf>
    <xf numFmtId="168" fontId="1" fillId="0" borderId="0" xfId="14" applyNumberFormat="1" applyAlignment="1">
      <alignment horizontal="center" vertical="center"/>
    </xf>
    <xf numFmtId="1" fontId="1" fillId="0" borderId="0" xfId="14" applyNumberFormat="1" applyAlignment="1">
      <alignment horizontal="center" vertical="center"/>
    </xf>
    <xf numFmtId="168" fontId="0" fillId="0" borderId="0" xfId="0" applyNumberFormat="1" applyAlignment="1">
      <alignment horizontal="center"/>
    </xf>
    <xf numFmtId="174" fontId="0" fillId="0" borderId="0" xfId="1" applyNumberFormat="1" applyFont="1"/>
    <xf numFmtId="1" fontId="7" fillId="0" borderId="0" xfId="14" applyNumberFormat="1" applyFont="1" applyAlignment="1">
      <alignment horizontal="center" vertical="center"/>
    </xf>
    <xf numFmtId="1" fontId="8" fillId="0" borderId="0" xfId="14" applyNumberFormat="1" applyFont="1" applyAlignment="1">
      <alignment horizontal="center" vertical="center"/>
    </xf>
    <xf numFmtId="0" fontId="0" fillId="0" borderId="1" xfId="0" applyBorder="1" applyAlignment="1" applyProtection="1">
      <alignment vertical="center"/>
      <protection locked="0"/>
    </xf>
    <xf numFmtId="43" fontId="0" fillId="0" borderId="1" xfId="0" applyNumberFormat="1" applyBorder="1" applyAlignment="1">
      <alignment vertical="center"/>
    </xf>
    <xf numFmtId="168" fontId="0" fillId="0" borderId="1" xfId="0" applyNumberFormat="1" applyBorder="1" applyAlignment="1">
      <alignment horizontal="center" vertical="center" wrapText="1"/>
    </xf>
    <xf numFmtId="174" fontId="0" fillId="0" borderId="1" xfId="0" applyNumberFormat="1" applyBorder="1" applyAlignment="1">
      <alignment vertical="center"/>
    </xf>
  </cellXfs>
  <cellStyles count="27">
    <cellStyle name="BodyStyle" xfId="14" xr:uid="{00000000-0005-0000-0000-00000D000000}"/>
    <cellStyle name="BodyStyleBold" xfId="15" xr:uid="{00000000-0005-0000-0000-00000E000000}"/>
    <cellStyle name="BodyStyleBoldRight" xfId="16" xr:uid="{00000000-0005-0000-0000-00000F000000}"/>
    <cellStyle name="BodyStyleWithBorder" xfId="22" xr:uid="{00000000-0005-0000-0000-000015000000}"/>
    <cellStyle name="BorderThinBlack" xfId="26" xr:uid="{00000000-0005-0000-0000-000019000000}"/>
    <cellStyle name="Comma" xfId="5" xr:uid="{00000000-0005-0000-0000-000004000000}"/>
    <cellStyle name="Comma [0]" xfId="6" xr:uid="{00000000-0005-0000-0000-000005000000}"/>
    <cellStyle name="Currency" xfId="3" xr:uid="{00000000-0005-0000-0000-000002000000}"/>
    <cellStyle name="Currency [0]" xfId="4" xr:uid="{00000000-0005-0000-0000-000003000000}"/>
    <cellStyle name="DateStyle" xfId="18" xr:uid="{00000000-0005-0000-0000-000011000000}"/>
    <cellStyle name="DateTimeStyle" xfId="19" xr:uid="{00000000-0005-0000-0000-000012000000}"/>
    <cellStyle name="Decimal" xfId="21" xr:uid="{00000000-0005-0000-0000-000014000000}"/>
    <cellStyle name="DecimalWithBorder" xfId="25" xr:uid="{00000000-0005-0000-0000-000018000000}"/>
    <cellStyle name="EuroCurrency" xfId="17" xr:uid="{00000000-0005-0000-0000-000010000000}"/>
    <cellStyle name="EuroCurrencyWithBorder" xfId="23" xr:uid="{00000000-0005-0000-0000-000016000000}"/>
    <cellStyle name="HeaderStyle" xfId="8" xr:uid="{00000000-0005-0000-0000-000007000000}"/>
    <cellStyle name="HeaderSubTop" xfId="12" xr:uid="{00000000-0005-0000-0000-00000B000000}"/>
    <cellStyle name="HeaderSubTopNoBold" xfId="13" xr:uid="{00000000-0005-0000-0000-00000C000000}"/>
    <cellStyle name="HeaderTopBuyer" xfId="9" xr:uid="{00000000-0005-0000-0000-000008000000}"/>
    <cellStyle name="HeaderTopStyle" xfId="10" xr:uid="{00000000-0005-0000-0000-000009000000}"/>
    <cellStyle name="HeaderTopStyleAlignRight" xfId="11" xr:uid="{00000000-0005-0000-0000-00000A000000}"/>
    <cellStyle name="MainTitle" xfId="7" xr:uid="{00000000-0005-0000-0000-000006000000}"/>
    <cellStyle name="Moneda" xfId="1" builtinId="4"/>
    <cellStyle name="Normal" xfId="0" builtinId="0"/>
    <cellStyle name="Numeric" xfId="20" xr:uid="{00000000-0005-0000-0000-000013000000}"/>
    <cellStyle name="NumericWithBorder" xfId="24" xr:uid="{00000000-0005-0000-0000-000017000000}"/>
    <cellStyle name="Percent"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7"/>
  <sheetViews>
    <sheetView workbookViewId="0"/>
  </sheetViews>
  <sheetFormatPr baseColWidth="10" defaultColWidth="9.140625" defaultRowHeight="12.75" x14ac:dyDescent="0.2"/>
  <cols>
    <col min="1" max="1" width="24" customWidth="1"/>
    <col min="2" max="2" width="40.5703125" customWidth="1"/>
  </cols>
  <sheetData>
    <row r="2" spans="1:2" x14ac:dyDescent="0.2">
      <c r="A2" s="1" t="s">
        <v>0</v>
      </c>
      <c r="B2" s="2" t="s">
        <v>6</v>
      </c>
    </row>
    <row r="3" spans="1:2" x14ac:dyDescent="0.2">
      <c r="A3" s="1" t="s">
        <v>1</v>
      </c>
      <c r="B3" s="2" t="s">
        <v>7</v>
      </c>
    </row>
    <row r="4" spans="1:2" x14ac:dyDescent="0.2">
      <c r="A4" s="1" t="s">
        <v>2</v>
      </c>
      <c r="B4" s="2" t="s">
        <v>8</v>
      </c>
    </row>
    <row r="5" spans="1:2" x14ac:dyDescent="0.2">
      <c r="A5" s="1" t="s">
        <v>3</v>
      </c>
      <c r="B5" s="2" t="s">
        <v>9</v>
      </c>
    </row>
    <row r="6" spans="1:2" x14ac:dyDescent="0.2">
      <c r="A6" s="1" t="s">
        <v>4</v>
      </c>
      <c r="B6" s="2" t="s">
        <v>10</v>
      </c>
    </row>
    <row r="7" spans="1:2" x14ac:dyDescent="0.2">
      <c r="A7" s="1" t="s">
        <v>5</v>
      </c>
      <c r="B7" s="2"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9"/>
  <sheetViews>
    <sheetView tabSelected="1" topLeftCell="A22" workbookViewId="0">
      <selection activeCell="L25" sqref="L25"/>
    </sheetView>
  </sheetViews>
  <sheetFormatPr baseColWidth="10" defaultColWidth="9.140625" defaultRowHeight="12.75" customHeight="1" x14ac:dyDescent="0.2"/>
  <cols>
    <col min="1" max="1" width="14.42578125" style="4" customWidth="1"/>
    <col min="2" max="2" width="17.7109375" style="4" customWidth="1"/>
    <col min="3" max="3" width="92.42578125" style="8" customWidth="1"/>
    <col min="4" max="4" width="11.140625" style="4" customWidth="1"/>
    <col min="5" max="5" width="9" style="4" customWidth="1"/>
    <col min="6" max="6" width="16.85546875" style="4" customWidth="1"/>
    <col min="7" max="7" width="18.28515625" customWidth="1"/>
    <col min="8" max="8" width="16" style="18" customWidth="1"/>
    <col min="9" max="9" width="18.5703125" customWidth="1"/>
  </cols>
  <sheetData>
    <row r="1" spans="1:9" s="6" customFormat="1" ht="37.5" customHeight="1" x14ac:dyDescent="0.2">
      <c r="A1" s="5" t="s">
        <v>12</v>
      </c>
      <c r="B1" s="5" t="s">
        <v>13</v>
      </c>
      <c r="C1" s="5" t="s">
        <v>14</v>
      </c>
      <c r="D1" s="5" t="s">
        <v>15</v>
      </c>
      <c r="E1" s="5" t="s">
        <v>16</v>
      </c>
      <c r="F1" s="5" t="s">
        <v>17</v>
      </c>
      <c r="G1" s="5" t="s">
        <v>18</v>
      </c>
      <c r="H1" s="15" t="s">
        <v>94</v>
      </c>
      <c r="I1" s="10" t="s">
        <v>95</v>
      </c>
    </row>
    <row r="2" spans="1:9" ht="76.5" x14ac:dyDescent="0.2">
      <c r="A2" s="2" t="s">
        <v>19</v>
      </c>
      <c r="B2" s="2" t="s">
        <v>20</v>
      </c>
      <c r="C2" s="7" t="s">
        <v>21</v>
      </c>
      <c r="D2" s="9">
        <v>7</v>
      </c>
      <c r="E2" s="2" t="s">
        <v>23</v>
      </c>
      <c r="F2" s="12">
        <v>80360</v>
      </c>
      <c r="G2" s="14">
        <v>562520</v>
      </c>
      <c r="H2" s="16" t="s">
        <v>40</v>
      </c>
      <c r="I2">
        <f>+H2*F2</f>
        <v>562520</v>
      </c>
    </row>
    <row r="3" spans="1:9" ht="76.5" x14ac:dyDescent="0.2">
      <c r="A3" s="2" t="s">
        <v>24</v>
      </c>
      <c r="B3" s="2" t="s">
        <v>25</v>
      </c>
      <c r="C3" s="7" t="s">
        <v>26</v>
      </c>
      <c r="D3" s="3" t="s">
        <v>22</v>
      </c>
      <c r="E3" s="2" t="s">
        <v>23</v>
      </c>
      <c r="F3" s="12">
        <v>63690</v>
      </c>
      <c r="G3" s="14">
        <v>445830</v>
      </c>
      <c r="H3" s="20">
        <v>9</v>
      </c>
      <c r="I3">
        <f t="shared" ref="I3:I25" si="0">+H3*F3</f>
        <v>573210</v>
      </c>
    </row>
    <row r="4" spans="1:9" ht="76.5" x14ac:dyDescent="0.2">
      <c r="A4" s="2" t="s">
        <v>27</v>
      </c>
      <c r="B4" s="2" t="s">
        <v>28</v>
      </c>
      <c r="C4" s="7" t="s">
        <v>29</v>
      </c>
      <c r="D4" s="3" t="s">
        <v>22</v>
      </c>
      <c r="E4" s="2" t="s">
        <v>23</v>
      </c>
      <c r="F4" s="12">
        <v>63690</v>
      </c>
      <c r="G4" s="14">
        <v>445830</v>
      </c>
      <c r="H4" s="20">
        <v>9</v>
      </c>
      <c r="I4">
        <f t="shared" si="0"/>
        <v>573210</v>
      </c>
    </row>
    <row r="5" spans="1:9" ht="38.25" x14ac:dyDescent="0.2">
      <c r="A5" s="2" t="s">
        <v>30</v>
      </c>
      <c r="B5" s="2" t="s">
        <v>31</v>
      </c>
      <c r="C5" s="7" t="s">
        <v>32</v>
      </c>
      <c r="D5" s="3" t="s">
        <v>22</v>
      </c>
      <c r="E5" s="2" t="s">
        <v>23</v>
      </c>
      <c r="F5" s="12">
        <v>61000</v>
      </c>
      <c r="G5" s="14">
        <v>427000</v>
      </c>
      <c r="H5" s="20">
        <v>9</v>
      </c>
      <c r="I5">
        <f t="shared" si="0"/>
        <v>549000</v>
      </c>
    </row>
    <row r="6" spans="1:9" ht="38.25" x14ac:dyDescent="0.2">
      <c r="A6" s="2" t="s">
        <v>33</v>
      </c>
      <c r="B6" s="2" t="s">
        <v>34</v>
      </c>
      <c r="C6" s="7" t="s">
        <v>35</v>
      </c>
      <c r="D6" s="3" t="s">
        <v>22</v>
      </c>
      <c r="E6" s="2" t="s">
        <v>23</v>
      </c>
      <c r="F6" s="12">
        <v>61000</v>
      </c>
      <c r="G6" s="14">
        <v>427000</v>
      </c>
      <c r="H6" s="20">
        <v>9</v>
      </c>
      <c r="I6">
        <f t="shared" si="0"/>
        <v>549000</v>
      </c>
    </row>
    <row r="7" spans="1:9" ht="89.25" x14ac:dyDescent="0.2">
      <c r="A7" s="2" t="s">
        <v>36</v>
      </c>
      <c r="B7" s="2" t="s">
        <v>37</v>
      </c>
      <c r="C7" s="7" t="s">
        <v>38</v>
      </c>
      <c r="D7" s="3" t="s">
        <v>39</v>
      </c>
      <c r="E7" s="2" t="s">
        <v>23</v>
      </c>
      <c r="F7" s="12">
        <v>25000</v>
      </c>
      <c r="G7" s="14">
        <v>375000</v>
      </c>
      <c r="H7" s="20">
        <v>20</v>
      </c>
      <c r="I7">
        <f t="shared" si="0"/>
        <v>500000</v>
      </c>
    </row>
    <row r="8" spans="1:9" ht="25.5" x14ac:dyDescent="0.2">
      <c r="A8" s="2" t="s">
        <v>40</v>
      </c>
      <c r="B8" s="2" t="s">
        <v>41</v>
      </c>
      <c r="C8" s="7" t="s">
        <v>42</v>
      </c>
      <c r="D8" s="3" t="s">
        <v>43</v>
      </c>
      <c r="E8" s="2" t="s">
        <v>23</v>
      </c>
      <c r="F8" s="12">
        <v>165000</v>
      </c>
      <c r="G8" s="14">
        <v>990000</v>
      </c>
      <c r="H8" s="20">
        <v>8</v>
      </c>
      <c r="I8">
        <f t="shared" si="0"/>
        <v>1320000</v>
      </c>
    </row>
    <row r="9" spans="1:9" ht="51" x14ac:dyDescent="0.2">
      <c r="A9" s="2" t="s">
        <v>44</v>
      </c>
      <c r="B9" s="2" t="s">
        <v>45</v>
      </c>
      <c r="C9" s="7" t="s">
        <v>46</v>
      </c>
      <c r="D9" s="3" t="s">
        <v>47</v>
      </c>
      <c r="E9" s="2" t="s">
        <v>23</v>
      </c>
      <c r="F9" s="12">
        <v>118000</v>
      </c>
      <c r="G9" s="14">
        <v>590000</v>
      </c>
      <c r="H9" s="20">
        <v>6</v>
      </c>
      <c r="I9">
        <f t="shared" si="0"/>
        <v>708000</v>
      </c>
    </row>
    <row r="10" spans="1:9" ht="89.25" x14ac:dyDescent="0.2">
      <c r="A10" s="2" t="s">
        <v>48</v>
      </c>
      <c r="B10" s="2" t="s">
        <v>49</v>
      </c>
      <c r="C10" s="7" t="s">
        <v>50</v>
      </c>
      <c r="D10" s="3" t="s">
        <v>51</v>
      </c>
      <c r="E10" s="2" t="s">
        <v>23</v>
      </c>
      <c r="F10" s="12">
        <v>785000</v>
      </c>
      <c r="G10" s="14">
        <v>785000</v>
      </c>
      <c r="H10" s="17">
        <v>1</v>
      </c>
      <c r="I10">
        <f t="shared" si="0"/>
        <v>785000</v>
      </c>
    </row>
    <row r="11" spans="1:9" ht="89.25" x14ac:dyDescent="0.2">
      <c r="A11" s="2" t="s">
        <v>52</v>
      </c>
      <c r="B11" s="2" t="s">
        <v>53</v>
      </c>
      <c r="C11" s="7" t="s">
        <v>54</v>
      </c>
      <c r="D11" s="3" t="s">
        <v>55</v>
      </c>
      <c r="E11" s="2" t="s">
        <v>23</v>
      </c>
      <c r="F11" s="12">
        <v>120000</v>
      </c>
      <c r="G11" s="14">
        <v>480000</v>
      </c>
      <c r="H11" s="17">
        <v>4</v>
      </c>
      <c r="I11">
        <f t="shared" si="0"/>
        <v>480000</v>
      </c>
    </row>
    <row r="12" spans="1:9" ht="76.5" x14ac:dyDescent="0.2">
      <c r="A12" s="2" t="s">
        <v>56</v>
      </c>
      <c r="B12" s="2" t="s">
        <v>49</v>
      </c>
      <c r="C12" s="7" t="s">
        <v>57</v>
      </c>
      <c r="D12" s="3" t="s">
        <v>47</v>
      </c>
      <c r="E12" s="2" t="s">
        <v>23</v>
      </c>
      <c r="F12" s="12">
        <v>60000</v>
      </c>
      <c r="G12" s="14">
        <v>300000</v>
      </c>
      <c r="H12" s="17">
        <v>5</v>
      </c>
      <c r="I12">
        <f t="shared" si="0"/>
        <v>300000</v>
      </c>
    </row>
    <row r="13" spans="1:9" ht="153" x14ac:dyDescent="0.2">
      <c r="A13" s="2" t="s">
        <v>58</v>
      </c>
      <c r="B13" s="2" t="s">
        <v>59</v>
      </c>
      <c r="C13" s="7" t="s">
        <v>60</v>
      </c>
      <c r="D13" s="3" t="s">
        <v>51</v>
      </c>
      <c r="E13" s="2" t="s">
        <v>23</v>
      </c>
      <c r="F13" s="12">
        <v>1700000</v>
      </c>
      <c r="G13" s="14">
        <v>1700000</v>
      </c>
      <c r="H13" s="17">
        <v>1</v>
      </c>
      <c r="I13">
        <f t="shared" si="0"/>
        <v>1700000</v>
      </c>
    </row>
    <row r="14" spans="1:9" ht="102" x14ac:dyDescent="0.2">
      <c r="A14" s="2" t="s">
        <v>61</v>
      </c>
      <c r="B14" s="2" t="s">
        <v>62</v>
      </c>
      <c r="C14" s="7" t="s">
        <v>63</v>
      </c>
      <c r="D14" s="3" t="s">
        <v>51</v>
      </c>
      <c r="E14" s="2" t="s">
        <v>23</v>
      </c>
      <c r="F14" s="12">
        <v>180000</v>
      </c>
      <c r="G14" s="14">
        <v>180000</v>
      </c>
      <c r="H14" s="21">
        <v>1</v>
      </c>
      <c r="I14">
        <f t="shared" si="0"/>
        <v>180000</v>
      </c>
    </row>
    <row r="15" spans="1:9" ht="63.75" x14ac:dyDescent="0.2">
      <c r="A15" s="2" t="s">
        <v>64</v>
      </c>
      <c r="B15" s="2" t="s">
        <v>65</v>
      </c>
      <c r="C15" s="7" t="s">
        <v>66</v>
      </c>
      <c r="D15" s="3" t="s">
        <v>51</v>
      </c>
      <c r="E15" s="2" t="s">
        <v>67</v>
      </c>
      <c r="F15" s="12">
        <v>1180000</v>
      </c>
      <c r="G15" s="14">
        <v>1180000</v>
      </c>
      <c r="H15" s="20">
        <v>2</v>
      </c>
      <c r="I15">
        <f t="shared" si="0"/>
        <v>2360000</v>
      </c>
    </row>
    <row r="16" spans="1:9" ht="216.75" x14ac:dyDescent="0.2">
      <c r="A16" s="2" t="s">
        <v>68</v>
      </c>
      <c r="B16" s="2" t="s">
        <v>69</v>
      </c>
      <c r="C16" s="7" t="s">
        <v>70</v>
      </c>
      <c r="D16" s="3" t="s">
        <v>51</v>
      </c>
      <c r="E16" s="2" t="s">
        <v>23</v>
      </c>
      <c r="F16" s="12">
        <v>420000</v>
      </c>
      <c r="G16" s="14">
        <v>420000</v>
      </c>
      <c r="H16" s="17">
        <v>1</v>
      </c>
      <c r="I16">
        <f t="shared" si="0"/>
        <v>420000</v>
      </c>
    </row>
    <row r="17" spans="1:9" ht="153" x14ac:dyDescent="0.2">
      <c r="A17" s="2" t="s">
        <v>71</v>
      </c>
      <c r="B17" s="2" t="s">
        <v>69</v>
      </c>
      <c r="C17" s="7" t="s">
        <v>72</v>
      </c>
      <c r="D17" s="3" t="s">
        <v>51</v>
      </c>
      <c r="E17" s="2" t="s">
        <v>23</v>
      </c>
      <c r="F17" s="12">
        <v>420000</v>
      </c>
      <c r="G17" s="14">
        <v>420000</v>
      </c>
      <c r="H17" s="17">
        <v>1</v>
      </c>
      <c r="I17">
        <f t="shared" si="0"/>
        <v>420000</v>
      </c>
    </row>
    <row r="18" spans="1:9" ht="191.25" x14ac:dyDescent="0.2">
      <c r="A18" s="2" t="s">
        <v>73</v>
      </c>
      <c r="B18" s="2" t="s">
        <v>69</v>
      </c>
      <c r="C18" s="7" t="s">
        <v>74</v>
      </c>
      <c r="D18" s="3" t="s">
        <v>51</v>
      </c>
      <c r="E18" s="2" t="s">
        <v>23</v>
      </c>
      <c r="F18" s="12">
        <v>420000</v>
      </c>
      <c r="G18" s="14">
        <v>420000</v>
      </c>
      <c r="H18" s="17">
        <v>1</v>
      </c>
      <c r="I18">
        <f t="shared" si="0"/>
        <v>420000</v>
      </c>
    </row>
    <row r="19" spans="1:9" ht="102" x14ac:dyDescent="0.2">
      <c r="A19" s="2" t="s">
        <v>75</v>
      </c>
      <c r="B19" s="2" t="s">
        <v>76</v>
      </c>
      <c r="C19" s="7" t="s">
        <v>77</v>
      </c>
      <c r="D19" s="3" t="s">
        <v>51</v>
      </c>
      <c r="E19" s="2" t="s">
        <v>67</v>
      </c>
      <c r="F19" s="12">
        <v>420000</v>
      </c>
      <c r="G19" s="14">
        <v>420000</v>
      </c>
      <c r="H19" s="17">
        <v>1</v>
      </c>
      <c r="I19">
        <f t="shared" si="0"/>
        <v>420000</v>
      </c>
    </row>
    <row r="20" spans="1:9" ht="140.25" x14ac:dyDescent="0.2">
      <c r="A20" s="2" t="s">
        <v>78</v>
      </c>
      <c r="B20" s="2" t="s">
        <v>76</v>
      </c>
      <c r="C20" s="7" t="s">
        <v>79</v>
      </c>
      <c r="D20" s="3" t="s">
        <v>51</v>
      </c>
      <c r="E20" s="2" t="s">
        <v>23</v>
      </c>
      <c r="F20" s="12">
        <v>420000</v>
      </c>
      <c r="G20" s="14">
        <v>420000</v>
      </c>
      <c r="H20" s="17">
        <v>1</v>
      </c>
      <c r="I20">
        <f t="shared" si="0"/>
        <v>420000</v>
      </c>
    </row>
    <row r="21" spans="1:9" ht="102" x14ac:dyDescent="0.2">
      <c r="A21" s="2" t="s">
        <v>80</v>
      </c>
      <c r="B21" s="2" t="s">
        <v>81</v>
      </c>
      <c r="C21" s="7" t="s">
        <v>82</v>
      </c>
      <c r="D21" s="3" t="s">
        <v>47</v>
      </c>
      <c r="E21" s="2" t="s">
        <v>23</v>
      </c>
      <c r="F21" s="12">
        <v>47500</v>
      </c>
      <c r="G21" s="14">
        <v>237500</v>
      </c>
      <c r="H21" s="17">
        <v>5</v>
      </c>
      <c r="I21">
        <f t="shared" si="0"/>
        <v>237500</v>
      </c>
    </row>
    <row r="22" spans="1:9" ht="38.25" x14ac:dyDescent="0.2">
      <c r="A22" s="2" t="s">
        <v>83</v>
      </c>
      <c r="B22" s="2" t="s">
        <v>84</v>
      </c>
      <c r="C22" s="7" t="s">
        <v>85</v>
      </c>
      <c r="D22" s="3" t="s">
        <v>86</v>
      </c>
      <c r="E22" s="2" t="s">
        <v>23</v>
      </c>
      <c r="F22" s="12">
        <v>4100</v>
      </c>
      <c r="G22" s="14">
        <v>2562500</v>
      </c>
      <c r="H22" s="20">
        <v>698</v>
      </c>
      <c r="I22">
        <f t="shared" si="0"/>
        <v>2861800</v>
      </c>
    </row>
    <row r="23" spans="1:9" ht="127.5" x14ac:dyDescent="0.2">
      <c r="A23" s="2" t="s">
        <v>87</v>
      </c>
      <c r="B23" s="2" t="s">
        <v>88</v>
      </c>
      <c r="C23" s="7" t="s">
        <v>89</v>
      </c>
      <c r="D23" s="3" t="s">
        <v>51</v>
      </c>
      <c r="E23" s="2" t="s">
        <v>23</v>
      </c>
      <c r="F23" s="12">
        <v>220000</v>
      </c>
      <c r="G23" s="14">
        <v>220000</v>
      </c>
      <c r="H23" s="17">
        <v>1</v>
      </c>
      <c r="I23">
        <f t="shared" si="0"/>
        <v>220000</v>
      </c>
    </row>
    <row r="24" spans="1:9" ht="153" x14ac:dyDescent="0.2">
      <c r="A24" s="2" t="s">
        <v>90</v>
      </c>
      <c r="B24" s="2" t="s">
        <v>88</v>
      </c>
      <c r="C24" s="7" t="s">
        <v>91</v>
      </c>
      <c r="D24" s="3" t="s">
        <v>51</v>
      </c>
      <c r="E24" s="2" t="s">
        <v>23</v>
      </c>
      <c r="F24" s="12">
        <v>220000</v>
      </c>
      <c r="G24" s="14">
        <v>220000</v>
      </c>
      <c r="H24" s="17">
        <v>1</v>
      </c>
      <c r="I24">
        <f t="shared" si="0"/>
        <v>220000</v>
      </c>
    </row>
    <row r="25" spans="1:9" ht="140.25" x14ac:dyDescent="0.2">
      <c r="A25" s="2" t="s">
        <v>92</v>
      </c>
      <c r="B25" s="2" t="s">
        <v>88</v>
      </c>
      <c r="C25" s="7" t="s">
        <v>93</v>
      </c>
      <c r="D25" s="3" t="s">
        <v>51</v>
      </c>
      <c r="E25" s="2" t="s">
        <v>23</v>
      </c>
      <c r="F25" s="12">
        <v>220000</v>
      </c>
      <c r="G25" s="14">
        <v>220000</v>
      </c>
      <c r="H25" s="17">
        <v>1</v>
      </c>
      <c r="I25">
        <f t="shared" si="0"/>
        <v>220000</v>
      </c>
    </row>
    <row r="26" spans="1:9" ht="12.75" customHeight="1" x14ac:dyDescent="0.2">
      <c r="F26" s="11" t="s">
        <v>96</v>
      </c>
      <c r="G26" s="13">
        <f>SUM(G2:G25)</f>
        <v>14448180</v>
      </c>
      <c r="I26" s="19">
        <f>SUM(I2:I25)</f>
        <v>16999240</v>
      </c>
    </row>
    <row r="29" spans="1:9" ht="38.25" x14ac:dyDescent="0.2">
      <c r="F29" s="22" t="s">
        <v>97</v>
      </c>
      <c r="G29" s="23">
        <f>17000000-G26</f>
        <v>2551820</v>
      </c>
      <c r="H29" s="24" t="s">
        <v>98</v>
      </c>
      <c r="I29" s="25">
        <f>17000000-I26</f>
        <v>760</v>
      </c>
    </row>
  </sheetData>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CORPORACION NEBRASK </vt:lpstr>
      <vt:lpstr>Al presentar su ofe (1)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 JHOHANNA</dc:creator>
  <cp:keywords/>
  <dc:description/>
  <cp:lastModifiedBy>ERIK JHOHANNA</cp:lastModifiedBy>
  <dcterms:created xsi:type="dcterms:W3CDTF">2026-05-11T21:56:19Z</dcterms:created>
  <dcterms:modified xsi:type="dcterms:W3CDTF">2026-05-11T21:59:23Z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2026-05-11T20:40:18Z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96e2be1b-f45c-474d-b63f-c1931cecf087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