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carlos.silva\Downloads\"/>
    </mc:Choice>
  </mc:AlternateContent>
  <bookViews>
    <workbookView xWindow="-108" yWindow="-108" windowWidth="23256" windowHeight="12456"/>
  </bookViews>
  <sheets>
    <sheet name="FORMULARIO 1 - DETALLADO" sheetId="4" r:id="rId1"/>
    <sheet name="FORMULARIO1 - GLOBAL" sheetId="6" r:id="rId2"/>
    <sheet name="FM1" sheetId="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s>
  <definedNames>
    <definedName name="\0">#REF!</definedName>
    <definedName name="\00">#REF!</definedName>
    <definedName name="\1">#REF!</definedName>
    <definedName name="\a">#REF!</definedName>
    <definedName name="\AA">[1]LIQUIDACION!#REF!</definedName>
    <definedName name="\b">[2]STRSUMM0!#REF!</definedName>
    <definedName name="\bb">[2]STRSUMM0!#REF!</definedName>
    <definedName name="\c">#REF!</definedName>
    <definedName name="\D">'[3]MOD-DEV.XLS'!#REF!</definedName>
    <definedName name="\E">#REF!</definedName>
    <definedName name="\EE">#REF!</definedName>
    <definedName name="\G">#REF!</definedName>
    <definedName name="\i">#REF!</definedName>
    <definedName name="\k">'[4]7422CW00'!#REF!</definedName>
    <definedName name="\L">#REF!</definedName>
    <definedName name="\M">#REF!</definedName>
    <definedName name="\ñ">'[5]7422CW00'!#REF!</definedName>
    <definedName name="\P">#REF!</definedName>
    <definedName name="\q">[6]la21cp!#REF!</definedName>
    <definedName name="\R">#REF!</definedName>
    <definedName name="\s">#REF!</definedName>
    <definedName name="\T">'[3]MOD-DEV.XLS'!#REF!</definedName>
    <definedName name="\V">#REF!</definedName>
    <definedName name="\w">[6]la21cp!#REF!</definedName>
    <definedName name="\X">[0]!err</definedName>
    <definedName name="\y">#REF!</definedName>
    <definedName name="\Z">[0]!err</definedName>
    <definedName name="_" hidden="1">#REF!</definedName>
    <definedName name="_____________________________________________________FS01">[0]!err</definedName>
    <definedName name="___________________________________________________FS01">[0]!err</definedName>
    <definedName name="_________________________________________________FS01">[0]!err</definedName>
    <definedName name="_________________________________________________i1">#REF!</definedName>
    <definedName name="________________________________________________i1">#REF!</definedName>
    <definedName name="_______________________________________________FS01">[0]!err</definedName>
    <definedName name="_______________________________________________i1">#REF!</definedName>
    <definedName name="______________________________________________i1">#REF!</definedName>
    <definedName name="_____________________________________________FS01">[0]!err</definedName>
    <definedName name="_____________________________________________i1">#REF!</definedName>
    <definedName name="____________________________________________i1">#REF!</definedName>
    <definedName name="___________________________________________FS01">[0]!err</definedName>
    <definedName name="___________________________________________i1">#REF!</definedName>
    <definedName name="__________________________________________i1">#REF!</definedName>
    <definedName name="_________________________________________FS01">[0]!err</definedName>
    <definedName name="_________________________________________i1">#REF!</definedName>
    <definedName name="________________________________________i1">#REF!</definedName>
    <definedName name="_______________________________________FS01">[0]!err</definedName>
    <definedName name="_______________________________________i1">#REF!</definedName>
    <definedName name="______________________________________i1">#REF!</definedName>
    <definedName name="_____________________________________FS01">[0]!err</definedName>
    <definedName name="_____________________________________i1">#REF!</definedName>
    <definedName name="____________________________________i1">#REF!</definedName>
    <definedName name="___________________________________FS01">[0]!err</definedName>
    <definedName name="___________________________________i1">#REF!</definedName>
    <definedName name="__________________________________i1">#REF!</definedName>
    <definedName name="_________________________________FS01">[0]!err</definedName>
    <definedName name="_________________________________i1">#REF!</definedName>
    <definedName name="________________________________i1">#REF!</definedName>
    <definedName name="_______________________________FS01">[0]!err</definedName>
    <definedName name="_______________________________i1">#REF!</definedName>
    <definedName name="______________________________i1">#REF!</definedName>
    <definedName name="_____________________________FS01">[0]!err</definedName>
    <definedName name="_____________________________i1">#REF!</definedName>
    <definedName name="____________________________FS01">[0]!err</definedName>
    <definedName name="____________________________i1">#REF!</definedName>
    <definedName name="___________________________i1">#REF!</definedName>
    <definedName name="__________________________AFC1">[7]INV!$A$25:$D$28</definedName>
    <definedName name="__________________________AFC3">[7]INV!$F$25:$I$28</definedName>
    <definedName name="__________________________AFC5">[7]INV!$K$25:$N$28</definedName>
    <definedName name="__________________________BGC1">[7]INV!$A$5:$D$8</definedName>
    <definedName name="__________________________BGC3">[7]INV!$F$5:$I$8</definedName>
    <definedName name="__________________________BGC5">[7]INV!$K$5:$N$8</definedName>
    <definedName name="__________________________CAC1">[7]INV!$A$19:$D$22</definedName>
    <definedName name="__________________________CAC3">[7]INV!$F$19:$I$22</definedName>
    <definedName name="__________________________CAC5">[7]INV!$K$19:$N$22</definedName>
    <definedName name="__________________________FS01">[0]!err</definedName>
    <definedName name="__________________________i1">#REF!</definedName>
    <definedName name="__________________________rc">#REF!</definedName>
    <definedName name="__________________________SBC1">[7]INV!$A$12:$D$15</definedName>
    <definedName name="__________________________SBC3">[7]INV!$F$12:$I$15</definedName>
    <definedName name="__________________________SBC5">[7]INV!$K$12:$N$15</definedName>
    <definedName name="_________________________AFC1">[7]INV!$A$25:$D$28</definedName>
    <definedName name="_________________________AFC3">[7]INV!$F$25:$I$28</definedName>
    <definedName name="_________________________AFC5">[7]INV!$K$25:$N$28</definedName>
    <definedName name="_________________________BGC1">[7]INV!$A$5:$D$8</definedName>
    <definedName name="_________________________BGC3">[7]INV!$F$5:$I$8</definedName>
    <definedName name="_________________________BGC5">[7]INV!$K$5:$N$8</definedName>
    <definedName name="_________________________CAC1">[7]INV!$A$19:$D$22</definedName>
    <definedName name="_________________________CAC3">[7]INV!$F$19:$I$22</definedName>
    <definedName name="_________________________CAC5">[7]INV!$K$19:$N$22</definedName>
    <definedName name="_________________________FS01">[0]!err</definedName>
    <definedName name="_________________________i1">#REF!</definedName>
    <definedName name="_________________________rc">#REF!</definedName>
    <definedName name="_________________________SBC1">[7]INV!$A$12:$D$15</definedName>
    <definedName name="_________________________SBC3">[7]INV!$F$12:$I$15</definedName>
    <definedName name="_________________________SBC5">[7]INV!$K$12:$N$15</definedName>
    <definedName name="________________________AFC1">[7]INV!$A$25:$D$28</definedName>
    <definedName name="________________________AFC3">[7]INV!$F$25:$I$28</definedName>
    <definedName name="________________________AFC5">[7]INV!$K$25:$N$28</definedName>
    <definedName name="________________________BGC1">[7]INV!$A$5:$D$8</definedName>
    <definedName name="________________________BGC3">[7]INV!$F$5:$I$8</definedName>
    <definedName name="________________________BGC5">[7]INV!$K$5:$N$8</definedName>
    <definedName name="________________________CAC1">[7]INV!$A$19:$D$22</definedName>
    <definedName name="________________________CAC3">[7]INV!$F$19:$I$22</definedName>
    <definedName name="________________________CAC5">[7]INV!$K$19:$N$22</definedName>
    <definedName name="________________________i1">#REF!</definedName>
    <definedName name="________________________rc">#REF!</definedName>
    <definedName name="________________________SBC1">[7]INV!$A$12:$D$15</definedName>
    <definedName name="________________________SBC3">[7]INV!$F$12:$I$15</definedName>
    <definedName name="________________________SBC5">[7]INV!$K$12:$N$15</definedName>
    <definedName name="_______________________AFC1">[7]INV!$A$25:$D$28</definedName>
    <definedName name="_______________________AFC3">[7]INV!$F$25:$I$28</definedName>
    <definedName name="_______________________AFC5">[7]INV!$K$25:$N$28</definedName>
    <definedName name="_______________________BGC1">[7]INV!$A$5:$D$8</definedName>
    <definedName name="_______________________BGC3">[7]INV!$F$5:$I$8</definedName>
    <definedName name="_______________________BGC5">[7]INV!$K$5:$N$8</definedName>
    <definedName name="_______________________CAC1">[7]INV!$A$19:$D$22</definedName>
    <definedName name="_______________________CAC3">[7]INV!$F$19:$I$22</definedName>
    <definedName name="_______________________CAC5">[7]INV!$K$19:$N$22</definedName>
    <definedName name="_______________________FS01">[0]!err</definedName>
    <definedName name="_______________________i1">#REF!</definedName>
    <definedName name="_______________________rc">#REF!</definedName>
    <definedName name="_______________________SBC1">[7]INV!$A$12:$D$15</definedName>
    <definedName name="_______________________SBC3">[7]INV!$F$12:$I$15</definedName>
    <definedName name="_______________________SBC5">[7]INV!$K$12:$N$15</definedName>
    <definedName name="______________________AFC1">[7]INV!$A$25:$D$28</definedName>
    <definedName name="______________________AFC3">[7]INV!$F$25:$I$28</definedName>
    <definedName name="______________________AFC5">[7]INV!$K$25:$N$28</definedName>
    <definedName name="______________________BGC1">[7]INV!$A$5:$D$8</definedName>
    <definedName name="______________________BGC3">[7]INV!$F$5:$I$8</definedName>
    <definedName name="______________________BGC5">[7]INV!$K$5:$N$8</definedName>
    <definedName name="______________________CAC1">[7]INV!$A$19:$D$22</definedName>
    <definedName name="______________________CAC3">[7]INV!$F$19:$I$22</definedName>
    <definedName name="______________________CAC5">[7]INV!$K$19:$N$22</definedName>
    <definedName name="______________________i1">#REF!</definedName>
    <definedName name="______________________rc">#REF!</definedName>
    <definedName name="______________________SBC1">[7]INV!$A$12:$D$15</definedName>
    <definedName name="______________________SBC3">[7]INV!$F$12:$I$15</definedName>
    <definedName name="______________________SBC5">[7]INV!$K$12:$N$15</definedName>
    <definedName name="_____________________A2" hidden="1">{#N/A,#N/A,FALSE,"Costos Productos 6A";#N/A,#N/A,FALSE,"Costo Unitario Total H-94-12"}</definedName>
    <definedName name="_____________________AFC1">[7]INV!$A$25:$D$28</definedName>
    <definedName name="_____________________AFC3">[7]INV!$F$25:$I$28</definedName>
    <definedName name="_____________________AFC5">[7]INV!$K$25:$N$28</definedName>
    <definedName name="_____________________BGC1">[7]INV!$A$5:$D$8</definedName>
    <definedName name="_____________________BGC3">[7]INV!$F$5:$I$8</definedName>
    <definedName name="_____________________BGC5">[7]INV!$K$5:$N$8</definedName>
    <definedName name="_____________________CAC1">[7]INV!$A$19:$D$22</definedName>
    <definedName name="_____________________CAC3">[7]INV!$F$19:$I$22</definedName>
    <definedName name="_____________________CAC5">[7]INV!$K$19:$N$22</definedName>
    <definedName name="_____________________FS01">[0]!err</definedName>
    <definedName name="_____________________i1">#REF!</definedName>
    <definedName name="_____________________rc">#REF!</definedName>
    <definedName name="_____________________SBC1">[7]INV!$A$12:$D$15</definedName>
    <definedName name="_____________________SBC3">[7]INV!$F$12:$I$15</definedName>
    <definedName name="_____________________SBC5">[7]INV!$K$12:$N$15</definedName>
    <definedName name="____________________A2" hidden="1">{#N/A,#N/A,FALSE,"Costos Productos 6A";#N/A,#N/A,FALSE,"Costo Unitario Total H-94-12"}</definedName>
    <definedName name="____________________AFC1">[7]INV!$A$25:$D$28</definedName>
    <definedName name="____________________AFC3">[7]INV!$F$25:$I$28</definedName>
    <definedName name="____________________AFC5">[7]INV!$K$25:$N$28</definedName>
    <definedName name="____________________BGC1">[7]INV!$A$5:$D$8</definedName>
    <definedName name="____________________BGC3">[7]INV!$F$5:$I$8</definedName>
    <definedName name="____________________BGC5">[7]INV!$K$5:$N$8</definedName>
    <definedName name="____________________CAC1">[7]INV!$A$19:$D$22</definedName>
    <definedName name="____________________CAC3">[7]INV!$F$19:$I$22</definedName>
    <definedName name="____________________CAC5">[7]INV!$K$19:$N$22</definedName>
    <definedName name="____________________i1">#REF!</definedName>
    <definedName name="____________________rc">#REF!</definedName>
    <definedName name="____________________SBC1">[7]INV!$A$12:$D$15</definedName>
    <definedName name="____________________SBC3">[7]INV!$F$12:$I$15</definedName>
    <definedName name="____________________SBC5">[7]INV!$K$12:$N$15</definedName>
    <definedName name="___________________A2" hidden="1">{#N/A,#N/A,FALSE,"Costos Productos 6A";#N/A,#N/A,FALSE,"Costo Unitario Total H-94-12"}</definedName>
    <definedName name="___________________AFC1">[7]INV!$A$25:$D$28</definedName>
    <definedName name="___________________AFC3">[7]INV!$F$25:$I$28</definedName>
    <definedName name="___________________AFC5">[7]INV!$K$25:$N$28</definedName>
    <definedName name="___________________BGC1">[7]INV!$A$5:$D$8</definedName>
    <definedName name="___________________BGC3">[7]INV!$F$5:$I$8</definedName>
    <definedName name="___________________BGC5">[7]INV!$K$5:$N$8</definedName>
    <definedName name="___________________CAC1">[7]INV!$A$19:$D$22</definedName>
    <definedName name="___________________CAC3">[7]INV!$F$19:$I$22</definedName>
    <definedName name="___________________CAC5">[7]INV!$K$19:$N$22</definedName>
    <definedName name="___________________FS01">[0]!err</definedName>
    <definedName name="___________________i1">#REF!</definedName>
    <definedName name="___________________rc">#REF!</definedName>
    <definedName name="___________________SBC1">[7]INV!$A$12:$D$15</definedName>
    <definedName name="___________________SBC3">[7]INV!$F$12:$I$15</definedName>
    <definedName name="___________________SBC5">[7]INV!$K$12:$N$15</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[7]INV!$A$25:$D$28</definedName>
    <definedName name="__________________AFC3">[7]INV!$F$25:$I$28</definedName>
    <definedName name="__________________AFC5">[7]INV!$K$25:$N$28</definedName>
    <definedName name="__________________BGC1">[7]INV!$A$5:$D$8</definedName>
    <definedName name="__________________BGC3">[7]INV!$F$5:$I$8</definedName>
    <definedName name="__________________BGC5">[7]INV!$K$5:$N$8</definedName>
    <definedName name="__________________CAC1">[7]INV!$A$19:$D$22</definedName>
    <definedName name="__________________CAC3">[7]INV!$F$19:$I$22</definedName>
    <definedName name="__________________CAC5">[7]INV!$K$19:$N$22</definedName>
    <definedName name="__________________G1">#N/A</definedName>
    <definedName name="__________________i1">#REF!</definedName>
    <definedName name="__________________MA2">#REF!</definedName>
    <definedName name="__________________PJ50">#REF!</definedName>
    <definedName name="__________________rc">#REF!</definedName>
    <definedName name="__________________SBC1">[7]INV!$A$12:$D$15</definedName>
    <definedName name="__________________SBC3">[7]INV!$F$12:$I$15</definedName>
    <definedName name="__________________SBC5">[7]INV!$K$12:$N$15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2" hidden="1">{#N/A,#N/A,FALSE,"Costos Productos 6A";#N/A,#N/A,FALSE,"Costo Unitario Total H-94-12"}</definedName>
    <definedName name="_________________AFC1">[7]INV!$A$25:$D$28</definedName>
    <definedName name="_________________AFC3">[7]INV!$F$25:$I$28</definedName>
    <definedName name="_________________AFC5">[7]INV!$K$25:$N$28</definedName>
    <definedName name="_________________BGC1">[7]INV!$A$5:$D$8</definedName>
    <definedName name="_________________BGC3">[7]INV!$F$5:$I$8</definedName>
    <definedName name="_________________BGC5">[7]INV!$K$5:$N$8</definedName>
    <definedName name="_________________CAC1">[7]INV!$A$19:$D$22</definedName>
    <definedName name="_________________CAC3">[7]INV!$F$19:$I$22</definedName>
    <definedName name="_________________CAC5">[7]INV!$K$19:$N$22</definedName>
    <definedName name="_________________FS01">[0]!err</definedName>
    <definedName name="_________________i1">#REF!</definedName>
    <definedName name="_________________IPC2002">#REF!</definedName>
    <definedName name="_________________MA2">#REF!</definedName>
    <definedName name="_________________rc">#REF!</definedName>
    <definedName name="_________________SBC1">[7]INV!$A$12:$D$15</definedName>
    <definedName name="_________________SBC3">[7]INV!$F$12:$I$15</definedName>
    <definedName name="_________________SBC5">[7]INV!$K$12:$N$15</definedName>
    <definedName name="________________A1">IF([0]!Values_Entered,[0]!Header_Row+[0]!Number_of_Payments,[0]!Header_Row)</definedName>
    <definedName name="________________A17000">#REF!</definedName>
    <definedName name="________________A2" hidden="1">{#N/A,#N/A,FALSE,"Costos Productos 6A";#N/A,#N/A,FALSE,"Costo Unitario Total H-94-12"}</definedName>
    <definedName name="________________A20000">#REF!</definedName>
    <definedName name="________________A30000">#REF!</definedName>
    <definedName name="________________AFC1">[7]INV!$A$25:$D$28</definedName>
    <definedName name="________________AFC3">[7]INV!$F$25:$I$28</definedName>
    <definedName name="________________AFC5">[7]INV!$K$25:$N$28</definedName>
    <definedName name="________________BGC1">[7]INV!$A$5:$D$8</definedName>
    <definedName name="________________BGC3">[7]INV!$F$5:$I$8</definedName>
    <definedName name="________________BGC5">[7]INV!$K$5:$N$8</definedName>
    <definedName name="________________CAC1">[7]INV!$A$19:$D$22</definedName>
    <definedName name="________________CAC3">[7]INV!$F$19:$I$22</definedName>
    <definedName name="________________CAC5">[7]INV!$K$19:$N$22</definedName>
    <definedName name="________________FS01">[0]!err</definedName>
    <definedName name="________________G1">#N/A</definedName>
    <definedName name="________________i1">#REF!</definedName>
    <definedName name="________________MA2">#REF!</definedName>
    <definedName name="________________PJ50">#REF!</definedName>
    <definedName name="________________rc">#REF!</definedName>
    <definedName name="________________SBC1">[7]INV!$A$12:$D$15</definedName>
    <definedName name="________________SBC3">[7]INV!$F$12:$I$15</definedName>
    <definedName name="________________SBC5">[7]INV!$K$12:$N$15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2" hidden="1">{#N/A,#N/A,FALSE,"Costos Productos 6A";#N/A,#N/A,FALSE,"Costo Unitario Total H-94-12"}</definedName>
    <definedName name="_______________AFC1">[7]INV!$A$25:$D$28</definedName>
    <definedName name="_______________AFC3">[7]INV!$F$25:$I$28</definedName>
    <definedName name="_______________AFC5">[7]INV!$K$25:$N$28</definedName>
    <definedName name="_______________BGC1">[7]INV!$A$5:$D$8</definedName>
    <definedName name="_______________BGC3">[7]INV!$F$5:$I$8</definedName>
    <definedName name="_______________BGC5">[7]INV!$K$5:$N$8</definedName>
    <definedName name="_______________CAC1">[7]INV!$A$19:$D$22</definedName>
    <definedName name="_______________CAC3">[7]INV!$F$19:$I$22</definedName>
    <definedName name="_______________CAC5">[7]INV!$K$19:$N$22</definedName>
    <definedName name="_______________FS01">[0]!err</definedName>
    <definedName name="_______________i1">#REF!</definedName>
    <definedName name="_______________IPC2002">#REF!</definedName>
    <definedName name="_______________MA2">#REF!</definedName>
    <definedName name="_______________oa55">#REF!</definedName>
    <definedName name="_______________rc">#REF!</definedName>
    <definedName name="_______________SBC1">[7]INV!$A$12:$D$15</definedName>
    <definedName name="_______________SBC3">[7]INV!$F$12:$I$15</definedName>
    <definedName name="_______________SBC5">[7]INV!$K$12:$N$15</definedName>
    <definedName name="______________A1">IF([0]!Values_Entered,[0]!Header_Row+[0]!Number_of_Payments,[0]!Header_Row)</definedName>
    <definedName name="______________A17000">#REF!</definedName>
    <definedName name="______________A2" hidden="1">{#N/A,#N/A,FALSE,"Costos Productos 6A";#N/A,#N/A,FALSE,"Costo Unitario Total H-94-12"}</definedName>
    <definedName name="______________A20000">#REF!</definedName>
    <definedName name="______________A30000">#REF!</definedName>
    <definedName name="______________AFC1">[7]INV!$A$25:$D$28</definedName>
    <definedName name="______________AFC3">[7]INV!$F$25:$I$28</definedName>
    <definedName name="______________AFC5">[7]INV!$K$25:$N$28</definedName>
    <definedName name="______________BGC1">[7]INV!$A$5:$D$8</definedName>
    <definedName name="______________BGC3">[7]INV!$F$5:$I$8</definedName>
    <definedName name="______________BGC5">[7]INV!$K$5:$N$8</definedName>
    <definedName name="______________CAC1">[7]INV!$A$19:$D$22</definedName>
    <definedName name="______________CAC3">[7]INV!$F$19:$I$22</definedName>
    <definedName name="______________CAC5">[7]INV!$K$19:$N$22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rc">#REF!</definedName>
    <definedName name="______________SBC1">[7]INV!$A$12:$D$15</definedName>
    <definedName name="______________SBC3">[7]INV!$F$12:$I$15</definedName>
    <definedName name="______________SBC5">[7]INV!$K$12:$N$15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2" hidden="1">{#N/A,#N/A,FALSE,"Costos Productos 6A";#N/A,#N/A,FALSE,"Costo Unitario Total H-94-12"}</definedName>
    <definedName name="_____________AFC1">[7]INV!$A$25:$D$28</definedName>
    <definedName name="_____________AFC3">[7]INV!$F$25:$I$28</definedName>
    <definedName name="_____________AFC5">[7]INV!$K$25:$N$28</definedName>
    <definedName name="_____________BGC1">[7]INV!$A$5:$D$8</definedName>
    <definedName name="_____________BGC3">[7]INV!$F$5:$I$8</definedName>
    <definedName name="_____________BGC5">[7]INV!$K$5:$N$8</definedName>
    <definedName name="_____________CAC1">[7]INV!$A$19:$D$22</definedName>
    <definedName name="_____________CAC3">[7]INV!$F$19:$I$22</definedName>
    <definedName name="_____________CAC5">[7]INV!$K$19:$N$22</definedName>
    <definedName name="_____________FS01">[0]!err</definedName>
    <definedName name="_____________i1">#REF!</definedName>
    <definedName name="_____________IPC2002">#REF!</definedName>
    <definedName name="_____________MA2">#REF!</definedName>
    <definedName name="_____________oa55">#REF!</definedName>
    <definedName name="_____________rc">#REF!</definedName>
    <definedName name="_____________SBC1">[7]INV!$A$12:$D$15</definedName>
    <definedName name="_____________SBC3">[7]INV!$F$12:$I$15</definedName>
    <definedName name="_____________SBC5">[7]INV!$K$12:$N$15</definedName>
    <definedName name="____________A1">IF([0]!Values_Entered,[0]!Header_Row+[0]!Number_of_Payments,[0]!Header_Row)</definedName>
    <definedName name="____________A17000">#REF!</definedName>
    <definedName name="____________A2" hidden="1">{#N/A,#N/A,FALSE,"Costos Productos 6A";#N/A,#N/A,FALSE,"Costo Unitario Total H-94-12"}</definedName>
    <definedName name="____________A20000">#REF!</definedName>
    <definedName name="____________A30000">#REF!</definedName>
    <definedName name="____________AFC1">[7]INV!$A$25:$D$28</definedName>
    <definedName name="____________AFC3">[7]INV!$F$25:$I$28</definedName>
    <definedName name="____________AFC5">[7]INV!$K$25:$N$28</definedName>
    <definedName name="____________BGC1">[7]INV!$A$5:$D$8</definedName>
    <definedName name="____________BGC3">[7]INV!$F$5:$I$8</definedName>
    <definedName name="____________BGC5">[7]INV!$K$5:$N$8</definedName>
    <definedName name="____________CAC1">[7]INV!$A$19:$D$22</definedName>
    <definedName name="____________CAC3">[7]INV!$F$19:$I$22</definedName>
    <definedName name="____________CAC5">[7]INV!$K$19:$N$22</definedName>
    <definedName name="____________FS01">[0]!err</definedName>
    <definedName name="____________G1">#N/A</definedName>
    <definedName name="____________i1">#REF!</definedName>
    <definedName name="____________MA2">#REF!</definedName>
    <definedName name="____________oa55">#REF!</definedName>
    <definedName name="____________PJ50">#REF!</definedName>
    <definedName name="____________rc">#REF!</definedName>
    <definedName name="____________SBC1">[7]INV!$A$12:$D$15</definedName>
    <definedName name="____________SBC3">[7]INV!$F$12:$I$15</definedName>
    <definedName name="____________SBC5">[7]INV!$K$12:$N$15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1">[0]!___________a1</definedName>
    <definedName name="___________A2" hidden="1">{#N/A,#N/A,FALSE,"Costos Productos 6A";#N/A,#N/A,FALSE,"Costo Unitario Total H-94-12"}</definedName>
    <definedName name="___________AFC1">[7]INV!$A$25:$D$28</definedName>
    <definedName name="___________AFC3">[7]INV!$F$25:$I$28</definedName>
    <definedName name="___________AFC5">[7]INV!$K$25:$N$28</definedName>
    <definedName name="___________ane7">[8]!_xlbgnm.ane7</definedName>
    <definedName name="___________ane8">[8]!_xlbgnm.ane8</definedName>
    <definedName name="___________BGC1">[7]INV!$A$5:$D$8</definedName>
    <definedName name="___________BGC3">[7]INV!$F$5:$I$8</definedName>
    <definedName name="___________BGC5">[7]INV!$K$5:$N$8</definedName>
    <definedName name="___________CAC1">[7]INV!$A$19:$D$22</definedName>
    <definedName name="___________CAC3">[7]INV!$F$19:$I$22</definedName>
    <definedName name="___________CAC5">[7]INV!$K$19:$N$22</definedName>
    <definedName name="___________FS01">[0]!err</definedName>
    <definedName name="___________i1">#REF!</definedName>
    <definedName name="___________IPC2002">#REF!</definedName>
    <definedName name="___________MA2">#REF!</definedName>
    <definedName name="___________oa55">#REF!</definedName>
    <definedName name="___________PJ50" localSheetId="0">#REF!</definedName>
    <definedName name="___________PJ50">#REF!</definedName>
    <definedName name="___________rc">#REF!</definedName>
    <definedName name="___________SBC1">[7]INV!$A$12:$D$15</definedName>
    <definedName name="___________SBC3">[7]INV!$F$12:$I$15</definedName>
    <definedName name="___________SBC5">[7]INV!$K$12:$N$15</definedName>
    <definedName name="__________A1">IF([0]!Values_Entered,[0]!Header_Row+[0]!Number_of_Payments,[0]!Header_Row)</definedName>
    <definedName name="__________A17000">#REF!</definedName>
    <definedName name="__________A2" hidden="1">{#N/A,#N/A,FALSE,"Costos Productos 6A";#N/A,#N/A,FALSE,"Costo Unitario Total H-94-12"}</definedName>
    <definedName name="__________A20000">#REF!</definedName>
    <definedName name="__________A30000">#REF!</definedName>
    <definedName name="__________AFC1">[7]INV!$A$25:$D$28</definedName>
    <definedName name="__________AFC3">[7]INV!$F$25:$I$28</definedName>
    <definedName name="__________AFC5">[7]INV!$K$25:$N$28</definedName>
    <definedName name="__________ane7">[8]!_xlbgnm.ane7</definedName>
    <definedName name="__________ane8">[8]!_xlbgnm.ane8</definedName>
    <definedName name="__________APU221">#REF!</definedName>
    <definedName name="__________APU465">[9]!absc</definedName>
    <definedName name="__________BGC1">[7]INV!$A$5:$D$8</definedName>
    <definedName name="__________BGC3">[7]INV!$F$5:$I$8</definedName>
    <definedName name="__________BGC5">[7]INV!$K$5:$N$8</definedName>
    <definedName name="__________CAC1">[7]INV!$A$19:$D$22</definedName>
    <definedName name="__________CAC3">[7]INV!$F$19:$I$22</definedName>
    <definedName name="__________CAC5">[7]INV!$K$19:$N$22</definedName>
    <definedName name="__________G1">#N/A</definedName>
    <definedName name="__________i1">#REF!</definedName>
    <definedName name="__________MA2">#REF!</definedName>
    <definedName name="__________oa55">#REF!</definedName>
    <definedName name="__________PJ50" localSheetId="0">#REF!</definedName>
    <definedName name="__________PJ50">#REF!</definedName>
    <definedName name="__________pj51">#REF!</definedName>
    <definedName name="__________rc">#REF!</definedName>
    <definedName name="__________SBC1">[7]INV!$A$12:$D$15</definedName>
    <definedName name="__________SBC3">[7]INV!$F$12:$I$15</definedName>
    <definedName name="__________SBC5">[7]INV!$K$12:$N$15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1">[0]!_________a1</definedName>
    <definedName name="_________A2" hidden="1">{#N/A,#N/A,FALSE,"Costos Productos 6A";#N/A,#N/A,FALSE,"Costo Unitario Total H-94-12"}</definedName>
    <definedName name="_________AFC1">[7]INV!$A$25:$D$28</definedName>
    <definedName name="_________AFC3">[7]INV!$F$25:$I$28</definedName>
    <definedName name="_________AFC5">[7]INV!$K$25:$N$28</definedName>
    <definedName name="_________ane7">[8]!_xlbgnm.ane7</definedName>
    <definedName name="_________ane8">[8]!_xlbgnm.ane8</definedName>
    <definedName name="_________APU221">#REF!</definedName>
    <definedName name="_________APU465">[9]!absc</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EST6">#REF!</definedName>
    <definedName name="_________FS01">[0]!err</definedName>
    <definedName name="_________i1">#REF!</definedName>
    <definedName name="_________IPC2002">#REF!</definedName>
    <definedName name="_________key2" hidden="1">[10]INST!#REF!</definedName>
    <definedName name="_________MA2">#REF!</definedName>
    <definedName name="_________oa55">#REF!</definedName>
    <definedName name="_________PJ50" localSheetId="0">#REF!</definedName>
    <definedName name="_________PJ50">#REF!</definedName>
    <definedName name="_________pj51">#REF!</definedName>
    <definedName name="_________rc">#REF!</definedName>
    <definedName name="_________SBC1">[7]INV!$A$12:$D$15</definedName>
    <definedName name="_________SBC3">[7]INV!$F$12:$I$15</definedName>
    <definedName name="_________SBC5">[7]INV!$K$12:$N$15</definedName>
    <definedName name="________A1">IF([0]!Values_Entered,[0]!Header_Row+[0]!Number_of_Payments,[0]!Header_Row)</definedName>
    <definedName name="________A17000">#REF!</definedName>
    <definedName name="________A2" hidden="1">{#N/A,#N/A,FALSE,"Costos Productos 6A";#N/A,#N/A,FALSE,"Costo Unitario Total H-94-12"}</definedName>
    <definedName name="________A20000">#REF!</definedName>
    <definedName name="________A30000">#REF!</definedName>
    <definedName name="________AFC1">[7]INV!$A$25:$D$28</definedName>
    <definedName name="________AFC3">[7]INV!$F$25:$I$28</definedName>
    <definedName name="________AFC5">[7]INV!$K$25:$N$28</definedName>
    <definedName name="________ane7">[8]!_xlbgnm.ane7</definedName>
    <definedName name="________ane8">[8]!_xlbgnm.ane8</definedName>
    <definedName name="________APU221">#REF!</definedName>
    <definedName name="________APU465">[9]!absc</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S01">[0]!err</definedName>
    <definedName name="________G1">#N/A</definedName>
    <definedName name="________i1">#REF!</definedName>
    <definedName name="________key2" hidden="1">[11]INST!#REF!</definedName>
    <definedName name="________key3" hidden="1">#REF!</definedName>
    <definedName name="________MA2">#REF!</definedName>
    <definedName name="________oa55">#REF!</definedName>
    <definedName name="________PJ50" localSheetId="0">#REF!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[7]INV!$A$12:$D$15</definedName>
    <definedName name="________SBC3">[7]INV!$F$12:$I$15</definedName>
    <definedName name="________SBC5">[7]INV!$K$12:$N$15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2" hidden="1">{#N/A,#N/A,FALSE,"Costos Productos 6A";#N/A,#N/A,FALSE,"Costo Unitario Total H-94-12"}</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[7]INV!$A$25:$D$28</definedName>
    <definedName name="_______AFC3">[7]INV!$F$25:$I$28</definedName>
    <definedName name="_______AFC5">[7]INV!$K$25:$N$28</definedName>
    <definedName name="_______ane7">[8]!_xlbgnm.ane7</definedName>
    <definedName name="_______ane8">[8]!_xlbgnm.ane8</definedName>
    <definedName name="_______APU221">#REF!</definedName>
    <definedName name="_______APU465">[9]!absc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[0]!err</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0">#REF!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[7]INV!$A$12:$D$15</definedName>
    <definedName name="_______SBC3">[7]INV!$F$12:$I$15</definedName>
    <definedName name="_______SBC5">[7]INV!$K$12:$N$15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 hidden="1">{#N/A,#N/A,FALSE,"Costos Productos 6A";#N/A,#N/A,FALSE,"Costo Unitario Total H-94-12"}</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a">#REF!</definedName>
    <definedName name="______AFC1">[7]INV!$A$25:$D$28</definedName>
    <definedName name="______AFC3">[7]INV!$F$25:$I$28</definedName>
    <definedName name="______AFC5">[7]INV!$K$25:$N$28</definedName>
    <definedName name="______ane7">[8]!_xlbgnm.ane7</definedName>
    <definedName name="______ane8">[8]!_xlbgnm.ane8</definedName>
    <definedName name="______APU221">#REF!</definedName>
    <definedName name="______APU465">[9]!absc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CUA1">#REF!</definedName>
    <definedName name="______CUA2">#REF!</definedName>
    <definedName name="______CUA4">#REF!</definedName>
    <definedName name="______CUA5">#REF!</definedName>
    <definedName name="______CUA6">#REF!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0">#REF!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[7]INV!$A$12:$D$15</definedName>
    <definedName name="______SBC3">[7]INV!$F$12:$I$15</definedName>
    <definedName name="______SBC5">[7]INV!$K$12:$N$15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 hidden="1">{#N/A,#N/A,FALSE,"Costos Productos 6A";#N/A,#N/A,FALSE,"Costo Unitario Total H-94-12"}</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[12]Datos!$B$2</definedName>
    <definedName name="_____adi2">[12]Datos!$B$3</definedName>
    <definedName name="_____AFC1">[7]INV!$A$25:$D$28</definedName>
    <definedName name="_____AFC3">[7]INV!$F$25:$I$28</definedName>
    <definedName name="_____AFC5">[7]INV!$K$25:$N$28</definedName>
    <definedName name="_____ane7">[13]!_xlbgnm.ane7</definedName>
    <definedName name="_____ane8">[13]!_xlbgnm.ane8</definedName>
    <definedName name="_____APU221">#REF!</definedName>
    <definedName name="_____APU465">[9]!absc</definedName>
    <definedName name="_____Atp2">[14]EMPRESA!$F$22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COD906">[15]CONS!$E$29</definedName>
    <definedName name="_____CUA1">#REF!</definedName>
    <definedName name="_____CUA2">#REF!</definedName>
    <definedName name="_____CUA4">#REF!</definedName>
    <definedName name="_____CUA5">#REF!</definedName>
    <definedName name="_____CUA6">#REF!</definedName>
    <definedName name="_____DCI1">[16]Tablas!#REF!</definedName>
    <definedName name="_____DDS1">[16]Tablas!#REF!</definedName>
    <definedName name="_____DGO1">[16]Tablas!#REF!</definedName>
    <definedName name="_____DGP1">[16]Tablas!#REF!</definedName>
    <definedName name="_____DIJ1">[16]Tablas!#REF!</definedName>
    <definedName name="_____DPI1">[16]Tablas!#REF!</definedName>
    <definedName name="_____DPY1">[16]Tablas!#REF!</definedName>
    <definedName name="_____DRI1">[16]Tablas!#REF!</definedName>
    <definedName name="_____DRL1">[16]Tablas!#REF!</definedName>
    <definedName name="_____DSP1">[16]Tablas!#REF!</definedName>
    <definedName name="_____ECP1">[16]Tablas!#REF!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[0]!err</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[16]Tablas!#REF!</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OR15">[15]CONS!$E$22</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CD1">[16]Tablas!#REF!</definedName>
    <definedName name="_____OCI1">[16]Tablas!#REF!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0">#REF!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[17]PRECIOS!$A:$E</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[7]INV!$A$12:$D$15</definedName>
    <definedName name="_____SBC3">[7]INV!$F$12:$I$15</definedName>
    <definedName name="_____SBC5">[7]INV!$K$12:$N$15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EE6">[15]CONS!$E$28</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[16]Tablas!#REF!</definedName>
    <definedName name="_____VFA1">[16]Tablas!#REF!</definedName>
    <definedName name="_____vfv4" hidden="1">{"via1",#N/A,TRUE,"general";"via2",#N/A,TRUE,"general";"via3",#N/A,TRUE,"general"}</definedName>
    <definedName name="_____VIT1">[16]Tablas!#REF!</definedName>
    <definedName name="_____VPR1">[16]Tablas!#REF!</definedName>
    <definedName name="_____VPR2">[18]Tablas!#REF!</definedName>
    <definedName name="_____VRP1">[16]Tablas!#REF!</definedName>
    <definedName name="_____VSM1">[16]Tablas!#REF!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 hidden="1">{#N/A,#N/A,FALSE,"Costos Productos 6A";#N/A,#N/A,FALSE,"Costo Unitario Total H-94-12"}</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[12]Datos!$B$2</definedName>
    <definedName name="____adi2">[12]Datos!$B$3</definedName>
    <definedName name="____AFC1">[7]INV!$A$25:$D$28</definedName>
    <definedName name="____AFC3">[7]INV!$F$25:$I$28</definedName>
    <definedName name="____AFC5">[7]INV!$K$25:$N$28</definedName>
    <definedName name="____ane7">[19]!_xlbgnm.ane7</definedName>
    <definedName name="____ane8">[19]!_xlbgnm.ane8</definedName>
    <definedName name="____APU221">#REF!</definedName>
    <definedName name="____APU465">[9]!absc</definedName>
    <definedName name="____Atp2">[20]EMPRESA!$F$22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D906">[15]CONS!$E$29</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#REF!</definedName>
    <definedName name="____CUA2">#REF!</definedName>
    <definedName name="____CUA4">#REF!</definedName>
    <definedName name="____CUA5">#REF!</definedName>
    <definedName name="____CUA6">#REF!</definedName>
    <definedName name="____DCI1">[16]Tablas!#REF!</definedName>
    <definedName name="____DDS1">[16]Tablas!#REF!</definedName>
    <definedName name="____DEX01">#REF!</definedName>
    <definedName name="____DGO1">[16]Tablas!#REF!</definedName>
    <definedName name="____DGP1">[16]Tablas!#REF!</definedName>
    <definedName name="____DIJ1">[16]Tablas!#REF!</definedName>
    <definedName name="____DPI1">[16]Tablas!#REF!</definedName>
    <definedName name="____DPY1">[16]Tablas!#REF!</definedName>
    <definedName name="____DRI1">[16]Tablas!#REF!</definedName>
    <definedName name="____DRL1">[16]Tablas!#REF!</definedName>
    <definedName name="____DSP1">[16]Tablas!#REF!</definedName>
    <definedName name="____ECP1">[16]Tablas!#REF!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[0]!err</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[16]Tablas!#REF!</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OR15">[15]CONS!$E$22</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CD1">[16]Tablas!#REF!</definedName>
    <definedName name="____OCI1">[16]Tablas!#REF!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0">#REF!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[21]PRECIOS!$A:$E</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[7]INV!$A$12:$D$15</definedName>
    <definedName name="____SBC3">[7]INV!$F$12:$I$15</definedName>
    <definedName name="____SBC5">[7]INV!$K$12:$N$15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EE6">[15]CONS!$E$28</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[16]Tablas!#REF!</definedName>
    <definedName name="____VFA1">[16]Tablas!#REF!</definedName>
    <definedName name="____vfv4" hidden="1">{"via1",#N/A,TRUE,"general";"via2",#N/A,TRUE,"general";"via3",#N/A,TRUE,"general"}</definedName>
    <definedName name="____VIT1">[16]Tablas!#REF!</definedName>
    <definedName name="____VPR1">[16]Tablas!#REF!</definedName>
    <definedName name="____VPR2">#REF!</definedName>
    <definedName name="____VRP1">[16]Tablas!#REF!</definedName>
    <definedName name="____VSM1">[16]Tablas!#REF!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 hidden="1">{#N/A,#N/A,FALSE,"Costos Productos 6A";#N/A,#N/A,FALSE,"Costo Unitario Total H-94-12"}</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[12]Datos!$B$2</definedName>
    <definedName name="___adi2">[12]Datos!$B$3</definedName>
    <definedName name="___AFC1">[7]INV!$A$25:$D$28</definedName>
    <definedName name="___AFC3">[7]INV!$F$25:$I$28</definedName>
    <definedName name="___AFC5">[7]INV!$K$25:$N$28</definedName>
    <definedName name="___ane7">[22]!_xlbgnm.ane7</definedName>
    <definedName name="___ane8">[22]!_xlbgnm.ane8</definedName>
    <definedName name="___APU221">#REF!</definedName>
    <definedName name="___APU465" localSheetId="0">[9]!absc</definedName>
    <definedName name="___APU465">[9]!absc</definedName>
    <definedName name="___Atp2">[23]EMPRESA!$F$22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D906">[15]CONS!$E$29</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#REF!</definedName>
    <definedName name="___CUA2">#REF!</definedName>
    <definedName name="___CUA4">#REF!</definedName>
    <definedName name="___CUA5">#REF!</definedName>
    <definedName name="___CUA6">#REF!</definedName>
    <definedName name="___DCI1">[16]Tablas!#REF!</definedName>
    <definedName name="___DDS1">[16]Tablas!#REF!</definedName>
    <definedName name="___DEX01">#REF!</definedName>
    <definedName name="___DGO1">[16]Tablas!#REF!</definedName>
    <definedName name="___DGP1">[16]Tablas!#REF!</definedName>
    <definedName name="___DIJ1">[16]Tablas!#REF!</definedName>
    <definedName name="___DPI1">[16]Tablas!#REF!</definedName>
    <definedName name="___DPY1">[16]Tablas!#REF!</definedName>
    <definedName name="___DRI1">[16]Tablas!#REF!</definedName>
    <definedName name="___DRL1">[16]Tablas!#REF!</definedName>
    <definedName name="___DSP1">[16]Tablas!#REF!</definedName>
    <definedName name="___ECP1">[16]Tablas!#REF!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[16]Tablas!#REF!</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[11]INST!#REF!</definedName>
    <definedName name="___key3" hidden="1">#REF!</definedName>
    <definedName name="___key31" hidden="1">#REF!</definedName>
    <definedName name="___kjk6" hidden="1">{"TAB1",#N/A,TRUE,"GENERAL";"TAB2",#N/A,TRUE,"GENERAL";"TAB3",#N/A,TRUE,"GENERAL";"TAB4",#N/A,TRUE,"GENERAL";"TAB5",#N/A,TRUE,"GENERAL"}</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OR15">[15]CONS!$E$22</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D1">[16]Tablas!#REF!</definedName>
    <definedName name="___OCI1">[16]Tablas!#REF!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0">#REF!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[24]PRECIOS!$A:$E</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[7]INV!$A$12:$D$15</definedName>
    <definedName name="___SBC3">[7]INV!$F$12:$I$15</definedName>
    <definedName name="___SBC5">[7]INV!$K$12:$N$15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EE6">[15]CONS!$E$28</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localSheetId="0">Scheduled_Payment+Extra_Payment</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[16]Tablas!#REF!</definedName>
    <definedName name="___VFA1">[16]Tablas!#REF!</definedName>
    <definedName name="___vfv4" hidden="1">{"via1",#N/A,TRUE,"general";"via2",#N/A,TRUE,"general";"via3",#N/A,TRUE,"general"}</definedName>
    <definedName name="___VIT1">[16]Tablas!#REF!</definedName>
    <definedName name="___VPR1">[16]Tablas!#REF!</definedName>
    <definedName name="___VPR2">#REF!</definedName>
    <definedName name="___VRP1">[16]Tablas!#REF!</definedName>
    <definedName name="___VSM1">[16]Tablas!#REF!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localSheetId="0">Scheduled_Payment+Extra_Payment</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localSheetId="0">Scheduled_Payment+Extra_Payment</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localSheetId="0">Scheduled_Payment+Extra_Payment</definedName>
    <definedName name="___z6" hidden="1">{"TAB1",#N/A,TRUE,"GENERAL";"TAB2",#N/A,TRUE,"GENERAL";"TAB3",#N/A,TRUE,"GENERAL";"TAB4",#N/A,TRUE,"GENERAL";"TAB5",#N/A,TRUE,"GENERAL"}</definedName>
    <definedName name="___z7">#N/A</definedName>
    <definedName name="__11_4_0__123Grap" hidden="1">[25]DATOS!#REF!</definedName>
    <definedName name="__123Graph_A" hidden="1">#REF!</definedName>
    <definedName name="__123Graph_AFRQACIRR" hidden="1">[26]Main!$FP$65:$FP$70</definedName>
    <definedName name="__123Graph_AFRQACNPV" hidden="1">[26]Main!$FP$65:$FP$70</definedName>
    <definedName name="__123Graph_AFRQACRES" hidden="1">[26]Main!$FP$65:$FP$70</definedName>
    <definedName name="__123Graph_AHSTGIRR" hidden="1">[26]Main!$FN$66:$FR$66</definedName>
    <definedName name="__123Graph_AHSTGNPV" hidden="1">[26]Main!$FN$66:$FR$66</definedName>
    <definedName name="__123Graph_AHSTGRES" hidden="1">[26]Main!$FN$66:$FR$66</definedName>
    <definedName name="__123Graph_B" hidden="1">#REF!</definedName>
    <definedName name="__123Graph_C" hidden="1">[27]DATOS!#REF!</definedName>
    <definedName name="__123Graph_D" hidden="1">[27]DATOS!#REF!</definedName>
    <definedName name="__123Graph_X" hidden="1">[27]DATOS!#REF!</definedName>
    <definedName name="__123Graph_XFRQACNPV" hidden="1">[26]Main!$FO$65:$FO$70</definedName>
    <definedName name="__123Graph_XFRQACRES" hidden="1">[26]Main!$FO$65:$FO$70</definedName>
    <definedName name="__16_B_0__123Graph_XGráfico" hidden="1">[25]DATOS!#REF!</definedName>
    <definedName name="__19_4_0__123Grap" hidden="1">[28]CRUDOS!#REF!</definedName>
    <definedName name="__4___123Graph_AGráfico_4A" hidden="1">[27]DATOS!#REF!</definedName>
    <definedName name="__5___123Graph_BGráfico_4A" hidden="1">[27]DATOS!#REF!</definedName>
    <definedName name="__6___123Graph_XGráfico_4A" hidden="1">[27]DATOS!#REF!</definedName>
    <definedName name="__7__123Graph_AGráfico_4A" hidden="1">[27]DATOS!#REF!</definedName>
    <definedName name="__8__123Graph_BGráfico_4A" hidden="1">[27]DATOS!#REF!</definedName>
    <definedName name="__9__123Graph_XGráfico_4A" hidden="1">[27]DATOS!#REF!</definedName>
    <definedName name="__a1" hidden="1">{"TAB1",#N/A,TRUE,"GENERAL";"TAB2",#N/A,TRUE,"GENERAL";"TAB3",#N/A,TRUE,"GENERAL";"TAB4",#N/A,TRUE,"GENERAL";"TAB5",#N/A,TRUE,"GENERAL"}</definedName>
    <definedName name="__A17000">#REF!</definedName>
    <definedName name="__A2" hidden="1">{#N/A,#N/A,FALSE,"Costos Productos 6A";#N/A,#N/A,FALSE,"Costo Unitario Total H-94-12"}</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adi1">[12]Datos!$B$2</definedName>
    <definedName name="__adi2">[12]Datos!$B$3</definedName>
    <definedName name="__AFC1">[7]INV!$A$25:$D$28</definedName>
    <definedName name="__AFC3">[7]INV!$F$25:$I$28</definedName>
    <definedName name="__AFC5">[7]INV!$K$25:$N$28</definedName>
    <definedName name="__ane7">[19]!_xlbgnm.ane7</definedName>
    <definedName name="__ane8">[19]!_xlbgnm.ane8</definedName>
    <definedName name="__APU221" localSheetId="0">#REF!</definedName>
    <definedName name="__APU221">#REF!</definedName>
    <definedName name="__APU465" localSheetId="0">[9]!absc</definedName>
    <definedName name="__APU465">[9]!absc</definedName>
    <definedName name="__Atp2">[29]EMPRESA!$F$22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D906">[15]CONS!$E$29</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1">#REF!</definedName>
    <definedName name="__CUA2">#REF!</definedName>
    <definedName name="__CUA4">#REF!</definedName>
    <definedName name="__CUA5">#REF!</definedName>
    <definedName name="__CUA6">#REF!</definedName>
    <definedName name="__DCI1">[16]Tablas!#REF!</definedName>
    <definedName name="__DDS1">[16]Tablas!#REF!</definedName>
    <definedName name="__DEX01">#REF!</definedName>
    <definedName name="__DGO1">[16]Tablas!#REF!</definedName>
    <definedName name="__DGP1">[16]Tablas!#REF!</definedName>
    <definedName name="__DIJ1">[16]Tablas!#REF!</definedName>
    <definedName name="__DPI1">[16]Tablas!#REF!</definedName>
    <definedName name="__DPY1">[16]Tablas!#REF!</definedName>
    <definedName name="__DRI1">[16]Tablas!#REF!</definedName>
    <definedName name="__DRL1">[16]Tablas!#REF!</definedName>
    <definedName name="__DSP1">[16]Tablas!#REF!</definedName>
    <definedName name="__ECP1">[16]Tablas!#REF!</definedName>
    <definedName name="__EMP10">[30]Hoja3!#REF!</definedName>
    <definedName name="__EMP12">[30]Hoja3!#REF!</definedName>
    <definedName name="__EMP3">[30]Hoja3!#REF!</definedName>
    <definedName name="__EMP4">[30]Hoja3!#REF!</definedName>
    <definedName name="__EMP6">[30]Hoja3!#REF!</definedName>
    <definedName name="__EMP8">[30]Hoja3!#REF!</definedName>
    <definedName name="__ESP1">[30]Hoja3!#REF!</definedName>
    <definedName name="__ESP2">[30]Hoja3!#REF!</definedName>
    <definedName name="__ESP3">[30]Hoja3!#REF!</definedName>
    <definedName name="__ESP4">[30]Hoja3!#REF!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hhg1" hidden="1">{#N/A,#N/A,TRUE,"1842CWN0"}</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[16]Tablas!#REF!</definedName>
    <definedName name="__inf1">#REF!</definedName>
    <definedName name="__ipc2">#REF!</definedName>
    <definedName name="__IPC2002">#REF!</definedName>
    <definedName name="__ipc3">#REF!</definedName>
    <definedName name="__ipc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[31]INST!#REF!</definedName>
    <definedName name="__key21" hidden="1">[11]INST!#REF!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OR15">[15]CONS!$E$22</definedName>
    <definedName name="__mun2">[32]PESOS!#REF!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IF([33]!Loan_Amount*[33]!Interest_Rate*[33]!Loan_Years*[33]!Loan_Start&gt;0,1,0)</definedName>
    <definedName name="__num10">#REF!</definedName>
    <definedName name="__num2">#REF!</definedName>
    <definedName name="__num3">#REF!</definedName>
    <definedName name="__num4">#REF!</definedName>
    <definedName name="__num5">#REF!</definedName>
    <definedName name="__num6">#REF!</definedName>
    <definedName name="__num60">#REF!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[16]Tablas!#REF!</definedName>
    <definedName name="__OCI1">[16]Tablas!#REF!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'[34]Paral. 1'!$E$1:$E$65536</definedName>
    <definedName name="__Pa2">'[34]Paral. 2'!$E$1:$E$65536</definedName>
    <definedName name="__Pa3">'[34]Paral. 3'!$E$1:$E$65536</definedName>
    <definedName name="__Pa4">[34]Paral.4!$E$1:$E$65536</definedName>
    <definedName name="__pid_no">#REF!</definedName>
    <definedName name="__PJ50" localSheetId="0">#REF!</definedName>
    <definedName name="__PJ50">#REF!</definedName>
    <definedName name="__pj51" localSheetId="0">#REF!</definedName>
    <definedName name="__pj51">#REF!</definedName>
    <definedName name="__pj66">#REF!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[35]PRECIOS!$A:$E</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[7]INV!$A$12:$D$15</definedName>
    <definedName name="__SBC3">[7]INV!$F$12:$I$15</definedName>
    <definedName name="__SBC5">[7]INV!$K$12:$N$15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g_no">#REF!</definedName>
    <definedName name="__TCN1">#REF!</definedName>
    <definedName name="__TCN2">#REF!</definedName>
    <definedName name="__TEE6">[15]CONS!$E$28</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localSheetId="0">Scheduled_Payment+Extra_Payment</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[16]Tablas!#REF!</definedName>
    <definedName name="__VFA1">[16]Tablas!#REF!</definedName>
    <definedName name="__vfv4" hidden="1">{"via1",#N/A,TRUE,"general";"via2",#N/A,TRUE,"general";"via3",#N/A,TRUE,"general"}</definedName>
    <definedName name="__VIT1">[16]Tablas!#REF!</definedName>
    <definedName name="__VPR1">[16]Tablas!#REF!</definedName>
    <definedName name="__VPR2">[18]Tablas!#REF!</definedName>
    <definedName name="__VRP1">[16]Tablas!#REF!</definedName>
    <definedName name="__VSM1">[16]Tablas!#REF!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localSheetId="0">Scheduled_Payment+Extra_Payment</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localSheetId="0">Scheduled_Payment+Extra_Payment</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localSheetId="0">Scheduled_Payment+Extra_Payment</definedName>
    <definedName name="__z6" hidden="1">{"TAB1",#N/A,TRUE,"GENERAL";"TAB2",#N/A,TRUE,"GENERAL";"TAB3",#N/A,TRUE,"GENERAL";"TAB4",#N/A,TRUE,"GENERAL";"TAB5",#N/A,TRUE,"GENERAL"}</definedName>
    <definedName name="__z7">#N/A</definedName>
    <definedName name="_01">#REF!</definedName>
    <definedName name="_02_DER_K13_000_–_K13_650">[36]EST2!#REF!</definedName>
    <definedName name="_02_DER_K15_700_–_K16_100">[36]EST2!#REF!</definedName>
    <definedName name="_03_K15_140_–_K20_540">[36]EST2!#REF!</definedName>
    <definedName name="_04">[36]EST2!#REF!</definedName>
    <definedName name="_05_DER_K35_250_–_K35_605.41">[36]EST2!#REF!</definedName>
    <definedName name="_05_IZQ_K25_695_–_K35_327.62">[36]EST2!#REF!</definedName>
    <definedName name="_05_IZQ_K35_420_–_K36_462.29">[36]EST2!#REF!</definedName>
    <definedName name="_06_K41_785.67_–_K48_083.55">[36]EST2!#REF!</definedName>
    <definedName name="_07_DER_K48_000_–_K49_563.19">[36]EST2!#REF!</definedName>
    <definedName name="_07_IZQ_K49_320_–_K52_112.74">[36]EST2!#REF!</definedName>
    <definedName name="_08_DER_K57_040_–_K61_476.50">[36]EST2!#REF!</definedName>
    <definedName name="_08_IZQ_K52_300_–_K57_577.97">[36]EST2!#REF!</definedName>
    <definedName name="_08_K24_723__A_K55_717.28">[36]EST2!#REF!</definedName>
    <definedName name="_09_K61_520_A_K61_144">[36]EST2!#REF!</definedName>
    <definedName name="_1">#REF!</definedName>
    <definedName name="_1.1Afirmado_vías_tipo_A1___Afirmado_TIPO_A1__e__0.04_m.__ANCHO_VÍA_6_MTS">#REF!</definedName>
    <definedName name="_1__123Graph_BCHART_5" hidden="1">[37]MEX95IB!#REF!</definedName>
    <definedName name="_1_25">[18]Tablas!#REF!</definedName>
    <definedName name="_10__123Graph_XGráfico_4A" hidden="1">[27]DATOS!#REF!</definedName>
    <definedName name="_10_PR64_500_–_PR_69_541.49">[36]EST2!#REF!</definedName>
    <definedName name="_11_4_0__123Grap" hidden="1">[25]DATOS!#REF!</definedName>
    <definedName name="_116B">#REF!</definedName>
    <definedName name="_117A">#REF!</definedName>
    <definedName name="_117B">#REF!</definedName>
    <definedName name="_12_4_0__123Grap" hidden="1">[25]DATOS!#REF!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_B_0__123Graph_XGráfico" hidden="1">[25]DATOS!#REF!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_B_0__123Graph_XGráfico" hidden="1">[25]DATOS!#REF!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4____123Grap" hidden="1">[25]DATOS!#REF!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_4_0__123Grap" hidden="1">[25]DATOS!#REF!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'[3]MOD-DEV.XLS'!$A$377:$I$423</definedName>
    <definedName name="_2_5__TOTAL_DE_MATERIALES_A_EXPORTAR">#REF!</definedName>
    <definedName name="_20_4____123Grap" hidden="1">[25]DATOS!#REF!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_4_0__123Grap" hidden="1">[25]DATOS!#REF!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4B_0__123Graph_XGráfico" hidden="1">[25]DATOS!#REF!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8B____123Graph_XGráfico" hidden="1">[25]DATOS!#REF!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B_0__123Graph_XGráfico" hidden="1">[28]CRUDOS!#REF!</definedName>
    <definedName name="_3">'[3]MOD-DEV.XLS'!$A$148:$AN$435</definedName>
    <definedName name="_30B____123Graph_XGráfico" hidden="1">[25]DATOS!#REF!</definedName>
    <definedName name="_31B_0__123Graph_XGráfico" hidden="1">[25]DATOS!#REF!</definedName>
    <definedName name="_3ane_o10">#REF!</definedName>
    <definedName name="_4___123Graph_AGráfico_4A" hidden="1">[27]DATOS!#REF!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1Transporte_de_materiales_granulares">#REF!</definedName>
    <definedName name="_5___123Graph_AGráfico_4A" hidden="1">[27]DATOS!#REF!</definedName>
    <definedName name="_5___123Graph_BGráfico_4A" hidden="1">[27]DATOS!#REF!</definedName>
    <definedName name="_6___123Graph_BGráfico_4A" hidden="1">[27]DATOS!#REF!</definedName>
    <definedName name="_6___123Graph_XGráfico_4A" hidden="1">[27]DATOS!#REF!</definedName>
    <definedName name="_6_0_0_F" hidden="1">#REF!</definedName>
    <definedName name="_7___123Graph_XGráfico_4A" hidden="1">[27]DATOS!#REF!</definedName>
    <definedName name="_7__123Graph_AGráfico_4A" hidden="1">[27]DATOS!#REF!</definedName>
    <definedName name="_8.3_Mampostería_de_piedra___concreto_2.000_psi.">#REF!</definedName>
    <definedName name="_8__123Graph_AGráfico_4A" hidden="1">[27]DATOS!#REF!</definedName>
    <definedName name="_8__123Graph_BGráfico_4A" hidden="1">[27]DATOS!#REF!</definedName>
    <definedName name="_9__123Graph_BGráfico_4A" hidden="1">[27]DATOS!#REF!</definedName>
    <definedName name="_9__123Graph_XGráfico_4A" hidden="1">[27]DATOS!#REF!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7000">#REF!</definedName>
    <definedName name="_A2" hidden="1">{#N/A,#N/A,FALSE,"Costos Productos 6A";#N/A,#N/A,FALSE,"Costo Unitario Total H-94-12"}</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D1">'[38]CALCULO SALARIO'!$N$43</definedName>
    <definedName name="_adi1">[39]Datos!$B$2</definedName>
    <definedName name="_adi2">[39]Datos!$B$3</definedName>
    <definedName name="_AFC1">[7]INV!$A$25:$D$28</definedName>
    <definedName name="_AFC3">[7]INV!$F$25:$I$28</definedName>
    <definedName name="_AFC5">[7]INV!$K$25:$N$28</definedName>
    <definedName name="_ALM1">#REF!</definedName>
    <definedName name="_AND1">#REF!</definedName>
    <definedName name="_ane7">[19]!_xlbgnm.ane7</definedName>
    <definedName name="_ane8">[19]!_xlbgnm.ane8</definedName>
    <definedName name="_APU221" localSheetId="0">#REF!</definedName>
    <definedName name="_APU221">#REF!</definedName>
    <definedName name="_APU3">#REF!</definedName>
    <definedName name="_APU465" localSheetId="0">[9]!absc</definedName>
    <definedName name="_APU465">[9]!absc</definedName>
    <definedName name="_ASC3">#REF!</definedName>
    <definedName name="_ASC7">#REF!</definedName>
    <definedName name="_Atp2">[29]EMPRESA!$F$22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BRI10">[30]Hoja3!$F$1327</definedName>
    <definedName name="_BRI12">[30]Hoja3!$F$1366</definedName>
    <definedName name="_BRI3">[30]Hoja3!$F$1175</definedName>
    <definedName name="_BRI4">[30]Hoja3!$F$1212</definedName>
    <definedName name="_BRI6">[30]Hoja3!$F$1249</definedName>
    <definedName name="_BRI8">[30]Hoja3!$F$1288</definedName>
    <definedName name="_CAC1">[7]INV!$A$19:$D$22</definedName>
    <definedName name="_CAC3">[7]INV!$F$19:$I$22</definedName>
    <definedName name="_CAC5">[7]INV!$K$19:$N$22</definedName>
    <definedName name="_CAP1">#REF!</definedName>
    <definedName name="_CAP10">#REF!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od1">#REF!</definedName>
    <definedName name="_COD906">[15]CONS!$E$29</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RT25">#REF!</definedName>
    <definedName name="_CRT3">#REF!</definedName>
    <definedName name="_CRT35">#REF!</definedName>
    <definedName name="_CUA1">#REF!</definedName>
    <definedName name="_CUA2">#REF!</definedName>
    <definedName name="_CUA4">#REF!</definedName>
    <definedName name="_CUA5">#REF!</definedName>
    <definedName name="_CUA6">#REF!</definedName>
    <definedName name="_DCI1">[16]Tablas!#REF!</definedName>
    <definedName name="_DDS1">[16]Tablas!#REF!</definedName>
    <definedName name="_DEX01">#REF!</definedName>
    <definedName name="_DGO1">[16]Tablas!#REF!</definedName>
    <definedName name="_DGP1">[16]Tablas!#REF!</definedName>
    <definedName name="_dhc1">[40]Dimensiones!$B$13</definedName>
    <definedName name="_dhc2">[40]Dimensiones!$B$17</definedName>
    <definedName name="_dhc3">[40]Dimensiones!$B$21</definedName>
    <definedName name="_dhc4">[40]Dimensiones!$B$25</definedName>
    <definedName name="_dhc5">[40]Dimensiones!$B$29</definedName>
    <definedName name="_DIF1">'[3]MOD-DEV.XLS'!$F$31</definedName>
    <definedName name="_DIF2">'[3]MOD-DEV.XLS'!$F$32</definedName>
    <definedName name="_DIF3">'[3]MOD-DEV.XLS'!$F$33</definedName>
    <definedName name="_DIF4">'[3]MOD-DEV.XLS'!$F$34</definedName>
    <definedName name="_DIJ1">[16]Tablas!#REF!</definedName>
    <definedName name="_Dist_Bin" hidden="1">[41]SABANA!#REF!</definedName>
    <definedName name="_doc_name">#REF!</definedName>
    <definedName name="_DPI1">[16]Tablas!#REF!</definedName>
    <definedName name="_DPY1">[16]Tablas!#REF!</definedName>
    <definedName name="_DRI1">[16]Tablas!#REF!</definedName>
    <definedName name="_DRL1">[16]Tablas!#REF!</definedName>
    <definedName name="_DSP1">[16]Tablas!#REF!</definedName>
    <definedName name="_dur1">#REF!</definedName>
    <definedName name="_dur10">#REF!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dvc1">[40]Dimensiones!$B$12</definedName>
    <definedName name="_dvc2">[40]Dimensiones!$B$16</definedName>
    <definedName name="_dvc3">[40]Dimensiones!$B$20</definedName>
    <definedName name="_dvc4">[40]Dimensiones!$B$24</definedName>
    <definedName name="_dvc5">[40]Dimensiones!$B$28</definedName>
    <definedName name="_eac1">[40]Dimensiones!$F$10</definedName>
    <definedName name="_eac2">[40]Dimensiones!$F$13</definedName>
    <definedName name="_eac3">[40]Dimensiones!$F$16</definedName>
    <definedName name="_eac4">[40]Dimensiones!$F$19</definedName>
    <definedName name="_eac5">[40]Dimensiones!$F$22</definedName>
    <definedName name="_ECP1">[16]Tablas!#REF!</definedName>
    <definedName name="_EMP10">[30]Hoja3!#REF!</definedName>
    <definedName name="_EMP12">[30]Hoja3!#REF!</definedName>
    <definedName name="_EMP3">[30]Hoja3!#REF!</definedName>
    <definedName name="_EMP4">[30]Hoja3!#REF!</definedName>
    <definedName name="_EMP6">[30]Hoja3!#REF!</definedName>
    <definedName name="_EMP8">[30]Hoja3!#REF!</definedName>
    <definedName name="_ESP1">[30]Hoja3!#REF!</definedName>
    <definedName name="_ESP2">[30]Hoja3!#REF!</definedName>
    <definedName name="_ESP3">[30]Hoja3!#REF!</definedName>
    <definedName name="_ESP4">[30]Hoja3!#REF!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[40]Dimensiones!$B$9</definedName>
    <definedName name="_Fill" hidden="1">#REF!</definedName>
    <definedName name="_xlnm._FilterDatabase" localSheetId="0" hidden="1">'FORMULARIO 1 - DETALLADO'!$C$11:$J$44</definedName>
    <definedName name="_xlnm._FilterDatabase" hidden="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[40]Dimensiones!$F$8</definedName>
    <definedName name="_hac2">[40]Dimensiones!$F$11</definedName>
    <definedName name="_hac3">[40]Dimensiones!$F$14</definedName>
    <definedName name="_hac4">[40]Dimensiones!$F$17</definedName>
    <definedName name="_hac5">[40]Dimensiones!$F$20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hhg1" hidden="1">{#N/A,#N/A,TRUE,"1842CWN0"}</definedName>
    <definedName name="_HJK1" hidden="1">{#N/A,#N/A,FALSE,"PERSONAL"}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[16]Tablas!#REF!</definedName>
    <definedName name="_IMP1">#REF!</definedName>
    <definedName name="_INF1">#REF!</definedName>
    <definedName name="_ipc1">#REF!</definedName>
    <definedName name="_ipc2">#REF!</definedName>
    <definedName name="_IPC2002" localSheetId="0">#REF!</definedName>
    <definedName name="_IPC2002">#REF!</definedName>
    <definedName name="_ipc3">#REF!</definedName>
    <definedName name="_ipc4">#REF!</definedName>
    <definedName name="_IVA1">#REF!</definedName>
    <definedName name="_juan" hidden="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[42]INST!#REF!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c1">[40]Dimensiones!$F$9</definedName>
    <definedName name="_lac2">[40]Dimensiones!$F$12</definedName>
    <definedName name="_lac3">[40]Dimensiones!$F$15</definedName>
    <definedName name="_lac4">[40]Dimensiones!$F$18</definedName>
    <definedName name="_lac5">[40]Dimensiones!$F$21</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nufactr">#REF!</definedName>
    <definedName name="_MAT1">#REF!</definedName>
    <definedName name="_MOD1">#REF!</definedName>
    <definedName name="_model">#REF!</definedName>
    <definedName name="_MOR15">[15]CONS!$E$22</definedName>
    <definedName name="_mun2">[32]PESOS!#REF!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'[43]CANT OBRA 2601'!$H$34</definedName>
    <definedName name="_NPV12">'[3]MOD-DEV.XLS'!$AD$369</definedName>
    <definedName name="_NPV15">'[3]MOD-DEV.XLS'!$AE$369</definedName>
    <definedName name="_NPV8">'[3]MOD-DEV.XLS'!$AC$369</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[44]Otros!$D$14</definedName>
    <definedName name="_OCD1">[16]Tablas!#REF!</definedName>
    <definedName name="_OCI1">[16]Tablas!#REF!</definedName>
    <definedName name="_OCT2">#REF!</definedName>
    <definedName name="_OF">[44]Otros!$D$15</definedName>
    <definedName name="_of_sheet">#REF!</definedName>
    <definedName name="_Order1" hidden="1">0</definedName>
    <definedName name="_Order2" hidden="1">0</definedName>
    <definedName name="_p_order">#REF!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'[34]Paral. 1'!$E$1:$E$65536</definedName>
    <definedName name="_Pa2">'[34]Paral. 2'!$E$1:$E$65536</definedName>
    <definedName name="_Pa3">'[34]Paral. 3'!$E$1:$E$65536</definedName>
    <definedName name="_Pa4">[34]Paral.4!$E$1:$E$65536</definedName>
    <definedName name="_PAL">[44]Otros!$D$17</definedName>
    <definedName name="_Parse_Out" hidden="1">#REF!</definedName>
    <definedName name="_pid_no">#REF!</definedName>
    <definedName name="_PJ50" localSheetId="0">#REF!</definedName>
    <definedName name="_PJ50">#REF!</definedName>
    <definedName name="_pj51" localSheetId="0">#REF!</definedName>
    <definedName name="_pj51">#REF!</definedName>
    <definedName name="_POS2">'[3]MOD-DEV.XLS'!$F$103</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[45]PRECIOS!$A:$E</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ojectDescript">#REF!</definedName>
    <definedName name="_PSV1">'[3]MOD-DEV.XLS'!$H$31</definedName>
    <definedName name="_PSV2">'[3]MOD-DEV.XLS'!$H$32</definedName>
    <definedName name="_PSV3">'[3]MOD-DEV.XLS'!$H$33</definedName>
    <definedName name="_PSV4">'[3]MOD-DEV.XLS'!$H$34</definedName>
    <definedName name="_PSV5">'[3]MOD-DEV.XLS'!$H$36</definedName>
    <definedName name="_PSV6">'[3]MOD-DEV.XLS'!$H$37</definedName>
    <definedName name="_PTO97">#REF!</definedName>
    <definedName name="_PTY1">'[3]MOD-DEV.XLS'!$F$117</definedName>
    <definedName name="_PTY2">'[3]MOD-DEV.XLS'!$F$118</definedName>
    <definedName name="_PTY3">'[3]MOD-DEV.XLS'!$F$119</definedName>
    <definedName name="_PTY4">'[3]MOD-DEV.XLS'!$F$120</definedName>
    <definedName name="_PTY5">'[3]MOD-DEV.XLS'!$F$121</definedName>
    <definedName name="_PUE2" hidden="1">{#N/A,#N/A,FALSE,"PERSONAL"}</definedName>
    <definedName name="_pue3" hidden="1">{#N/A,#N/A,FALSE,"PERSONAL"}</definedName>
    <definedName name="_PUE4" hidden="1">{#N/A,#N/A,FALSE,"PERSONAL"}</definedName>
    <definedName name="_PUE5" hidden="1">{#N/A,#N/A,FALSE,"PERSONAL"}</definedName>
    <definedName name="_PUE6" hidden="1">{#N/A,#N/A,FALSE,"PERSONAL"}</definedName>
    <definedName name="_PUE7" hidden="1">{#N/A,#N/A,FALSE,"PERSONAL"}</definedName>
    <definedName name="_PW2">#REF!</definedName>
    <definedName name="_QTY1">#REF!</definedName>
    <definedName name="_r" hidden="1">{"TAB1",#N/A,TRUE,"GENERAL";"TAB2",#N/A,TRUE,"GENERAL";"TAB3",#N/A,TRUE,"GENERAL";"TAB4",#N/A,TRUE,"GENERAL";"TAB5",#N/A,TRUE,"GENERAL"}</definedName>
    <definedName name="_R1AADDV">#REF!</definedName>
    <definedName name="_R1ALC">#REF!</definedName>
    <definedName name="_R1CCS">#REF!</definedName>
    <definedName name="_R1DDVC">#REF!</definedName>
    <definedName name="_R1EMPRA">#REF!</definedName>
    <definedName name="_R1GAV">#REF!</definedName>
    <definedName name="_R2AADDV">#REF!</definedName>
    <definedName name="_R2ALC">#REF!</definedName>
    <definedName name="_R2BEZ">#REF!</definedName>
    <definedName name="_R2CCS">#REF!</definedName>
    <definedName name="_R2CCT1">#REF!</definedName>
    <definedName name="_R2CCT2">#REF!</definedName>
    <definedName name="_R2CET">#REF!</definedName>
    <definedName name="_R2CPVE">#REF!</definedName>
    <definedName name="_R2CVS">#REF!</definedName>
    <definedName name="_R2DDVC">#REF!</definedName>
    <definedName name="_R2DE">#REF!</definedName>
    <definedName name="_R2DPP">#REF!</definedName>
    <definedName name="_R2EMPRA">#REF!</definedName>
    <definedName name="_R2GAV">#REF!</definedName>
    <definedName name="_R2LDT">#REF!</definedName>
    <definedName name="_R2TL">#REF!</definedName>
    <definedName name="_R2ZC">#REF!</definedName>
    <definedName name="_R2ZCPP">#REF!</definedName>
    <definedName name="_R3AADDV">#REF!</definedName>
    <definedName name="_R3ALC">#REF!</definedName>
    <definedName name="_R3BEZ">#REF!</definedName>
    <definedName name="_R3CCS">#REF!</definedName>
    <definedName name="_R3CCT1">#REF!</definedName>
    <definedName name="_R3CCT2">#REF!</definedName>
    <definedName name="_R3CET">#REF!</definedName>
    <definedName name="_R3CPVE">#REF!</definedName>
    <definedName name="_R3CVS">#REF!</definedName>
    <definedName name="_R3DDVC">#REF!</definedName>
    <definedName name="_R3DE">#REF!</definedName>
    <definedName name="_R3DPP">#REF!</definedName>
    <definedName name="_R3EMPRA">#REF!</definedName>
    <definedName name="_R3GAV">#REF!</definedName>
    <definedName name="_R3LDT">#REF!</definedName>
    <definedName name="_R3TL">#REF!</definedName>
    <definedName name="_R3ZC">#REF!</definedName>
    <definedName name="_R3ZCPP">#REF!</definedName>
    <definedName name="_r4r" hidden="1">{"via1",#N/A,TRUE,"general";"via2",#N/A,TRUE,"general";"via3",#N/A,TRUE,"general"}</definedName>
    <definedName name="_range">'[46]PS P-514'!$M$30:$M$64</definedName>
    <definedName name="_RAS">[44]Otros!$D$18</definedName>
    <definedName name="_rc">#REF!</definedName>
    <definedName name="_REC1">"Rectángulo 31"</definedName>
    <definedName name="_ref4">#REF!</definedName>
    <definedName name="_Regression_Int">1</definedName>
    <definedName name="_Regression_Out" hidden="1">[41]SABANA!#REF!</definedName>
    <definedName name="_Regression_X" hidden="1">'[47]140 kbbld Cus,BCF22'!$D$37:$S$37</definedName>
    <definedName name="_REGRESSION_XNJA" hidden="1">#REF!</definedName>
    <definedName name="_Regression_Y" hidden="1">'[47]140 kbbld Cus,BCF22'!$C$39:$F$40</definedName>
    <definedName name="_req_no">#REF!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ev">#REF!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[7]INV!$A$12:$D$15</definedName>
    <definedName name="_SBC3">[7]INV!$F$12:$I$15</definedName>
    <definedName name="_SBC5">[7]INV!$K$12:$N$15</definedName>
    <definedName name="_service">#REF!</definedName>
    <definedName name="_setpoint">'[46]PS P-514'!$K$30:$K$64</definedName>
    <definedName name="_sheet_no">#REF!</definedName>
    <definedName name="_Sort" hidden="1">#REF!</definedName>
    <definedName name="_SortNJA" hidden="1">#REF!</definedName>
    <definedName name="_srn001">#REF!</definedName>
    <definedName name="_SUM1">#REF!</definedName>
    <definedName name="_SUM2">#REF!</definedName>
    <definedName name="_switc_mfr">#REF!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[26]Main!$U$48</definedName>
    <definedName name="_Table1_Out" hidden="1">#REF!</definedName>
    <definedName name="_Table2_In1" hidden="1">[26]Main!$U$48</definedName>
    <definedName name="_Table2_In2" hidden="1">[26]Input!$M$3</definedName>
    <definedName name="_Table2_Out" hidden="1">#REF!</definedName>
    <definedName name="_tag_no">#REF!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CN1">#REF!</definedName>
    <definedName name="_TCN2">#REF!</definedName>
    <definedName name="_TEE10">[30]Hoja3!$F$786</definedName>
    <definedName name="_TEE6">[15]CONS!$E$28</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UB10">[30]Hoja3!$F$163</definedName>
    <definedName name="_TUB12">[30]Hoja3!$F$202</definedName>
    <definedName name="_TUB3">[30]Hoja3!$F$47</definedName>
    <definedName name="_TUB6">[30]Hoja3!$F$85</definedName>
    <definedName name="_TUB8">[30]Hoja3!$F$124</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[11]INST!#REF!</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[16]Tablas!#REF!</definedName>
    <definedName name="_VFA1">[16]Tablas!#REF!</definedName>
    <definedName name="_vfv4" hidden="1">{"via1",#N/A,TRUE,"general";"via2",#N/A,TRUE,"general";"via3",#N/A,TRUE,"general"}</definedName>
    <definedName name="_VIT1">[16]Tablas!#REF!</definedName>
    <definedName name="_VPR1">[16]Tablas!#REF!</definedName>
    <definedName name="_VPR2">[18]Tablas!#REF!</definedName>
    <definedName name="_VRP1">[16]Tablas!#REF!</definedName>
    <definedName name="_VSM1">[16]Tablas!#REF!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WEL124">[30]Hoja3!$F$1026</definedName>
    <definedName name="_X">[48]Hoja1!$A$1:$F$96</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0">#REF!</definedName>
    <definedName name="A">#REF!</definedName>
    <definedName name="A.COMB">#REF!</definedName>
    <definedName name="A.COMB1">#REF!</definedName>
    <definedName name="A.CONV1">#REF!</definedName>
    <definedName name="A.CONV2">#REF!</definedName>
    <definedName name="A.CONV4">#REF!</definedName>
    <definedName name="A.IPC1">#REF!</definedName>
    <definedName name="A.P.U.">#N/A</definedName>
    <definedName name="A.SMML">#REF!</definedName>
    <definedName name="A_">[49]Recursos!$E$276</definedName>
    <definedName name="A_1">#REF!</definedName>
    <definedName name="A_A">[50]Recursos!$E$276</definedName>
    <definedName name="A_impresión_IM" localSheetId="0">#REF!</definedName>
    <definedName name="A_impresión_IM">#REF!</definedName>
    <definedName name="A000" localSheetId="0">[51]!absc</definedName>
    <definedName name="A000">[51]!absc</definedName>
    <definedName name="A18A200">[52]ESPEC!#REF!</definedName>
    <definedName name="a2a" hidden="1">{"TAB1",#N/A,TRUE,"GENERAL";"TAB2",#N/A,TRUE,"GENERAL";"TAB3",#N/A,TRUE,"GENERAL";"TAB4",#N/A,TRUE,"GENERAL";"TAB5",#N/A,TRUE,"GENERAL"}</definedName>
    <definedName name="A3.3.6.0.0">#REF!</definedName>
    <definedName name="a6d" hidden="1">{#N/A,#N/A,FALSE,"DITCAR";#N/A,#N/A,FALSE,"a1";#N/A,#N/A,FALSE,"a2";#N/A,#N/A,FALSE,"a3";#N/A,#N/A,FALSE,"a4";#N/A,#N/A,FALSE,"a4a";#N/A,#N/A,FALSE,"a4B";#N/A,#N/A,FALSE,"a4C";#N/A,#N/A,FALSE,"A5a ";#N/A,#N/A,FALSE,"A5b";#N/A,#N/A,FALSE,"A6A";#N/A,#N/A,FALSE,"A6B";#N/A,#N/A,FALSE,"A6C";#N/A,#N/A,FALSE,"04PG12NB"}</definedName>
    <definedName name="AA">[53]!absc</definedName>
    <definedName name="AA.CONV1">#REF!</definedName>
    <definedName name="AA_T1">#REF!</definedName>
    <definedName name="AA_T2">#REF!</definedName>
    <definedName name="AA_T3C">#REF!</definedName>
    <definedName name="AAA">[0]!err</definedName>
    <definedName name="AAA_DOCTOPS" hidden="1">"AAA_SET"</definedName>
    <definedName name="AAA_duser" hidden="1">"OFF"</definedName>
    <definedName name="aaaa">#REF!</definedName>
    <definedName name="AAAAA">#REF!</definedName>
    <definedName name="AAAAAA">#REF!</definedName>
    <definedName name="aaaaaaa">[54]Hoja1!$A$1:$F$96</definedName>
    <definedName name="aaaaaaaa">#REF!</definedName>
    <definedName name="aaaaaaaaaaaw">#REF!</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[7]AASHTO!$A$14:$F$17</definedName>
    <definedName name="AAR1E">#REF!</definedName>
    <definedName name="AAR1N">#REF!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RIL">[55]General!#REF!</definedName>
    <definedName name="absc" localSheetId="0">[34]!absc</definedName>
    <definedName name="absc">[56]!absc</definedName>
    <definedName name="absc_" localSheetId="0">[34]!absc</definedName>
    <definedName name="absc_">[57]!absc</definedName>
    <definedName name="absc_1" localSheetId="0">[34]!absc</definedName>
    <definedName name="absc_1">[57]!absc</definedName>
    <definedName name="absc1" localSheetId="0">#N/A</definedName>
    <definedName name="absc1">[58]!absc</definedName>
    <definedName name="ac">[40]Dimensiones!$B$8</definedName>
    <definedName name="Acarreo">[59]General!$N$12:$N$1485</definedName>
    <definedName name="Acc">'[3]MOD-DEV.XLS'!$I$94</definedName>
    <definedName name="AccessDatabase" hidden="1">"C:\C-314\VOLUMENES\volfin4.mdb"</definedName>
    <definedName name="acci">#REF!</definedName>
    <definedName name="ACE1E">#REF!</definedName>
    <definedName name="ACE1N">#REF!</definedName>
    <definedName name="ACERO">'[60]LM '!$D$10</definedName>
    <definedName name="AceroCaseta" hidden="1">#REF!</definedName>
    <definedName name="ACEROCUNETAASFALTITA">[60]DATOS!#REF!</definedName>
    <definedName name="ACEROCUNETARIGIDO">[60]DATOS!#REF!</definedName>
    <definedName name="acpm">5000</definedName>
    <definedName name="ACR">#REF!</definedName>
    <definedName name="ACT">#REF!</definedName>
    <definedName name="ACT_COMP">#REF!</definedName>
    <definedName name="ACT_COMP2">#REF!</definedName>
    <definedName name="ACT_CONT">#REF!</definedName>
    <definedName name="ACT_CONT2">#REF!</definedName>
    <definedName name="ACTA">#REF!</definedName>
    <definedName name="ACTAAJUSTE3" hidden="1">{"via1",#N/A,TRUE,"general";"via2",#N/A,TRUE,"general";"via3",#N/A,TRUE,"general"}</definedName>
    <definedName name="Actividades">#REF!</definedName>
    <definedName name="ACTIVIDADESPLAZOLETA">[61]RESUMEN!$A$6:$E$500</definedName>
    <definedName name="actores">[62]Listado!$L$2:$L$11</definedName>
    <definedName name="actual">#REF!</definedName>
    <definedName name="ACTV">#REF!</definedName>
    <definedName name="acumulado">'[63]Reservas de Petróleo'!$A$2,'[63]Reservas de Petróleo'!$A$1,'[63]Reservas de Petróleo'!$D$4,'[63]Reservas de Petróleo'!$E$1:$E$65536</definedName>
    <definedName name="AcumularBalance">[64]!AcumularBalance</definedName>
    <definedName name="ad">#REF!</definedName>
    <definedName name="AD_1">'[65]CALCULO SALARIO'!$N$43</definedName>
    <definedName name="AD_10">'[66]CALCULO SALARIO'!$W$43</definedName>
    <definedName name="AD_4">'[66]CALCULO SALARIO'!$Q$43</definedName>
    <definedName name="adasd">#REF!</definedName>
    <definedName name="adf"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E">[0]!err</definedName>
    <definedName name="ADFGSDB" hidden="1">{"via1",#N/A,TRUE,"general";"via2",#N/A,TRUE,"general";"via3",#N/A,TRUE,"general"}</definedName>
    <definedName name="ADI">#REF!</definedName>
    <definedName name="adicional">#REF!</definedName>
    <definedName name="Adin">[0]!err</definedName>
    <definedName name="adm">[12]Datos!$B$19</definedName>
    <definedName name="ADMINISTRACION">#REF!</definedName>
    <definedName name="Administración">#REF!</definedName>
    <definedName name="administrador">[67]Informacion!$B$15</definedName>
    <definedName name="ADMINISTRADOR_VIAL__ARMANDO_SANCHEZ_SANCHEZ">[68]INDICMICROEMP!$A$20</definedName>
    <definedName name="ADMON">'[69]Formulario N° 4'!$F$129</definedName>
    <definedName name="ADMON1">#REF!</definedName>
    <definedName name="adoc1" localSheetId="0">#N/A</definedName>
    <definedName name="adoc1">[58]!absc</definedName>
    <definedName name="ADOC125">[58]!absc</definedName>
    <definedName name="adoq" localSheetId="0">#N/A</definedName>
    <definedName name="adoq">[51]!absc</definedName>
    <definedName name="ads">#REF!</definedName>
    <definedName name="ADSAD" hidden="1">{"TAB1",#N/A,TRUE,"GENERAL";"TAB2",#N/A,TRUE,"GENERAL";"TAB3",#N/A,TRUE,"GENERAL";"TAB4",#N/A,TRUE,"GENERAL";"TAB5",#N/A,TRUE,"GENERAL"}</definedName>
    <definedName name="AE">'[70]Reajustes estimados'!$B$13</definedName>
    <definedName name="aefa" hidden="1">{"via1",#N/A,TRUE,"general";"via2",#N/A,TRUE,"general";"via3",#N/A,TRUE,"general"}</definedName>
    <definedName name="AER">[0]!err</definedName>
    <definedName name="AER1E">#REF!</definedName>
    <definedName name="AER1N">#REF!</definedName>
    <definedName name="AEX1E">#REF!</definedName>
    <definedName name="AEX1N">#REF!</definedName>
    <definedName name="AEX2E">#REF!</definedName>
    <definedName name="AEX2N">#REF!</definedName>
    <definedName name="AEX3E">#REF!</definedName>
    <definedName name="AEX3N">#REF!</definedName>
    <definedName name="afdsw" hidden="1">{"TAB1",#N/A,TRUE,"GENERAL";"TAB2",#N/A,TRUE,"GENERAL";"TAB3",#N/A,TRUE,"GENERAL";"TAB4",#N/A,TRUE,"GENERAL";"TAB5",#N/A,TRUE,"GENERAL"}</definedName>
    <definedName name="AFF">'[71]Form5 _Pág_ 1'!#REF!</definedName>
    <definedName name="AFI1E">#REF!</definedName>
    <definedName name="AFI1N">#REF!</definedName>
    <definedName name="Afirmado_Explanaciones_tipo_E1__Afirmado_TIPO_E1__e__0.07_m.">#REF!</definedName>
    <definedName name="Afirmado_Explanaciones_tipo_E2__Afirmado_TIPO_E2__e__0.04_m.">#REF!</definedName>
    <definedName name="Afirmado_vías_tipo_B1___Afirmado_TIPO_B1__e__0.04_m.__ANCHO_VÍA_5_MTS">#REF!</definedName>
    <definedName name="AGA1E">#REF!</definedName>
    <definedName name="AGA1N">#REF!</definedName>
    <definedName name="agdsgg" hidden="1">{"via1",#N/A,TRUE,"general";"via2",#N/A,TRUE,"general";"via3",#N/A,TRUE,"general"}</definedName>
    <definedName name="Agregados">#REF!</definedName>
    <definedName name="AGU">#REF!</definedName>
    <definedName name="AGUA">'[60]LM '!$D$11</definedName>
    <definedName name="aguaclean">[72]AGUA!$B$12:$E$42,[72]AGUA!$H$12:$J$42,[72]AGUA!$M$12:$O$42,[72]AGUA!$AG$12:$AI$42,[72]AGUA!$AV$12:$AX$42,[72]AGUA!$BK$12:$BM$42,[72]AGUA!$BP$12:$BR$42,[72]AGUA!$CE$12:$CG$42,[72]AGUA!$CJ$12:$CL$42,[72]AGUA!$CO$12:$CQ$42</definedName>
    <definedName name="agus2019">[73]Presupuesto!$J$14</definedName>
    <definedName name="ah">#REF!</definedName>
    <definedName name="ahe">#REF!</definedName>
    <definedName name="AHI">'[74]Datos Generales'!$B$16</definedName>
    <definedName name="AHO1E">#REF!</definedName>
    <definedName name="AHO1N">#REF!</definedName>
    <definedName name="AHO2E">#REF!</definedName>
    <definedName name="AHO2N">#REF!</definedName>
    <definedName name="AHO3E">#REF!</definedName>
    <definedName name="AHO3N">#REF!</definedName>
    <definedName name="aida">#REF!</definedName>
    <definedName name="aida1">#REF!</definedName>
    <definedName name="AIU">#REF!</definedName>
    <definedName name="AIU_">[49]Recursos!$E$279</definedName>
    <definedName name="AIU_01">#REF!</definedName>
    <definedName name="AIU_1">#REF!</definedName>
    <definedName name="AIU_2">#REF!</definedName>
    <definedName name="AIU_Cont">#REF!</definedName>
    <definedName name="aiu_mat">[75]PRESUPUESTO!$AD$891</definedName>
    <definedName name="aj">#REF!</definedName>
    <definedName name="AjustDelAIU">#REF!</definedName>
    <definedName name="Ajusteinf" hidden="1">{#N/A,#N/A,FALSE,"Costos Productos 6A";#N/A,#N/A,FALSE,"Costo Unitario Total H-94-12"}</definedName>
    <definedName name="AJUSTPTO" hidden="1">{#N/A,#N/A,FALSE,"Costos Productos 6A";#N/A,#N/A,FALSE,"Costo Unitario Total H-94-12"}</definedName>
    <definedName name="AL">#REF!</definedName>
    <definedName name="ALA">#REF!</definedName>
    <definedName name="alam">#REF!</definedName>
    <definedName name="ALAMBRE">'[60]LM '!$D$13</definedName>
    <definedName name="alambre14">#REF!</definedName>
    <definedName name="alambrecal14">#REF!</definedName>
    <definedName name="alberca">#REF!</definedName>
    <definedName name="alc" localSheetId="0">[76]!absc</definedName>
    <definedName name="alc">[77]!absc</definedName>
    <definedName name="ALCAASFALTITA">[60]DATOS!#REF!</definedName>
    <definedName name="AlcanceProyecto">#REF!</definedName>
    <definedName name="ALCPH">[60]DATOS!$D$31</definedName>
    <definedName name="ALCRIGIDO">[60]DATOS!#REF!</definedName>
    <definedName name="ALCRIGIDOURBANO">[60]DATOS!#REF!</definedName>
    <definedName name="alcVE">[78]Alcantarillas!#REF!</definedName>
    <definedName name="AlcVN">[78]Alcantarillas!#REF!</definedName>
    <definedName name="ALE" hidden="1">#REF!</definedName>
    <definedName name="ALEJANDRA">#REF!</definedName>
    <definedName name="ALFA">'[3]MOD-DEV.XLS'!$J$18</definedName>
    <definedName name="ALICIA">#REF!</definedName>
    <definedName name="ALM">#REF!</definedName>
    <definedName name="ALTO">[79]Tabla!$A$1:$A$5</definedName>
    <definedName name="ALTOMUROPH">[60]DATOS!#REF!</definedName>
    <definedName name="AM">'[70]Reajustes estimados'!$B$14</definedName>
    <definedName name="amazonía">[62]Listado!$D$31:$D$33</definedName>
    <definedName name="AMI1E">#REF!</definedName>
    <definedName name="AMI1N">#REF!</definedName>
    <definedName name="Aministracion">[80]UNIT!#REF!</definedName>
    <definedName name="AMO">'[74]Datos Generales'!$B$14</definedName>
    <definedName name="Amount">#REF!</definedName>
    <definedName name="an" hidden="1">{#N/A,#N/A,FALSE,"CIBHA05A";#N/A,#N/A,FALSE,"CIBHA05B"}</definedName>
    <definedName name="ANALBSW">'[30]MANO DE OBRA'!$F$86</definedName>
    <definedName name="analyzer_flg_001">#REF!</definedName>
    <definedName name="ANCHOASFALTITA">[60]DATOS!#REF!</definedName>
    <definedName name="ANCHOBASEASFALTITA">[60]DATOS!#REF!</definedName>
    <definedName name="ANCHOMEJORASFALTITA">[60]DATOS!#REF!</definedName>
    <definedName name="ANCHOMEJORRIGIDO">[60]DATOS!#REF!</definedName>
    <definedName name="ANCHOMEJORRIGIDOURBANO">[60]DATOS!#REF!</definedName>
    <definedName name="ANCHOPAVASFALTITA">[60]DATOS!#REF!</definedName>
    <definedName name="ANCHOPAVMR40">[60]DATOS!#REF!</definedName>
    <definedName name="ANCHOPAVMR40URBANO">[60]DATOS!#REF!</definedName>
    <definedName name="ANCHOPAVPH">[60]DATOS!$E$21</definedName>
    <definedName name="ANCHOPAVRIGIDO">[60]DATOS!#REF!</definedName>
    <definedName name="ANCHOPAVRIGIDOURBANO">[60]DATOS!#REF!</definedName>
    <definedName name="ANCHOSUBBASEASFALTITA">[60]DATOS!#REF!</definedName>
    <definedName name="ANCHOSUBBASERIGIDO">[60]DATOS!#REF!</definedName>
    <definedName name="ANCHOSUBBASERIGIDOURBANO">[60]DATOS!#REF!</definedName>
    <definedName name="ANCLAJE">'[81]MC SF GAVIONES'!#REF!</definedName>
    <definedName name="AND">#REF!</definedName>
    <definedName name="ANE">'[82]ANEXO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[83]COMPARATIVO!#REF!</definedName>
    <definedName name="anexo8">#REF!</definedName>
    <definedName name="anexo9">#REF!</definedName>
    <definedName name="anexů7">#REF!</definedName>
    <definedName name="Ano_Inicio">'[84]B-Información Proyecto'!$B$14</definedName>
    <definedName name="anscount" hidden="1">1</definedName>
    <definedName name="Antic">[85]BASES!$B$33</definedName>
    <definedName name="ANTICIPO">[86]BASES!$B$33</definedName>
    <definedName name="ANTONIA">IF(FABIAN,Header_Row+Number_of_Payments,Header_Row)</definedName>
    <definedName name="AÑO">[87]PRESUPUESTO!$D$13</definedName>
    <definedName name="año1">#REF!</definedName>
    <definedName name="AÑOWUIE">'[88]Res-Accide-10'!$R$2:$R$7</definedName>
    <definedName name="ao">#REF!</definedName>
    <definedName name="apaiy">#REF!</definedName>
    <definedName name="Apar.Sanitarios">#REF!</definedName>
    <definedName name="APB">[45]PRECIOS!$G$71:$J$153</definedName>
    <definedName name="APELLIDOS">#REF!</definedName>
    <definedName name="APERTURA">'[30]1.1'!#REF!</definedName>
    <definedName name="APH">#REF!</definedName>
    <definedName name="API">#REF!</definedName>
    <definedName name="APU" localSheetId="0">#N/A</definedName>
    <definedName name="APU">[89]!absc</definedName>
    <definedName name="APU_directos">#REF!</definedName>
    <definedName name="APU221.1" localSheetId="0">#REF!</definedName>
    <definedName name="APU221.1">#REF!</definedName>
    <definedName name="APU221.2" localSheetId="0">#REF!</definedName>
    <definedName name="APU221.2">#REF!</definedName>
    <definedName name="APU5P">[9]!absc</definedName>
    <definedName name="apubox">#REF!</definedName>
    <definedName name="APURA">#N/A</definedName>
    <definedName name="aq">[0]!err</definedName>
    <definedName name="aqaq" hidden="1">{"TAB1",#N/A,TRUE,"GENERAL";"TAB2",#N/A,TRUE,"GENERAL";"TAB3",#N/A,TRUE,"GENERAL";"TAB4",#N/A,TRUE,"GENERAL";"TAB5",#N/A,TRUE,"GENERAL"}</definedName>
    <definedName name="AQW">#REF!</definedName>
    <definedName name="ARANCEL">#REF!</definedName>
    <definedName name="ARBOL">'[30]MANO DE OBRA'!$F$97</definedName>
    <definedName name="ARE1E">#REF!</definedName>
    <definedName name="ARE1N">#REF!</definedName>
    <definedName name="AREA">#REF!</definedName>
    <definedName name="Area_canal">[40]Dimensiones!$B$36</definedName>
    <definedName name="Área_de_Cantidades">#REF!</definedName>
    <definedName name="_xlnm.Extract">'[90]AC2-AG96'!#REF!</definedName>
    <definedName name="Area_de_impresión">#REF!</definedName>
    <definedName name="_xlnm.Print_Area" localSheetId="2">'FM1'!$A$1:$E$48</definedName>
    <definedName name="_xlnm.Print_Area" localSheetId="0">'FORMULARIO 1 - DETALLADO'!$A$1:$K$128</definedName>
    <definedName name="_xlnm.Print_Area" localSheetId="1">'FORMULARIO1 - GLOBAL'!$A$1:$J$38</definedName>
    <definedName name="_xlnm.Print_Area">#N/A</definedName>
    <definedName name="area_id_001">#REF!</definedName>
    <definedName name="Area6">'[71]Form5 _Pág_ 1'!#REF!</definedName>
    <definedName name="AreaLimpiar">'[91]Info-Portaf'!$N$4,'[91]Info-Portaf'!$C$10:$AE$24,'[91]Info-Portaf'!$C$26:$AE$28,'[91]Info-Portaf'!$C$31:$AE$40,'[91]Info-Portaf'!$C$41:$H$41,'[91]Info-Portaf'!$C$42:$AE$51,'[91]Info-Portaf'!$C$53:$AE$54,'[91]Info-Portaf'!$C$57:$AE$57,'[91]Info-Portaf'!$C$59:$AE$59,'[91]Info-Portaf'!$B$10:$B$61</definedName>
    <definedName name="AREAPRIVADA">#REF!</definedName>
    <definedName name="Areatotal">#REF!</definedName>
    <definedName name="Aref">#REF!</definedName>
    <definedName name="ARENA">[69]MATERIALES!$D$2</definedName>
    <definedName name="Arenag">#REF!</definedName>
    <definedName name="ARF1E">#REF!</definedName>
    <definedName name="ARF1N">#REF!</definedName>
    <definedName name="armuve">[0]!err</definedName>
    <definedName name="ARP">#REF!</definedName>
    <definedName name="ARS">#REF!</definedName>
    <definedName name="articulos">[92]articulos!$A$2:$E$65536</definedName>
    <definedName name="ARTURO">#REF!</definedName>
    <definedName name="as">#REF!</definedName>
    <definedName name="ASASDA" hidden="1">{"cprgas",#N/A,FALSE,"CPR_E";"cprwat",#N/A,FALSE,"CPR_E";"oilcpr",#N/A,FALSE,"CPR_E";"norwat",#N/A,FALSE,"CPR_E";"norgas",#N/A,FALSE,"CPR_E";"noroil",#N/A,FALSE,"CPR_E";"surwat",#N/A,FALSE,"CPR_E";"surgas",#N/A,FALSE,"CPR_E";"suroil",#N/A,FALSE,"CPR_E";"puriwat",#N/A,FALSE,"CPR_E";"purigas",#N/A,FALSE,"CPR_E";"purioil",#N/A,FALSE,"CPR_E"}</definedName>
    <definedName name="asasdasd">#N/A</definedName>
    <definedName name="ASB">[7]AASHTO!$A$8:$F$11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sdfsadf" hidden="1">#REF!</definedName>
    <definedName name="ASDFGHJKLÑ">[0]!err</definedName>
    <definedName name="asdfñk">#N/A</definedName>
    <definedName name="ASFALTITA">'[60]LM '!#REF!</definedName>
    <definedName name="ASFALTO">'[93]5.2'!$D$21</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FSOLIDO">'[60]LM '!#REF!</definedName>
    <definedName name="asojkdr" hidden="1">{"TAB1",#N/A,TRUE,"GENERAL";"TAB2",#N/A,TRUE,"GENERAL";"TAB3",#N/A,TRUE,"GENERAL";"TAB4",#N/A,TRUE,"GENERAL";"TAB5",#N/A,TRUE,"GENERAL"}</definedName>
    <definedName name="at">[40]Dimensiones!$D$10</definedName>
    <definedName name="ATE1E">#REF!</definedName>
    <definedName name="ATE1N">#REF!</definedName>
    <definedName name="Atp">[14]EMPRESA!$F$20</definedName>
    <definedName name="ATR">'[74]Datos Generales'!$B$15</definedName>
    <definedName name="ATU">#REF!</definedName>
    <definedName name="au">#REF!</definedName>
    <definedName name="AUM">#REF!</definedName>
    <definedName name="aur">#REF!</definedName>
    <definedName name="_xlnm.Auto_Open">MODULO10.auto_abrir</definedName>
    <definedName name="auto1">#REF!</definedName>
    <definedName name="auto123">#REF!</definedName>
    <definedName name="auto2">#REF!</definedName>
    <definedName name="AUTO22">#REF!</definedName>
    <definedName name="AUTOMOTOR">#REF!</definedName>
    <definedName name="AUTOMOTOR1">#REF!</definedName>
    <definedName name="AuxAlim">'[14]DATOS CONTRATO'!$E$18</definedName>
    <definedName name="auxalimentacion">[94]CONTRATO!$E$18</definedName>
    <definedName name="AuxCom">'[14]DATOS CONTRATO'!$I$16</definedName>
    <definedName name="auxcomisariato">[94]CONTRATO!$I$16</definedName>
    <definedName name="AuxDot">'[14]DATOS CONTRATO'!$I$17</definedName>
    <definedName name="auxdotacion">[94]CONTRATO!$I$17</definedName>
    <definedName name="AuxHab">'[14]DATOS CONTRATO'!$E$17</definedName>
    <definedName name="auxhabi">[95]CONTRATO!$E$17</definedName>
    <definedName name="auxhabitacion">[94]CONTRATO!$E$17</definedName>
    <definedName name="auxtransporte">[94]CONTRATO!$E$16</definedName>
    <definedName name="av">#REF!</definedName>
    <definedName name="AVANCE">#REF!</definedName>
    <definedName name="Avance_por_item">#REF!,#REF!,#REF!,#REF!,#REF!,#REF!,#REF!,#REF!,#REF!,#REF!,#REF!,#REF!,#REF!,#REF!,#REF!,#REF!,#REF!,#REF!</definedName>
    <definedName name="Avances_Totales">#REF!,#REF!,#REF!,#REF!,#REF!,#REF!,#REF!,#REF!,#REF!,#REF!,#REF!,#REF!,#REF!,#REF!,#REF!,#REF!,#REF!,#REF!</definedName>
    <definedName name="Avg_MW">[96]PAGE_20!#REF!</definedName>
    <definedName name="AW">#REF!</definedName>
    <definedName name="AWD" hidden="1">{#N/A,#N/A,FALSE,"PERSONAL"}</definedName>
    <definedName name="ax">#REF!</definedName>
    <definedName name="Ay">#REF!</definedName>
    <definedName name="AYC">#REF!</definedName>
    <definedName name="AYE">#REF!</definedName>
    <definedName name="AYI">#REF!</definedName>
    <definedName name="AYS">#REF!</definedName>
    <definedName name="AYT">#REF!</definedName>
    <definedName name="AYU">[97]Hoja1!$F$6</definedName>
    <definedName name="ayudante">#REF!</definedName>
    <definedName name="azaz" hidden="1">{"TAB1",#N/A,TRUE,"GENERAL";"TAB2",#N/A,TRUE,"GENERAL";"TAB3",#N/A,TRUE,"GENERAL";"TAB4",#N/A,TRUE,"GENERAL";"TAB5",#N/A,TRUE,"GENERAL"}</definedName>
    <definedName name="azta">#REF!</definedName>
    <definedName name="B" hidden="1">{"via1",#N/A,TRUE,"general";"via2",#N/A,TRUE,"general";"via3",#N/A,TRUE,"general"}</definedName>
    <definedName name="B_impresión_IM">#REF!</definedName>
    <definedName name="BAB1E">#REF!</definedName>
    <definedName name="BAB1N">#REF!</definedName>
    <definedName name="backup_link_master_001">#REF!</definedName>
    <definedName name="BADEN" hidden="1">[10]INST!#REF!</definedName>
    <definedName name="BAG1E">#REF!</definedName>
    <definedName name="BAG1N">#REF!</definedName>
    <definedName name="Bajo_L">[79]Tabla!$A$1:$A$5</definedName>
    <definedName name="BANCO">#REF!</definedName>
    <definedName name="bancos">#REF!</definedName>
    <definedName name="BAR1E">#REF!</definedName>
    <definedName name="BAR1N">#REF!</definedName>
    <definedName name="BARA">[55]General!#REF!</definedName>
    <definedName name="BASE">#REF!</definedName>
    <definedName name="Base_datos_IM">#REF!</definedName>
    <definedName name="base_VaR">#REF!</definedName>
    <definedName name="base1">#REF!</definedName>
    <definedName name="base2">#REF!</definedName>
    <definedName name="BASEDATOS">#REF!</definedName>
    <definedName name="_xlnm.Database">#REF!</definedName>
    <definedName name="BaseDeDatos1">#REF!</definedName>
    <definedName name="basep">[98]PRESUPUESTAL!$A$4:$P$190</definedName>
    <definedName name="Basica_Centro_costo_2001">#REF!</definedName>
    <definedName name="Basica_Facturacion_2001">#REF!</definedName>
    <definedName name="Basica_Reserva_2001">#REF!</definedName>
    <definedName name="Básico">#REF!</definedName>
    <definedName name="bb">#REF!</definedName>
    <definedName name="bbbbbb" hidden="1">{"via1",#N/A,TRUE,"general";"via2",#N/A,TRUE,"general";"via3",#N/A,TRUE,"general"}</definedName>
    <definedName name="bbbbbbbb">[54]Hoja1!$A$1:$IV$9</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E1E">#REF!</definedName>
    <definedName name="BCE1N">#REF!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DLICITACION">[99]BD!$1:$1048576</definedName>
    <definedName name="BDR1E">#REF!</definedName>
    <definedName name="BDR1N">#REF!</definedName>
    <definedName name="be" hidden="1">{"TAB1",#N/A,TRUE,"GENERAL";"TAB2",#N/A,TRUE,"GENERAL";"TAB3",#N/A,TRUE,"GENERAL";"TAB4",#N/A,TRUE,"GENERAL";"TAB5",#N/A,TRUE,"GENERAL"}</definedName>
    <definedName name="Beg_Bal">#REF!</definedName>
    <definedName name="BENEF.UNIT.">#REF!</definedName>
    <definedName name="BER1E">#REF!</definedName>
    <definedName name="BER1N">#REF!</definedName>
    <definedName name="BEX1E">#REF!</definedName>
    <definedName name="BEX1N">#REF!</definedName>
    <definedName name="bfdgh" hidden="1">{#N/A,#N/A,FALSE,"PERSONAL"}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O1E">#REF!</definedName>
    <definedName name="BHO1N">#REF!</definedName>
    <definedName name="BHO2E">#REF!</definedName>
    <definedName name="BHO2N">#REF!</definedName>
    <definedName name="BHO3E">#REF!</definedName>
    <definedName name="BHO3N">#REF!</definedName>
    <definedName name="BHT">#REF!</definedName>
    <definedName name="BHT_F">#REF!</definedName>
    <definedName name="bi">#REF!</definedName>
    <definedName name="bimestre">'[100]ESTADO RED'!$E$8</definedName>
    <definedName name="BISEL">[30]EQUIPO!$F$81</definedName>
    <definedName name="BJHVVHGH">DATE(YEAR(Loan_Start),MONTH(Loan_Start)+Payment_Number,DAY(Loan_Start))</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'[101]Ejecutado%'!#REF!</definedName>
    <definedName name="blEjecutadoPorcen">'[101]Ejecutado$'!$D$1:$CE$45</definedName>
    <definedName name="BLENDING">-1101725680</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H10" hidden="1">[102]Teknion!$F$7</definedName>
    <definedName name="BLPH11" hidden="1">'[102]Samas Groep'!$A$7</definedName>
    <definedName name="BLPH12" hidden="1">'[102]Samas Groep'!$F$7</definedName>
    <definedName name="BLPH2" hidden="1">#REF!</definedName>
    <definedName name="BLPH3" hidden="1">#REF!</definedName>
    <definedName name="BLPH4" hidden="1">#REF!</definedName>
    <definedName name="BLPH5" hidden="1">'[102]Hon Industries'!$A$7</definedName>
    <definedName name="BLPH6" hidden="1">'[102]Hon Industries'!$F$7</definedName>
    <definedName name="BLPH7" hidden="1">'[102]Herman Miller'!$A$7</definedName>
    <definedName name="BLPH8" hidden="1">'[102]Herman Miller'!$F$7</definedName>
    <definedName name="BLPH9" hidden="1">[102]Teknion!$A$7</definedName>
    <definedName name="blProgramadoPesos">'[101]Programado$'!$I$1:$CK$45</definedName>
    <definedName name="blReferenciaInforme">#REF!</definedName>
    <definedName name="BLS._BRUTOS">[72]TKS!$C$8:$J$39,[72]TKS!$C$41:$I$43,[72]TKS!$K$43,[72]TKS!$M$43,[72]TKS!$L$8:$L$39,[72]TKS!$P$3:$R$8+[72]TEST!$A$5:$T$269</definedName>
    <definedName name="BMI1E">#REF!</definedName>
    <definedName name="BMI1N">#REF!</definedName>
    <definedName name="bn">#REF!</definedName>
    <definedName name="bnm">#REF!</definedName>
    <definedName name="BOBCAT">#REF!</definedName>
    <definedName name="Bombas">#REF!</definedName>
    <definedName name="BONO">#REF!</definedName>
    <definedName name="BORDER1">[103]steel!#REF!</definedName>
    <definedName name="BORDET">#REF!</definedName>
    <definedName name="BORSHE">'[4]7422CW00'!#REF!</definedName>
    <definedName name="BORSUM">'[4]7422CW00'!#REF!</definedName>
    <definedName name="BOTA">[104]Presupuesto!$J$2</definedName>
    <definedName name="BOTADERO">[105]LEquipos!$E$39</definedName>
    <definedName name="BOTADEROU">[60]LE!$D$38</definedName>
    <definedName name="BOTE">[73]Presupuesto!$J$2</definedName>
    <definedName name="BOX">[0]!err</definedName>
    <definedName name="BOX__" hidden="1">#REF!</definedName>
    <definedName name="boxes">#REF!</definedName>
    <definedName name="BOXRIGID">[60]DATOS!#REF!</definedName>
    <definedName name="BPR">'[3]MOD-DEV.XLS'!$M$31</definedName>
    <definedName name="BQ">#REF!</definedName>
    <definedName name="BQA">#REF!</definedName>
    <definedName name="bqagasc">#REF!</definedName>
    <definedName name="br" hidden="1">{"TAB1",#N/A,TRUE,"GENERAL";"TAB2",#N/A,TRUE,"GENERAL";"TAB3",#N/A,TRUE,"GENERAL";"TAB4",#N/A,TRUE,"GENERAL";"TAB5",#N/A,TRUE,"GENERAL"}</definedName>
    <definedName name="BRE1E">#REF!</definedName>
    <definedName name="BRE1N">#REF!</definedName>
    <definedName name="BRE2E">#REF!</definedName>
    <definedName name="BRE2N">#REF!</definedName>
    <definedName name="BRE3E">#REF!</definedName>
    <definedName name="BRE3N">#REF!</definedName>
    <definedName name="BREAKDOWN">[71]Ev.Economica!$B$15</definedName>
    <definedName name="BREAKER">#REF!</definedName>
    <definedName name="BREAKERS">#REF!</definedName>
    <definedName name="Breakers_Switches">#REF!</definedName>
    <definedName name="Breakers_y_Switches">#REF!</definedName>
    <definedName name="BRIC12">[30]Hoja3!$F$1405</definedName>
    <definedName name="bsb" hidden="1">{"via1",#N/A,TRUE,"general";"via2",#N/A,TRUE,"general";"via3",#N/A,TRUE,"general"}</definedName>
    <definedName name="bspoi" hidden="1">{"TAB1",#N/A,TRUE,"GENERAL";"TAB2",#N/A,TRUE,"GENERAL";"TAB3",#N/A,TRUE,"GENERAL";"TAB4",#N/A,TRUE,"GENERAL";"TAB5",#N/A,TRUE,"GENERAL"}</definedName>
    <definedName name="BSW">[106]medelo!$D$37</definedName>
    <definedName name="bt" hidden="1">{"via1",#N/A,TRUE,"general";"via2",#N/A,TRUE,"general";"via3",#N/A,TRUE,"general"}</definedName>
    <definedName name="BTRM">#REF!</definedName>
    <definedName name="BTYJHTR" hidden="1">{"TAB1",#N/A,TRUE,"GENERAL";"TAB2",#N/A,TRUE,"GENERAL";"TAB3",#N/A,TRUE,"GENERAL";"TAB4",#N/A,TRUE,"GENERAL";"TAB5",#N/A,TRUE,"GENERAL"}</definedName>
    <definedName name="BUENO">'[107]ESTADO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'[108]Form5 _Pág_ 2'!#REF!</definedName>
    <definedName name="BuiltIn_Print_Area___0___0">#REF!</definedName>
    <definedName name="BuiltIn_Print_Area___0___0___0">#REF!</definedName>
    <definedName name="BuiltIn_Print_Area___0_7">'[109]Form5 _Pág_ 2'!#REF!</definedName>
    <definedName name="BuiltIn_Print_Area___1">#REF!</definedName>
    <definedName name="BuiltIn_Print_Area___2">#REF!</definedName>
    <definedName name="BuiltIn_Print_Area___3">#REF!</definedName>
    <definedName name="BuiltIn_Print_Area___4">#REF!</definedName>
    <definedName name="BuiltIn_Print_Area___5">#REF!</definedName>
    <definedName name="BuiltIn_Print_Area___6">#REF!</definedName>
    <definedName name="BuiltIn_Print_Area___7">#REF!</definedName>
    <definedName name="BuiltIn_Print_Area___8">#REF!</definedName>
    <definedName name="BuiltIn_Print_Area___9">#REF!</definedName>
    <definedName name="BuiltIn_Print_Area_7">'[109]Form5 _Pág_ 1'!#REF!</definedName>
    <definedName name="BuiltIn_Print_Titles">#REF!</definedName>
    <definedName name="BuiltIn_Print_Titles___0">#REF!</definedName>
    <definedName name="BuiltIn_Print_Titles___0___0">#REF!</definedName>
    <definedName name="BuiltIn_Print_Titles___2">#REF!</definedName>
    <definedName name="BuiltIn_Print_Titles___4">#REF!</definedName>
    <definedName name="BuiltIn_Print_Titles___5">#REF!</definedName>
    <definedName name="BULL">#REF!</definedName>
    <definedName name="Bulld50">#REF!</definedName>
    <definedName name="Bulld65e">#REF!</definedName>
    <definedName name="bulld65er">#REF!</definedName>
    <definedName name="Bulldozer">#REF!</definedName>
    <definedName name="Bulldozer_D53_A_16">#REF!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o">#REF!</definedName>
    <definedName name="BUSH">[30]Hoja3!$F$1100</definedName>
    <definedName name="bustos">[97]Hoja1!$G$10</definedName>
    <definedName name="Button_1">"LIBRO99_Sheet6_List"</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C.">#REF!</definedName>
    <definedName name="C_" localSheetId="0">#REF!</definedName>
    <definedName name="C_">#REF!</definedName>
    <definedName name="CA">#REF!</definedName>
    <definedName name="CAAE3">#REF!</definedName>
    <definedName name="CAAE4">#REF!</definedName>
    <definedName name="CAAEMP">#REF!</definedName>
    <definedName name="CAAGRAVA">#REF!</definedName>
    <definedName name="CAAIMP">#REF!</definedName>
    <definedName name="CAAL">#REF!</definedName>
    <definedName name="CAAP">#REF!</definedName>
    <definedName name="CAB">#REF!</definedName>
    <definedName name="CABCELAR" hidden="1">{#N/A,#N/A,FALSE,"Costos Productos 6A";#N/A,#N/A,FALSE,"Costo Unitario Total H-94-12"}</definedName>
    <definedName name="Cableado">#REF!</definedName>
    <definedName name="CABLECU">[30]Hoja3!$F$1560</definedName>
    <definedName name="CABLES">[110]CABLES!$A$7:$X$142</definedName>
    <definedName name="CABORD">#REF!</definedName>
    <definedName name="CAC" hidden="1">{"krl1",#N/A,FALSE,"kr";"krl2",#N/A,FALSE,"kr";"compara",#N/A,FALSE,"kr";"desconp1",#N/A,FALSE,"kr";"desconp12",#N/A,FALSE,"kr";"krnp1",#N/A,FALSE,"kr";"krnp2",#N/A,FALSE,"kr";"krp12avg",#N/A,FALSE,"kr";"krp1avg",#N/A,FALSE,"kr"}</definedName>
    <definedName name="CACAC" hidden="1">'[111]3'!#REF!,'[111]3'!#REF!</definedName>
    <definedName name="CACACACCA" hidden="1">'[111]3'!#REF!,'[111]3'!#REF!</definedName>
    <definedName name="CACARC">#REF!</definedName>
    <definedName name="CACUN">#REF!</definedName>
    <definedName name="CAD1E">#REF!</definedName>
    <definedName name="CAD1N">#REF!</definedName>
    <definedName name="cadenero">#REF!</definedName>
    <definedName name="CADES">#REF!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enht">#REF!</definedName>
    <definedName name="Cal_Code">[112]DropDowns!$BA$2:$BA$8</definedName>
    <definedName name="CAL_Codes">[96]PAGE_20!#REF!</definedName>
    <definedName name="CAL_Factors">[96]PAGE_20!#REF!</definedName>
    <definedName name="calc_program_note_001">#REF!</definedName>
    <definedName name="calc_user_note_001">#REF!</definedName>
    <definedName name="calib_range_max_001">#REF!</definedName>
    <definedName name="calib_range_min_001">#REF!</definedName>
    <definedName name="calib_range_uflg_max_001">#REF!</definedName>
    <definedName name="calib_range_uflg_min_001">#REF!</definedName>
    <definedName name="calib_range_uom_max_001">#REF!</definedName>
    <definedName name="calib_range_uom_min_001">#REF!</definedName>
    <definedName name="CAM">#REF!</definedName>
    <definedName name="campamentos">[75]PRESUPUESTO!$AD$883</definedName>
    <definedName name="CAMPO">#REF!</definedName>
    <definedName name="CAMPRESORMARTILLO">[60]LE!$D$21</definedName>
    <definedName name="CANGURO">#REF!</definedName>
    <definedName name="CANT" localSheetId="0">#REF!</definedName>
    <definedName name="CANT">#REF!</definedName>
    <definedName name="CANT_01">#REF!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_estructuras">#REF!</definedName>
    <definedName name="CANT100">[113]ITEMS!#REF!</definedName>
    <definedName name="CANT101">[113]ITEMS!#REF!</definedName>
    <definedName name="CANT102">[113]ITEMS!#REF!</definedName>
    <definedName name="CANT103">[113]ITEMS!#REF!</definedName>
    <definedName name="CANT104">[113]ITEMS!#REF!</definedName>
    <definedName name="CANT105">[113]ITEMS!#REF!</definedName>
    <definedName name="CANT106">[113]ITEMS!#REF!</definedName>
    <definedName name="CANT107">[113]ITEMS!#REF!</definedName>
    <definedName name="CANT49">[113]ITEMS!#REF!</definedName>
    <definedName name="CANT50">[113]ITEMS!#REF!</definedName>
    <definedName name="CANT51">[113]ITEMS!#REF!</definedName>
    <definedName name="CANT52">[113]ITEMS!#REF!</definedName>
    <definedName name="CANT53">[113]ITEMS!#REF!</definedName>
    <definedName name="CANT54">[113]ITEMS!#REF!</definedName>
    <definedName name="CANT55">[113]ITEMS!#REF!</definedName>
    <definedName name="CANT56">[113]ITEMS!#REF!</definedName>
    <definedName name="CANT57">[113]ITEMS!#REF!</definedName>
    <definedName name="CANT58">[113]ITEMS!#REF!</definedName>
    <definedName name="CANT59">[113]ITEMS!#REF!</definedName>
    <definedName name="CANT60">[113]ITEMS!#REF!</definedName>
    <definedName name="CANT61">[113]ITEMS!#REF!</definedName>
    <definedName name="CANT62">[113]ITEMS!#REF!</definedName>
    <definedName name="CANT63">[113]ITEMS!#REF!</definedName>
    <definedName name="CANT64">[113]ITEMS!#REF!</definedName>
    <definedName name="CANT65">[113]ITEMS!#REF!</definedName>
    <definedName name="CANT66">[113]ITEMS!#REF!</definedName>
    <definedName name="CANT67">[113]ITEMS!#REF!</definedName>
    <definedName name="CANT68">[113]ITEMS!#REF!</definedName>
    <definedName name="CANT69">[113]ITEMS!#REF!</definedName>
    <definedName name="CANT70">[113]ITEMS!#REF!</definedName>
    <definedName name="CANT71">[113]ITEMS!#REF!</definedName>
    <definedName name="CANT72">[113]ITEMS!#REF!</definedName>
    <definedName name="CANT73">[113]ITEMS!#REF!</definedName>
    <definedName name="CANT74">[113]ITEMS!#REF!</definedName>
    <definedName name="CANT75">[113]ITEMS!#REF!</definedName>
    <definedName name="CANT76">[113]ITEMS!#REF!</definedName>
    <definedName name="CANT77">[113]ITEMS!#REF!</definedName>
    <definedName name="CANT78">[113]ITEMS!#REF!</definedName>
    <definedName name="CANT79">[113]ITEMS!#REF!</definedName>
    <definedName name="CANT80">[113]ITEMS!#REF!</definedName>
    <definedName name="CANT81">[113]ITEMS!#REF!</definedName>
    <definedName name="CANT82">[113]ITEMS!#REF!</definedName>
    <definedName name="CANT83">[113]ITEMS!#REF!</definedName>
    <definedName name="CANT84">[113]ITEMS!#REF!</definedName>
    <definedName name="CANT85">[113]ITEMS!#REF!</definedName>
    <definedName name="CANT86">[113]ITEMS!#REF!</definedName>
    <definedName name="CANT87">[113]ITEMS!#REF!</definedName>
    <definedName name="CANT88">[113]ITEMS!#REF!</definedName>
    <definedName name="CANT89">[113]ITEMS!#REF!</definedName>
    <definedName name="CANT90">[113]ITEMS!#REF!</definedName>
    <definedName name="CANT91">[113]ITEMS!#REF!</definedName>
    <definedName name="CANT92">[113]ITEMS!#REF!</definedName>
    <definedName name="CANT93">[113]ITEMS!#REF!</definedName>
    <definedName name="CANT94">[113]ITEMS!#REF!</definedName>
    <definedName name="CANT95">[113]ITEMS!#REF!</definedName>
    <definedName name="CANT96">[113]ITEMS!#REF!</definedName>
    <definedName name="CANT97">[113]ITEMS!#REF!</definedName>
    <definedName name="CANT98">[113]ITEMS!#REF!</definedName>
    <definedName name="CANT99">[113]ITEMS!#REF!</definedName>
    <definedName name="CANTID">#REF!</definedName>
    <definedName name="Cantidad">#REF!</definedName>
    <definedName name="CANTIDADES">'[99]CANTIDADES DE OBRA'!$D$9:$G$33</definedName>
    <definedName name="CANTIDADES_POR_CAMPAÑA__DE_MANTNIMIENTO">#REF!</definedName>
    <definedName name="CAP">#REF!</definedName>
    <definedName name="CAPAC._HSE">#REF!</definedName>
    <definedName name="capacitance_001">#REF!</definedName>
    <definedName name="capacitance_uom_001">#REF!</definedName>
    <definedName name="CAPEX0">'[3]MOD-DEV.XLS'!$X$369</definedName>
    <definedName name="CAPEX12">'[3]MOD-DEV.XLS'!$Z$369</definedName>
    <definedName name="CAPEX15">'[3]MOD-DEV.XLS'!$AA$369</definedName>
    <definedName name="CAPEX8">'[3]MOD-DEV.XLS'!$Y$369</definedName>
    <definedName name="caquetá">[62]Listado!$F$1080:$F$1095</definedName>
    <definedName name="Caquetá_Puerto_Rico">[62]Listado!$K$120:$K$122</definedName>
    <definedName name="Car">[12]Datos!$B$11</definedName>
    <definedName name="CAR1E">#REF!</definedName>
    <definedName name="CAR1N">#REF!</definedName>
    <definedName name="caramanto">#REF!</definedName>
    <definedName name="CARELLENO">#REF!</definedName>
    <definedName name="CARGA">#REF!</definedName>
    <definedName name="CARGADOR">[69]EQUIPO!$D$10</definedName>
    <definedName name="Cargar_Automaticamente">[114]!Cargar_Automaticamente</definedName>
    <definedName name="CARGO">#REF!</definedName>
    <definedName name="CARGOS">#REF!</definedName>
    <definedName name="CARLOS">[115]General!$N$12:$N$1485</definedName>
    <definedName name="CARLOSC" hidden="1">{"krl1",#N/A,FALSE,"kr";"krl2",#N/A,FALSE,"kr";"compara",#N/A,FALSE,"kr";"desconp1",#N/A,FALSE,"kr";"desconp12",#N/A,FALSE,"kr";"krnp1",#N/A,FALSE,"kr";"krnp2",#N/A,FALSE,"kr";"krp12avg",#N/A,FALSE,"kr";"krp1avg",#N/A,FALSE,"kr"}</definedName>
    <definedName name="CAROL">#REF!</definedName>
    <definedName name="carol1">#REF!</definedName>
    <definedName name="Carp.Aluminio">#REF!</definedName>
    <definedName name="Carp.Metalica">#REF!</definedName>
    <definedName name="CARRETERA">#REF!</definedName>
    <definedName name="CARRETERAS">#REF!</definedName>
    <definedName name="CARRO">#REF!</definedName>
    <definedName name="CARROTANQUE">[60]LE!$D$15</definedName>
    <definedName name="CASA">[116]General!#REF!</definedName>
    <definedName name="case_id_001">#REF!</definedName>
    <definedName name="casgasc">#REF!</definedName>
    <definedName name="CASITA">[55]General!#REF!</definedName>
    <definedName name="caspa">#REF!</definedName>
    <definedName name="catarata">#REF!</definedName>
    <definedName name="CATD8">#REF!</definedName>
    <definedName name="CATEGORIA">#REF!</definedName>
    <definedName name="causa">#REF!</definedName>
    <definedName name="CausaComent">#REF!</definedName>
    <definedName name="causaeq">#REF!</definedName>
    <definedName name="causahora">#REF!</definedName>
    <definedName name="causaper">#REF!</definedName>
    <definedName name="causapoz">#REF!</definedName>
    <definedName name="CAZ">#REF!</definedName>
    <definedName name="CB">'[74]Datos Generales'!$B$8</definedName>
    <definedName name="CBA">#REF!</definedName>
    <definedName name="CBLES">#REF!</definedName>
    <definedName name="CBLES1">#REF!</definedName>
    <definedName name="CBRDISEÑO">[117]SECTORIZACIÓN!$A$12:$G$20</definedName>
    <definedName name="CBWorkbookPriority" hidden="1">-1602700874</definedName>
    <definedName name="cc">#REF!</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'[114]5094-2003'!$G$13</definedName>
    <definedName name="CC5094_EE3270">'[114]5094-2003'!$G$17</definedName>
    <definedName name="CC5094_EE3890">'[114]5094-2003'!$G$28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#REF!</definedName>
    <definedName name="CCCC">#REF!</definedName>
    <definedName name="ccccc" hidden="1">{"TAB1",#N/A,TRUE,"GENERAL";"TAB2",#N/A,TRUE,"GENERAL";"TAB3",#N/A,TRUE,"GENERAL";"TAB4",#N/A,TRUE,"GENERAL";"TAB5",#N/A,TRUE,"GENERAL"}</definedName>
    <definedName name="CCCCCC" localSheetId="0">'[118]A. P. U.'!#REF!</definedName>
    <definedName name="CCCCCC">'[119]A. P. U.'!#REF!</definedName>
    <definedName name="CCE1E">#REF!</definedName>
    <definedName name="CCE1N">#REF!</definedName>
    <definedName name="CCT">#REF!</definedName>
    <definedName name="ccto210" localSheetId="0">#REF!</definedName>
    <definedName name="ccto210">#REF!</definedName>
    <definedName name="cd">[120]Hoja1!$C$81</definedName>
    <definedName name="cdcdc" hidden="1">{"via1",#N/A,TRUE,"general";"via2",#N/A,TRUE,"general";"via3",#N/A,TRUE,"general"}</definedName>
    <definedName name="CDctrl">[85]CDItem!$G$8</definedName>
    <definedName name="CDE">#REF!</definedName>
    <definedName name="cdfgrtfd" hidden="1">#REF!</definedName>
    <definedName name="CDIRECTO">#REF!</definedName>
    <definedName name="CDR1E">#REF!</definedName>
    <definedName name="CDR1N">#REF!</definedName>
    <definedName name="CE">'[3]MOD-DEV.XLS'!$F$107</definedName>
    <definedName name="CEC">'[3]MOD-DEV.XLS'!$F$104</definedName>
    <definedName name="ceerf" hidden="1">{"TAB1",#N/A,TRUE,"GENERAL";"TAB2",#N/A,TRUE,"GENERAL";"TAB3",#N/A,TRUE,"GENERAL";"TAB4",#N/A,TRUE,"GENERAL";"TAB5",#N/A,TRUE,"GENERAL"}</definedName>
    <definedName name="cell_001">#REF!</definedName>
    <definedName name="CEM">#REF!</definedName>
    <definedName name="CEMENTO">[121]Insum!$A$3:$H$63</definedName>
    <definedName name="CENAEMP">#REF!</definedName>
    <definedName name="CENAGRAVA">#REF!</definedName>
    <definedName name="CENAIMP">#REF!</definedName>
    <definedName name="CENAL">#REF!</definedName>
    <definedName name="CENBORD">#REF!</definedName>
    <definedName name="CENCARC">#REF!</definedName>
    <definedName name="CENCUN">#REF!</definedName>
    <definedName name="CENDES">#REF!</definedName>
    <definedName name="CENRELLENO">#REF!</definedName>
    <definedName name="CENVPLACA">#REF!</definedName>
    <definedName name="Cerrajeria">#REF!</definedName>
    <definedName name="CESAR" hidden="1">{#N/A,#N/A,FALSE,"Costos Productos 6A";#N/A,#N/A,FALSE,"Costo Unitario Total H-94-12"}</definedName>
    <definedName name="cesped">#REF!</definedName>
    <definedName name="CEX1E">#REF!</definedName>
    <definedName name="CEX1N">#REF!</definedName>
    <definedName name="CEX2E">#REF!</definedName>
    <definedName name="CEX2N">#REF!</definedName>
    <definedName name="CEX3E">#REF!</definedName>
    <definedName name="CEX3N">#REF!</definedName>
    <definedName name="CEX4E">#REF!</definedName>
    <definedName name="CEX4N">#REF!</definedName>
    <definedName name="CGDI01">[16]Tablas!#REF!</definedName>
    <definedName name="CGDI02">[16]Tablas!#REF!</definedName>
    <definedName name="CGDI03">[16]Tablas!#REF!</definedName>
    <definedName name="CGDI04">[16]Tablas!#REF!</definedName>
    <definedName name="CGDI05">[16]Tablas!#REF!</definedName>
    <definedName name="CGDI06">[16]Tablas!#REF!</definedName>
    <definedName name="CGDI07">[16]Tablas!#REF!</definedName>
    <definedName name="CGDI08">[16]Tablas!#REF!</definedName>
    <definedName name="CGEX01">[16]Tablas!#REF!</definedName>
    <definedName name="CGEX02">[16]Tablas!#REF!</definedName>
    <definedName name="CGEX031">[16]Tablas!#REF!</definedName>
    <definedName name="CGEX04">[16]Tablas!#REF!</definedName>
    <definedName name="CGFI011">[16]Tablas!#REF!</definedName>
    <definedName name="CGFI012">[16]Tablas!#REF!</definedName>
    <definedName name="CGFI021">[16]Tablas!#REF!</definedName>
    <definedName name="CGFI022">[16]Tablas!#REF!</definedName>
    <definedName name="CGFI023">[16]Tablas!#REF!</definedName>
    <definedName name="CGFI024">[16]Tablas!#REF!</definedName>
    <definedName name="CGFI031">[16]Tablas!#REF!</definedName>
    <definedName name="CGFI032">[16]Tablas!#REF!</definedName>
    <definedName name="CGFI0331">[16]Tablas!#REF!</definedName>
    <definedName name="CGFI0332">[16]Tablas!#REF!</definedName>
    <definedName name="CGFI0333">[16]Tablas!#REF!</definedName>
    <definedName name="CGFI0334">[16]Tablas!#REF!</definedName>
    <definedName name="CGFI0335">[16]Tablas!#REF!</definedName>
    <definedName name="CGFI0341">[16]Tablas!#REF!</definedName>
    <definedName name="CGFI0343">[16]Tablas!#REF!</definedName>
    <definedName name="CGFI0344">[16]Tablas!#REF!</definedName>
    <definedName name="CGPR01">[16]Tablas!#REF!</definedName>
    <definedName name="CGPR021">[16]Tablas!#REF!</definedName>
    <definedName name="CGPR022">[16]Tablas!#REF!</definedName>
    <definedName name="CGPR023">[16]Tablas!#REF!</definedName>
    <definedName name="CGPR024">[16]Tablas!#REF!</definedName>
    <definedName name="CGPR031">[16]Tablas!#REF!</definedName>
    <definedName name="CGPR032">[16]Tablas!#REF!</definedName>
    <definedName name="CGPR0331">[16]Tablas!#REF!</definedName>
    <definedName name="CGPR0332">[16]Tablas!#REF!</definedName>
    <definedName name="CGPR0333">[16]Tablas!#REF!</definedName>
    <definedName name="CGPR041">[16]Tablas!#REF!</definedName>
    <definedName name="CGPR042">[16]Tablas!#REF!</definedName>
    <definedName name="CGPR043">[16]Tablas!#REF!</definedName>
    <definedName name="CGPR051">[16]Tablas!#REF!</definedName>
    <definedName name="CGPR052">[16]Tablas!#REF!</definedName>
    <definedName name="CGPR0531">[16]Tablas!#REF!</definedName>
    <definedName name="CGPR0532">[16]Tablas!#REF!</definedName>
    <definedName name="CGPR0533">[16]Tablas!#REF!</definedName>
    <definedName name="CGPR0534">[16]Tablas!#REF!</definedName>
    <definedName name="CGPR0541">[16]Tablas!#REF!</definedName>
    <definedName name="CGPR0542">[16]Tablas!#REF!</definedName>
    <definedName name="CGPR0543">[16]Tablas!#REF!</definedName>
    <definedName name="CGPR061">[16]Tablas!#REF!</definedName>
    <definedName name="CGPR062">[16]Tablas!#REF!</definedName>
    <definedName name="CGPR0621">[16]Tablas!#REF!</definedName>
    <definedName name="CGPR0622">[16]Tablas!#REF!</definedName>
    <definedName name="CGPR0631">[16]Tablas!#REF!</definedName>
    <definedName name="CGPR0632">[16]Tablas!#REF!</definedName>
    <definedName name="CGPR0633">[16]Tablas!#REF!</definedName>
    <definedName name="CGPR0641">[16]Tablas!#REF!</definedName>
    <definedName name="CGPR0642">[16]Tablas!#REF!</definedName>
    <definedName name="CGPR0643">[16]Tablas!#REF!</definedName>
    <definedName name="CGRF01">[16]Tablas!#REF!</definedName>
    <definedName name="CGRF02">[16]Tablas!#REF!</definedName>
    <definedName name="CGRF031">[16]Tablas!#REF!</definedName>
    <definedName name="CGRF032">[16]Tablas!#REF!</definedName>
    <definedName name="CGRF0331">[16]Tablas!#REF!</definedName>
    <definedName name="CGRF0332">[16]Tablas!#REF!</definedName>
    <definedName name="CGRF0333">[16]Tablas!#REF!</definedName>
    <definedName name="CGRF0334">[16]Tablas!#REF!</definedName>
    <definedName name="CGRF0335">[16]Tablas!#REF!</definedName>
    <definedName name="CGRF0336">[16]Tablas!#REF!</definedName>
    <definedName name="CGRF0337">[16]Tablas!#REF!</definedName>
    <definedName name="CGRF0338">[16]Tablas!#REF!</definedName>
    <definedName name="CGRF0341">[16]Tablas!#REF!</definedName>
    <definedName name="CGRF0342">[16]Tablas!#REF!</definedName>
    <definedName name="CGRF0343">[16]Tablas!#REF!</definedName>
    <definedName name="CGRF041">[16]Tablas!#REF!</definedName>
    <definedName name="CGRF042">[16]Tablas!#REF!</definedName>
    <definedName name="CGRF0431">[16]Tablas!#REF!</definedName>
    <definedName name="CGRF0432">[16]Tablas!#REF!</definedName>
    <definedName name="CGRF0433">[16]Tablas!#REF!</definedName>
    <definedName name="CGRF0441">[16]Tablas!#REF!</definedName>
    <definedName name="CGRF0442">[16]Tablas!#REF!</definedName>
    <definedName name="CGRF0443">[16]Tablas!#REF!</definedName>
    <definedName name="CGSM01">[16]Tablas!#REF!</definedName>
    <definedName name="CGSM02">[16]Tablas!#REF!</definedName>
    <definedName name="CGSM03">[16]Tablas!#REF!</definedName>
    <definedName name="CGSM04">[16]Tablas!#REF!</definedName>
    <definedName name="CGSM05">[16]Tablas!#REF!</definedName>
    <definedName name="CGSO011">[16]Tablas!#REF!</definedName>
    <definedName name="CGSO012">[16]Tablas!#REF!</definedName>
    <definedName name="CGSO013">[16]Tablas!#REF!</definedName>
    <definedName name="CGSO014">[16]Tablas!#REF!</definedName>
    <definedName name="CGSO02">[16]Tablas!#REF!</definedName>
    <definedName name="CGSO031">[16]Tablas!#REF!</definedName>
    <definedName name="CGSO032">[16]Tablas!#REF!</definedName>
    <definedName name="CGSO033">[16]Tablas!#REF!</definedName>
    <definedName name="CGSO034">[16]Tablas!#REF!</definedName>
    <definedName name="CGSO041">[16]Tablas!#REF!</definedName>
    <definedName name="CGSO042">[16]Tablas!#REF!</definedName>
    <definedName name="CGSO043">[16]Tablas!#REF!</definedName>
    <definedName name="CGSO044">[16]Tablas!#REF!</definedName>
    <definedName name="CGSO051">[16]Tablas!#REF!</definedName>
    <definedName name="CGSO052">[16]Tablas!#REF!</definedName>
    <definedName name="CGSO053">[16]Tablas!#REF!</definedName>
    <definedName name="CGSO054">[16]Tablas!#REF!</definedName>
    <definedName name="CGSO055">[16]Tablas!#REF!</definedName>
    <definedName name="CGSO061">[16]Tablas!#REF!</definedName>
    <definedName name="CGSO062">[16]Tablas!#REF!</definedName>
    <definedName name="CGSO063">[16]Tablas!#REF!</definedName>
    <definedName name="CGSO064">[16]Tablas!#REF!</definedName>
    <definedName name="CGTR011">[16]Tablas!#REF!</definedName>
    <definedName name="CGTR012">[16]Tablas!#REF!</definedName>
    <definedName name="CGTR021">[16]Tablas!#REF!</definedName>
    <definedName name="CGTR022">[16]Tablas!#REF!</definedName>
    <definedName name="CGTR023">[16]Tablas!#REF!</definedName>
    <definedName name="CGTR031">[16]Tablas!#REF!</definedName>
    <definedName name="CGTR032">[16]Tablas!#REF!</definedName>
    <definedName name="CGTR033">[16]Tablas!#REF!</definedName>
    <definedName name="CGTR034">[16]Tablas!#REF!</definedName>
    <definedName name="CGTR035">[16]Tablas!#REF!</definedName>
    <definedName name="CGTR036">[16]Tablas!#REF!</definedName>
    <definedName name="CGTR037">[16]Tablas!#REF!</definedName>
    <definedName name="CGTR038">[16]Tablas!#REF!</definedName>
    <definedName name="CGTR039">[16]Tablas!#REF!</definedName>
    <definedName name="CGTR041">[16]Tablas!#REF!</definedName>
    <definedName name="CGTR042">[16]Tablas!#REF!</definedName>
    <definedName name="CGTR043">[16]Tablas!#REF!</definedName>
    <definedName name="CGTR044">[16]Tablas!#REF!</definedName>
    <definedName name="CGTR051">[16]Tablas!#REF!</definedName>
    <definedName name="Ch">#REF!</definedName>
    <definedName name="ch_fm_bleed_hole_diam_uid_001">[122]Connections!$J$21</definedName>
    <definedName name="ch_fm_meter_type_001">[122]Connections!$M$21</definedName>
    <definedName name="ch_fm_orif_diam_uid_001">[122]Connections!$G$21</definedName>
    <definedName name="ch_pd_fluid_phase_001">[122]Connections!$D$21</definedName>
    <definedName name="CHACA" hidden="1">[123]DATOS!#REF!</definedName>
    <definedName name="Charge">#REF!</definedName>
    <definedName name="chg_date_001">#REF!</definedName>
    <definedName name="chg_num_001">#REF!</definedName>
    <definedName name="chg_status_001">#REF!</definedName>
    <definedName name="CHK_PU">'[4]7422CW00'!#REF!</definedName>
    <definedName name="CHO">#REF!</definedName>
    <definedName name="CHO1E">#REF!</definedName>
    <definedName name="CHO1N">#REF!</definedName>
    <definedName name="CHO2E">#REF!</definedName>
    <definedName name="CHO2N">#REF!</definedName>
    <definedName name="CHO3E">#REF!</definedName>
    <definedName name="CHO3N">#REF!</definedName>
    <definedName name="CHO4E">#REF!</definedName>
    <definedName name="CHO4N">#REF!</definedName>
    <definedName name="CHP">#REF!</definedName>
    <definedName name="chpgasc">#REF!</definedName>
    <definedName name="CIN1E">#REF!</definedName>
    <definedName name="CIN1N">#REF!</definedName>
    <definedName name="CINTILLA">'[60]LM '!#REF!</definedName>
    <definedName name="circuit_001">#REF!</definedName>
    <definedName name="circuit_id_001">#REF!</definedName>
    <definedName name="CIRCUITOS">[124]Circuitos!$C$2:$C$891</definedName>
    <definedName name="CIRRIGADOR">[60]LE!#REF!</definedName>
    <definedName name="CISNEROS">#REF!</definedName>
    <definedName name="Ciudades">#REF!</definedName>
    <definedName name="cjsa" hidden="1">#REF!</definedName>
    <definedName name="CL">#REF!</definedName>
    <definedName name="clase">#REF!</definedName>
    <definedName name="Client">[125]Títulos!$C$3</definedName>
    <definedName name="cmf">[126]Hoja1!$C$27</definedName>
    <definedName name="CMIBLE">#REF!</definedName>
    <definedName name="CMIBLE1">#REF!</definedName>
    <definedName name="cmpnt_certif_id_001">#REF!</definedName>
    <definedName name="cmpnt_critical_id_001">#REF!</definedName>
    <definedName name="cmpnt_find_rem_001">#REF!</definedName>
    <definedName name="cmpnt_func_type_id_001">#REF!</definedName>
    <definedName name="cmpnt_id_001">#REF!</definedName>
    <definedName name="cmpnt_is_circuite_type_id_001">#REF!</definedName>
    <definedName name="cmpnt_loc_id_001">#REF!</definedName>
    <definedName name="cmpnt_mfr_id_001">#REF!</definedName>
    <definedName name="cmpnt_mod_id_001">#REF!</definedName>
    <definedName name="cmpnt_name">#REF!</definedName>
    <definedName name="cmpnt_name_001">#REF!</definedName>
    <definedName name="cmpnt_serv">#REF!</definedName>
    <definedName name="cmpnt_serv_001">#REF!</definedName>
    <definedName name="cmpnt_sys_io_type_id_001">#REF!</definedName>
    <definedName name="cmpnt_type_id_001">#REF!</definedName>
    <definedName name="CMT1E">#REF!</definedName>
    <definedName name="CMT1N">#REF!</definedName>
    <definedName name="CN">#REF!</definedName>
    <definedName name="cnggasc">#REF!</definedName>
    <definedName name="CÑG">#REF!</definedName>
    <definedName name="co">#REF!</definedName>
    <definedName name="Cod">#REF!</definedName>
    <definedName name="CodActEco">[14]EMPRESA!$F$10</definedName>
    <definedName name="CODIGO">#REF!</definedName>
    <definedName name="CodigoInversion">#REF!</definedName>
    <definedName name="CodigoProyecto">#REF!</definedName>
    <definedName name="Codigos">#REF!</definedName>
    <definedName name="CODO10">[30]Hoja3!$F$666</definedName>
    <definedName name="CODO12">[30]Hoja3!$F$706</definedName>
    <definedName name="CODO6">[30]Hoja3!$F$586</definedName>
    <definedName name="CODO8">[30]Hoja3!$F$626</definedName>
    <definedName name="CODO9012">[30]Hoja3!#REF!</definedName>
    <definedName name="CODOS">#REF!</definedName>
    <definedName name="cogvsiruj">[83]COMPARATIVO!#REF!</definedName>
    <definedName name="COLON">#REF!</definedName>
    <definedName name="ColTap">'[34]Coloc. e Interc. Tapones'!$E$1:$E$65536</definedName>
    <definedName name="columnas">#REF!</definedName>
    <definedName name="Com">'[94]LIQUIDA-NOMINA'!$AL$4</definedName>
    <definedName name="comb1">#REF!</definedName>
    <definedName name="comb2">#REF!</definedName>
    <definedName name="comb3">#REF!</definedName>
    <definedName name="comb4">#REF!</definedName>
    <definedName name="Combustible">#REF!</definedName>
    <definedName name="COMFUELOIL">'[60]LM '!#REF!</definedName>
    <definedName name="COMIDA">#REF!</definedName>
    <definedName name="Comment_Rsvr">'[127]Probability Worksheets'!$C$55</definedName>
    <definedName name="Comment_Seal">'[127]Probability Worksheets'!$C$129</definedName>
    <definedName name="Comment_Source">'[127]Probability Worksheets'!$C$18</definedName>
    <definedName name="Comment_Trap">'[127]Probability Worksheets'!$C$92</definedName>
    <definedName name="comp_flow_uom_001">#REF!</definedName>
    <definedName name="comp_pd_temp_uid_001">#REF!</definedName>
    <definedName name="comp_pd_vap_press_uid_001">#REF!</definedName>
    <definedName name="comp_press_uom_001">#REF!</definedName>
    <definedName name="comp_press_uom_1_001">#REF!</definedName>
    <definedName name="COMPRE">#REF!</definedName>
    <definedName name="COMPRESOR">[69]EQUIPO!$D$5</definedName>
    <definedName name="Compresores">#REF!</definedName>
    <definedName name="COMPROBANTE_DE_PAGO">#REF!</definedName>
    <definedName name="COMPUERTA">[30]Hoja3!$F$549</definedName>
    <definedName name="CONCRE">[128]CAP!#REF!</definedName>
    <definedName name="concreto">#REF!</definedName>
    <definedName name="Concreto1_m">[40]Dimensiones!$F$36</definedName>
    <definedName name="Concreto2_m">[40]Dimensiones!$F$38</definedName>
    <definedName name="Concreto3_m">[40]Dimensiones!$F$40</definedName>
    <definedName name="Concreto4_m">[40]Dimensiones!$F$42</definedName>
    <definedName name="Concreto5_m">[40]Dimensiones!$F$44</definedName>
    <definedName name="Concretos">#REF!</definedName>
    <definedName name="condition">#REF!</definedName>
    <definedName name="conductor">#REF!</definedName>
    <definedName name="Conductoresxfase">#REF!</definedName>
    <definedName name="CONFORMA">'[30]1.1'!#REF!</definedName>
    <definedName name="Conn_Face">[112]DropDowns!$S$2:$S$7</definedName>
    <definedName name="Conn_Rating">[112]DropDowns!$J$2:$J$15</definedName>
    <definedName name="Conn_Size">[112]DropDowns!$T$2:$T$34</definedName>
    <definedName name="ConseqCat">0</definedName>
    <definedName name="ConseqForMitRisk">3</definedName>
    <definedName name="ConsMaestro" hidden="1">#REF!</definedName>
    <definedName name="Construcción">'[129]@RISK - Correlaciones'!$C$5:$O$17</definedName>
    <definedName name="Consultor">#N/A</definedName>
    <definedName name="CONT">'[130]DATOS CONTRATO'!$G$13</definedName>
    <definedName name="CONTABLE" hidden="1">{#N/A,#N/A,FALSE,"CIBHA05A";#N/A,#N/A,FALSE,"CIBHA05B"}</definedName>
    <definedName name="CONTABLES" hidden="1">{#N/A,#N/A,FALSE,"Costos Productos 6A";#N/A,#N/A,FALSE,"Costo Unitario Total H-94-12"}</definedName>
    <definedName name="contra">#REF!</definedName>
    <definedName name="Contratante">#N/A</definedName>
    <definedName name="contratista">[12]Datos!$B$13</definedName>
    <definedName name="CONTRATO">#REF!</definedName>
    <definedName name="CONV1">#REF!</definedName>
    <definedName name="conv2">#REF!</definedName>
    <definedName name="conv3">#REF!</definedName>
    <definedName name="conv4">#REF!</definedName>
    <definedName name="COPIA">[0]!err</definedName>
    <definedName name="COPIA1">#REF!</definedName>
    <definedName name="COPIA2">#REF!</definedName>
    <definedName name="copiao4">[0]!err</definedName>
    <definedName name="corri">[0]!err</definedName>
    <definedName name="CORTADORAPAV">[60]LE!$D$22</definedName>
    <definedName name="cost04" hidden="1">{#N/A,#N/A,FALSE,"Costos Productos 6A";#N/A,#N/A,FALSE,"Costo Unitario Total H-94-12"}</definedName>
    <definedName name="COSTCONTAB" hidden="1">{#N/A,#N/A,FALSE,"Costos Productos 6A";#N/A,#N/A,FALSE,"Costo Unitario Total H-94-12"}</definedName>
    <definedName name="costivo" hidden="1">{#N/A,#N/A,FALSE,"Costos Productos 6A";#N/A,#N/A,FALSE,"Costo Unitario Total H-94-12"}</definedName>
    <definedName name="costivos" hidden="1">{#N/A,#N/A,FALSE,"Costos Productos 6A";#N/A,#N/A,FALSE,"Costo Unitario Total H-94-12"}</definedName>
    <definedName name="COSTO_FRENTE">[131]BITACORA!$E$1:$E$65536</definedName>
    <definedName name="COSTO_TRANSPORTE">[132]Transp.!$B$5:$E$19</definedName>
    <definedName name="costo2" hidden="1">#REF!</definedName>
    <definedName name="costocajadistrib">#REF!</definedName>
    <definedName name="COSTODIRECTO">#REF!</definedName>
    <definedName name="costoempalme">#REF!</definedName>
    <definedName name="costoempalmeducto">#REF!</definedName>
    <definedName name="costoinstalmicro">#REF!</definedName>
    <definedName name="costomicroducto">#REF!</definedName>
    <definedName name="costoperativos" hidden="1">{#N/A,#N/A,FALSE,"Costos Productos 6A";#N/A,#N/A,FALSE,"Costo Unitario Total H-94-12"}</definedName>
    <definedName name="COSTOS">[133]TARIFAS!$A$1:$F$52</definedName>
    <definedName name="costos04" hidden="1">{#N/A,#N/A,FALSE,"Costos Productos 6A";#N/A,#N/A,FALSE,"Costo Unitario Total H-94-12"}</definedName>
    <definedName name="COTINI">#REF!</definedName>
    <definedName name="COVID" hidden="1">{"TAB1",#N/A,TRUE,"GENERAL";"TAB2",#N/A,TRUE,"GENERAL";"TAB3",#N/A,TRUE,"GENERAL";"TAB4",#N/A,TRUE,"GENERAL";"TAB5",#N/A,TRUE,"GENERAL"}</definedName>
    <definedName name="cp">#REF!</definedName>
    <definedName name="CRE1E">#REF!</definedName>
    <definedName name="CRE1N">#REF!</definedName>
    <definedName name="CRE2E">#REF!</definedName>
    <definedName name="CRE2N">#REF!</definedName>
    <definedName name="CRF1E">#REF!</definedName>
    <definedName name="CRF1N">#REF!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[134]civ_roma!$C$803:$G$804</definedName>
    <definedName name="_xlnm.Criteria">'[90]AC2-AG96'!#REF!</definedName>
    <definedName name="Criterios_IM">'[4]7422CW00'!#REF!</definedName>
    <definedName name="Criticidad">[135]Tabla!$A$1:$A$5</definedName>
    <definedName name="Criticos">#REF!</definedName>
    <definedName name="CRTI35">#REF!</definedName>
    <definedName name="CRUDOS" hidden="1">{#N/A,#N/A,FALSE,"CIBHA05A";#N/A,#N/A,FALSE,"CIBHA05B"}</definedName>
    <definedName name="cs">#REF!</definedName>
    <definedName name="CS_AVG_SIZE">#REF!</definedName>
    <definedName name="CS_WELDING">#REF!</definedName>
    <definedName name="CTA">#REF!</definedName>
    <definedName name="CTA1E">#REF!</definedName>
    <definedName name="CTA1N">#REF!</definedName>
    <definedName name="CTE">#REF!</definedName>
    <definedName name="ctoin">[12]Datos!$B$1</definedName>
    <definedName name="CTR">'[4]7422CW00'!#REF!</definedName>
    <definedName name="CTRPAG">'[4]7422CW00'!#REF!</definedName>
    <definedName name="cuad1">#REF!</definedName>
    <definedName name="cuad2">#REF!</definedName>
    <definedName name="cuad3">#REF!</definedName>
    <definedName name="cuad4">#REF!</definedName>
    <definedName name="CUAD5">#REF!</definedName>
    <definedName name="cuado">#REF!</definedName>
    <definedName name="cuadrado">#REF!</definedName>
    <definedName name="Cuadrillas">#REF!</definedName>
    <definedName name="cuadro">#REF!</definedName>
    <definedName name="cuadro_pe_1">#REF!</definedName>
    <definedName name="CUAEMP">#REF!</definedName>
    <definedName name="CUAESTRUCT">#REF!</definedName>
    <definedName name="CUAGRAVA">#REF!</definedName>
    <definedName name="CUAIMP">#REF!</definedName>
    <definedName name="CUAL">[0]!err</definedName>
    <definedName name="CUAP">#REF!</definedName>
    <definedName name="CUAPRUEBAS">#REF!</definedName>
    <definedName name="CUATROMIL">'[136]LM '!#REF!</definedName>
    <definedName name="Cubierta">#REF!</definedName>
    <definedName name="CUBORD">#REF!</definedName>
    <definedName name="CUBS">[137]Hoja1!$A$1:$IV$65536</definedName>
    <definedName name="CUCARC">#REF!</definedName>
    <definedName name="CUCUN">#REF!</definedName>
    <definedName name="CUDES">#REF!</definedName>
    <definedName name="CUENTA">#REF!</definedName>
    <definedName name="CUN">#REF!</definedName>
    <definedName name="CUNET" hidden="1">{"via1",#N/A,TRUE,"general";"via2",#N/A,TRUE,"general";"via3",#N/A,TRUE,"general"}</definedName>
    <definedName name="cunVE">#REF!</definedName>
    <definedName name="cunVN">#REF!</definedName>
    <definedName name="CURELLENO">#REF!</definedName>
    <definedName name="Current_Calibration">[96]PAGE_20!#REF!</definedName>
    <definedName name="Current_FileRef">[96]PAGE_20!#REF!</definedName>
    <definedName name="Current_SampleNo">[96]PAGE_20!#REF!</definedName>
    <definedName name="CurrentData">#REF!</definedName>
    <definedName name="Customize">[138]!Customize</definedName>
    <definedName name="cv" hidden="1">{"TAB1",#N/A,TRUE,"GENERAL";"TAB2",#N/A,TRUE,"GENERAL";"TAB3",#N/A,TRUE,"GENERAL";"TAB4",#N/A,TRUE,"GENERAL";"TAB5",#N/A,TRUE,"GENERAL"}</definedName>
    <definedName name="cv_51">#REF!</definedName>
    <definedName name="CVa">'[34]Cambio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vu.GREY_ALL." hidden="1">#REF!</definedName>
    <definedName name="Cwvu.oil." hidden="1">'[139]59y22%'!$13:$24,'[139]59y22%'!$26:$37,'[139]59y22%'!$39:$50,'[139]59y22%'!$91:$102,'[139]59y22%'!$104:$115,'[139]59y22%'!$117:$128,'[139]59y22%'!$130:$141,'[139]59y22%'!$143:$154,'[139]59y22%'!$156:$167,'[139]59y22%'!$169:$180,'[139]59y22%'!$182:$193,'[139]59y22%'!$195:$206,'[139]59y22%'!$208:$219,'[139]59y22%'!$221:$232,'[139]59y22%'!$234:$245</definedName>
    <definedName name="Cwvu.oilgasagua." hidden="1">'[139]59y22%'!$13:$24,'[139]59y22%'!$26:$37,'[139]59y22%'!$39:$50,'[139]59y22%'!$52:$63,'[139]59y22%'!$65:$76,'[139]59y22%'!$78:$89,'[139]59y22%'!$91:$102,'[139]59y22%'!$104:$115,'[139]59y22%'!$117:$128,'[139]59y22%'!$130:$141,'[139]59y22%'!$143:$154,'[139]59y22%'!$156:$167,'[139]59y22%'!$169:$180,'[139]59y22%'!$182:$193,'[139]59y22%'!$195:$206,'[139]59y22%'!$208:$219,'[139]59y22%'!$221:$232,'[139]59y22%'!$234:$245</definedName>
    <definedName name="Cwvu.RCEIBAS1." hidden="1">'[139]59y22%'!$13:$23,'[139]59y22%'!$26:$36,'[139]59y22%'!$78:$88,'[139]59y22%'!$91:$101,'[139]59y22%'!$104:$114,'[139]59y22%'!$117:$127,'[139]59y22%'!$130:$140,'[139]59y22%'!$143:$153,'[139]59y22%'!$156:$166,'[139]59y22%'!$169:$179,'[139]59y22%'!$182:$192,'[139]59y22%'!$195:$205,'[139]59y22%'!$208:$218,'[139]59y22%'!$221:$231,'[139]59y22%'!$234:$244</definedName>
    <definedName name="cx">#REF!</definedName>
    <definedName name="cy">'[140]PDE OPTIMISTIC'!#REF!</definedName>
    <definedName name="d" hidden="1">{"TAB1",#N/A,TRUE,"GENERAL";"TAB2",#N/A,TRUE,"GENERAL";"TAB3",#N/A,TRUE,"GENERAL";"TAB4",#N/A,TRUE,"GENERAL";"TAB5",#N/A,TRUE,"GENERAL"}</definedName>
    <definedName name="D_1">#REF!</definedName>
    <definedName name="d_dddw_pd_dens_uom__uom_code">[122]DWTables!$AO$11:$AO$27</definedName>
    <definedName name="d_dddw_pipe_orif_material__pipe_mat_name">[122]DWTables!$AW$11:$AW$36</definedName>
    <definedName name="d_dddw_spec_cmpnt_mfr__cmpnt_mfr_name">[122]DWTables!$Y$11:$Y$61</definedName>
    <definedName name="d_dddw_spec_cmpnt_mod__cmpnt_mod_name">[122]DWTables!$W$11:$W$479</definedName>
    <definedName name="d_ex_sub_plus_name__sub_s">[122]DWTables!$AR$11:$AR$61</definedName>
    <definedName name="d_percápita">[141]Sanitario!$AC$9:$AD$9</definedName>
    <definedName name="DAFT">#REF!</definedName>
    <definedName name="DANI">#REF!</definedName>
    <definedName name="DANODO">#REF!</definedName>
    <definedName name="DANODOF">#REF!</definedName>
    <definedName name="DANODOFT">#REF!</definedName>
    <definedName name="dario">'[142]GPI 526'!#REF!</definedName>
    <definedName name="DAS">#REF!</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[134]civ_roma!$C$9:$G$799</definedName>
    <definedName name="DATO1">'[143]46'!$D$3:$CK$429</definedName>
    <definedName name="Datos">#REF!</definedName>
    <definedName name="Datos_SW_G1">#REF!</definedName>
    <definedName name="Datos_SW_G2">#REF!</definedName>
    <definedName name="DB_BTU">[96]PAGE_20!#REF!</definedName>
    <definedName name="DB_Code">[96]PAGE_20!#REF!</definedName>
    <definedName name="DB_Component">[96]PAGE_20!#REF!</definedName>
    <definedName name="DB_Density">[96]PAGE_20!#REF!</definedName>
    <definedName name="DB_GPM">[96]PAGE_20!#REF!</definedName>
    <definedName name="DB_MW">[96]PAGE_20!#REF!</definedName>
    <definedName name="DB_Pbase">[96]PAGE_20!#REF!</definedName>
    <definedName name="DB_Pc">[96]PAGE_20!#REF!</definedName>
    <definedName name="DB_Tc">[96]PAGE_20!#REF!</definedName>
    <definedName name="DB_Title">[96]PAGE_20!#REF!</definedName>
    <definedName name="DB_Zsum">[96]PAGE_20!#REF!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[18]Tablas!#REF!</definedName>
    <definedName name="DCI1_1">[18]Tablas!#REF!</definedName>
    <definedName name="DCI1_1_1">[18]Tablas!#REF!</definedName>
    <definedName name="DCI1_1_2">[18]Tablas!#REF!</definedName>
    <definedName name="DCI1_1_3">[18]Tablas!#REF!</definedName>
    <definedName name="DCI1_1_4">[18]Tablas!#REF!</definedName>
    <definedName name="DCI1_2">[18]Tablas!#REF!</definedName>
    <definedName name="DCI1_3">[18]Tablas!#REF!</definedName>
    <definedName name="DCI1_4">[18]Tablas!#REF!</definedName>
    <definedName name="DCorriente">#REF!</definedName>
    <definedName name="Dcorriente1">'[144]Pta a tierra'!#REF!</definedName>
    <definedName name="dcs_range_max_001">#REF!</definedName>
    <definedName name="dcs_range_min_001">#REF!</definedName>
    <definedName name="dcs_range_uflg_001">#REF!</definedName>
    <definedName name="dcs_range_uom_001">#REF!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d" hidden="1">{#N/A,#N/A,FALSE,"PERSONAL"}</definedName>
    <definedName name="DDDDDDD" hidden="1">{#N/A,#N/A,FALSE,"orthoflow";#N/A,#N/A,FALSE,"Miscelaneos";#N/A,#N/A,FALSE,"Instrumentacio";#N/A,#N/A,FALSE,"Electrico";#N/A,#N/A,FALSE,"Valv. Seguridad"}</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[18]Tablas!#REF!</definedName>
    <definedName name="DDS1_1">[18]Tablas!#REF!</definedName>
    <definedName name="DDS1_1_1">[18]Tablas!#REF!</definedName>
    <definedName name="de">#REF!,#REF!,#REF!,#REF!,#REF!,#REF!,#REF!</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MOLALCASFALTITA">[60]DATOS!#REF!</definedName>
    <definedName name="DEMOLALCPH">[60]DATOS!$D$32</definedName>
    <definedName name="DEMOLALCRIGIDO">[60]DATOS!#REF!</definedName>
    <definedName name="DEMOLALCRIGIDOURBANO">[60]DATOS!#REF!</definedName>
    <definedName name="DEMOLICIÓN">'[145]BASE-LISTAS'!$B$24:$B$29</definedName>
    <definedName name="dens">[146]Hoja2!$C$9</definedName>
    <definedName name="DensBenz">0.8846</definedName>
    <definedName name="DensC7A">0.8719</definedName>
    <definedName name="DensC8A">0.8731</definedName>
    <definedName name="DensC9A">0.89</definedName>
    <definedName name="DEP_VPR_GRM">#REF!</definedName>
    <definedName name="DEP_VPR_GRN">#REF!</definedName>
    <definedName name="DEP_VPR_GRS">#REF!</definedName>
    <definedName name="DEP_VPR_GTP">#REF!</definedName>
    <definedName name="DEP_VPR_NA">#REF!</definedName>
    <definedName name="departamentos">[62]Listado!$P$3:$P$34</definedName>
    <definedName name="DEPEND">[135]Tabla!$B$1:$B$397</definedName>
    <definedName name="DEPENDENCIA">[135]Tabla!$B$1:$B$397</definedName>
    <definedName name="DEPENDENCIAS">[135]Tabla!$B$1:$B$397</definedName>
    <definedName name="DER">#N/A</definedName>
    <definedName name="DERECHOB">'[60]LM '!$D$18</definedName>
    <definedName name="DERFE">#REF!</definedName>
    <definedName name="DERRUMBES111">[147]CONT_ADI!#REF!</definedName>
    <definedName name="DES" hidden="1">{#N/A,#N/A,FALSE,"PERSONAL"}</definedName>
    <definedName name="desarrolladas">'[63]Reservas de Petróleo'!$A$2,'[63]Reservas de Petróleo'!$A$1,'[63]Reservas de Petróleo'!$D$4,'[63]Reservas de Petróleo'!$F$1:$F$65536</definedName>
    <definedName name="DESC100">[113]ITEMS!#REF!</definedName>
    <definedName name="DESC101">[113]ITEMS!#REF!</definedName>
    <definedName name="DESC102">[113]ITEMS!#REF!</definedName>
    <definedName name="DESC103">[113]ITEMS!#REF!</definedName>
    <definedName name="DESC104">[113]ITEMS!#REF!</definedName>
    <definedName name="DESC105">[113]ITEMS!#REF!</definedName>
    <definedName name="DESC106">[113]ITEMS!#REF!</definedName>
    <definedName name="DESC107">[113]ITEMS!#REF!</definedName>
    <definedName name="DESC49">[113]ITEMS!#REF!</definedName>
    <definedName name="DESC50">[113]ITEMS!#REF!</definedName>
    <definedName name="DESC51">[113]ITEMS!#REF!</definedName>
    <definedName name="DESC52">[113]ITEMS!#REF!</definedName>
    <definedName name="DESC53">[113]ITEMS!#REF!</definedName>
    <definedName name="DESC54">[113]ITEMS!#REF!</definedName>
    <definedName name="DESC55">[113]ITEMS!#REF!</definedName>
    <definedName name="DESC56">[113]ITEMS!#REF!</definedName>
    <definedName name="DESC57">[113]ITEMS!#REF!</definedName>
    <definedName name="DESC58">[113]ITEMS!#REF!</definedName>
    <definedName name="DESC59">[113]ITEMS!#REF!</definedName>
    <definedName name="DESC60">[113]ITEMS!#REF!</definedName>
    <definedName name="DESC61">[113]ITEMS!#REF!</definedName>
    <definedName name="DESC62">[113]ITEMS!#REF!</definedName>
    <definedName name="DESC63">[113]ITEMS!#REF!</definedName>
    <definedName name="DESC64">[113]ITEMS!#REF!</definedName>
    <definedName name="DESC65">[113]ITEMS!#REF!</definedName>
    <definedName name="DESC66">[113]ITEMS!#REF!</definedName>
    <definedName name="DESC67">[113]ITEMS!#REF!</definedName>
    <definedName name="DESC68">[113]ITEMS!#REF!</definedName>
    <definedName name="DESC69">[113]ITEMS!#REF!</definedName>
    <definedName name="DESC70">[113]ITEMS!#REF!</definedName>
    <definedName name="DESC71">[113]ITEMS!#REF!</definedName>
    <definedName name="DESC72">[113]ITEMS!#REF!</definedName>
    <definedName name="DESC73">[113]ITEMS!#REF!</definedName>
    <definedName name="DESC74">[113]ITEMS!#REF!</definedName>
    <definedName name="DESC75">[113]ITEMS!#REF!</definedName>
    <definedName name="DESC76">[113]ITEMS!#REF!</definedName>
    <definedName name="DESC77">[113]ITEMS!#REF!</definedName>
    <definedName name="DESC78">[113]ITEMS!#REF!</definedName>
    <definedName name="DESC79">[113]ITEMS!#REF!</definedName>
    <definedName name="DESC80">[113]ITEMS!#REF!</definedName>
    <definedName name="DESC81">[113]ITEMS!#REF!</definedName>
    <definedName name="DESC82">[113]ITEMS!#REF!</definedName>
    <definedName name="DESC83">[113]ITEMS!#REF!</definedName>
    <definedName name="DESC84">[113]ITEMS!#REF!</definedName>
    <definedName name="DESC85">[113]ITEMS!#REF!</definedName>
    <definedName name="DESC86">[113]ITEMS!#REF!</definedName>
    <definedName name="DESC87">[113]ITEMS!#REF!</definedName>
    <definedName name="DESC88">[113]ITEMS!#REF!</definedName>
    <definedName name="DESC89">[113]ITEMS!#REF!</definedName>
    <definedName name="DESC90">[113]ITEMS!#REF!</definedName>
    <definedName name="DESC91">[113]ITEMS!#REF!</definedName>
    <definedName name="DESC92">[113]ITEMS!#REF!</definedName>
    <definedName name="DESC93">[113]ITEMS!#REF!</definedName>
    <definedName name="DESC94">[113]ITEMS!#REF!</definedName>
    <definedName name="DESC95">[113]ITEMS!#REF!</definedName>
    <definedName name="DESC96">[113]ITEMS!#REF!</definedName>
    <definedName name="DESC97">[113]ITEMS!#REF!</definedName>
    <definedName name="DESC98">[113]ITEMS!#REF!</definedName>
    <definedName name="DESC99">[113]ITEMS!#REF!</definedName>
    <definedName name="Descapote">#REF!</definedName>
    <definedName name="descentralizadas">#REF!</definedName>
    <definedName name="Descrip_cuadrillas">#REF!</definedName>
    <definedName name="Descrip_equipos">#REF!</definedName>
    <definedName name="Descrip_transporte">#REF!</definedName>
    <definedName name="Descripción">#REF!</definedName>
    <definedName name="DESCUENTOS">#REF!</definedName>
    <definedName name="DESCUNMI">#REF!</definedName>
    <definedName name="desmonte">#REF!</definedName>
    <definedName name="DEST_ART">[103]steel!#REF!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 hidden="1">{#N/A,#N/A,FALSE,"PERSONAL"}</definedName>
    <definedName name="DFDF" hidden="1">{#N/A,#N/A,FALSE,"PERSONAL"}</definedName>
    <definedName name="DFDFD" hidden="1">{#N/A,#N/A,FALSE,"PERSONAL"}</definedName>
    <definedName name="DFDFDFDFD" hidden="1">{#N/A,#N/A,FALSE,"PERSONAL"}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[138]Personalizar!$E$22</definedName>
    <definedName name="dflt2">[138]Personalizar!$E$23</definedName>
    <definedName name="dflt3">[138]Personalizar!$D$24</definedName>
    <definedName name="dflt4">[138]Personalizar!$E$26</definedName>
    <definedName name="dflt5">[138]Personalizar!$E$27</definedName>
    <definedName name="dflt6">[138]Personalizar!$D$28</definedName>
    <definedName name="dflt7">[138]Personalizar!$G$27</definedName>
    <definedName name="dfr" hidden="1">{#N/A,#N/A,FALSE,"PERSONAL"}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dhdh" hidden="1">[25]DATOS!#REF!</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[18]Tablas!#REF!</definedName>
    <definedName name="DGO1_1">[18]Tablas!#REF!</definedName>
    <definedName name="DGO1_1_1">[18]Tablas!#REF!</definedName>
    <definedName name="DGP">[18]Tablas!#REF!</definedName>
    <definedName name="DGP1_1">[18]Tablas!#REF!</definedName>
    <definedName name="DGP1_1_1">[18]Tablas!#REF!</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gtz">[96]PAGE_20!#REF!</definedName>
    <definedName name="DH" hidden="1">{"via1",#N/A,TRUE,"general";"via2",#N/A,TRUE,"general";"via3",#N/A,TRUE,"general"}</definedName>
    <definedName name="DH_1">'[66]CALCULO SALARIO'!$C$40</definedName>
    <definedName name="DH_10">'[66]CALCULO SALARIO'!$L$40</definedName>
    <definedName name="DH_2">'[66]CALCULO SALARIO'!$D$40</definedName>
    <definedName name="DH_3">'[66]CALCULO SALARIO'!$E$40</definedName>
    <definedName name="DH_4">'[66]CALCULO SALARIO'!$F$40</definedName>
    <definedName name="DH_5">'[66]CALCULO SALARIO'!$G$40</definedName>
    <definedName name="DH_8">'[66]CALCULO SALARIO'!$J$40</definedName>
    <definedName name="DH_9">'[66]CALCULO SALARIO'!$K$40</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[87]PRESUPUESTO!$B$13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agastea">#REF!</definedName>
    <definedName name="Diametro">#REF!</definedName>
    <definedName name="Diámetro">#REF!</definedName>
    <definedName name="Diametro05">#REF!</definedName>
    <definedName name="Diametro1">#REF!</definedName>
    <definedName name="Diametro10">#REF!</definedName>
    <definedName name="Diametro12">#REF!</definedName>
    <definedName name="Diametro2">#REF!</definedName>
    <definedName name="Diametro3">#REF!</definedName>
    <definedName name="Diametro31">#REF!</definedName>
    <definedName name="Diametro4">#REF!</definedName>
    <definedName name="Diametro41">#REF!</definedName>
    <definedName name="Diametro6">#REF!</definedName>
    <definedName name="Diametro61">[80]UNIT!#REF!</definedName>
    <definedName name="Diametro7">#REF!</definedName>
    <definedName name="Diametro71">#REF!</definedName>
    <definedName name="Diametro8">#REF!</definedName>
    <definedName name="Diametro81">#REF!</definedName>
    <definedName name="diámetroft">#REF!</definedName>
    <definedName name="diametros">#REF!</definedName>
    <definedName name="diario">#REF!</definedName>
    <definedName name="diego">#REF!</definedName>
    <definedName name="diego1">#REF!</definedName>
    <definedName name="Diesel">#REF!</definedName>
    <definedName name="DIF">[148]CUADRO2!#REF!</definedName>
    <definedName name="diferencia">'[149]MEDIA GEOMETRICA'!$J$8,'[149]MEDIA GEOMETRICA'!$N$8,'[149]MEDIA GEOMETRICA'!$R$8,'[149]MEDIA GEOMETRICA'!$V$8,'[149]MEDIA GEOMETRICA'!$Z$8,'[149]MEDIA GEOMETRICA'!$AD$8,'[149]MEDIA GEOMETRICA'!$AH$8,'[149]MEDIA GEOMETRICA'!$AL$8,'[149]MEDIA GEOMETRICA'!#REF!,'[149]MEDIA GEOMETRICA'!#REF!</definedName>
    <definedName name="DIJ">[18]Tablas!#REF!</definedName>
    <definedName name="DIJ1_1">[18]Tablas!#REF!</definedName>
    <definedName name="DIJ1_1_1">[18]Tablas!#REF!</definedName>
    <definedName name="DIJ1_1_2">[18]Tablas!#REF!</definedName>
    <definedName name="DIJ1_1_3">[18]Tablas!#REF!</definedName>
    <definedName name="DIJ1_1_4">[18]Tablas!#REF!</definedName>
    <definedName name="DIJ1_1_5">[18]Tablas!#REF!</definedName>
    <definedName name="DIJ1_2">[18]Tablas!#REF!</definedName>
    <definedName name="DIJ1_3">[18]Tablas!#REF!</definedName>
    <definedName name="DIJ1_4">[18]Tablas!#REF!</definedName>
    <definedName name="DIJ1_5">[18]Tablas!#REF!</definedName>
    <definedName name="Dilataciones_en_icopor">#REF!</definedName>
    <definedName name="Direccion">[94]EMPRESA!$F$14</definedName>
    <definedName name="DIRECTO100">[113]APU!#REF!</definedName>
    <definedName name="DIRECTO101">[113]APU!#REF!</definedName>
    <definedName name="DIRECTO102">[113]APU!#REF!</definedName>
    <definedName name="DIRECTO103">[113]APU!#REF!</definedName>
    <definedName name="DIRECTO104">[113]APU!#REF!</definedName>
    <definedName name="DIRECTO105">[113]APU!#REF!</definedName>
    <definedName name="DIRECTO106">[113]APU!#REF!</definedName>
    <definedName name="DIRECTO107">[113]APU!#REF!</definedName>
    <definedName name="DIRECTO49">[113]APU!#REF!</definedName>
    <definedName name="DIRECTO50">[113]APU!#REF!</definedName>
    <definedName name="DIRECTO51">[113]APU!#REF!</definedName>
    <definedName name="DIRECTO52">[113]APU!#REF!</definedName>
    <definedName name="DIRECTO53">[113]APU!#REF!</definedName>
    <definedName name="DIRECTO54">[113]APU!#REF!</definedName>
    <definedName name="DIRECTO55">[113]APU!#REF!</definedName>
    <definedName name="DIRECTO56">[113]APU!#REF!</definedName>
    <definedName name="DIRECTO57">[113]APU!#REF!</definedName>
    <definedName name="DIRECTO58">[113]APU!#REF!</definedName>
    <definedName name="DIRECTO59">[113]APU!#REF!</definedName>
    <definedName name="DIRECTO60">[113]APU!#REF!</definedName>
    <definedName name="DIRECTO61">[113]APU!#REF!</definedName>
    <definedName name="DIRECTO62">[113]APU!#REF!</definedName>
    <definedName name="DIRECTO63">[113]APU!#REF!</definedName>
    <definedName name="DIRECTO64">[113]APU!#REF!</definedName>
    <definedName name="DIRECTO65">[113]APU!#REF!</definedName>
    <definedName name="DIRECTO66">[113]APU!#REF!</definedName>
    <definedName name="DIRECTO67">[113]APU!#REF!</definedName>
    <definedName name="DIRECTO68">[113]APU!#REF!</definedName>
    <definedName name="DIRECTO69">[113]APU!#REF!</definedName>
    <definedName name="DIRECTO70">[113]APU!#REF!</definedName>
    <definedName name="DIRECTO71">[113]APU!#REF!</definedName>
    <definedName name="DIRECTO72">[113]APU!#REF!</definedName>
    <definedName name="DIRECTO73">[113]APU!#REF!</definedName>
    <definedName name="DIRECTO74">[113]APU!#REF!</definedName>
    <definedName name="DIRECTO75">[113]APU!#REF!</definedName>
    <definedName name="DIRECTO76">[113]APU!#REF!</definedName>
    <definedName name="DIRECTO77">[113]APU!#REF!</definedName>
    <definedName name="DIRECTO78">[113]APU!#REF!</definedName>
    <definedName name="DIRECTO79">[113]APU!#REF!</definedName>
    <definedName name="DIRECTO80">[113]APU!#REF!</definedName>
    <definedName name="DIRECTO81">[113]APU!#REF!</definedName>
    <definedName name="DIRECTO82">[113]APU!#REF!</definedName>
    <definedName name="DIRECTO83">[113]APU!#REF!</definedName>
    <definedName name="DIRECTO84">[113]APU!#REF!</definedName>
    <definedName name="DIRECTO85">[113]APU!#REF!</definedName>
    <definedName name="DIRECTO86">[113]APU!#REF!</definedName>
    <definedName name="DIRECTO87">[113]APU!#REF!</definedName>
    <definedName name="DIRECTO88">[113]APU!#REF!</definedName>
    <definedName name="DIRECTO89">[113]APU!#REF!</definedName>
    <definedName name="DIRECTO90">[113]APU!#REF!</definedName>
    <definedName name="DIRECTO91">[113]APU!#REF!</definedName>
    <definedName name="DIRECTO92">[113]APU!#REF!</definedName>
    <definedName name="DIRECTO93">[113]APU!#REF!</definedName>
    <definedName name="DIRECTO94">[113]APU!#REF!</definedName>
    <definedName name="DIRECTO95">[113]APU!#REF!</definedName>
    <definedName name="DIRECTO96">[113]APU!#REF!</definedName>
    <definedName name="DIRECTO97">[113]APU!#REF!</definedName>
    <definedName name="DIRECTO98">[113]APU!#REF!</definedName>
    <definedName name="DIRECTO99">[113]APU!#REF!</definedName>
    <definedName name="DISC">[71]Ev.Economica!$B$5</definedName>
    <definedName name="DISIPADORIGIDO">[60]DATOS!#REF!</definedName>
    <definedName name="DISOLVENTETHINER">'[60]LM '!#REF!</definedName>
    <definedName name="display_area_2">#REF!</definedName>
    <definedName name="DistanciasPRS7801">[150]Hoja1!$K$3:$L$55</definedName>
    <definedName name="DistanciasPRS9003">[150]Hoja1!$A$3:$B$52</definedName>
    <definedName name="DistanciasPRS9004">[150]Hoja1!$F$3:$G$33</definedName>
    <definedName name="dj">#REF!</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5Q">#REF!</definedName>
    <definedName name="DocType">[125]Títulos!$C$6</definedName>
    <definedName name="DOL">#REF!</definedName>
    <definedName name="dolar">#REF!</definedName>
    <definedName name="Dólar">#REF!</definedName>
    <definedName name="DOLLAR">[151]CÁLCULOS!$H$34</definedName>
    <definedName name="DOR">#REF!</definedName>
    <definedName name="dos">#REF!</definedName>
    <definedName name="DOSMIL">'[60]LM '!$D$35</definedName>
    <definedName name="DOTACION">#REF!</definedName>
    <definedName name="DOTACIÓN">#REF!</definedName>
    <definedName name="Dp">[141]Sanitario!$AC$8:$AD$8</definedName>
    <definedName name="DPI">[18]Tablas!#REF!</definedName>
    <definedName name="DPI1_1">[18]Tablas!#REF!</definedName>
    <definedName name="DPI1_1_1">[18]Tablas!#REF!</definedName>
    <definedName name="DPY">[18]Tablas!#REF!</definedName>
    <definedName name="DPY1_1">[18]Tablas!#REF!</definedName>
    <definedName name="DPY1_1_1">[18]Tablas!#REF!</definedName>
    <definedName name="dre">#REF!</definedName>
    <definedName name="drf">#REF!</definedName>
    <definedName name="DRI">[18]Tablas!#REF!</definedName>
    <definedName name="DRI1_1">[18]Tablas!#REF!</definedName>
    <definedName name="DRI1_1_1">[18]Tablas!#REF!</definedName>
    <definedName name="DRI1_1_2">[18]Tablas!#REF!</definedName>
    <definedName name="DRI1_1_3">[18]Tablas!#REF!</definedName>
    <definedName name="DRI1_1_4">[18]Tablas!#REF!</definedName>
    <definedName name="DRI1_2">[18]Tablas!#REF!</definedName>
    <definedName name="DRI1_3">[18]Tablas!#REF!</definedName>
    <definedName name="DRI1_4">[18]Tablas!#REF!</definedName>
    <definedName name="DRL">[18]Tablas!#REF!</definedName>
    <definedName name="DRL1_1">[18]Tablas!#REF!</definedName>
    <definedName name="DRL1_1_1">[18]Tablas!#REF!</definedName>
    <definedName name="DRL1_1_2">[18]Tablas!#REF!</definedName>
    <definedName name="DRL1_1_3">[18]Tablas!#REF!</definedName>
    <definedName name="DRL1_1_4">[18]Tablas!#REF!</definedName>
    <definedName name="DRL1_2">[18]Tablas!#REF!</definedName>
    <definedName name="DRL1_3">[18]Tablas!#REF!</definedName>
    <definedName name="DRL1_4">[18]Tablas!#REF!</definedName>
    <definedName name="dry" hidden="1">{"via1",#N/A,TRUE,"general";"via2",#N/A,TRUE,"general";"via3",#N/A,TRUE,"general"}</definedName>
    <definedName name="dry_weight_001">#REF!</definedName>
    <definedName name="Drywall">#REF!</definedName>
    <definedName name="DS">[152]Cronograma!#REF!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AGASG">#REF!</definedName>
    <definedName name="Dsbcm">#REF!</definedName>
    <definedName name="DsctoFondo">[153]EMPRESA!$I$25</definedName>
    <definedName name="DsctoPension">[153]EMPRESA!$I$23</definedName>
    <definedName name="DsctoSalud">[153]EMPRESA!$I$24</definedName>
    <definedName name="DSD" hidden="1">{"via1",#N/A,TRUE,"general";"via2",#N/A,TRUE,"general";"via3",#N/A,TRUE,"general"}</definedName>
    <definedName name="dsdads4" hidden="1">{"TAB1",#N/A,TRUE,"GENERAL";"TAB2",#N/A,TRUE,"GENERAL";"TAB3",#N/A,TRUE,"GENERAL";"TAB4",#N/A,TRUE,"GENERAL";"TAB5",#N/A,TRUE,"GENERAL"}</definedName>
    <definedName name="DSDS" hidden="1">{#N/A,#N/A,FALSE,"PERSONAL"}</definedName>
    <definedName name="DSDSD" hidden="1">{#N/A,#N/A,FALSE,"PERSONAL"}</definedName>
    <definedName name="DSDSDS" hidden="1">{#N/A,#N/A,FALSE,"PERSONAL"}</definedName>
    <definedName name="DSDSDSD" hidden="1">{#N/A,#N/A,FALSE,"PERSONAL"}</definedName>
    <definedName name="DSDSE">#REF!</definedName>
    <definedName name="DSF" hidden="1">{"via1",#N/A,TRUE,"general";"via2",#N/A,TRUE,"general";"via3",#N/A,TRUE,"general"}</definedName>
    <definedName name="DSFA" hidden="1">{#N/A,#N/A,FALSE,"PERSONAL"}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[18]Tablas!#REF!</definedName>
    <definedName name="DSP1_1">[18]Tablas!#REF!</definedName>
    <definedName name="DSP1_1_1">[18]Tablas!#REF!</definedName>
    <definedName name="dt">#REF!</definedName>
    <definedName name="dtrhj" hidden="1">{"via1",#N/A,TRUE,"general";"via2",#N/A,TRUE,"general";"via3",#N/A,TRUE,"general"}</definedName>
    <definedName name="DTS">#REF!</definedName>
    <definedName name="DURMIENTEORD">'[60]LM '!$D$19</definedName>
    <definedName name="Dv">[141]Sanitario!$AC$7:$AD$7</definedName>
    <definedName name="dw_uom_dn__uom_code">[154]DWTables!$BC$11:$BC$28</definedName>
    <definedName name="dw_uom_ln__uom_code">[122]DWTables!$BB$11:$BB$22</definedName>
    <definedName name="dw_uom_pr__uom_code">[122]DWTables!$AF$11:$AF$94</definedName>
    <definedName name="dw_uom_tm__uom_code">[122]DWTables!$AI$11:$AI$15</definedName>
    <definedName name="dw_uom_vs__uom_code">[122]DWTables!$AL$11:$AL$29</definedName>
    <definedName name="dwg_id_001">#REF!</definedName>
    <definedName name="dwg_name">#REF!</definedName>
    <definedName name="dwg_name_001">#REF!</definedName>
    <definedName name="dwg_schematic_id_001">#REF!</definedName>
    <definedName name="dxfgg" hidden="1">{"via1",#N/A,TRUE,"general";"via2",#N/A,TRUE,"general";"via3",#N/A,TRUE,"general"}</definedName>
    <definedName name="DYR">'[3]MOD-DEV.XLS'!$F$90</definedName>
    <definedName name="dyu5yrt" hidden="1">[28]CRUDOS!#REF!</definedName>
    <definedName name="DYY">'[3]MOD-DEV.XLS'!$F$90</definedName>
    <definedName name="E">#REF!</definedName>
    <definedName name="E_03">#REF!</definedName>
    <definedName name="e3e33" hidden="1">{"via1",#N/A,TRUE,"general";"via2",#N/A,TRUE,"general";"via3",#N/A,TRUE,"general"}</definedName>
    <definedName name="EAR1E">#REF!</definedName>
    <definedName name="EAR1N">#REF!</definedName>
    <definedName name="EBA1E">#REF!</definedName>
    <definedName name="EBA1N">#REF!</definedName>
    <definedName name="ec">[40]Dimensiones!$B$11</definedName>
    <definedName name="ECE1E">#REF!</definedName>
    <definedName name="ECE1N">#REF!</definedName>
    <definedName name="ECP">[18]Tablas!#REF!</definedName>
    <definedName name="ECP1_1">[18]Tablas!#REF!</definedName>
    <definedName name="ECP1_1_1">[18]Tablas!#REF!</definedName>
    <definedName name="ECPREIN">'[3]MOD-DEV.XLS'!$F$105</definedName>
    <definedName name="ed">#REF!</definedName>
    <definedName name="EDAEMP">#REF!</definedName>
    <definedName name="EDAGRAVA">#REF!</definedName>
    <definedName name="EDAIMP">#REF!</definedName>
    <definedName name="EDAL">#REF!</definedName>
    <definedName name="EDAP">#REF!</definedName>
    <definedName name="EDBORD">#REF!</definedName>
    <definedName name="EDC">#REF!</definedName>
    <definedName name="EDCARC">#REF!</definedName>
    <definedName name="EDCUN">#REF!</definedName>
    <definedName name="EDDES">#REF!</definedName>
    <definedName name="EDEDWSWQA" hidden="1">{"TAB1",#N/A,TRUE,"GENERAL";"TAB2",#N/A,TRUE,"GENERAL";"TAB3",#N/A,TRUE,"GENERAL";"TAB4",#N/A,TRUE,"GENERAL";"TAB5",#N/A,TRUE,"GENERAL"}</definedName>
    <definedName name="edgfhmn" hidden="1">{"via1",#N/A,TRUE,"general";"via2",#N/A,TRUE,"general";"via3",#N/A,TRUE,"general"}</definedName>
    <definedName name="EDIFICIO_TIPO_A">'[155]MAMPO 1'!#REF!</definedName>
    <definedName name="EDR1E">#REF!</definedName>
    <definedName name="EDR1N">#REF!</definedName>
    <definedName name="EDRELLENO">#REF!</definedName>
    <definedName name="ee">#REF!</definedName>
    <definedName name="eee">#REF!</definedName>
    <definedName name="eeedfr" hidden="1">{"TAB1",#N/A,TRUE,"GENERAL";"TAB2",#N/A,TRUE,"GENERAL";"TAB3",#N/A,TRUE,"GENERAL";"TAB4",#N/A,TRUE,"GENERAL";"TAB5",#N/A,TRUE,"GENERAL"}</definedName>
    <definedName name="eeee">[156]EQ!$A$3:$E$66</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efaseIINCDIES" hidden="1">{#N/A,#N/A,FALSE,"DITCAR";#N/A,#N/A,FALSE,"a1";#N/A,#N/A,FALSE,"a2";#N/A,#N/A,FALSE,"a3";#N/A,#N/A,FALSE,"a4";#N/A,#N/A,FALSE,"a4a";#N/A,#N/A,FALSE,"a4B";#N/A,#N/A,FALSE,"a4C";#N/A,#N/A,FALSE,"A5a ";#N/A,#N/A,FALSE,"A5b";#N/A,#N/A,FALSE,"A6A";#N/A,#N/A,FALSE,"A6B";#N/A,#N/A,FALSE,"A6C";#N/A,#N/A,FALSE,"04PG12NB"}</definedName>
    <definedName name="EEM1E">#REF!</definedName>
    <definedName name="EEM1N">#REF!</definedName>
    <definedName name="EEP1E">#REF!</definedName>
    <definedName name="EEP1N">#REF!</definedName>
    <definedName name="EER1E">#REF!</definedName>
    <definedName name="EER1N">#REF!</definedName>
    <definedName name="EEX1E">#REF!</definedName>
    <definedName name="EEX1N">#REF!</definedName>
    <definedName name="EEX2E">#REF!</definedName>
    <definedName name="EEX2N">#REF!</definedName>
    <definedName name="EEX3E">#REF!</definedName>
    <definedName name="EEX3N">#REF!</definedName>
    <definedName name="EEX4E">#REF!</definedName>
    <definedName name="EEX4N">#REF!</definedName>
    <definedName name="ef">#REF!</definedName>
    <definedName name="EFA">#REF!</definedName>
    <definedName name="efectcjq">#REF!</definedName>
    <definedName name="efef" hidden="1">{"TAB1",#N/A,TRUE,"GENERAL";"TAB2",#N/A,TRUE,"GENERAL";"TAB3",#N/A,TRUE,"GENERAL";"TAB4",#N/A,TRUE,"GENERAL";"TAB5",#N/A,TRUE,"GENERAL"}</definedName>
    <definedName name="efer" hidden="1">{"via1",#N/A,TRUE,"general";"via2",#N/A,TRUE,"general";"via3",#N/A,TRUE,"general"}</definedName>
    <definedName name="EFFASEI_INC_DIESEL2" hidden="1">{#N/A,#N/A,FALSE,"DITCAR";#N/A,#N/A,FALSE,"a1";#N/A,#N/A,FALSE,"a2";#N/A,#N/A,FALSE,"a3";#N/A,#N/A,FALSE,"a4";#N/A,#N/A,FALSE,"a4a";#N/A,#N/A,FALSE,"a4B";#N/A,#N/A,FALSE,"a4C";#N/A,#N/A,FALSE,"A5a ";#N/A,#N/A,FALSE,"A5b";#N/A,#N/A,FALSE,"A6A";#N/A,#N/A,FALSE,"A6B";#N/A,#N/A,FALSE,"A6C";#N/A,#N/A,FALSE,"04PG12NB"}</definedName>
    <definedName name="eficiencia">'[157]Indicadores de Eficiencia'!$B$2</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HO1E">#REF!</definedName>
    <definedName name="EHO1N">#REF!</definedName>
    <definedName name="EHO2E">#REF!</definedName>
    <definedName name="EHO2N">#REF!</definedName>
    <definedName name="EHO3E">#REF!</definedName>
    <definedName name="EHO3N">#REF!</definedName>
    <definedName name="EHO4E">#REF!</definedName>
    <definedName name="EHO4N">#REF!</definedName>
    <definedName name="EIN1E">#REF!</definedName>
    <definedName name="EIN1N">#REF!</definedName>
    <definedName name="EIN2E">#REF!</definedName>
    <definedName name="EIN2N">#REF!</definedName>
    <definedName name="EIN3E">#REF!</definedName>
    <definedName name="EIN3N">#REF!</definedName>
    <definedName name="EIN4E">#REF!</definedName>
    <definedName name="EIN4N">#REF!</definedName>
    <definedName name="EIT1E">#REF!</definedName>
    <definedName name="EIT1N">#REF!</definedName>
    <definedName name="EJE" hidden="1">#REF!</definedName>
    <definedName name="EJEC">[87]PRESUPUESTO!$E$7</definedName>
    <definedName name="Ejecutivo">'[158]Info Ejec'!$A$1:$AV$153</definedName>
    <definedName name="el">#REF!</definedName>
    <definedName name="ELAGRAVA">#REF!</definedName>
    <definedName name="ELE">#REF!</definedName>
    <definedName name="ELE1E">#REF!</definedName>
    <definedName name="ELE1N">#REF!</definedName>
    <definedName name="Elec_Conn">[112]DropDowns!$U$2:$U$6</definedName>
    <definedName name="ELEC_EQU">'[159]LISTADO EQUIPOS'!$C$44:$E$54</definedName>
    <definedName name="ELEC_MAT">#REF!</definedName>
    <definedName name="elect_equip_id_001">#REF!</definedName>
    <definedName name="elect_load_equip_id_001">#REF!</definedName>
    <definedName name="ELI1E">#REF!</definedName>
    <definedName name="ELI1N">#REF!</definedName>
    <definedName name="ELIMINACIONPROYC">#REF!</definedName>
    <definedName name="emanto">#REF!</definedName>
    <definedName name="emanto_51">#REF!</definedName>
    <definedName name="eme">[0]!err</definedName>
    <definedName name="EMPLEADO">#REF!</definedName>
    <definedName name="EMPRESA">#REF!</definedName>
    <definedName name="EMR1E">#REF!</definedName>
    <definedName name="EMR1N">#REF!</definedName>
    <definedName name="EMULSION">#REF!</definedName>
    <definedName name="EMULSIONASFCRL">'[60]LM '!#REF!</definedName>
    <definedName name="End_Bal">#REF!</definedName>
    <definedName name="ene">#REF!</definedName>
    <definedName name="ENERGIASI">'[60]LM '!#REF!</definedName>
    <definedName name="ENERO">[160]General!#REF!</definedName>
    <definedName name="ENEROA">[161]General!#REF!</definedName>
    <definedName name="eng_proj_id_001">#REF!</definedName>
    <definedName name="eng_ref_id_001">#REF!</definedName>
    <definedName name="ensayo">#REF!</definedName>
    <definedName name="Ensayos">#REF!</definedName>
    <definedName name="ENTRADASP">#REF!</definedName>
    <definedName name="EPE1E">#REF!</definedName>
    <definedName name="EPE1N">#REF!</definedName>
    <definedName name="EPE2E">#REF!</definedName>
    <definedName name="EPE2N">#REF!</definedName>
    <definedName name="EPECIALIDAD_SIDOE">[18]Tablas!#REF!</definedName>
    <definedName name="EPM1E">#REF!</definedName>
    <definedName name="EPM1N">#REF!</definedName>
    <definedName name="EPS">#REF!</definedName>
    <definedName name="EQ.SOLDADURA">#REF!</definedName>
    <definedName name="EQUI">[34]EQUIPOS!$1:$1048576</definedName>
    <definedName name="equip_id_001">#REF!</definedName>
    <definedName name="EQUIP100">[113]APU!#REF!</definedName>
    <definedName name="EQUIP101">[113]APU!#REF!</definedName>
    <definedName name="EQUIP102">[113]APU!#REF!</definedName>
    <definedName name="EQUIP103">[113]APU!#REF!</definedName>
    <definedName name="EQUIP104">[113]APU!#REF!</definedName>
    <definedName name="EQUIP105">[113]APU!#REF!</definedName>
    <definedName name="EQUIP106">[113]APU!#REF!</definedName>
    <definedName name="EQUIP107">[113]APU!#REF!</definedName>
    <definedName name="EQUIP49">[113]APU!#REF!</definedName>
    <definedName name="EQUIP50">[113]APU!#REF!</definedName>
    <definedName name="EQUIP51">[113]APU!#REF!</definedName>
    <definedName name="EQUIP52">[113]APU!#REF!</definedName>
    <definedName name="EQUIP53">[113]APU!#REF!</definedName>
    <definedName name="EQUIP54">[113]APU!#REF!</definedName>
    <definedName name="EQUIP55">[113]APU!#REF!</definedName>
    <definedName name="EQUIP56">[113]APU!#REF!</definedName>
    <definedName name="EQUIP57">[113]APU!#REF!</definedName>
    <definedName name="EQUIP58">[113]APU!#REF!</definedName>
    <definedName name="EQUIP59">[113]APU!#REF!</definedName>
    <definedName name="EQUIP60">[113]APU!#REF!</definedName>
    <definedName name="EQUIP61">[113]APU!#REF!</definedName>
    <definedName name="EQUIP62">[113]APU!#REF!</definedName>
    <definedName name="EQUIP63">[113]APU!#REF!</definedName>
    <definedName name="EQUIP64">[113]APU!#REF!</definedName>
    <definedName name="EQUIP65">[113]APU!#REF!</definedName>
    <definedName name="EQUIP66">[113]APU!#REF!</definedName>
    <definedName name="EQUIP67">[113]APU!#REF!</definedName>
    <definedName name="EQUIP68">[113]APU!#REF!</definedName>
    <definedName name="EQUIP69">[113]APU!#REF!</definedName>
    <definedName name="EQUIP70">[113]APU!#REF!</definedName>
    <definedName name="EQUIP71">[113]APU!#REF!</definedName>
    <definedName name="EQUIP72">[113]APU!#REF!</definedName>
    <definedName name="EQUIP73">[113]APU!#REF!</definedName>
    <definedName name="EQUIP74">[113]APU!#REF!</definedName>
    <definedName name="EQUIP75">[113]APU!#REF!</definedName>
    <definedName name="EQUIP76">[113]APU!#REF!</definedName>
    <definedName name="EQUIP77">[113]APU!#REF!</definedName>
    <definedName name="EQUIP78">[113]APU!#REF!</definedName>
    <definedName name="EQUIP79">[113]APU!#REF!</definedName>
    <definedName name="EQUIP80">[113]APU!#REF!</definedName>
    <definedName name="EQUIP81">[113]APU!#REF!</definedName>
    <definedName name="EQUIP82">[113]APU!#REF!</definedName>
    <definedName name="EQUIP83">[113]APU!#REF!</definedName>
    <definedName name="EQUIP84">[113]APU!#REF!</definedName>
    <definedName name="EQUIP85">[113]APU!#REF!</definedName>
    <definedName name="EQUIP86">[113]APU!#REF!</definedName>
    <definedName name="EQUIP87">[113]APU!#REF!</definedName>
    <definedName name="EQUIP88">[113]APU!#REF!</definedName>
    <definedName name="EQUIP89">[113]APU!#REF!</definedName>
    <definedName name="EQUIP90">[113]APU!#REF!</definedName>
    <definedName name="EQUIP91">[113]APU!#REF!</definedName>
    <definedName name="EQUIP92">[113]APU!#REF!</definedName>
    <definedName name="EQUIP93">[113]APU!#REF!</definedName>
    <definedName name="EQUIP94">[113]APU!#REF!</definedName>
    <definedName name="EQUIP95">[113]APU!#REF!</definedName>
    <definedName name="EQUIP96">[113]APU!#REF!</definedName>
    <definedName name="EQUIP97">[113]APU!#REF!</definedName>
    <definedName name="EQUIP98">[113]APU!#REF!</definedName>
    <definedName name="EQUIP99">[113]APU!#REF!</definedName>
    <definedName name="EQUIPO" localSheetId="0">#REF!</definedName>
    <definedName name="EQUIPO">#REF!</definedName>
    <definedName name="EQUIPO1">#REF!</definedName>
    <definedName name="EQUIPOACABADOTEXT">[60]LE!#REF!</definedName>
    <definedName name="Equipos">#REF!</definedName>
    <definedName name="EQUIPOS_OAM">'[162]TABLA-R '!$C$55:$G$125</definedName>
    <definedName name="EQUIPOS1">#REF!</definedName>
    <definedName name="EquiposEspeciales">#REF!</definedName>
    <definedName name="Equipostotal">#REF!</definedName>
    <definedName name="eqw" hidden="1">{"via1",#N/A,TRUE,"general";"via2",#N/A,TRUE,"general";"via3",#N/A,TRUE,"general"}</definedName>
    <definedName name="er">#REF!</definedName>
    <definedName name="ERE" hidden="1">{#N/A,#N/A,FALSE,"PERSONAL"}</definedName>
    <definedName name="ERE_ART">[103]steel!$B$8:$B$47</definedName>
    <definedName name="ERE1E">#REF!</definedName>
    <definedName name="ERE1N">#REF!</definedName>
    <definedName name="ERE2E">#REF!</definedName>
    <definedName name="ERE2N">#REF!</definedName>
    <definedName name="ERE3E">#REF!</definedName>
    <definedName name="ERE3N">#REF!</definedName>
    <definedName name="ererrreer" hidden="1">{#N/A,#N/A,FALSE,"PERSONAL"}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M1E">#REF!</definedName>
    <definedName name="ERM1N">#REF!</definedName>
    <definedName name="err" hidden="1">{"TAB1",#N/A,TRUE,"GENERAL";"TAB2",#N/A,TRUE,"GENERAL";"TAB3",#N/A,TRUE,"GENERAL";"TAB4",#N/A,TRUE,"GENERAL";"TAB5",#N/A,TRUE,"GENERAL"}</definedName>
    <definedName name="erradas">[146]Hoja2!$C$4</definedName>
    <definedName name="erradas2">#REF!</definedName>
    <definedName name="ERROR">#REF!</definedName>
    <definedName name="ERROR1">#REF!</definedName>
    <definedName name="ERROR2">#REF!</definedName>
    <definedName name="ERROR3">[163]TARIF2002!#REF!</definedName>
    <definedName name="ERROR5">[163]TARIF2002!#REF!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[49]Recursos!$A$123:$E$238</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UN">'[3]MOD-DEV.XLS'!#REF!</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COBATEXTU">'[60]LM '!#REF!</definedName>
    <definedName name="ESE">#REF!</definedName>
    <definedName name="ESP220.1">'[164]220.1'!$H$52</definedName>
    <definedName name="ESP320.1">'[165]320.1'!$H$52</definedName>
    <definedName name="ESP330.1">'[164]330.1'!$H$52</definedName>
    <definedName name="ESP330.2">'[165]330.2'!$H$52</definedName>
    <definedName name="ESP640.1.2">'[164]640.1.2'!$H$50</definedName>
    <definedName name="ESP673.1">'[164]673.1'!$H$49</definedName>
    <definedName name="ESP673.2">'[164]673.2'!$H$53</definedName>
    <definedName name="ESP700.1">'[165]700.1'!$H$52</definedName>
    <definedName name="ESPE">#REF!</definedName>
    <definedName name="Especialista" hidden="1">{#N/A,#N/A,FALSE,"Costos Productos 6A";#N/A,#N/A,FALSE,"Costo Unitario Total H-94-12"}</definedName>
    <definedName name="ESPECIFICACION" localSheetId="0">#REF!</definedName>
    <definedName name="ESPECIFICACION">#REF!</definedName>
    <definedName name="Especificación" localSheetId="0">#REF!</definedName>
    <definedName name="Especificación">#REF!</definedName>
    <definedName name="ESPESORBASEASFALTITA">[60]DATOS!#REF!</definedName>
    <definedName name="ESPESORMEJORASFALTITA">[60]DATOS!#REF!</definedName>
    <definedName name="ESPESORMEJORPH">[60]DATOS!$G$22</definedName>
    <definedName name="ESPESORMEJORRIGIDO">[60]DATOS!#REF!</definedName>
    <definedName name="ESPESORMEJORRIGIDOURBANO">[60]DATOS!#REF!</definedName>
    <definedName name="ESPESORMR40">[60]DATOS!#REF!</definedName>
    <definedName name="ESPESORMR40URBANO">[60]DATOS!#REF!</definedName>
    <definedName name="ESPESORPAVASFALTITA">[60]DATOS!#REF!</definedName>
    <definedName name="ESPESORSUBBASEASFALTITA">[60]DATOS!#REF!</definedName>
    <definedName name="ESPESORSUBBASERIGIDO">[60]DATOS!#REF!</definedName>
    <definedName name="ESPESORSUBBASERIGIDOURBANO">[60]DATOS!#REF!</definedName>
    <definedName name="ESTA">#REF!</definedName>
    <definedName name="Estados">#REF!</definedName>
    <definedName name="Estimate_Factor">1</definedName>
    <definedName name="ESTOLON">'[30]MANO DE OBRA'!$F$53</definedName>
    <definedName name="ESTRAE">'[4]7422CW00'!#REF!</definedName>
    <definedName name="ESTRU">[166]Estructura!$C$7:$E$2570</definedName>
    <definedName name="ESTRUCT">[30]Hoja3!$F$1482</definedName>
    <definedName name="ESTRUCTURA" hidden="1">{#N/A,#N/A,TRUE,"INGENIERIA";#N/A,#N/A,TRUE,"COMPRAS";#N/A,#N/A,TRUE,"DIRECCION";#N/A,#N/A,TRUE,"RESUMEN"}</definedName>
    <definedName name="ESTRUCTURAS">[167]Hoja3!$B$7:$B$15</definedName>
    <definedName name="et">[40]Dimensiones!$D$11</definedName>
    <definedName name="ETA1E">#REF!</definedName>
    <definedName name="ETA1N">#REF!</definedName>
    <definedName name="ETAP">#REF!</definedName>
    <definedName name="ETAPA_PACC">#REF!</definedName>
    <definedName name="ETAPA1">#REF!</definedName>
    <definedName name="ETAPA2">#REF!</definedName>
    <definedName name="ETAPA3">#REF!</definedName>
    <definedName name="ETAPA4">#REF!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AP">-2074345468</definedName>
    <definedName name="EW">#REF!</definedName>
    <definedName name="EWE" hidden="1">{#N/A,#N/A,FALSE,"PERSONAL"}</definedName>
    <definedName name="ewegt" hidden="1">{"TAB1",#N/A,TRUE,"GENERAL";"TAB2",#N/A,TRUE,"GENERAL";"TAB3",#N/A,TRUE,"GENERAL";"TAB4",#N/A,TRUE,"GENERAL";"TAB5",#N/A,TRUE,"GENERAL"}</definedName>
    <definedName name="EWERE" hidden="1">{#N/A,#N/A,FALSE,"PERSONAL"}</definedName>
    <definedName name="EWEWE" hidden="1">{#N/A,#N/A,FALSE,"PERSONAL"}</definedName>
    <definedName name="EWEWEWE" hidden="1">{#N/A,#N/A,FALSE,"PERSONAL"}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avaciones_a_mano_en_roca">#REF!</definedName>
    <definedName name="exCEL">#REF!</definedName>
    <definedName name="exCEL_51">#REF!</definedName>
    <definedName name="Excel_BuiltIn__FilterDatabase_1">#REF!</definedName>
    <definedName name="Excel_BuiltIn__FilterDatabase_17">#REF!</definedName>
    <definedName name="Excel_BuiltIn__FilterDatabase_17_1">#REF!</definedName>
    <definedName name="Excel_BuiltIn__FilterDatabase_20">#REF!</definedName>
    <definedName name="Excel_BuiltIn__FilterDatabase_21">#REF!</definedName>
    <definedName name="Excel_BuiltIn__FilterDatabase_22">#REF!</definedName>
    <definedName name="Excel_BuiltIn_Database">"$#REF!.$A$1:$D$2457"</definedName>
    <definedName name="Excel_BuiltIn_Database_9">"$#REF!.$A$1:$D$2457"</definedName>
    <definedName name="Excel_BuiltIn_Print_Area_1">#REF!</definedName>
    <definedName name="Excel_BuiltIn_Print_Area_24">#REF!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[142]SKJ452!#REF!</definedName>
    <definedName name="Excel_BuiltIn_Print_Titles_10_51">#REF!</definedName>
    <definedName name="Excel_BuiltIn_Print_Titles_11">[142]ITA878!#REF!</definedName>
    <definedName name="Excel_BuiltIn_Print_Titles_11_51">#REF!</definedName>
    <definedName name="Excel_BuiltIn_Print_Titles_12">'[142]AEA-944'!#REF!</definedName>
    <definedName name="Excel_BuiltIn_Print_Titles_12_51">#REF!</definedName>
    <definedName name="Excel_BuiltIn_Print_Titles_13">'[142]DUB-823'!#REF!</definedName>
    <definedName name="Excel_BuiltIn_Print_Titles_13_51">#REF!</definedName>
    <definedName name="Excel_BuiltIn_Print_Titles_14">'[142]GPI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[142]XXJ617!#REF!</definedName>
    <definedName name="Excel_BuiltIn_Print_Titles_19_51">#REF!</definedName>
    <definedName name="Excel_BuiltIn_Print_Titles_20">#REF!</definedName>
    <definedName name="Excel_BuiltIn_Print_Titles_20_51">#REF!</definedName>
    <definedName name="Excel_BuiltIn_Print_Titles_21">[142]SNG_855!#REF!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'[142]VEA 374'!#REF!</definedName>
    <definedName name="Excel_BuiltIn_Print_Titles_5_51">#REF!</definedName>
    <definedName name="Excel_BuiltIn_Print_Titles_5_XX">'[142]VEA 374'!#REF!</definedName>
    <definedName name="Excel_BuiltIn_Print_Titles_5_XX_51">#REF!</definedName>
    <definedName name="Excel_BuiltIn_Print_Titles_6">#REF!</definedName>
    <definedName name="Excel_BuiltIn_Print_Titles_6_51">#REF!</definedName>
    <definedName name="Excel_BuiltIn_Print_Titles_7">[142]HFB024!#REF!</definedName>
    <definedName name="Excel_BuiltIn_Print_Titles_7_51">#REF!</definedName>
    <definedName name="Excel_BuiltIn_Print_Titles_8">#REF!</definedName>
    <definedName name="Excel_BuiltIn_Print_Titles_8_51">#REF!</definedName>
    <definedName name="Excel_BuiltIn_Print_Titles_9">[142]PAJ825!#REF!</definedName>
    <definedName name="Excel_BuiltIn_Print_Titles_9_51">#REF!</definedName>
    <definedName name="EXCROC">'[168]Análisis de precios'!$H$52</definedName>
    <definedName name="EXEL">#REF!</definedName>
    <definedName name="EXP_Company">[96]PAGE_20!#REF!</definedName>
    <definedName name="EXP_Components">[96]PAGE_20!#REF!</definedName>
    <definedName name="EXP_DBName">[96]PAGE_20!#REF!</definedName>
    <definedName name="EXP_DBPbase">[96]PAGE_20!#REF!</definedName>
    <definedName name="EXP_FileRef">[96]PAGE_20!#REF!</definedName>
    <definedName name="EXP_Flash_Data">[96]PAGE_20!#REF!</definedName>
    <definedName name="EXP_Gas_Dens">[96]PAGE_20!#REF!</definedName>
    <definedName name="EXP_Gas_MolePct">[96]PAGE_20!$I$44:$I$63</definedName>
    <definedName name="EXP_Gas_MW">[96]PAGE_20!#REF!</definedName>
    <definedName name="EXP_GPM">[96]PAGE_20!#REF!</definedName>
    <definedName name="EXP_PBase">[96]PAGE_20!#REF!</definedName>
    <definedName name="EXP_Well">[96]PAGE_20!#REF!</definedName>
    <definedName name="ExtensionCoordinador">#REF!</definedName>
    <definedName name="Extra_Pay">#REF!</definedName>
    <definedName name="Extracción_IM">#REF!</definedName>
    <definedName name="Extras">'[94]LIQUIDA-NOMINA'!$AH$4</definedName>
    <definedName name="eyeyey" hidden="1">[25]DATOS!#REF!</definedName>
    <definedName name="F._INGRESO">#REF!</definedName>
    <definedName name="F._RETIRO">#REF!</definedName>
    <definedName name="F.L">#REF!</definedName>
    <definedName name="fa">#REF!</definedName>
    <definedName name="FABI">Scheduled_Payment+Extra_Payment</definedName>
    <definedName name="FABIAN">IF(Loan_Amount*Interest_Rate*Loan_Years*Loan_Start&gt;0,1,0)</definedName>
    <definedName name="FAC" hidden="1">#REF!</definedName>
    <definedName name="FACIL">[169]General!#REF!</definedName>
    <definedName name="Facilidades">#REF!</definedName>
    <definedName name="factor">#REF!</definedName>
    <definedName name="FACTOR_01">#REF!</definedName>
    <definedName name="Factor_Ext">[96]PAGE_20!#REF!</definedName>
    <definedName name="Factor_helicoptero">#REF!</definedName>
    <definedName name="FACTURADO">'[170]Itemes Renovación'!#REF!</definedName>
    <definedName name="FAPR">'[74]Datos Generales'!$B$1</definedName>
    <definedName name="FareWellStmnt">[138]!FareWellStmnt</definedName>
    <definedName name="FaseProyecto">#REF!</definedName>
    <definedName name="FASK">[13]!_xlbgnm.ane8</definedName>
    <definedName name="fb">#REF!</definedName>
    <definedName name="fb_dc_cur_001">#REF!</definedName>
    <definedName name="fb_dev_address_001">#REF!</definedName>
    <definedName name="fb_dev_id_001">#REF!</definedName>
    <definedName name="fb_max_volt_001">#REF!</definedName>
    <definedName name="fb_min_transmit_level_001">#REF!</definedName>
    <definedName name="fb_min_volt_001">#REF!</definedName>
    <definedName name="fb_standard_001">#REF!</definedName>
    <definedName name="fb_tag_no_001">#REF!</definedName>
    <definedName name="fd" localSheetId="0">'[118]A. P. U.'!#REF!</definedName>
    <definedName name="fd">'[119]A. P. U.'!#REF!</definedName>
    <definedName name="fda" hidden="1">{"TAB1",#N/A,TRUE,"GENERAL";"TAB2",#N/A,TRUE,"GENERAL";"TAB3",#N/A,TRUE,"GENERAL";"TAB4",#N/A,TRUE,"GENERAL";"TAB5",#N/A,TRUE,"GENERAL"}</definedName>
    <definedName name="fdadsfa" hidden="1">{"PRES REHAB ARM-PER POR ITEMS  KM A KM",#N/A,TRUE,"Rehabilitacion Arm-Per"}</definedName>
    <definedName name="FDAEMP">#REF!</definedName>
    <definedName name="FDAGRAVA">#REF!</definedName>
    <definedName name="FDAIMP">#REF!</definedName>
    <definedName name="FDAL">#REF!</definedName>
    <definedName name="FDAP">#REF!</definedName>
    <definedName name="fdbjp" hidden="1">{"TAB1",#N/A,TRUE,"GENERAL";"TAB2",#N/A,TRUE,"GENERAL";"TAB3",#N/A,TRUE,"GENERAL";"TAB4",#N/A,TRUE,"GENERAL";"TAB5",#N/A,TRUE,"GENERAL"}</definedName>
    <definedName name="FDBORD">#REF!</definedName>
    <definedName name="FDCARC">#REF!</definedName>
    <definedName name="FDCUN">#REF!</definedName>
    <definedName name="FDDES">#REF!</definedName>
    <definedName name="fdf" hidden="1">{"TAB1",#N/A,TRUE,"GENERAL";"TAB2",#N/A,TRUE,"GENERAL";"TAB3",#N/A,TRUE,"GENERAL";"TAB4",#N/A,TRUE,"GENERAL";"TAB5",#N/A,TRUE,"GENERAL"}</definedName>
    <definedName name="FDFD" hidden="1">{#N/A,#N/A,FALSE,"PERSONAL"}</definedName>
    <definedName name="fdfdf" hidden="1">{#N/A,#N/A,FALSE,"PERSONAL"}</definedName>
    <definedName name="FDFDFD" hidden="1">{#N/A,#N/A,FALSE,"PERSONAL"}</definedName>
    <definedName name="FDFDFDFD" hidden="1">{#N/A,#N/A,FALSE,"PERSONAL"}</definedName>
    <definedName name="FDFDFDFDFDFDFDFDFDFDF" hidden="1">{#N/A,#N/A,FALSE,"PERSONAL"}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RELLENO">#REF!</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FSDS" hidden="1">{#N/A,#N/A,FALSE,"PERSONAL"}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_isize_anbsensor_001">#REF!</definedName>
    <definedName name="fe_isize_anbtype_001">#REF!</definedName>
    <definedName name="fe_isize_calctype_indx_001">#REF!</definedName>
    <definedName name="fe_isize_decplaces_001">#REF!</definedName>
    <definedName name="fe_isize_drainvent_indx_001">#REF!</definedName>
    <definedName name="fe_isize_elemmtl_indx_001">#REF!</definedName>
    <definedName name="fe_isize_ifoasize_001">#REF!</definedName>
    <definedName name="fe_isize_ifoatype_001">#REF!</definedName>
    <definedName name="fe_isize_instrtype_indx_001">#REF!</definedName>
    <definedName name="fe_isize_pipemtl_indx_001">#REF!</definedName>
    <definedName name="fe_isize_standard_indx_001">#REF!</definedName>
    <definedName name="fe_isize_wedgehdr_001">#REF!</definedName>
    <definedName name="fe_isize_wedgemodel_001">#REF!</definedName>
    <definedName name="fe_isize_wedgesize_001">#REF!</definedName>
    <definedName name="FEBRERO">[55]General!#REF!</definedName>
    <definedName name="FECHA">#REF!</definedName>
    <definedName name="FECHA.R1">#REF!</definedName>
    <definedName name="FECHA.R2">#REF!</definedName>
    <definedName name="FECHA.R3">#REF!</definedName>
    <definedName name="FECHA.R4">#REF!</definedName>
    <definedName name="FECHA.SMML">#REF!</definedName>
    <definedName name="FECHA_FINALIZACIÓN">#REF!</definedName>
    <definedName name="FechaInicio">[94]CONTRATO!$E$10</definedName>
    <definedName name="FechaTermina">[94]CONTRATO!$E$11</definedName>
    <definedName name="FechaTerminacion">#REF!</definedName>
    <definedName name="FEEE" hidden="1">{#N/A,#N/A,FALSE,"PERSONAL"}</definedName>
    <definedName name="FENREO">[171]General!#REF!</definedName>
    <definedName name="fer">'[88]Res-Accide-10'!#REF!</definedName>
    <definedName name="ferfer" hidden="1">{"via1",#N/A,TRUE,"general";"via2",#N/A,TRUE,"general";"via3",#N/A,TRUE,"general"}</definedName>
    <definedName name="FERNANDO">[55]General!#REF!</definedName>
    <definedName name="Ferreteria">#REF!</definedName>
    <definedName name="fevenad1">[12]Datos!$B$9</definedName>
    <definedName name="fevenad2">[12]Datos!$B$10</definedName>
    <definedName name="fevenin">[12]Datos!$B$8</definedName>
    <definedName name="ff">#REF!</definedName>
    <definedName name="FFDFDFRRER">#REF!</definedName>
    <definedName name="fff" hidden="1">{"via1",#N/A,TRUE,"general";"via2",#N/A,TRUE,"general";"via3",#N/A,TRUE,"general"}</definedName>
    <definedName name="ffff">#REF!</definedName>
    <definedName name="ffffd" hidden="1">{"via1",#N/A,TRUE,"general";"via2",#N/A,TRUE,"general";"via3",#N/A,TRUE,"general"}</definedName>
    <definedName name="fffffff" hidden="1">{#N/A,#N/A,FALSE,"PERSONAL"}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ggg" hidden="1">{#N/A,#N/A,FALSE,"PERSONAL"}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'[172]7422CW00'!#REF!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j" hidden="1">{#N/A,#N/A,FALSE,"PERSONAL"}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eldbus_device_rev_001">#REF!</definedName>
    <definedName name="FIL">'[74]Datos Generales'!#REF!</definedName>
    <definedName name="Fil_Fechas">#REF!</definedName>
    <definedName name="FILB1">'[74]Datos Generales'!$B$18</definedName>
    <definedName name="FILB2">'[74]Datos Generales'!$B$19</definedName>
    <definedName name="FILB3">'[74]Datos Generales'!$B$20</definedName>
    <definedName name="FILC1">'[74]Datos Generales'!$B$23</definedName>
    <definedName name="FILC2">'[74]Datos Generales'!$B$24</definedName>
    <definedName name="FILCAR">'[74]Datos Generales'!$B$26</definedName>
    <definedName name="FILCO">'[74]Datos Generales'!$B$28</definedName>
    <definedName name="FILEX">'[74]Datos Generales'!$B$22</definedName>
    <definedName name="fill1" hidden="1">#REF!</definedName>
    <definedName name="FILMO">'[74]Datos Generales'!$B$21</definedName>
    <definedName name="FILSOL">'[74]Datos Generales'!$B$29</definedName>
    <definedName name="FILTROS">#REF!</definedName>
    <definedName name="FILV">'[74]Datos Generales'!$B$25</definedName>
    <definedName name="FILVOL">'[74]Datos Generales'!$B$27</definedName>
    <definedName name="Fin_BTU">[96]PAGE_20!#REF!</definedName>
    <definedName name="Fin_GasGravity">[96]PAGE_20!#REF!</definedName>
    <definedName name="Fin_MW">[96]PAGE_20!#REF!</definedName>
    <definedName name="Fin_Pc">[96]PAGE_20!#REF!</definedName>
    <definedName name="Fin_Tc">[96]PAGE_20!#REF!</definedName>
    <definedName name="final">#REF!</definedName>
    <definedName name="FINANCIACION">[0]!err</definedName>
    <definedName name="FinePrint">[138]!FinePrint</definedName>
    <definedName name="FINI">#REF!</definedName>
    <definedName name="Finisher">#REF!</definedName>
    <definedName name="fk">#REF!</definedName>
    <definedName name="FLAGASC">#REF!</definedName>
    <definedName name="Flange_Material">[112]DropDowns!$K$2:$K$21</definedName>
    <definedName name="FLASHCALC">1168900099</definedName>
    <definedName name="flow_flag_001">#REF!</definedName>
    <definedName name="Flow_Scale">[112]DropDowns!$AY$2:$AY$6</definedName>
    <definedName name="Flow_Units">[112]DropDowns!$AV$2:$AV$84</definedName>
    <definedName name="flq">#REF!</definedName>
    <definedName name="fluid_id_001">#REF!</definedName>
    <definedName name="FLUJO" hidden="1">#REF!</definedName>
    <definedName name="fm">#REF!</definedName>
    <definedName name="fm_amb_temp_001">#REF!</definedName>
    <definedName name="fm_amb_temp_uid_001">#REF!</definedName>
    <definedName name="fm_ann_coef_001">#REF!</definedName>
    <definedName name="fm_ann_exp_fac_001">#REF!</definedName>
    <definedName name="fm_ann_flow_coeff_001">#REF!</definedName>
    <definedName name="fm_ann_reyn_corr_fac_001">#REF!</definedName>
    <definedName name="fm_ann_unit_conv_001">#REF!</definedName>
    <definedName name="fm_beta">#REF!</definedName>
    <definedName name="fm_beta_001">#REF!</definedName>
    <definedName name="fm_beta_lim_001">#REF!</definedName>
    <definedName name="fm_bleed_hole_diam">#REF!</definedName>
    <definedName name="fm_bleed_hole_diam_001">#REF!</definedName>
    <definedName name="fm_bleed_hole_diam_uid_001">#REF!</definedName>
    <definedName name="fm_calc_type_001">#REF!</definedName>
    <definedName name="fm_calculate_gas_exp_fac_001">#REF!</definedName>
    <definedName name="fm_crit_001">#REF!</definedName>
    <definedName name="fm_crit_press_ratio_001">#REF!</definedName>
    <definedName name="fm_critical_flow_001">#REF!</definedName>
    <definedName name="fm_delta_001">#REF!</definedName>
    <definedName name="fm_diff_press_tr">#REF!</definedName>
    <definedName name="fm_diff_press_tr_001">#REF!</definedName>
    <definedName name="fm_diff_press_tr_uid_001">#REF!</definedName>
    <definedName name="fm_disch_coef_001">#REF!</definedName>
    <definedName name="fm_disch_coef_calc_001">#REF!</definedName>
    <definedName name="fm_downstream_len_1st_fit1_001">#REF!</definedName>
    <definedName name="fm_flow_max_001">#REF!</definedName>
    <definedName name="fm_flow_uflg_001">#REF!</definedName>
    <definedName name="fm_flow_uid_001">#REF!</definedName>
    <definedName name="fm_gas_exp_fac_001">#REF!</definedName>
    <definedName name="fm_meter_type_001">#REF!</definedName>
    <definedName name="fm_oper_flow_001">#REF!</definedName>
    <definedName name="fm_orif_diam">#REF!</definedName>
    <definedName name="fm_orif_diam_001">#REF!</definedName>
    <definedName name="fm_orif_diam_uid_001">#REF!</definedName>
    <definedName name="fm_orif_lim_001">#REF!</definedName>
    <definedName name="fm_orif_lin_exp_coef_001">#REF!</definedName>
    <definedName name="fm_orif_lin_exp_uid_001">#REF!</definedName>
    <definedName name="fm_orif_mat_001">#REF!</definedName>
    <definedName name="fm_orif_mat_id_001">#REF!</definedName>
    <definedName name="fm_pipe_lim_001">#REF!</definedName>
    <definedName name="fm_pipe_lin_exp_coef_001">#REF!</definedName>
    <definedName name="fm_pipe_lin_exp_uid_001">#REF!</definedName>
    <definedName name="fm_pipe_mat_001">#REF!</definedName>
    <definedName name="fm_press_loss_001">#REF!</definedName>
    <definedName name="fm_press_loss_max_001">#REF!</definedName>
    <definedName name="fm_press_loss_max_15_001">#REF!</definedName>
    <definedName name="fm_press_loss_nor_001">#REF!</definedName>
    <definedName name="fm_press_loss_nor_15_001">#REF!</definedName>
    <definedName name="fm_press_loss_uid_001">#REF!</definedName>
    <definedName name="fm_rad_quart_001">#REF!</definedName>
    <definedName name="fm_radius_001">#REF!</definedName>
    <definedName name="fm_radius_uid_001">#REF!</definedName>
    <definedName name="fm_rect_height_001">#REF!</definedName>
    <definedName name="fm_rect_uid_001">#REF!</definedName>
    <definedName name="fm_rect_width_001">#REF!</definedName>
    <definedName name="fm_reyn">#REF!</definedName>
    <definedName name="fm_reyn_001">#REF!</definedName>
    <definedName name="fm_reyn_lim_001">#REF!</definedName>
    <definedName name="fm_seg_height_001">#REF!</definedName>
    <definedName name="fm_seg_radius_001">#REF!</definedName>
    <definedName name="fm_seg_uid_001">#REF!</definedName>
    <definedName name="fm_steam_fac_001">#REF!</definedName>
    <definedName name="fm_steam_prcnt_001">#REF!</definedName>
    <definedName name="fm_sub_meter_type_001">#REF!</definedName>
    <definedName name="fm_true_flow_max_001">#REF!</definedName>
    <definedName name="fm_upstream_len_1st_fit1_001">#REF!</definedName>
    <definedName name="fm_upstream_len_1st_fit11_001">#REF!</definedName>
    <definedName name="fm_upstream_len_2nd_fit1_001">#REF!</definedName>
    <definedName name="fm_upstream_len_2nd_fit11_001">#REF!</definedName>
    <definedName name="FMATERIAL">#REF!</definedName>
    <definedName name="FMO">#REF!</definedName>
    <definedName name="fnic">[126]Hoja1!$C$13</definedName>
    <definedName name="FO">1.32</definedName>
    <definedName name="FONDOPEN">#REF!</definedName>
    <definedName name="FORDESCR">'[4]7422CW00'!#REF!</definedName>
    <definedName name="FORM_C3">[162]Hoja1!$A$33:$N$51</definedName>
    <definedName name="FORMA">#REF!</definedName>
    <definedName name="forma96100" hidden="1">{#N/A,#N/A,FALSE,"CIBHA05A";#N/A,#N/A,FALSE,"CIBHA05B"}</definedName>
    <definedName name="fORMA9698" hidden="1">{#N/A,#N/A,FALSE,"CIBHA05A";#N/A,#N/A,FALSE,"CIBHA05B"}</definedName>
    <definedName name="forma9699" hidden="1">{#N/A,#N/A,FALSE,"CIBHA05A";#N/A,#N/A,FALSE,"CIBHA05B"}</definedName>
    <definedName name="FORMALE">#REF!</definedName>
    <definedName name="FORMALETACLASEDEFG">'[60]LM '!$D$20</definedName>
    <definedName name="Formaletas">#REF!</definedName>
    <definedName name="FORMAUNIT" hidden="1">{#N/A,#N/A,FALSE,"Costos Productos 6A";#N/A,#N/A,FALSE,"Costo Unitario Total H-94-12"}</definedName>
    <definedName name="FORMOLT">'[4]7422CW00'!#REF!</definedName>
    <definedName name="Formulario">+[173]Formular!$B$7:$G$71</definedName>
    <definedName name="formularioCantidades">#REF!</definedName>
    <definedName name="FORSHE">'[4]7422CW00'!#REF!</definedName>
    <definedName name="FORUNMIS">'[4]7422CW00'!#REF!</definedName>
    <definedName name="FOTO">#REF!</definedName>
    <definedName name="FOTOS">[174]!absc</definedName>
    <definedName name="FR">1.15</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quency_id_001">#REF!</definedName>
    <definedName name="fres">#REF!</definedName>
    <definedName name="FRESADORA">[60]LE!#REF!</definedName>
    <definedName name="frfa" hidden="1">{"via1",#N/A,TRUE,"general";"via2",#N/A,TRUE,"general";"via3",#N/A,TRUE,"general"}</definedName>
    <definedName name="frfr" hidden="1">{"TAB1",#N/A,TRUE,"GENERAL";"TAB2",#N/A,TRUE,"GENERAL";"TAB3",#N/A,TRUE,"GENERAL";"TAB4",#N/A,TRUE,"GENERAL";"TAB5",#N/A,TRUE,"GENERAL"}</definedName>
    <definedName name="FS">1.32</definedName>
    <definedName name="ft">[40]Dimensiones!$D$12</definedName>
    <definedName name="fu">#REF!</definedName>
    <definedName name="full_load_current_001">#REF!</definedName>
    <definedName name="Full_Print">#REF!</definedName>
    <definedName name="full_weight_001">#REF!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[18]Tablas!#REF!</definedName>
    <definedName name="G_C10">[18]Tablas!#REF!</definedName>
    <definedName name="G_C11">[18]Tablas!#REF!</definedName>
    <definedName name="G_C12">[18]Tablas!#REF!</definedName>
    <definedName name="G_C13">[18]Tablas!#REF!</definedName>
    <definedName name="G_C14">[18]Tablas!#REF!</definedName>
    <definedName name="G_C15">[18]Tablas!#REF!</definedName>
    <definedName name="G_C16">[18]Tablas!#REF!</definedName>
    <definedName name="G_C17">[18]Tablas!#REF!</definedName>
    <definedName name="G_C18">[18]Tablas!#REF!</definedName>
    <definedName name="G_C19">[18]Tablas!#REF!</definedName>
    <definedName name="G_C2">[18]Tablas!#REF!</definedName>
    <definedName name="G_C20">[18]Tablas!#REF!</definedName>
    <definedName name="G_C21">[18]Tablas!#REF!</definedName>
    <definedName name="G_C22">[18]Tablas!#REF!</definedName>
    <definedName name="G_C3">[18]Tablas!#REF!</definedName>
    <definedName name="G_C4">[18]Tablas!#REF!</definedName>
    <definedName name="G_C5">[18]Tablas!#REF!</definedName>
    <definedName name="G_C6">[18]Tablas!#REF!</definedName>
    <definedName name="G_C7">[18]Tablas!#REF!</definedName>
    <definedName name="G_C8">[18]Tablas!#REF!</definedName>
    <definedName name="G_C9">[18]Tablas!#REF!</definedName>
    <definedName name="G1_">#REF!</definedName>
    <definedName name="ga">#REF!</definedName>
    <definedName name="GAJ">#REF!</definedName>
    <definedName name="GAS">[18]Tablas!#REF!</definedName>
    <definedName name="gasclean">#REF!</definedName>
    <definedName name="gasteaclean">#REF!</definedName>
    <definedName name="gastos_contrato">[75]PRESUPUESTO!$AD$885</definedName>
    <definedName name="GATO">[175]General!#REF!</definedName>
    <definedName name="gavion">#REF!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BGB">[0]!err</definedName>
    <definedName name="gc">#REF!</definedName>
    <definedName name="GCB">[16]Tablas!#REF!</definedName>
    <definedName name="GCI">[18]Tablas!#REF!</definedName>
    <definedName name="GCN">[18]Tablas!#REF!</definedName>
    <definedName name="GCP">[18]Tablas!#REF!</definedName>
    <definedName name="gd">#REF!</definedName>
    <definedName name="gddfgdfgdf">#REF!</definedName>
    <definedName name="gdj">#REF!</definedName>
    <definedName name="GDN">[18]Tablas!#REF!</definedName>
    <definedName name="GDR">[18]Tablas!#REF!</definedName>
    <definedName name="gdt" hidden="1">{"TAB1",#N/A,TRUE,"GENERAL";"TAB2",#N/A,TRUE,"GENERAL";"TAB3",#N/A,TRUE,"GENERAL";"TAB4",#N/A,TRUE,"GENERAL";"TAB5",#N/A,TRUE,"GENERAL"}</definedName>
    <definedName name="GEA">[18]Tablas!#REF!</definedName>
    <definedName name="GEA1_1">[18]Tablas!#REF!</definedName>
    <definedName name="GEA1_1_1">[18]Tablas!#REF!</definedName>
    <definedName name="GEA1_1_10">[18]Tablas!#REF!</definedName>
    <definedName name="GEA1_1_2">[18]Tablas!#REF!</definedName>
    <definedName name="GEA1_1_3">[18]Tablas!#REF!</definedName>
    <definedName name="GEA1_1_4">[18]Tablas!#REF!</definedName>
    <definedName name="GEA1_1_5">[18]Tablas!#REF!</definedName>
    <definedName name="GEA1_1_6">[18]Tablas!#REF!</definedName>
    <definedName name="GEA1_1_7">[18]Tablas!#REF!</definedName>
    <definedName name="GEA1_1_8">[18]Tablas!#REF!</definedName>
    <definedName name="GEA1_1_9">[18]Tablas!#REF!</definedName>
    <definedName name="GEA1_2">[18]Tablas!#REF!</definedName>
    <definedName name="GEA1_3">[18]Tablas!#REF!</definedName>
    <definedName name="GEA1_4">[18]Tablas!#REF!</definedName>
    <definedName name="GEC">[18]Tablas!#REF!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NOOCC">'[176]@RISK - Correlaciones'!$C$5:$D$6</definedName>
    <definedName name="Geosinteticos">#REF!</definedName>
    <definedName name="Geotex">#REF!</definedName>
    <definedName name="geotextil">#REF!</definedName>
    <definedName name="GEOTEXTILNT25">'[60]LM '!$D$23</definedName>
    <definedName name="GERENCIA">#REF!</definedName>
    <definedName name="GERENCIA1">#REF!</definedName>
    <definedName name="GERENCIA2">#REF!</definedName>
    <definedName name="Gerente">[94]EMPRESA!$F$12</definedName>
    <definedName name="gerg" hidden="1">{"TAB1",#N/A,TRUE,"GENERAL";"TAB2",#N/A,TRUE,"GENERAL";"TAB3",#N/A,TRUE,"GENERAL";"TAB4",#N/A,TRUE,"GENERAL";"TAB5",#N/A,TRUE,"GENERAL"}</definedName>
    <definedName name="gerg54" hidden="1">{"via1",#N/A,TRUE,"general";"via2",#N/A,TRUE,"general";"via3",#N/A,TRUE,"general"}</definedName>
    <definedName name="gerger" hidden="1">[25]DATOS!#REF!</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tion">'[62]Indicadores Gestión'!$B$2:$B$403</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[18]Tablas!#REF!</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'[172]7422CW00'!#REF!</definedName>
    <definedName name="ghfg" hidden="1">{"via1",#N/A,TRUE,"general";"via2",#N/A,TRUE,"general";"via3",#N/A,TRUE,"general"}</definedName>
    <definedName name="ghghgh">#REF!</definedName>
    <definedName name="ghghy">#REF!</definedName>
    <definedName name="GHHGHG">'[177]PLANILLA(3)'!#REF!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#REF!</definedName>
    <definedName name="GM">#N/A</definedName>
    <definedName name="GMM_ON_ASO">[18]Tablas!#REF!</definedName>
    <definedName name="GMM_ON_DMARES">#REF!</definedName>
    <definedName name="GMM_ON_DRIO">#REF!</definedName>
    <definedName name="gmt">#REF!</definedName>
    <definedName name="gn">#REF!</definedName>
    <definedName name="gnm">#REF!</definedName>
    <definedName name="gñ">#REF!</definedName>
    <definedName name="gobernaciones1">[62]Listado!$P$2:$P$34</definedName>
    <definedName name="GOR">#REF!</definedName>
    <definedName name="GOT">[18]Tablas!#REF!</definedName>
    <definedName name="governing_case_001">#REF!</definedName>
    <definedName name="gp">#REF!</definedName>
    <definedName name="GPO">[18]Tablas!#REF!</definedName>
    <definedName name="GPR">[18]Tablas!#REF!</definedName>
    <definedName name="gr">#REF!</definedName>
    <definedName name="GRA">'[74]Datos Generales'!$B$17</definedName>
    <definedName name="GRADES">#REF!</definedName>
    <definedName name="GRAEM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GRAVA">#REF!</definedName>
    <definedName name="GRAIMP">#REF!</definedName>
    <definedName name="GRAL">#REF!</definedName>
    <definedName name="Grava">#REF!</definedName>
    <definedName name="GRAVILLA">[69]MATERIALES!$D$3</definedName>
    <definedName name="GRBORD">#REF!</definedName>
    <definedName name="GRC">[18]Tablas!#REF!</definedName>
    <definedName name="GRC_ON_ASO">[18]Tablas!#REF!</definedName>
    <definedName name="GRC_ON_DAPIAY">#REF!</definedName>
    <definedName name="GRC_ON_GER">#REF!</definedName>
    <definedName name="GRCARC">#REF!</definedName>
    <definedName name="GRCHIS0599" hidden="1">{#N/A,#N/A,FALSE,"Costos Productos 6A";#N/A,#N/A,FALSE,"Costo Unitario Total H-94-12"}</definedName>
    <definedName name="GRCUN">#REF!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M">[18]Tablas!#REF!</definedName>
    <definedName name="GRM_ON_DMARES">#REF!</definedName>
    <definedName name="GRM_ON_DRIO">#REF!</definedName>
    <definedName name="GRN">[18]Tablas!#REF!</definedName>
    <definedName name="GRN_ON_ASO">[18]Tablas!#REF!</definedName>
    <definedName name="GRN_ON_DIREC">#REF!</definedName>
    <definedName name="GRO">#REF!</definedName>
    <definedName name="GRP_Codes">[96]PAGE_20!$E$44:$E$63</definedName>
    <definedName name="GRP_MolePct">[96]PAGE_20!#REF!</definedName>
    <definedName name="GRRELLENO">#REF!</definedName>
    <definedName name="GRS">[18]Tablas!#REF!</definedName>
    <definedName name="GRS_ON_ASO">[18]Tablas!#REF!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[126]Hoja1!$F$6</definedName>
    <definedName name="grupo4">[126]Hoja1!$F$7</definedName>
    <definedName name="grupo5">[126]Hoja1!$F$10</definedName>
    <definedName name="grupo6">[126]Hoja1!$F$11</definedName>
    <definedName name="grupo7">[126]Hoja1!$F$12</definedName>
    <definedName name="grupo8">[126]Hoja1!$F$13</definedName>
    <definedName name="grupo9">[126]Hoja1!$F$14</definedName>
    <definedName name="GRVPLACA">#REF!</definedName>
    <definedName name="GSDG" hidden="1">{"TAB1",#N/A,TRUE,"GENERAL";"TAB2",#N/A,TRUE,"GENERAL";"TAB3",#N/A,TRUE,"GENERAL";"TAB4",#N/A,TRUE,"GENERAL";"TAB5",#N/A,TRUE,"GENERAL"}</definedName>
    <definedName name="gsfsf" hidden="1">{"via1",#N/A,TRUE,"general";"via2",#N/A,TRUE,"general";"via3",#N/A,TRUE,"general"}</definedName>
    <definedName name="GT">[178]BASE!$C$4:$H$255</definedName>
    <definedName name="GTC">[18]Tablas!#REF!</definedName>
    <definedName name="gte">#REF!</definedName>
    <definedName name="GTF">#REF!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[18]Tablas!#REF!</definedName>
    <definedName name="GTRE">#REF!</definedName>
    <definedName name="GUADES">#REF!</definedName>
    <definedName name="guadua">#REF!</definedName>
    <definedName name="GUAEMP">#REF!</definedName>
    <definedName name="GUAGRAVA">#REF!</definedName>
    <definedName name="guaimar">#REF!</definedName>
    <definedName name="GUAIMP">#REF!</definedName>
    <definedName name="GUAL">#REF!</definedName>
    <definedName name="guardaescoba">#REF!</definedName>
    <definedName name="GUBORD">#REF!</definedName>
    <definedName name="GUCARC">#REF!</definedName>
    <definedName name="GUCUN">#REF!</definedName>
    <definedName name="guias">[179]Guias_Sectoriales!$A$1:$A$12</definedName>
    <definedName name="guias_sectoriales">[179]Guias_Sectoriales!$A$1:$C$12</definedName>
    <definedName name="GURELLENO">#REF!</definedName>
    <definedName name="GUS" hidden="1">{#N/A,#N/A,FALSE,"Costos Productos 6A";#N/A,#N/A,FALSE,"Costo Unitario Total H-94-12"}</definedName>
    <definedName name="GUSTAVO" hidden="1">{#N/A,#N/A,FALSE,"Costos Productos 6A";#N/A,#N/A,FALSE,"Costo Unitario Total H-94-12"}</definedName>
    <definedName name="GUVPLACA">#REF!</definedName>
    <definedName name="GVN">#REF!</definedName>
    <definedName name="gvngasc">#REF!</definedName>
    <definedName name="gy">#REF!</definedName>
    <definedName name="h">#REF!</definedName>
    <definedName name="H_pump">#REF!</definedName>
    <definedName name="h56h" hidden="1">{0,0,0,0;0,0,0,0}</definedName>
    <definedName name="h9h" hidden="1">{"via1",#N/A,TRUE,"general";"via2",#N/A,TRUE,"general";"via3",#N/A,TRUE,"general"}</definedName>
    <definedName name="ha">#REF!</definedName>
    <definedName name="hab___viv">[141]Sanitario!$AC$6:$AD$6</definedName>
    <definedName name="HALFCUP">[30]Hoja3!$F$1062</definedName>
    <definedName name="Hazards">#REF!</definedName>
    <definedName name="hbfdhrw" hidden="1">{"TAB1",#N/A,TRUE,"GENERAL";"TAB2",#N/A,TRUE,"GENERAL";"TAB3",#N/A,TRUE,"GENERAL";"TAB4",#N/A,TRUE,"GENERAL";"TAB5",#N/A,TRUE,"GENERAL"}</definedName>
    <definedName name="hc">[40]Dimensiones!$B$10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[126]Datos!$D$8</definedName>
    <definedName name="hen">[126]Datos!$D$9</definedName>
    <definedName name="Herramienta" hidden="1">{"'Sheet2'!$A$3:$B$17"}</definedName>
    <definedName name="herramientas">[75]PRESUPUESTO!$AD$878</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[40]Dimensiones!$D$9</definedName>
    <definedName name="hfthr" hidden="1">{"via1",#N/A,TRUE,"general";"via2",#N/A,TRUE,"general";"via3",#N/A,TRUE,"general"}</definedName>
    <definedName name="hg" hidden="1">{"via1",#N/A,TRUE,"general";"via2",#N/A,TRUE,"general";"via3",#N/A,TRUE,"general"}</definedName>
    <definedName name="HGDSHGHDSGHSD">#REF!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ghghghgh" hidden="1">{#N/A,#N/A,FALSE,"PERSONAL"}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g" hidden="1">{#N/A,#N/A,TRUE,"1842CWN0"}</definedName>
    <definedName name="hhghhghghhgg" hidden="1">{#N/A,#N/A,FALSE,"PERSONAL"}</definedName>
    <definedName name="hhh" hidden="1">{"TAB1",#N/A,TRUE,"GENERAL";"TAB2",#N/A,TRUE,"GENERAL";"TAB3",#N/A,TRUE,"GENERAL";"TAB4",#N/A,TRUE,"GENERAL";"TAB5",#N/A,TRUE,"GENERAL"}</definedName>
    <definedName name="hhhhhh" hidden="1">{"via1",#N/A,TRUE,"general";"via2",#N/A,TRUE,"general";"via3",#N/A,TRUE,"general"}</definedName>
    <definedName name="hhhhhhhhhh" hidden="1">{#N/A,#N/A,FALSE,"PERSONAL"}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ot">#REF!</definedName>
    <definedName name="hhtrhreh" hidden="1">{"via1",#N/A,TRUE,"general";"via2",#N/A,TRUE,"general";"via3",#N/A,TRUE,"general"}</definedName>
    <definedName name="Hid">'[34]Interc de Hidr.'!$E$1:$E$65536</definedName>
    <definedName name="HIDE1">[103]steel!$F$7:$J$7</definedName>
    <definedName name="HIE">#REF!</definedName>
    <definedName name="Hierro">#REF!</definedName>
    <definedName name="HIK" hidden="1">{#N/A,#N/A,FALSE,"PERSONAL"}</definedName>
    <definedName name="HISTORICO" hidden="1">{#N/A,#N/A,FALSE,"Costos Productos 6A";#N/A,#N/A,FALSE,"Costo Unitario Total H-94-12"}</definedName>
    <definedName name="hit">[40]Dimensiones!$D$8</definedName>
    <definedName name="hj">#REF!</definedName>
    <definedName name="HJDKJHDKHDSKFHDKFHDSKHFKDHFKSDHKDHFKDHKSHDFKHF">#REF!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KJ" hidden="1">{#N/A,#N/A,FALSE,"PERSONAL"}</definedName>
    <definedName name="hl">#REF!</definedName>
    <definedName name="HM">#REF!</definedName>
    <definedName name="hn" hidden="1">{"TAB1",#N/A,TRUE,"GENERAL";"TAB2",#N/A,TRUE,"GENERAL";"TAB3",#N/A,TRUE,"GENERAL";"TAB4",#N/A,TRUE,"GENERAL";"TAB5",#N/A,TRUE,"GENERAL"}</definedName>
    <definedName name="hnt">#REF!</definedName>
    <definedName name="HOCOL">#REF!</definedName>
    <definedName name="HOJA">DATE(YEAR(#REF!),MONTH(#REF!)+Payment_Number,DAY(#REF!))</definedName>
    <definedName name="HOJA1" localSheetId="0">#REF!</definedName>
    <definedName name="HOJA1">#REF!</definedName>
    <definedName name="HOJA444">DATE(YEAR(#REF!),MONTH(#REF!)+Payment_Number,DAY(#REF!))</definedName>
    <definedName name="HOJA8">#REF!</definedName>
    <definedName name="HOLA">#REF!</definedName>
    <definedName name="HORA2">'[180]Itemes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'[181]Itemes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p">#REF!</definedName>
    <definedName name="HP_stg_Hz">#REF!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[126]Datos!$D$7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SIT" hidden="1">{#N/A,#N/A,FALSE,"CIBHA05A";#N/A,#N/A,FALSE,"CIBHA05B"}</definedName>
    <definedName name="ht">#REF!</definedName>
    <definedName name="HTAS">#REF!</definedName>
    <definedName name="HTAS1">#REF!</definedName>
    <definedName name="hthdrf" hidden="1">{"TAB1",#N/A,TRUE,"GENERAL";"TAB2",#N/A,TRUE,"GENERAL";"TAB3",#N/A,TRUE,"GENERAL";"TAB4",#N/A,TRUE,"GENERAL";"TAB5",#N/A,TRUE,"GENERAL"}</definedName>
    <definedName name="htk">#REF!</definedName>
    <definedName name="HTML_CodePage" hidden="1">1252</definedName>
    <definedName name="HTML_Control" hidden="1">{"'Sheet2'!$A$3:$B$17"}</definedName>
    <definedName name="HTML_Description" hidden="1">""</definedName>
    <definedName name="HTML_Email" hidden="1">""</definedName>
    <definedName name="HTML_Header" hidden="1">"Sheet2"</definedName>
    <definedName name="HTML_LastUpdate" hidden="1">"08/30/01"</definedName>
    <definedName name="HTML_LineAfter" hidden="1">FALSE</definedName>
    <definedName name="HTML_LineBefore" hidden="1">TRUE</definedName>
    <definedName name="HTML_Name" hidden="1">"Informacion y Computacion"</definedName>
    <definedName name="HTML_OBDlg2" hidden="1">TRUE</definedName>
    <definedName name="HTML_OBDlg4" hidden="1">TRUE</definedName>
    <definedName name="HTML_OS" hidden="1">0</definedName>
    <definedName name="HTML_PathFile" hidden="1">"N:\ACTIVIDADES DISTRITO HUILA\MANTENIMIENTO INDUSTRIAL\2PLANEACION\MyHTML.htm"</definedName>
    <definedName name="HTML_PathFileMac" hidden="1">"Macintosh HD:HomePageStuff:New_Home_Page:datafile:ctryprem.html"</definedName>
    <definedName name="HTML_Title" hidden="1">"PLAN PERDIDAS 2001 ultimo"</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hidden="1">{"via1",#N/A,TRUE,"general";"via2",#N/A,TRUE,"general";"via3",#N/A,TRUE,"general"}</definedName>
    <definedName name="HU">#REF!</definedName>
    <definedName name="HUAEMP">#REF!</definedName>
    <definedName name="HUAGRAVA">#REF!</definedName>
    <definedName name="HUAIMP">#REF!</definedName>
    <definedName name="HUAL">#REF!</definedName>
    <definedName name="HUAP">#REF!</definedName>
    <definedName name="HUBORD">#REF!</definedName>
    <definedName name="HUCARC">#REF!</definedName>
    <definedName name="HUCUN">#REF!</definedName>
    <definedName name="HUDES">#REF!</definedName>
    <definedName name="HUIMP">#REF!</definedName>
    <definedName name="HURELLENO">#REF!</definedName>
    <definedName name="HURELLENO3">#REF!</definedName>
    <definedName name="hut">#REF!</definedName>
    <definedName name="hxdfk">#REF!</definedName>
    <definedName name="hybrid_max_001">#REF!</definedName>
    <definedName name="hybrid_min_001">#REF!</definedName>
    <definedName name="hybrid_norm_001">#REF!</definedName>
    <definedName name="HYCON">622985229</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 localSheetId="0">#REF!</definedName>
    <definedName name="I">#REF!</definedName>
    <definedName name="I_">[49]Recursos!$E$277</definedName>
    <definedName name="i0">#REF!</definedName>
    <definedName name="i8i" hidden="1">{"TAB1",#N/A,TRUE,"GENERAL";"TAB2",#N/A,TRUE,"GENERAL";"TAB3",#N/A,TRUE,"GENERAL";"TAB4",#N/A,TRUE,"GENERAL";"TAB5",#N/A,TRUE,"GENERAL"}</definedName>
    <definedName name="IAU">[182]INSUMOS!#REF!</definedName>
    <definedName name="ic">[126]Hoja1!$C$17</definedName>
    <definedName name="ICAPEX">'[3]MOD-DEV.XLS'!$F$115</definedName>
    <definedName name="icbf">[126]Hoja1!$C$15</definedName>
    <definedName name="Icct">#REF!</definedName>
    <definedName name="ICP">[18]Tablas!#REF!</definedName>
    <definedName name="ICP1_1">[18]Tablas!#REF!</definedName>
    <definedName name="ICP1_1_1">[18]Tablas!#REF!</definedName>
    <definedName name="ICP1_1_2">[18]Tablas!#REF!</definedName>
    <definedName name="ICP1_1_3">[18]Tablas!#REF!</definedName>
    <definedName name="ICP1_1_4">[18]Tablas!#REF!</definedName>
    <definedName name="ICP1_2">[18]Tablas!#REF!</definedName>
    <definedName name="ICP1_3">[18]Tablas!#REF!</definedName>
    <definedName name="ICP1_4">[18]Tablas!#REF!</definedName>
    <definedName name="id">#REF!</definedName>
    <definedName name="IE">'[70]Reajustes estimados'!$C$13</definedName>
    <definedName name="IF" localSheetId="0">'[119]A. P. U.'!#REF!</definedName>
    <definedName name="IF">'[119]A. P. U.'!#REF!</definedName>
    <definedName name="IFCC4BIG">518389760</definedName>
    <definedName name="IFCCCU">1047396367</definedName>
    <definedName name="IFCCDU">-1367212015</definedName>
    <definedName name="IFCHCU">-2056388596</definedName>
    <definedName name="IFCHDS">-2106064888</definedName>
    <definedName name="IFCHVU">203423749</definedName>
    <definedName name="IFCINDEX">-719585278</definedName>
    <definedName name="IFCNIC">-390594549</definedName>
    <definedName name="IFCPLF2">-1869283321</definedName>
    <definedName name="IFCSHC">615055369</definedName>
    <definedName name="IFCTCU">1500446734</definedName>
    <definedName name="IFCTIP">1402601478</definedName>
    <definedName name="IFCWAX">1754398730</definedName>
    <definedName name="IFOPEX">'[3]MOD-DEV.XLS'!$J$128</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ITAX">'[3]MOD-DEV.XLS'!$J$123</definedName>
    <definedName name="ik">#REF!</definedName>
    <definedName name="ikj">#REF!</definedName>
    <definedName name="iktgvfmu" hidden="1">{"TAB1",#N/A,TRUE,"GENERAL";"TAB2",#N/A,TRUE,"GENERAL";"TAB3",#N/A,TRUE,"GENERAL";"TAB4",#N/A,TRUE,"GENERAL";"TAB5",#N/A,TRUE,"GENERAL"}</definedName>
    <definedName name="IL">#REF!</definedName>
    <definedName name="im">'[183]1'!$N$41</definedName>
    <definedName name="IMO">'[70]Reajustes estimados'!$C$16</definedName>
    <definedName name="Imp">[12]Datos!$B$20</definedName>
    <definedName name="IMP_Codes">[96]PAGE_20!#REF!</definedName>
    <definedName name="IMP_Database">[96]PAGE_20!#REF!</definedName>
    <definedName name="IMP_DBTitle">[96]PAGE_20!#REF!</definedName>
    <definedName name="IMP_Factors">[96]PAGE_20!#REF!</definedName>
    <definedName name="IMP_PBase">[96]PAGE_20!#REF!</definedName>
    <definedName name="impacto">'[62]Indicadores de Impacto'!$B$2:$B$1479</definedName>
    <definedName name="Impermeabilizantes">#REF!</definedName>
    <definedName name="IMPRE">#REF!</definedName>
    <definedName name="IMPRESSION">#REF!</definedName>
    <definedName name="IMPREVISTOS">'[69]Formulario N° 4'!$F$130</definedName>
    <definedName name="Imprimación_con_asfalto_liquido">#REF!</definedName>
    <definedName name="imprimir">#REF!</definedName>
    <definedName name="Imprimir_área_IM">#REF!</definedName>
    <definedName name="Imprimir_títulos_IM">#REF!</definedName>
    <definedName name="IMPTOS">#REF!</definedName>
    <definedName name="IMPTOS1">#REF!</definedName>
    <definedName name="INC">#REF!</definedName>
    <definedName name="INCR._PRODC.">#REF!</definedName>
    <definedName name="Incremento">#REF!</definedName>
    <definedName name="IND">#REF!</definedName>
    <definedName name="INDEX">703791105</definedName>
    <definedName name="INDI">#N/A</definedName>
    <definedName name="INDI1">#REF!</definedName>
    <definedName name="indicador">'[157]PR-04'!$S$1:$S$2</definedName>
    <definedName name="INDICE">'[34]INDICE ALFABETICO'!$1:$1048576</definedName>
    <definedName name="INDPYG9698" hidden="1">{#N/A,#N/A,FALSE,"Costos Productos 6A";#N/A,#N/A,FALSE,"Costo Unitario Total H-94-12"}</definedName>
    <definedName name="inf" localSheetId="0">#REF!</definedName>
    <definedName name="inf">#REF!</definedName>
    <definedName name="inf_7">"$#REF!.$B$2:$V$60"</definedName>
    <definedName name="inf_8">"$#REF!.$B$2:$V$60"</definedName>
    <definedName name="INFG">#REF!</definedName>
    <definedName name="infiltra">[146]Hoja2!$C$5</definedName>
    <definedName name="infor">#REF!</definedName>
    <definedName name="INFORME">[184]TABLAS!$A$1:$A$65536</definedName>
    <definedName name="Informe_semanal">#REF!</definedName>
    <definedName name="Ing">#REF!</definedName>
    <definedName name="INGENIER" hidden="1">{#N/A,#N/A,FALSE,"DITCAR";#N/A,#N/A,FALSE,"a1";#N/A,#N/A,FALSE,"a2";#N/A,#N/A,FALSE,"a3";#N/A,#N/A,FALSE,"a4";#N/A,#N/A,FALSE,"a4a";#N/A,#N/A,FALSE,"a4B";#N/A,#N/A,FALSE,"a4C";#N/A,#N/A,FALSE,"A5a ";#N/A,#N/A,FALSE,"A5b";#N/A,#N/A,FALSE,"A6A";#N/A,#N/A,FALSE,"A6B";#N/A,#N/A,FALSE,"A6C";#N/A,#N/A,FALSE,"04PG12NB"}</definedName>
    <definedName name="INGENIERIA1" hidden="1">#REF!</definedName>
    <definedName name="INGENIERIA11" hidden="1">#REF!</definedName>
    <definedName name="INGREHIS" hidden="1">{#N/A,#N/A,FALSE,"CIBHA05A";#N/A,#N/A,FALSE,"CIBHA05B"}</definedName>
    <definedName name="INI">#REF!</definedName>
    <definedName name="iniciales">'[63]Reservas de Petróleo'!$A$2,'[63]Reservas de Petróleo'!$A$1,'[63]Reservas de Petróleo'!$D$4,'[63]Reservas de Petróleo'!$D$1:$D$65536</definedName>
    <definedName name="Inicio">[85]BASES!$E$26</definedName>
    <definedName name="INICIODI">'[185]PDE OPTIMISTIC'!#REF!</definedName>
    <definedName name="INICIOIN">'[185]PDE OPTIMISTIC'!#REF!</definedName>
    <definedName name="INICIORESUMEN">#REF!</definedName>
    <definedName name="INPU">#REF!</definedName>
    <definedName name="INPUT">'[4]7422CW00'!#REF!</definedName>
    <definedName name="INS">#REF!</definedName>
    <definedName name="Inst.Electricas">#REF!</definedName>
    <definedName name="Inst.Hidrosanitarias">#REF!</definedName>
    <definedName name="inst_provis">[75]PRESUPUESTO!$AD$882</definedName>
    <definedName name="inst_range_max_001">#REF!</definedName>
    <definedName name="inst_range_min_001">#REF!</definedName>
    <definedName name="inst_range_uflg_max_001">#REF!</definedName>
    <definedName name="inst_range_uflg_min_001">#REF!</definedName>
    <definedName name="inst_range_uom_max_001">#REF!</definedName>
    <definedName name="inst_range_uom_min_001">#REF!</definedName>
    <definedName name="INSTALENTE">[30]EQUIPO!$F$127</definedName>
    <definedName name="INSTALH">[30]EQUIPO!$F$251</definedName>
    <definedName name="INSTALSUPE">[30]EQUIPO!$F$169</definedName>
    <definedName name="instr_pd_flg_001">#REF!</definedName>
    <definedName name="INSU">[186]INSUMOS!$A$1:$E$65536</definedName>
    <definedName name="INSUMOS">'[187]INSUMOS-'!$B$8:$E$81</definedName>
    <definedName name="Insumos_auxiliares">[188]Insumos!#REF!</definedName>
    <definedName name="Insumos_basicos">#REF!</definedName>
    <definedName name="INSUMOSCALERAS3">'[189]INSUMOS-'!$B$11:$E$657</definedName>
    <definedName name="int">[12]Datos!$B$16</definedName>
    <definedName name="InTap">[34]Interc.tapones!$E$1:$E$65536</definedName>
    <definedName name="intensidad">[190]Listado!$AE$2:$AE$4</definedName>
    <definedName name="INTER">[167]Hoja3!$F$7:$F$9</definedName>
    <definedName name="Intercambiadores">#REF!</definedName>
    <definedName name="Interest_Rate">#REF!</definedName>
    <definedName name="INTERMEDIA_I">#REF!</definedName>
    <definedName name="Interpreter">'[127]Probability Worksheets'!$C$3</definedName>
    <definedName name="Interventor">[94]CONTRATO!$E$12</definedName>
    <definedName name="INTERVENTORIA">[187]INTERV.!$AY$42</definedName>
    <definedName name="IntVal">[34]Interc.válv.!$E$1:$E$65536</definedName>
    <definedName name="INV">#REF!</definedName>
    <definedName name="INV_11">'[191]PR 1'!$A$2:$N$655</definedName>
    <definedName name="INV_Payments">[138]!INV_Payments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AT">'[3]MOD-DEV.XLS'!$J$126</definedName>
    <definedName name="IOH">'[3]MOD-DEV.XLS'!$J$130</definedName>
    <definedName name="IOPEX">'[3]MOD-DEV.XLS'!$F$114</definedName>
    <definedName name="IOPIOU" hidden="1">{#N/A,#N/A,FALSE,"Costos Productos 6A";#N/A,#N/A,FALSE,"Costo Unitario Total H-94-12"}</definedName>
    <definedName name="IOU">#REF!</definedName>
    <definedName name="IOUHH">[0]!err</definedName>
    <definedName name="IP">#REF!</definedName>
    <definedName name="IPC_2">'[70]Reajustes estimados'!$C$6</definedName>
    <definedName name="IPC_3">'[70]Reajustes estimados'!$D$6</definedName>
    <definedName name="IPC_4">'[70]Reajustes estimados'!$E$6</definedName>
    <definedName name="IPR">'[3]MOD-DEV.XLS'!$M$32</definedName>
    <definedName name="IPROD">'[3]MOD-DEV.XLS'!$F$113</definedName>
    <definedName name="IPSV">'[3]MOD-DEV.XLS'!$F$112</definedName>
    <definedName name="ir">#REF!</definedName>
    <definedName name="IrAFracc">[64]!IrAFracc</definedName>
    <definedName name="IrAHydeal">[64]!IrAHydeal</definedName>
    <definedName name="IrAHydrar">[64]!IrAHydrar</definedName>
    <definedName name="iramen">[64]!'[Mod Balances].IrAlMenu'</definedName>
    <definedName name="IrAPlatf">[64]!IrAPlatf</definedName>
    <definedName name="IrAPref">[64]!IrAPref</definedName>
    <definedName name="IrASulf">[64]!IrASulf</definedName>
    <definedName name="IrAunif">[64]!IrAunif</definedName>
    <definedName name="irng" hidden="1">#REF!</definedName>
    <definedName name="IrPlanta">[64]!IrPlanta</definedName>
    <definedName name="IrResumen">[64]!IrResumen</definedName>
    <definedName name="irrigador">#REF!</definedName>
    <definedName name="Iss">'[94]LIQUIDA-NOMINA'!$AT$4</definedName>
    <definedName name="issafp">[126]Hoja1!$C$19</definedName>
    <definedName name="isscs">[126]Hoja1!$C$21</definedName>
    <definedName name="isseps">[126]Hoja1!$C$20</definedName>
    <definedName name="ISURT">'[3]MOD-DEV.XLS'!$J$124</definedName>
    <definedName name="IT">'[70]Reajustes estimados'!$C$15</definedName>
    <definedName name="it.">#REF!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00">[113]ITEMS!#REF!</definedName>
    <definedName name="ITEM101">[113]ITEMS!#REF!</definedName>
    <definedName name="ITEM102">[113]ITEMS!#REF!</definedName>
    <definedName name="ITEM103">[113]ITEMS!#REF!</definedName>
    <definedName name="ITEM104">[113]ITEMS!#REF!</definedName>
    <definedName name="ITEM105">[113]ITEMS!#REF!</definedName>
    <definedName name="ITEM106">[113]ITEMS!#REF!</definedName>
    <definedName name="ITEM107">[113]ITEMS!#REF!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49">[113]ITEMS!#REF!</definedName>
    <definedName name="ITEM50">[113]ITEMS!#REF!</definedName>
    <definedName name="ITEM51">[113]ITEMS!#REF!</definedName>
    <definedName name="ITEM52">[113]ITEMS!#REF!</definedName>
    <definedName name="ITEM53">[113]ITEMS!#REF!</definedName>
    <definedName name="ITEM54">[113]ITEMS!#REF!</definedName>
    <definedName name="ITEM55">[113]ITEMS!#REF!</definedName>
    <definedName name="ITEM56">[113]ITEMS!#REF!</definedName>
    <definedName name="ITEM57">[113]ITEMS!#REF!</definedName>
    <definedName name="ITEM58">[113]ITEMS!#REF!</definedName>
    <definedName name="ITEM59">[113]ITEMS!#REF!</definedName>
    <definedName name="ITEM60">[113]ITEMS!#REF!</definedName>
    <definedName name="item600.1">#REF!</definedName>
    <definedName name="ITEM61">[113]ITEMS!#REF!</definedName>
    <definedName name="item610.1">#REF!</definedName>
    <definedName name="item610.2">#REF!</definedName>
    <definedName name="ITEM62">[113]ITEMS!#REF!</definedName>
    <definedName name="ITEM63">[113]ITEMS!#REF!</definedName>
    <definedName name="item630.4">#REF!</definedName>
    <definedName name="item630.6">#REF!</definedName>
    <definedName name="item630.7">#REF!</definedName>
    <definedName name="ITEM64">[113]ITEMS!#REF!</definedName>
    <definedName name="item640.3">#REF!</definedName>
    <definedName name="ITEM65">[113]ITEMS!#REF!</definedName>
    <definedName name="ITEM66">[113]ITEMS!#REF!</definedName>
    <definedName name="item661">#REF!</definedName>
    <definedName name="ITEM67">[113]ITEMS!#REF!</definedName>
    <definedName name="item671">#REF!</definedName>
    <definedName name="item673.1">#REF!</definedName>
    <definedName name="item673.3">#REF!</definedName>
    <definedName name="ITEM68">[113]ITEMS!#REF!</definedName>
    <definedName name="item681">#REF!</definedName>
    <definedName name="ITEM69">[113]ITEMS!#REF!</definedName>
    <definedName name="ITEM70">[113]ITEMS!#REF!</definedName>
    <definedName name="item700.1">#REF!</definedName>
    <definedName name="ITEM71">[113]ITEMS!#REF!</definedName>
    <definedName name="item710.1">#REF!</definedName>
    <definedName name="item710.2">#REF!</definedName>
    <definedName name="ITEM72">[113]ITEMS!#REF!</definedName>
    <definedName name="ITEM73">[113]ITEMS!#REF!</definedName>
    <definedName name="item730.1">#REF!</definedName>
    <definedName name="item730.2">#REF!</definedName>
    <definedName name="item730.2.4">#REF!</definedName>
    <definedName name="ITEM74">[113]ITEMS!#REF!</definedName>
    <definedName name="ITEM75">[113]ITEMS!#REF!</definedName>
    <definedName name="ITEM76">[113]ITEMS!#REF!</definedName>
    <definedName name="ITEM77">[113]ITEMS!#REF!</definedName>
    <definedName name="ITEM78">[113]ITEMS!#REF!</definedName>
    <definedName name="ITEM79">[113]ITEMS!#REF!</definedName>
    <definedName name="ITEM80">[113]ITEMS!#REF!</definedName>
    <definedName name="ITEM81">[113]ITEMS!#REF!</definedName>
    <definedName name="ITEM82">[113]ITEMS!#REF!</definedName>
    <definedName name="ITEM83">[113]ITEMS!#REF!</definedName>
    <definedName name="ITEM84">[113]ITEMS!#REF!</definedName>
    <definedName name="ITEM85">[113]ITEMS!#REF!</definedName>
    <definedName name="ITEM86">[113]ITEMS!#REF!</definedName>
    <definedName name="ITEM87">[113]ITEMS!#REF!</definedName>
    <definedName name="ITEM88">[113]ITEMS!#REF!</definedName>
    <definedName name="ITEM89">[113]ITEMS!#REF!</definedName>
    <definedName name="ITEM90">[113]ITEMS!#REF!</definedName>
    <definedName name="item900.2">#REF!</definedName>
    <definedName name="ITEM91">[113]ITEMS!#REF!</definedName>
    <definedName name="ITEM92">[113]ITEMS!#REF!</definedName>
    <definedName name="ITEM93">[113]ITEMS!#REF!</definedName>
    <definedName name="ITEM94">[113]ITEMS!#REF!</definedName>
    <definedName name="ITEM95">[113]ITEMS!#REF!</definedName>
    <definedName name="ITEM96">[113]ITEMS!#REF!</definedName>
    <definedName name="ITEM97">[113]ITEMS!#REF!</definedName>
    <definedName name="ITEM98">[113]ITEMS!#REF!</definedName>
    <definedName name="ITEM99">[113]ITEMS!#REF!</definedName>
    <definedName name="ItemCodos">#REF!</definedName>
    <definedName name="ITEMS">[192]INDICE!$A$3:$F$400</definedName>
    <definedName name="Ítems">#REF!</definedName>
    <definedName name="Iterar">#REF!</definedName>
    <definedName name="ITRANSP">'[3]MOD-DEV.XLS'!$J$131</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OPEX">'[3]MOD-DEV.XLS'!$J$129</definedName>
    <definedName name="iwjer">#REF!</definedName>
    <definedName name="IWTAX">'[3]MOD-DEV.XLS'!$J$125</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aime" hidden="1">{#N/A,#N/A,FALSE,"Costos Productos 6A";#N/A,#N/A,FALSE,"Costo Unitario Total H-94-12"}</definedName>
    <definedName name="jairo" hidden="1">#REF!</definedName>
    <definedName name="jairo2" hidden="1">#REF!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ç" hidden="1">#REF!</definedName>
    <definedName name="jfh">#REF!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hj">#REF!</definedName>
    <definedName name="JHJHGGR">#REF!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HUYG">#REF!</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[193]General!#REF!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KLLL">#REF!</definedName>
    <definedName name="jkl" hidden="1">{"TAB1",#N/A,TRUE,"GENERAL";"TAB2",#N/A,TRUE,"GENERAL";"TAB3",#N/A,TRUE,"GENERAL";"TAB4",#N/A,TRUE,"GENERAL";"TAB5",#N/A,TRUE,"GENERAL"}</definedName>
    <definedName name="jn">#REF!</definedName>
    <definedName name="jñ">#REF!</definedName>
    <definedName name="jo">#REF!</definedName>
    <definedName name="JOHN" hidden="1">{#N/A,#N/A,FALSE,"PERSONAL"}</definedName>
    <definedName name="JOHNNY">[0]!err</definedName>
    <definedName name="JORNAL">#REF!</definedName>
    <definedName name="JRYJ" hidden="1">{"via1",#N/A,TRUE,"general";"via2",#N/A,TRUE,"general";"via3",#N/A,TRUE,"general"}</definedName>
    <definedName name="jt">#REF!</definedName>
    <definedName name="JTD">#REF!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 hidden="1">{"cprgas",#N/A,FALSE,"CPR_E";"cprwat",#N/A,FALSE,"CPR_E";"oilcpr",#N/A,FALSE,"CPR_E";"norwat",#N/A,FALSE,"CPR_E";"norgas",#N/A,FALSE,"CPR_E";"noroil",#N/A,FALSE,"CPR_E";"surwat",#N/A,FALSE,"CPR_E";"surgas",#N/A,FALSE,"CPR_E";"suroil",#N/A,FALSE,"CPR_E";"puriwat",#N/A,FALSE,"CPR_E";"purigas",#N/A,FALSE,"CPR_E";"purioil",#N/A,FALSE,"CPR_E"}</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#REF!,#REF!,#REF!,#REF!,#REF!,#REF!,#REF!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KA">#REF!</definedName>
    <definedName name="kdmfm" hidden="1">#REF!</definedName>
    <definedName name="kf">#REF!</definedName>
    <definedName name="kgcemento">[73]Presupuesto!$J$3</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ITAIS">[30]Hoja3!$F$1521</definedName>
    <definedName name="k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[194]General!#REF!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jh" hidden="1">{#N/A,#N/A,FALSE,"PERSONAL"}</definedName>
    <definedName name="klklk">#REF!</definedName>
    <definedName name="km">#REF!</definedName>
    <definedName name="KmASFALTITA">[60]LE!#REF!</definedName>
    <definedName name="KMATERIAL">[60]LE!$D$37</definedName>
    <definedName name="KMPETREOS">[105]LEquipos!$E$38</definedName>
    <definedName name="kñy">#REF!</definedName>
    <definedName name="ko">[195]items!$C$4:$J$247</definedName>
    <definedName name="krtrk" hidden="1">{"via1",#N/A,TRUE,"general";"via2",#N/A,TRUE,"general";"via3",#N/A,TRUE,"general"}</definedName>
    <definedName name="ks">#REF!</definedName>
    <definedName name="KSO">#REF!</definedName>
    <definedName name="ksogtk">#REF!</definedName>
    <definedName name="kuh">#REF!</definedName>
    <definedName name="kuy">#REF!</definedName>
    <definedName name="kuyhgbe">#REF!</definedName>
    <definedName name="kyr" hidden="1">{"TAB1",#N/A,TRUE,"GENERAL";"TAB2",#N/A,TRUE,"GENERAL";"TAB3",#N/A,TRUE,"GENERAL";"TAB4",#N/A,TRUE,"GENERAL";"TAB5",#N/A,TRUE,"GENERAL"}</definedName>
    <definedName name="L">#REF!</definedName>
    <definedName name="L_L">#N/A</definedName>
    <definedName name="La">[53]!absc</definedName>
    <definedName name="LAD">[15]CONS!$E$30</definedName>
    <definedName name="LADOFILTROPH">[60]DATOS!$D$28</definedName>
    <definedName name="LADOFILTRORIGIDO">[60]DATOS!#REF!</definedName>
    <definedName name="LADOFILTRORIGIDOURBANO">[60]DATOS!#REF!</definedName>
    <definedName name="LADOSFILTROASFALTITA">[60]DATOS!#REF!</definedName>
    <definedName name="Ladrillos">#REF!</definedName>
    <definedName name="LAF">#REF!</definedName>
    <definedName name="lame" hidden="1">#REF!</definedName>
    <definedName name="LANODO">#REF!</definedName>
    <definedName name="LANODOFT">#REF!</definedName>
    <definedName name="lanos">#REF!</definedName>
    <definedName name="Last_Row">#N/A</definedName>
    <definedName name="lb">#REF!</definedName>
    <definedName name="LCUNETARIGIDO">[60]DATOS!#REF!</definedName>
    <definedName name="LCUNETASFALTITA">[60]DATOS!#REF!</definedName>
    <definedName name="ld">#REF!</definedName>
    <definedName name="LE">'[196]Listado de equipos'!$A$8:$A$39</definedName>
    <definedName name="LEJ" hidden="1">#REF!</definedName>
    <definedName name="LENCY">#REF!</definedName>
    <definedName name="lf">#REF!</definedName>
    <definedName name="LFILTROASFALTITA">[60]DATOS!#REF!</definedName>
    <definedName name="LFILTROPH">[60]DATOS!$F$28</definedName>
    <definedName name="LFILTRORIGIDO">[60]DATOS!#REF!</definedName>
    <definedName name="LFILTRORIGIDOURBANO">[60]DATOS!#REF!</definedName>
    <definedName name="lglgasc">#REF!</definedName>
    <definedName name="lglgastea">#REF!</definedName>
    <definedName name="lgngasc">#REF!</definedName>
    <definedName name="lgngastea">#REF!</definedName>
    <definedName name="lia">#REF!</definedName>
    <definedName name="LIBIA" hidden="1">{#N/A,#N/A,FALSE,"CIBHA05A";#N/A,#N/A,FALSE,"CIBHA05B"}</definedName>
    <definedName name="Libro1_Hoja1_Lista">[197]LISTADO!#REF!</definedName>
    <definedName name="LIC">'[70]Prestaciones y AIU'!$A$2</definedName>
    <definedName name="License">'[127]Probability Worksheets'!$C$1</definedName>
    <definedName name="LICITACION" localSheetId="0">#REF!</definedName>
    <definedName name="LICITACION">#REF!</definedName>
    <definedName name="limcount" hidden="1">1</definedName>
    <definedName name="LIMP">[30]TUBERIA!$F$86</definedName>
    <definedName name="LIMPIADO">[198]CALIDAD!$AE$8,[198]CALIDAD!$B$9:$B$21,[198]CALIDAD!$C$9:$C$21,[198]CALIDAD!$E$9:$E$21,[198]CALIDAD!$G$9:$H$21,[198]CALIDAD!$J$9:$K$21,[198]CALIDAD!$M$9:$M$21,[198]CALIDAD!$O$9:$O$21,[198]CALIDAD!$Q$9:$Q$21,[198]CALIDAD!$S$9:$S$22,[198]CALIDAD!$S$21,[198]CALIDAD!$S$21,[198]CALIDAD!$S$22,[198]CALIDAD!$S$21,[198]CALIDAD!$S$22,[198]CALIDAD!$S$22,[198]CALIDAD!$U$9:$U$21,[198]CALIDAD!$W$9:$W$21,[198]CALIDAD!$Y$9:$AN$21,[198]CALIDAD!$B$29:$C$44,[198]CALIDAD!$E$29:$E$44,[198]CALIDAD!$G$29:$H$44,[198]CALIDAD!$J$29:$K$44,[198]CALIDAD!$M$29</definedName>
    <definedName name="LIMPIAR1">[198]CALIDAD!$M$29,[198]CALIDAD!$M$29:$N$44,[198]CALIDAD!$O$29:$P$44,[198]CALIDAD!$Q$29:$AP$29,[198]CALIDAD!$P$30:$AP$44,[198]CALIDAD!$AA$28:$AO$28,[198]CALIDAD!$AI$50:$AK$56,[198]CALIDAD!$B$52:$I$55</definedName>
    <definedName name="LIN">#N/A</definedName>
    <definedName name="LINA">[115]General!$N$12:$N$1485</definedName>
    <definedName name="linc1">[40]Dimensiones!$B$15</definedName>
    <definedName name="linc2">[40]Dimensiones!$B$19</definedName>
    <definedName name="linc3">[40]Dimensiones!$B$23</definedName>
    <definedName name="linc4">[40]Dimensiones!$B$27</definedName>
    <definedName name="linc5">[40]Dimensiones!$B$31</definedName>
    <definedName name="line_cmpnt_id_001">#REF!</definedName>
    <definedName name="line_i_d_001">#REF!</definedName>
    <definedName name="line_id_001">#REF!</definedName>
    <definedName name="line_num_001">#REF!</definedName>
    <definedName name="line_sched_001">#REF!</definedName>
    <definedName name="line_size_001">#REF!</definedName>
    <definedName name="line_uom_001">#REF!</definedName>
    <definedName name="LINEA">[199]CONT_ADI!#REF!</definedName>
    <definedName name="liquid_compres_calc_flg_001">#REF!</definedName>
    <definedName name="List_cuadrillas">#REF!</definedName>
    <definedName name="ListaCantidad">#REF!</definedName>
    <definedName name="Listado">#REF!</definedName>
    <definedName name="Listado1">#REF!</definedName>
    <definedName name="LISTADO3" hidden="1">#REF!</definedName>
    <definedName name="ListaItem">#REF!</definedName>
    <definedName name="ListaUni">[200]TOTALES!$D$7:$D$654</definedName>
    <definedName name="listequi">#REF!</definedName>
    <definedName name="listmat">#REF!</definedName>
    <definedName name="liston">#REF!</definedName>
    <definedName name="liuoo" hidden="1">{"TAB1",#N/A,TRUE,"GENERAL";"TAB2",#N/A,TRUE,"GENERAL";"TAB3",#N/A,TRUE,"GENERAL";"TAB4",#N/A,TRUE,"GENERAL";"TAB5",#N/A,TRUE,"GENERAL"}</definedName>
    <definedName name="LK">#REF!</definedName>
    <definedName name="lkj" hidden="1">{"via1",#N/A,TRUE,"general";"via2",#N/A,TRUE,"general";"via3",#N/A,TRUE,"general"}</definedName>
    <definedName name="LKJHFSS">#REF!</definedName>
    <definedName name="LKJLJK" hidden="1">{"TAB1",#N/A,TRUE,"GENERAL";"TAB2",#N/A,TRUE,"GENERAL";"TAB3",#N/A,TRUE,"GENERAL";"TAB4",#N/A,TRUE,"GENERAL";"TAB5",#N/A,TRUE,"GENERAL"}</definedName>
    <definedName name="ll">#REF!</definedName>
    <definedName name="LLA">#REF!</definedName>
    <definedName name="llam">#REF!</definedName>
    <definedName name="llanos">#REF!</definedName>
    <definedName name="LLANTAS">#REF!</definedName>
    <definedName name="LLC">#REF!</definedName>
    <definedName name="lll">#REF!</definedName>
    <definedName name="LLLL">[193]General!#REF!</definedName>
    <definedName name="lllllh" hidden="1">{"via1",#N/A,TRUE,"general";"via2",#N/A,TRUE,"general";"via3",#N/A,TRUE,"general"}</definedName>
    <definedName name="lllllllo" hidden="1">{"via1",#N/A,TRUE,"general";"via2",#N/A,TRUE,"general";"via3",#N/A,TRUE,"general"}</definedName>
    <definedName name="LM">'[196]Listado de materiales'!$A$5:$A$57</definedName>
    <definedName name="LMEJORASFALTITA">[60]DATOS!#REF!</definedName>
    <definedName name="LMUROASFALTITA">[60]DATOS!#REF!</definedName>
    <definedName name="LMUROPH">[60]DATOS!#REF!</definedName>
    <definedName name="LMURORIGIDO">[60]DATOS!#REF!</definedName>
    <definedName name="LMURORIGIDOURBANO">[60]DATOS!#REF!</definedName>
    <definedName name="LÑP">#REF!</definedName>
    <definedName name="lo">#REF!</definedName>
    <definedName name="load_watt_001">#REF!</definedName>
    <definedName name="Loan_Amount">#REF!</definedName>
    <definedName name="Loan_Start">#REF!</definedName>
    <definedName name="Loan_Years">#REF!</definedName>
    <definedName name="loc">[201]INDICE!#REF!</definedName>
    <definedName name="LOCA" localSheetId="0">#N/A</definedName>
    <definedName name="LOCA">[89]!absc</definedName>
    <definedName name="LOCA1" localSheetId="0">#N/A</definedName>
    <definedName name="LOCA1">[89]!absc</definedName>
    <definedName name="LOCA2">[202]!absc</definedName>
    <definedName name="LOCAL">'[30]1.1'!$F$46</definedName>
    <definedName name="LOCALIZACION">#REF!</definedName>
    <definedName name="LOCALIZACION_Y_REPLANTEO">#REF!</definedName>
    <definedName name="LOCALIZACIÓN_Y_REPLANTEO._ESTRUCTURAS" localSheetId="0">#REF!</definedName>
    <definedName name="LOCALIZACIÓN_Y_REPLANTEO._ESTRUCTURAS">[203]INDICE!#REF!</definedName>
    <definedName name="LOGO">[0]!err</definedName>
    <definedName name="logo_001">#REF!</definedName>
    <definedName name="LOI">#REF!</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K">#REF!</definedName>
    <definedName name="lolol" hidden="1">{"TAB1",#N/A,TRUE,"GENERAL";"TAB2",#N/A,TRUE,"GENERAL";"TAB3",#N/A,TRUE,"GENERAL";"TAB4",#N/A,TRUE,"GENERAL";"TAB5",#N/A,TRUE,"GENERAL"}</definedName>
    <definedName name="LONAVERDE">'[60]LM '!#REF!</definedName>
    <definedName name="Longitud">#REF!</definedName>
    <definedName name="Longitud1">#REF!</definedName>
    <definedName name="Longitud2">#REF!</definedName>
    <definedName name="LongitudTubo">#N/A</definedName>
    <definedName name="LONGO" hidden="1">{#N/A,#N/A,TRUE,"Summary"}</definedName>
    <definedName name="LOPE">#REF!</definedName>
    <definedName name="lora">#REF!</definedName>
    <definedName name="lp">#REF!</definedName>
    <definedName name="LPAVASFALTITA">[60]DATOS!#REF!</definedName>
    <definedName name="LPAVPH">[60]DATOS!$F$21</definedName>
    <definedName name="LPAVRIGIDO">[60]DATOS!#REF!</definedName>
    <definedName name="LPAVRIGIDOURBANO">[60]DATOS!#REF!</definedName>
    <definedName name="LPH">#REF!</definedName>
    <definedName name="lplpl" hidden="1">{"via1",#N/A,TRUE,"general";"via2",#N/A,TRUE,"general";"via3",#N/A,TRUE,"general"}</definedName>
    <definedName name="lsttros">#REF!</definedName>
    <definedName name="LT">'[196]Listado de transportes'!$A$6:$A$10</definedName>
    <definedName name="Ltunel1">#REF!</definedName>
    <definedName name="Ltunel2">#REF!</definedName>
    <definedName name="Ltunel3">#REF!</definedName>
    <definedName name="Ltunel4">#REF!</definedName>
    <definedName name="Lub_2">'[70]Reajustes estimados'!$C$7</definedName>
    <definedName name="Lub_3">'[70]Reajustes estimados'!$D$7</definedName>
    <definedName name="Lub_4">'[70]Reajustes estimados'!$E$7</definedName>
    <definedName name="lucy" hidden="1">{"TAB1",#N/A,TRUE,"GENERAL";"TAB2",#N/A,TRUE,"GENERAL";"TAB3",#N/A,TRUE,"GENERAL";"TAB4",#N/A,TRUE,"GENERAL";"TAB5",#N/A,TRUE,"GENERAL"}</definedName>
    <definedName name="lun">'[88]Res-Accide-10'!#REF!</definedName>
    <definedName name="LUNA">[55]General!#REF!</definedName>
    <definedName name="lv">#REF!</definedName>
    <definedName name="LVIAMEJORIGIDO">[60]DATOS!#REF!</definedName>
    <definedName name="LVIAMEJORIGIDOURBANO">[60]DATOS!#REF!</definedName>
    <definedName name="ly">#REF!</definedName>
    <definedName name="m">#REF!</definedName>
    <definedName name="M.O.">'[187]$ M.O.'!$B$22:$G$44</definedName>
    <definedName name="M2.18" hidden="1">#REF!</definedName>
    <definedName name="MA">'[88]Res-Accide-10'!#REF!</definedName>
    <definedName name="MACR">#REF!</definedName>
    <definedName name="MACRDEL">'[4]7422CW00'!#REF!</definedName>
    <definedName name="Macroactividad">#REF!</definedName>
    <definedName name="Maderas">#REF!</definedName>
    <definedName name="maestro">#REF!</definedName>
    <definedName name="mafdsf" hidden="1">{"via1",#N/A,TRUE,"general";"via2",#N/A,TRUE,"general";"via3",#N/A,TRUE,"general"}</definedName>
    <definedName name="MAL">'[204]Estado Resumen'!#REF!&lt;2.5</definedName>
    <definedName name="MALLA">#REF!</definedName>
    <definedName name="MALLAELECTR">'[60]LM '!#REF!</definedName>
    <definedName name="MALLAS">#REF!</definedName>
    <definedName name="MALLLLLL">#REF!</definedName>
    <definedName name="MALO">'[205]ESTADO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N">'[74]Datos Generales'!#REF!</definedName>
    <definedName name="MANB1">'[74]Datos Generales'!$B$30</definedName>
    <definedName name="MANB2">'[74]Datos Generales'!$B$31</definedName>
    <definedName name="MANB3">'[74]Datos Generales'!$B$32</definedName>
    <definedName name="MANC1">'[74]Datos Generales'!$B$35</definedName>
    <definedName name="MANC2">'[74]Datos Generales'!$B$36</definedName>
    <definedName name="MANCAR">'[74]Datos Generales'!$B$38</definedName>
    <definedName name="MANCO">'[74]Datos Generales'!$B$40</definedName>
    <definedName name="MANEX">'[74]Datos Generales'!$B$34</definedName>
    <definedName name="MANMO">'[74]Datos Generales'!$B$33</definedName>
    <definedName name="MANO">'[30]MANO DE OBRA'!$F$164</definedName>
    <definedName name="mano_obra_apoyo">[75]PRESUPUESTO!$AD$881</definedName>
    <definedName name="mano_obra_direccion">[75]PRESUPUESTO!$AD$880</definedName>
    <definedName name="mano_obra_directa">[75]PRESUPUESTO!$AD$872</definedName>
    <definedName name="MANO100">[113]APU!#REF!</definedName>
    <definedName name="MANO101">[113]APU!#REF!</definedName>
    <definedName name="MANO102">[113]APU!#REF!</definedName>
    <definedName name="MANO103">[113]APU!#REF!</definedName>
    <definedName name="MANO104">[113]APU!#REF!</definedName>
    <definedName name="MANO105">[113]APU!#REF!</definedName>
    <definedName name="MANO106">[113]APU!#REF!</definedName>
    <definedName name="MANO107">[113]APU!#REF!</definedName>
    <definedName name="MANO49">[113]APU!#REF!</definedName>
    <definedName name="MANO50">[113]APU!#REF!</definedName>
    <definedName name="MANO51">[113]APU!#REF!</definedName>
    <definedName name="MANO52">[113]APU!#REF!</definedName>
    <definedName name="MANO53">[113]APU!#REF!</definedName>
    <definedName name="MANO54">[113]APU!#REF!</definedName>
    <definedName name="MANO55">[113]APU!#REF!</definedName>
    <definedName name="MANO56">[113]APU!#REF!</definedName>
    <definedName name="MANO57">[113]APU!#REF!</definedName>
    <definedName name="MANO58">[113]APU!#REF!</definedName>
    <definedName name="MANO59">[113]APU!#REF!</definedName>
    <definedName name="MANO60">[113]APU!#REF!</definedName>
    <definedName name="MANO61">[113]APU!#REF!</definedName>
    <definedName name="MANO62">[113]APU!#REF!</definedName>
    <definedName name="MANO63">[113]APU!#REF!</definedName>
    <definedName name="MANO64">[113]APU!#REF!</definedName>
    <definedName name="MANO65">[113]APU!#REF!</definedName>
    <definedName name="MANO66">[113]APU!#REF!</definedName>
    <definedName name="MANO67">[113]APU!#REF!</definedName>
    <definedName name="MANO68">[113]APU!#REF!</definedName>
    <definedName name="MANO69">[113]APU!#REF!</definedName>
    <definedName name="MANO70">[113]APU!#REF!</definedName>
    <definedName name="MANO71">[113]APU!#REF!</definedName>
    <definedName name="MANO72">[113]APU!#REF!</definedName>
    <definedName name="MANO73">[113]APU!#REF!</definedName>
    <definedName name="MANO74">[113]APU!#REF!</definedName>
    <definedName name="MANO75">[113]APU!#REF!</definedName>
    <definedName name="MANO76">[113]APU!#REF!</definedName>
    <definedName name="MANO77">[113]APU!#REF!</definedName>
    <definedName name="MANO78">[113]APU!#REF!</definedName>
    <definedName name="MANO79">[113]APU!#REF!</definedName>
    <definedName name="MANO80">[113]APU!#REF!</definedName>
    <definedName name="MANO81">[113]APU!#REF!</definedName>
    <definedName name="MANO82">[113]APU!#REF!</definedName>
    <definedName name="MANO83">[113]APU!#REF!</definedName>
    <definedName name="MANO84">[113]APU!#REF!</definedName>
    <definedName name="MANO85">[113]APU!#REF!</definedName>
    <definedName name="MANO86">[113]APU!#REF!</definedName>
    <definedName name="MANO87">[113]APU!#REF!</definedName>
    <definedName name="MANO88">[113]APU!#REF!</definedName>
    <definedName name="MANO89">[113]APU!#REF!</definedName>
    <definedName name="MANO90">[113]APU!#REF!</definedName>
    <definedName name="MANO91">[113]APU!#REF!</definedName>
    <definedName name="MANO92">[113]APU!#REF!</definedName>
    <definedName name="MANO93">[113]APU!#REF!</definedName>
    <definedName name="MANO94">[113]APU!#REF!</definedName>
    <definedName name="MANO95">[113]APU!#REF!</definedName>
    <definedName name="MANO96">[113]APU!#REF!</definedName>
    <definedName name="MANO97">[113]APU!#REF!</definedName>
    <definedName name="MANO98">[113]APU!#REF!</definedName>
    <definedName name="MANO99">[113]APU!#REF!</definedName>
    <definedName name="MANOBRA">#REF!</definedName>
    <definedName name="ManoO">[105]M.O.!$H$11:$L$21</definedName>
    <definedName name="MANOOBRA">[70]Database!$A$6:$G$59</definedName>
    <definedName name="MANSOL">'[74]Datos Generales'!$B$41</definedName>
    <definedName name="MANUAL">#REF!</definedName>
    <definedName name="MANV">'[74]Datos Generales'!$B$37</definedName>
    <definedName name="MANVOL">'[74]Datos Generales'!$B$39</definedName>
    <definedName name="mao" hidden="1">{"TAB1",#N/A,TRUE,"GENERAL";"TAB2",#N/A,TRUE,"GENERAL";"TAB3",#N/A,TRUE,"GENERAL";"TAB4",#N/A,TRUE,"GENERAL";"TAB5",#N/A,TRUE,"GENERAL"}</definedName>
    <definedName name="maow" hidden="1">{"via1",#N/A,TRUE,"general";"via2",#N/A,TRUE,"general";"via3",#N/A,TRUE,"general"}</definedName>
    <definedName name="MAQ">[45]PRECIOS!$G$2:$J$54</definedName>
    <definedName name="MAQUINA">#REF!</definedName>
    <definedName name="MAQUINAPEGATACHAS">[60]LE!#REF!</definedName>
    <definedName name="MAQUINAR">[121]Insum!$A$68:$H$98</definedName>
    <definedName name="Maquinaria">#N/A</definedName>
    <definedName name="mar">'[88]Res-Accide-10'!#REF!</definedName>
    <definedName name="MARAVILLA" hidden="1">{"PRES REHAB ARM-PER POR ITEMS  KM A KM",#N/A,TRUE,"Rehabilitacion Arm-Per"}</definedName>
    <definedName name="marcela">[206]General!#REF!</definedName>
    <definedName name="marco">#REF!</definedName>
    <definedName name="MARCO_H">#REF!</definedName>
    <definedName name="marcolegal">[190]Listado!$T$2:$T$12</definedName>
    <definedName name="marga">#REF!</definedName>
    <definedName name="maria">[206]General!#REF!</definedName>
    <definedName name="maría">#REF!</definedName>
    <definedName name="MARILUZ">[161]General!#REF!</definedName>
    <definedName name="marina">'[207]Informe Semanal 1'!#REF!</definedName>
    <definedName name="MARINAS">[208]General!#REF!</definedName>
    <definedName name="MARTA">IF(Loan_Amount*Interest_Rate*Loan_Years*Loan_Start&gt;0,1,0)</definedName>
    <definedName name="MARTHA">#REF!</definedName>
    <definedName name="martillo">#REF!</definedName>
    <definedName name="MARY">[206]General!#REF!</definedName>
    <definedName name="MARYLUZ" hidden="1">{"PRES REHAB ARM-PER POR ITEMS  KM A KM",#N/A,TRUE,"Rehabilitacion Arm-Per"}</definedName>
    <definedName name="marzito">[209]General!#REF!</definedName>
    <definedName name="MARZO">[55]General!#REF!</definedName>
    <definedName name="masor" hidden="1">{"via1",#N/A,TRUE,"general";"via2",#N/A,TRUE,"general";"via3",#N/A,TRUE,"general"}</definedName>
    <definedName name="master_cmpnt_id_001">#REF!</definedName>
    <definedName name="MAT" localSheetId="0">#REF!</definedName>
    <definedName name="MAT">#REF!</definedName>
    <definedName name="MAT_ELEC">#REF!</definedName>
    <definedName name="mate">[34]MATERIALES!$1:$1048576</definedName>
    <definedName name="MATE100">[113]APU!#REF!</definedName>
    <definedName name="MATE101">[113]APU!#REF!</definedName>
    <definedName name="MATE102">[113]APU!#REF!</definedName>
    <definedName name="MATE103">[113]APU!#REF!</definedName>
    <definedName name="MATE104">[113]APU!#REF!</definedName>
    <definedName name="MATE105">[113]APU!#REF!</definedName>
    <definedName name="MATE106">[113]APU!#REF!</definedName>
    <definedName name="MATE107">[113]APU!#REF!</definedName>
    <definedName name="MATE49">[113]APU!#REF!</definedName>
    <definedName name="MATE50">[113]APU!#REF!</definedName>
    <definedName name="MATE51">[113]APU!#REF!</definedName>
    <definedName name="MATE52">[113]APU!#REF!</definedName>
    <definedName name="MATE53">[113]APU!#REF!</definedName>
    <definedName name="MATE54">[113]APU!#REF!</definedName>
    <definedName name="MATE55">[113]APU!#REF!</definedName>
    <definedName name="MATE56">[113]APU!#REF!</definedName>
    <definedName name="MATE57">[113]APU!#REF!</definedName>
    <definedName name="MATE58">[113]APU!#REF!</definedName>
    <definedName name="MATE59">[113]APU!#REF!</definedName>
    <definedName name="MATE60">[113]APU!#REF!</definedName>
    <definedName name="MATE61">[113]APU!#REF!</definedName>
    <definedName name="MATE62">[113]APU!#REF!</definedName>
    <definedName name="MATE63">[113]APU!#REF!</definedName>
    <definedName name="MATE64">[113]APU!#REF!</definedName>
    <definedName name="MATE65">[113]APU!#REF!</definedName>
    <definedName name="MATE66">[113]APU!#REF!</definedName>
    <definedName name="MATE67">[113]APU!#REF!</definedName>
    <definedName name="MATE68">[113]APU!#REF!</definedName>
    <definedName name="MATE69">[113]APU!#REF!</definedName>
    <definedName name="MATE70">[113]APU!#REF!</definedName>
    <definedName name="MATE71">[113]APU!#REF!</definedName>
    <definedName name="MATE72">[113]APU!#REF!</definedName>
    <definedName name="MATE73">[113]APU!#REF!</definedName>
    <definedName name="MATE74">[113]APU!#REF!</definedName>
    <definedName name="MATE75">[113]APU!#REF!</definedName>
    <definedName name="MATE76">[113]APU!#REF!</definedName>
    <definedName name="MATE77">[113]APU!#REF!</definedName>
    <definedName name="MATE78">[113]APU!#REF!</definedName>
    <definedName name="MATE79">[113]APU!#REF!</definedName>
    <definedName name="MATE80">[113]APU!#REF!</definedName>
    <definedName name="MATE81">[113]APU!#REF!</definedName>
    <definedName name="MATE82">[113]APU!#REF!</definedName>
    <definedName name="MATE83">[113]APU!#REF!</definedName>
    <definedName name="MATE84">[113]APU!#REF!</definedName>
    <definedName name="MATE85">[113]APU!#REF!</definedName>
    <definedName name="MATE86">[113]APU!#REF!</definedName>
    <definedName name="MATE87">[113]APU!#REF!</definedName>
    <definedName name="MATE88">[113]APU!#REF!</definedName>
    <definedName name="MATE89">[113]APU!#REF!</definedName>
    <definedName name="MATE90">[113]APU!#REF!</definedName>
    <definedName name="MATE91">[113]APU!#REF!</definedName>
    <definedName name="MATE92">[113]APU!#REF!</definedName>
    <definedName name="MATE93">[113]APU!#REF!</definedName>
    <definedName name="MATE94">[113]APU!#REF!</definedName>
    <definedName name="MATE95">[113]APU!#REF!</definedName>
    <definedName name="MATE96">[113]APU!#REF!</definedName>
    <definedName name="MATE97">[113]APU!#REF!</definedName>
    <definedName name="MATE98">[113]APU!#REF!</definedName>
    <definedName name="MATE99">[113]APU!#REF!</definedName>
    <definedName name="mater">#REF!</definedName>
    <definedName name="MATERIAL">#REF!</definedName>
    <definedName name="materiales">[210]materiales!$A$7:$A$1317</definedName>
    <definedName name="MATERIALES_CONCRETOS_Y_MORTEROS">[211]INSUMOS!$A$3</definedName>
    <definedName name="MATERIALES_OAM">'[162]TABLA-R '!$C$126:$F$859</definedName>
    <definedName name="materiales1">#REF!</definedName>
    <definedName name="MaterialTub">#REF!</definedName>
    <definedName name="matriz">#REF!,#REF!</definedName>
    <definedName name="MATRIZ_DE_DATOS">#REF!</definedName>
    <definedName name="MATRIZRICS">'[212]RICS NUEVA HOJA DIARIA'!$A$1:$AB$42</definedName>
    <definedName name="MAX">[213]INDICE!$1:$1048576</definedName>
    <definedName name="Max_MolePct">[96]PAGE_20!$H$44</definedName>
    <definedName name="Max_WtPct">[96]PAGE_20!$H$45</definedName>
    <definedName name="MAYO">[55]General!#REF!</definedName>
    <definedName name="MCCs">#REF!</definedName>
    <definedName name="MCIV">#REF!</definedName>
    <definedName name="MCLASIFICADO">'[60]LM '!$D$25</definedName>
    <definedName name="mdd" hidden="1">{"via1",#N/A,TRUE,"general";"via2",#N/A,TRUE,"general";"via3",#N/A,TRUE,"general"}</definedName>
    <definedName name="mdo">#REF!</definedName>
    <definedName name="MEDARDO">[206]General!#REF!</definedName>
    <definedName name="MEDIA" hidden="1">#REF!</definedName>
    <definedName name="mediah_reposo_comida">'[214]CCP,LEYES, Y DEC.'!#REF!</definedName>
    <definedName name="MEDIDOR">'[30]MANO DE OBRA'!$F$47</definedName>
    <definedName name="meg" hidden="1">{"TAB1",#N/A,TRUE,"GENERAL";"TAB2",#N/A,TRUE,"GENERAL";"TAB3",#N/A,TRUE,"GENERAL";"TAB4",#N/A,TRUE,"GENERAL";"TAB5",#N/A,TRUE,"GENERAL"}</definedName>
    <definedName name="Mejoramiento_Camino">#REF!</definedName>
    <definedName name="mem" hidden="1">{#N/A,#N/A,FALSE,"Costos Productos 6A";#N/A,#N/A,FALSE,"Costo Unitario Total H-94-12"}</definedName>
    <definedName name="MEMO">'[215]L PRECIOS'!$A$5:$D$267</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[216]!Menu</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#REF!</definedName>
    <definedName name="MesCotiz">'[14]LIQ-NOM'!$H$3</definedName>
    <definedName name="MesCotizacion">'[94]LIQUIDA-NOMINA'!$H$3</definedName>
    <definedName name="MESES">#REF!</definedName>
    <definedName name="MesesMora">'[14]LIQ-NOM'!$I$3</definedName>
    <definedName name="Meta1">#REF!</definedName>
    <definedName name="Meta2">#REF!</definedName>
    <definedName name="Meta3">#REF!</definedName>
    <definedName name="MEZCLADC19">'[60]LM '!#REF!</definedName>
    <definedName name="MEZCLADORA">[60]LE!$D$23</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#REF!,#REF!,#REF!,#REF!,#REF!,#REF!,#REF!</definedName>
    <definedName name="mhg">#REF!</definedName>
    <definedName name="mht">#REF!</definedName>
    <definedName name="mhy">#REF!</definedName>
    <definedName name="MI">'[217]ANALISIS RESUMIDOS'!$C$183,'[217]ANALISIS RESUMIDOS'!$C$186,'[217]ANALISIS RESUMIDOS'!$C$181,'[217]ANALISIS RESUMIDOS'!$C$179,'[217]ANALISIS RESUMIDOS'!$C$178,'[217]ANALISIS RESUMIDOS'!$C$39,'[217]ANALISIS RESUMIDOS'!$C$40</definedName>
    <definedName name="Mi_Salida">#REF!</definedName>
    <definedName name="Mi_Salida1">#REF!</definedName>
    <definedName name="MICR">#REF!</definedName>
    <definedName name="MICROESFERAREFLECT">'[60]LM '!#REF!</definedName>
    <definedName name="MIE">'[3]MOD-DEV.XLS'!$AM$237</definedName>
    <definedName name="MIN_MAX_sma">#REF!</definedName>
    <definedName name="MIO">[218]INDICE!$1:$1048576</definedName>
    <definedName name="mios">#REF!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L">'[217]ANALISIS RESUMIDOS'!$C$183,'[217]ANALISIS RESUMIDOS'!$C$186,'[217]ANALISIS RESUMIDOS'!$C$181,'[217]ANALISIS RESUMIDOS'!$C$179,'[217]ANALISIS RESUMIDOS'!$C$178,'[217]ANALISIS RESUMIDOS'!$C$39,'[217]ANALISIS RESUMIDOS'!$C$40</definedName>
    <definedName name="mlj">#REF!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MMMMMMMMMMMMMMM" hidden="1">#REF!</definedName>
    <definedName name="MN" hidden="1">{"via1",#N/A,TRUE,"general";"via2",#N/A,TRUE,"general";"via3",#N/A,TRUE,"general"}</definedName>
    <definedName name="MNJH">#REF!</definedName>
    <definedName name="MO">'[196]Calculo de Cuadrillas'!$A$4:$A$10</definedName>
    <definedName name="MOA" hidden="1">{#N/A,#N/A,FALSE,"Hoja1";#N/A,#N/A,FALSE,"Hoja2"}</definedName>
    <definedName name="mobra">#REF!</definedName>
    <definedName name="MOD">#REF!</definedName>
    <definedName name="mODI" hidden="1">{#N/A,#N/A,FALSE,"nuevo formato actividades";#N/A,#N/A,FALSE,"nuevo formato actividades";#N/A,#N/A,FALSE,"nuevo formato actividades"}</definedName>
    <definedName name="mODIF" hidden="1">{#N/A,#N/A,FALSE,"nuevo formato actividades";#N/A,#N/A,FALSE,"nuevo formato actividades";#N/A,#N/A,FALSE,"nuevo formato actividades"}</definedName>
    <definedName name="MODIVejec" hidden="1">{#N/A,#N/A,FALSE,"Hoja1";#N/A,#N/A,FALSE,"Hoja2"}</definedName>
    <definedName name="Módulo3.anexo1">[13]!Módulo3.anexo1</definedName>
    <definedName name="Módulo3.anexo10">[13]!Módulo3.anexo10</definedName>
    <definedName name="Módulo3.anexo11">[13]!Módulo3.anexo11</definedName>
    <definedName name="Módulo3.anexo12">[13]!Módulo3.anexo12</definedName>
    <definedName name="Módulo3.anexo3">[13]!Módulo3.anexo3</definedName>
    <definedName name="Módulo3.anexo4">[13]!Módulo3.anexo4</definedName>
    <definedName name="Módulo3.anexo5">[13]!Módulo3.anexo5</definedName>
    <definedName name="Módulo3.anexo6">[13]!Módulo3.anexo6</definedName>
    <definedName name="Módulo8.anexo16">[13]!Módulo8.anexo16</definedName>
    <definedName name="MOE" hidden="1">{#N/A,#N/A,FALSE,"Hoja1";#N/A,#N/A,FALSE,"Hoja2"}</definedName>
    <definedName name="MOGRAL">[60]DATOS!$P$15</definedName>
    <definedName name="MONEDA">[219]Tablas!$AO$6:$AO$7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[14]EMPRESA!$I$29</definedName>
    <definedName name="morgasc">#REF!</definedName>
    <definedName name="morgastea">#REF!</definedName>
    <definedName name="MORON">#REF!</definedName>
    <definedName name="MORTERO">'[60]LM '!$D$34</definedName>
    <definedName name="MOTO">#REF!</definedName>
    <definedName name="MOTOBOMBA">#REF!</definedName>
    <definedName name="Motoniv">#REF!</definedName>
    <definedName name="Motoniveladora">#REF!</definedName>
    <definedName name="motosierra">#REF!</definedName>
    <definedName name="Mov_Tierra">#REF!</definedName>
    <definedName name="Moving_Parts_Material">[220]DropDowns!$DN$5:$DN$7,[220]DropDowns!$DN$2</definedName>
    <definedName name="MP">[221]INFRASTRUCTURE!#REF!</definedName>
    <definedName name="mpdirint">[12]Datos!$B$18</definedName>
    <definedName name="mprelecon">[12]Datos!$B$15</definedName>
    <definedName name="MPT">[221]INFRASTRUCTURE!#REF!</definedName>
    <definedName name="mr">#REF!</definedName>
    <definedName name="MRLART">[2]STRSUMM0!#REF!</definedName>
    <definedName name="MRPAV40">'[60]LM '!#REF!</definedName>
    <definedName name="MRSUPDET">[103]steel!#REF!</definedName>
    <definedName name="MT">[221]INFRASTRUCTURE!#REF!</definedName>
    <definedName name="MTEGRAMDC">'[60]LM '!#REF!</definedName>
    <definedName name="Mtz_Avance">#REF!</definedName>
    <definedName name="MUROASFALTITA">[60]DATOS!#REF!</definedName>
    <definedName name="MUROPH">[60]DATOS!#REF!</definedName>
    <definedName name="MURORIGIDO">[60]DATOS!#REF!</definedName>
    <definedName name="MURORIGIDOURBANO">[60]DATOS!#REF!</definedName>
    <definedName name="Mv">#REF!</definedName>
    <definedName name="n" hidden="1">{"via1",#N/A,TRUE,"general";"via2",#N/A,TRUE,"general";"via3",#N/A,TRUE,"general"}</definedName>
    <definedName name="Nada">[138]!Nada</definedName>
    <definedName name="Nafta_2">'[222] ASR+Nafta'!$K$19:$AS$19</definedName>
    <definedName name="Nafta2">'[222] ASR+Nafta'!$K$19:$AS$19</definedName>
    <definedName name="Nafta3">'[222]Todos+Nafta'!$K$19:$AS$19</definedName>
    <definedName name="NANA" hidden="1">#REF!</definedName>
    <definedName name="NARIÑO">#REF!</definedName>
    <definedName name="NARIÑO_1">"$#REF!.$#REF!$#REF!"</definedName>
    <definedName name="NARIÑO_10">"$#REF!.$#REF!$#REF!"</definedName>
    <definedName name="NARIÑO_9">"$#REF!.$#REF!$#REF!"</definedName>
    <definedName name="NATALIDAD">#REF!</definedName>
    <definedName name="nb">#REF!</definedName>
    <definedName name="nbv">#REF!</definedName>
    <definedName name="nbvnv" hidden="1">{"via1",#N/A,TRUE,"general";"via2",#N/A,TRUE,"general";"via3",#N/A,TRUE,"general"}</definedName>
    <definedName name="NCIV">#REF!</definedName>
    <definedName name="NDHS" hidden="1">{"TAB1",#N/A,TRUE,"GENERAL";"TAB2",#N/A,TRUE,"GENERAL";"TAB3",#N/A,TRUE,"GENERAL";"TAB4",#N/A,TRUE,"GENERAL";"TAB5",#N/A,TRUE,"GENERAL"}</definedName>
    <definedName name="nece.cab">#REF!</definedName>
    <definedName name="NEIVA">'[223]Presupuesto U '!$K$7</definedName>
    <definedName name="NEW">'[177]PLANILLA(3)'!#REF!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[94]EMPRESA!$F$8</definedName>
    <definedName name="NJH">#REF!</definedName>
    <definedName name="NM">#REF!</definedName>
    <definedName name="Nmax">#REF!</definedName>
    <definedName name="nmdlf">#REF!</definedName>
    <definedName name="NMJHGL">#REF!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[9]!absc</definedName>
    <definedName name="nnnhd" hidden="1">{"via1",#N/A,TRUE,"general";"via2",#N/A,TRUE,"general";"via3",#N/A,TRUE,"general"}</definedName>
    <definedName name="NNNNBB" hidden="1">'[111]3'!#REF!,'[111]3'!#REF!</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NNNN">#REF!</definedName>
    <definedName name="NO">[0]!err</definedName>
    <definedName name="No._tanques">[40]Dimensiones!$D$36</definedName>
    <definedName name="No_desarrolladas">'[63]Reservas de Petróleo'!$A$2,'[63]Reservas de Petróleo'!$A$1,'[63]Reservas de Petróleo'!$D$4,'[63]Reservas de Petróleo'!$G$1:$G$65536</definedName>
    <definedName name="noemi" hidden="1">{#N/A,#N/A,FALSE,"Costos Productos 6A";#N/A,#N/A,FALSE,"Costo Unitario Total H-94-12"}</definedName>
    <definedName name="NOMBRE" localSheetId="0">#REF!</definedName>
    <definedName name="NOMBRE">#REF!</definedName>
    <definedName name="Nombre_del_Empleado">CONCATENATE(VLOOKUP('[224]#¡REF'!XFD1,[224]ENERO!$B$6:$E$500,2)," ",VLOOKUP('[224]#¡REF'!XFD1,[224]ENERO!$B$6:$E$500,3)," ",VLOOKUP('[224]#¡REF'!XFD1,[224]ENERO!$B$6:$E$500,4))</definedName>
    <definedName name="NombreCoordinador">#REF!</definedName>
    <definedName name="NombreDependencia">#REF!</definedName>
    <definedName name="NombreProyecto">#REF!</definedName>
    <definedName name="NombreVicepresidencia">#REF!</definedName>
    <definedName name="Norte">#REF!</definedName>
    <definedName name="note_note">#REF!</definedName>
    <definedName name="NOVIEMBRE">MATCH(0.01,[33]!End_Bal,-1)+1</definedName>
    <definedName name="NPAGE">[2]STRSUMM0!#REF!</definedName>
    <definedName name="NPV0">'[3]MOD-DEV.XLS'!$AB$369</definedName>
    <definedName name="NPVER0">'[3]MOD-DEV.XLS'!$AG$371</definedName>
    <definedName name="NPVER12">'[3]MOD-DEV.XLS'!$AI$371</definedName>
    <definedName name="NPVER15">'[3]MOD-DEV.XLS'!$AJ$371</definedName>
    <definedName name="NPVER8">'[3]MOD-DEV.XLS'!$AH$371</definedName>
    <definedName name="nr">#REF!</definedName>
    <definedName name="NroCODIGO">#REF!</definedName>
    <definedName name="NroDOCUMENTO">#REF!</definedName>
    <definedName name="nrooempalmes">#REF!</definedName>
    <definedName name="nt">#REF!</definedName>
    <definedName name="NUEBA">#REF!</definedName>
    <definedName name="NUEVA">#REF!,#REF!,#REF!,#REF!,#REF!,#REF!,#REF!</definedName>
    <definedName name="NUEVAHOJA">'[177]PLANILLA(3)'!#REF!</definedName>
    <definedName name="nuevahoka">'[177]PLANILLA(3)'!#REF!</definedName>
    <definedName name="NuevaMatriz">'[225]@RISK - Correlaciones'!$C$5:$H$10</definedName>
    <definedName name="NuevaMatriz1">#REF!</definedName>
    <definedName name="NuevaMatriz2_2">'[226]@RISK - Correlaciones'!$C$24:$CZ$125</definedName>
    <definedName name="NUEVO">#REF!</definedName>
    <definedName name="Num_Pmt_Per_Year">#REF!</definedName>
    <definedName name="Number_of_Payments">MATCH(0.01,End_Bal,-1)+1</definedName>
    <definedName name="number_of_phases_id_001">#REF!</definedName>
    <definedName name="NvsASD">"V1999-07-31"</definedName>
    <definedName name="NvsAutoDrillOk">"VY"</definedName>
    <definedName name="NvsElapsedTime">0.0000649305584374815</definedName>
    <definedName name="NvsEndTime">36404.3128642361</definedName>
    <definedName name="NvsInstSpec">"%"</definedName>
    <definedName name="NvsLayoutType">"M3"</definedName>
    <definedName name="NvsNplSpec">"%,X,RZF..,CZF.."</definedName>
    <definedName name="NvsPanelEffdt">"V1999-01-01"</definedName>
    <definedName name="NvsPanelSetid">"VHOCOL"</definedName>
    <definedName name="NvsReqBU">"VHOCOL"</definedName>
    <definedName name="NvsReqBUOnly">"VY"</definedName>
    <definedName name="NvsTransLed">"VN"</definedName>
    <definedName name="NvsTreeASD">"V1999-07-31"</definedName>
    <definedName name="NvsValTbl.ANALYSIS_TYPE">"PROJ_ANTYPE_TBL"</definedName>
    <definedName name="NvsValTbl.PRODUCT">"PRODUCT_TBL"</definedName>
    <definedName name="nxn" hidden="1">{"via1",#N/A,TRUE,"general";"via2",#N/A,TRUE,"general";"via3",#N/A,TRUE,"general"}</definedName>
    <definedName name="ñ">#REF!</definedName>
    <definedName name="ñjg">#REF!</definedName>
    <definedName name="ñl">#REF!</definedName>
    <definedName name="ÑLOOP">#REF!</definedName>
    <definedName name="ÑLPO">#REF!</definedName>
    <definedName name="ññ">#REF!</definedName>
    <definedName name="ÑÑL">#REF!,#REF!,#REF!,#REF!,#REF!,#REF!,#REF!</definedName>
    <definedName name="ÑÑLKJU">#REF!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[12]Datos!$B$4</definedName>
    <definedName name="ObjetivoProyecto">#REF!</definedName>
    <definedName name="objetivospolítica">'[62]Objetivos de Política'!$B$2:$B$214</definedName>
    <definedName name="OBJETO">#REF!</definedName>
    <definedName name="Objeto_LIC">'[70]Prestaciones y AIU'!$A$3</definedName>
    <definedName name="OBR">#REF!</definedName>
    <definedName name="Obra" localSheetId="0">#REF!</definedName>
    <definedName name="Obra">#REF!</definedName>
    <definedName name="obras" hidden="1">#REF!</definedName>
    <definedName name="obras1">DATE(YEAR([227]!Loan_Start),MONTH([227]!Loan_Start)+Payment_Number,DAY([227]!Loan_Start))</definedName>
    <definedName name="obras11" hidden="1">#REF!</definedName>
    <definedName name="obras111">DATE(YEAR([228]!Loan_Start),MONTH([228]!Loan_Start)+Payment_Number,DAY([228]!Loan_Start))</definedName>
    <definedName name="obrero">#REF!</definedName>
    <definedName name="obs">#REF!</definedName>
    <definedName name="OBSERVACIONES">#REF!</definedName>
    <definedName name="OCD">[18]Tablas!#REF!</definedName>
    <definedName name="OCD1_1">[18]Tablas!#REF!</definedName>
    <definedName name="OCD1_1_1">[18]Tablas!#REF!</definedName>
    <definedName name="OCI">[18]Tablas!#REF!</definedName>
    <definedName name="OCI1_1">[18]Tablas!#REF!</definedName>
    <definedName name="OCI1_1_1">[18]Tablas!#REF!</definedName>
    <definedName name="OCTUBRE" hidden="1">{#N/A,#N/A,FALSE,"orthoflow";#N/A,#N/A,FALSE,"Miscelaneos";#N/A,#N/A,FALSE,"Instrumentacio";#N/A,#N/A,FALSE,"Electrico";#N/A,#N/A,FALSE,"Valv. Seguridad"}</definedName>
    <definedName name="OD">#REF!</definedName>
    <definedName name="Of">#REF!</definedName>
    <definedName name="OFI">#REF!</definedName>
    <definedName name="oficial">#REF!</definedName>
    <definedName name="OIOI" hidden="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KEY">#REF!</definedName>
    <definedName name="OKIS">#REF!</definedName>
    <definedName name="OLE_LINK1">#REF!</definedName>
    <definedName name="OnceThru">0</definedName>
    <definedName name="OÑ">#REF!</definedName>
    <definedName name="oo">#REF!</definedName>
    <definedName name="ooo" localSheetId="0" hidden="1">{"via1",#N/A,TRUE,"general";"via2",#N/A,TRUE,"general";"via3",#N/A,TRUE,"general"}</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'[74]Datos Generales'!$B$2</definedName>
    <definedName name="opcion">#REF!</definedName>
    <definedName name="operador">#REF!</definedName>
    <definedName name="OPERADORES">#REF!</definedName>
    <definedName name="Operario">#REF!</definedName>
    <definedName name="operating_mode_id_001">#REF!</definedName>
    <definedName name="OPEX0">'[3]MOD-DEV.XLS'!$L$369</definedName>
    <definedName name="OPEX12">'[3]MOD-DEV.XLS'!$N$369</definedName>
    <definedName name="OPEX15">'[3]MOD-DEV.XLS'!$O$369</definedName>
    <definedName name="OPEX8">'[3]MOD-DEV.XLS'!$M$369</definedName>
    <definedName name="OR">#REF!</definedName>
    <definedName name="orga">#REF!</definedName>
    <definedName name="Orifice_Material">[112]DropDowns!$BD$2:$BD$28</definedName>
    <definedName name="Orifice_Type">[112]DropDowns!$BB$2:$BB$11</definedName>
    <definedName name="ORIGEN">#REF!</definedName>
    <definedName name="ORIGINAL" hidden="1">{#N/A,#N/A,FALSE,"orthoflow";#N/A,#N/A,FALSE,"Miscelaneos";#N/A,#N/A,FALSE,"Instrumentacio";#N/A,#N/A,FALSE,"Electrico";#N/A,#N/A,FALSE,"Valv. Seguridad"}</definedName>
    <definedName name="OROZCO" hidden="1">[10]INST!#REF!</definedName>
    <definedName name="ORRI">'[229]MOD-DEV.XLS'!$C$21</definedName>
    <definedName name="ORRI2">'[3]MOD-DEV.XLS'!$C$21</definedName>
    <definedName name="os">#REF!</definedName>
    <definedName name="OSCAR">#REF!</definedName>
    <definedName name="OSL">#REF!</definedName>
    <definedName name="OTH">'[3]MOD-DEV.XLS'!$F$25</definedName>
    <definedName name="OTR">[230]Otros!#REF!</definedName>
    <definedName name="OTRO">[34]OTROS!$1:$1048576</definedName>
    <definedName name="otros">[210]otros!$A$6:$A$1235</definedName>
    <definedName name="OTROS1">#REF!</definedName>
    <definedName name="OUT">#REF!</definedName>
    <definedName name="OXI">#REF!</definedName>
    <definedName name="p">#REF!</definedName>
    <definedName name="P_Sampling">[96]PAGE_20!#REF!</definedName>
    <definedName name="P_Yacimiento">#REF!</definedName>
    <definedName name="p0p0" hidden="1">{"via1",#N/A,TRUE,"general";"via2",#N/A,TRUE,"general";"via3",#N/A,TRUE,"general"}</definedName>
    <definedName name="PA">#REF!</definedName>
    <definedName name="paco">#REF!</definedName>
    <definedName name="Page____1____of____2">#REF!</definedName>
    <definedName name="page_001">#REF!</definedName>
    <definedName name="pageof_001">#REF!</definedName>
    <definedName name="Pages">'[231]Flash Vapor (3)'!#REF!</definedName>
    <definedName name="PAJARITA">#REF!</definedName>
    <definedName name="palgasc">#REF!</definedName>
    <definedName name="panel_id_001">#REF!</definedName>
    <definedName name="papa">#REF!</definedName>
    <definedName name="paralelo">#REF!</definedName>
    <definedName name="parame">#REF!</definedName>
    <definedName name="Parametro_Peso">[131]Tablas!$A$1:$A$65536</definedName>
    <definedName name="PASOELE">[30]Hoja2!$F$95</definedName>
    <definedName name="Pav">#N/A</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DATE(YEAR([228]!Loan_Start),MONTH([228]!Loan_Start)+Payment_Number,DAY([228]!Loan_Start))</definedName>
    <definedName name="Payment_Needed">"Pago necesario"</definedName>
    <definedName name="PAYO">'[3]MOD-DEV.XLS'!$AK$237</definedName>
    <definedName name="PAZ">#REF!</definedName>
    <definedName name="Pb">#REF!</definedName>
    <definedName name="PBase">[96]PAGE_20!#REF!</definedName>
    <definedName name="pc">#REF!</definedName>
    <definedName name="Pd">#REF!</definedName>
    <definedName name="pd_above_ref_001">#REF!</definedName>
    <definedName name="pd_angle_of_repose_001">#REF!</definedName>
    <definedName name="pd_api_calc_type_001">#REF!</definedName>
    <definedName name="pd_api_degree_max_001">#REF!</definedName>
    <definedName name="pd_api_degree_min_001">#REF!</definedName>
    <definedName name="pd_api_degree_nor_001">#REF!</definedName>
    <definedName name="pd_api_group_id_001">#REF!</definedName>
    <definedName name="pd_bubble_pt_max_001">#REF!</definedName>
    <definedName name="pd_bubble_pt_min_001">#REF!</definedName>
    <definedName name="pd_bubble_pt_nor_001">#REF!</definedName>
    <definedName name="pd_bubble_pt_uid_001">#REF!</definedName>
    <definedName name="pd_build_tend_001">#REF!</definedName>
    <definedName name="pd_build_tend_low_001">#REF!</definedName>
    <definedName name="pd_chim_abstr_num_001">#REF!</definedName>
    <definedName name="pd_coagulat_001">#REF!</definedName>
    <definedName name="pd_coagulat_low_001">#REF!</definedName>
    <definedName name="pd_colored_001">#REF!</definedName>
    <definedName name="pd_colored_low_001">#REF!</definedName>
    <definedName name="pd_compres_base_001">#REF!</definedName>
    <definedName name="pd_compres_flow_max_001">#REF!</definedName>
    <definedName name="pd_compres_flow_min_001">#REF!</definedName>
    <definedName name="pd_compres_flow_nor">#REF!</definedName>
    <definedName name="pd_compres_flow_nor_001">#REF!</definedName>
    <definedName name="pd_conduct_resist_flg_001">#REF!</definedName>
    <definedName name="pd_conductivity_max_001">#REF!</definedName>
    <definedName name="pd_conductivity_min_001">#REF!</definedName>
    <definedName name="pd_conductivity_nor_001">#REF!</definedName>
    <definedName name="pd_conductivity_uid_001">#REF!</definedName>
    <definedName name="pd_contain_parts">#REF!</definedName>
    <definedName name="pd_contain_parts_001">#REF!</definedName>
    <definedName name="pd_corrosive_001">#REF!</definedName>
    <definedName name="pd_corrosive_low_001">#REF!</definedName>
    <definedName name="pd_cp_cv_max_001">#REF!</definedName>
    <definedName name="pd_cp_cv_min_001">#REF!</definedName>
    <definedName name="pd_cp_cv_nor_001">#REF!</definedName>
    <definedName name="pd_critic_press_001">#REF!</definedName>
    <definedName name="pd_critic_press_uflg_001">#REF!</definedName>
    <definedName name="pd_critic_press_uid_001">#REF!</definedName>
    <definedName name="pd_dens_at_bas_uid_001">#REF!</definedName>
    <definedName name="pd_dens_at_base">#REF!</definedName>
    <definedName name="pd_dens_at_base_001">#REF!</definedName>
    <definedName name="pd_dens_comp_base_flg_001">#REF!</definedName>
    <definedName name="pd_dens_grav_base_flg_001">#REF!</definedName>
    <definedName name="pd_dens_grav_flg_001">#REF!</definedName>
    <definedName name="pd_dens_grav_low_flg_001">#REF!</definedName>
    <definedName name="pd_dens_max_001">#REF!</definedName>
    <definedName name="pd_dens_min_001">#REF!</definedName>
    <definedName name="pd_dens_nor">#REF!</definedName>
    <definedName name="pd_dens_nor_001">#REF!</definedName>
    <definedName name="pd_dens_ref_001">#REF!</definedName>
    <definedName name="pd_dens_ref_uid_001">#REF!</definedName>
    <definedName name="pd_dens_uid_001">#REF!</definedName>
    <definedName name="pd_design_temp_max_001">#REF!</definedName>
    <definedName name="pd_design_temp_min_001">#REF!</definedName>
    <definedName name="pd_design_temp_uid_001">#REF!</definedName>
    <definedName name="pd_dew_pt_max_001">#REF!</definedName>
    <definedName name="pd_dew_pt_min_001">#REF!</definedName>
    <definedName name="pd_dew_pt_nor_001">#REF!</definedName>
    <definedName name="pd_dew_pt_uid_001">#REF!</definedName>
    <definedName name="pd_dielectric_low_001">#REF!</definedName>
    <definedName name="pd_dielectric_up_001">#REF!</definedName>
    <definedName name="pd_dist_glass_001">#REF!</definedName>
    <definedName name="pd_dist_glass_uid_001">#REF!</definedName>
    <definedName name="pd_entrained_gas_001">#REF!</definedName>
    <definedName name="pd_entrained_gas_uid_001">#REF!</definedName>
    <definedName name="pd_erosive_001">#REF!</definedName>
    <definedName name="pd_erosive_low_001">#REF!</definedName>
    <definedName name="pd_f_alarm_high_001">#REF!</definedName>
    <definedName name="pd_f_alarm_high_high_001">#REF!</definedName>
    <definedName name="pd_f_alarm_high_high_high_001">#REF!</definedName>
    <definedName name="pd_f_alarm_low_001">#REF!</definedName>
    <definedName name="pd_f_alarm_low_low_001">#REF!</definedName>
    <definedName name="pd_f_alarm_low_low_low_001">#REF!</definedName>
    <definedName name="pd_f_cntrl_pnt_001">#REF!</definedName>
    <definedName name="pd_f_cntrl_pnt_uid_001">#REF!</definedName>
    <definedName name="pd_f_range_max_001">#REF!</definedName>
    <definedName name="pd_f_range_min_001">#REF!</definedName>
    <definedName name="pd_f_range_nor_001">#REF!</definedName>
    <definedName name="pd_f_range_uflg_001">#REF!</definedName>
    <definedName name="pd_f_range_uid_001">#REF!</definedName>
    <definedName name="pd_f_trac_jacet_001">#REF!</definedName>
    <definedName name="pd_f_trip_alarm_uflg_001">#REF!</definedName>
    <definedName name="pd_f_trip_alarm_uid_001">#REF!</definedName>
    <definedName name="pd_f_trip_high_001">#REF!</definedName>
    <definedName name="pd_f_trip_high_high_001">#REF!</definedName>
    <definedName name="pd_f_trip_high_high_high_001">#REF!</definedName>
    <definedName name="pd_f_trip_low_001">#REF!</definedName>
    <definedName name="pd_f_trip_low_low_001">#REF!</definedName>
    <definedName name="pd_f_trip_low_low_low_001">#REF!</definedName>
    <definedName name="pd_f_valvtend_001">#REF!</definedName>
    <definedName name="pd_flow_add_flag_001">#REF!</definedName>
    <definedName name="pd_flow_alarm_flag_001">#REF!</definedName>
    <definedName name="pd_flow_flag_001">#REF!</definedName>
    <definedName name="pd_flow_max">#REF!</definedName>
    <definedName name="pd_flow_max_001">#REF!</definedName>
    <definedName name="pd_flow_min">#REF!</definedName>
    <definedName name="pd_flow_min_001">#REF!</definedName>
    <definedName name="pd_flow_nor">#REF!</definedName>
    <definedName name="pd_flow_nor_001">#REF!</definedName>
    <definedName name="pd_flow_uflg_001">#REF!</definedName>
    <definedName name="pd_flow_uid_001">#REF!</definedName>
    <definedName name="pd_fluid_name">#REF!</definedName>
    <definedName name="pd_fluid_name_001">#REF!</definedName>
    <definedName name="pd_fluid_phase_001">#REF!</definedName>
    <definedName name="pd_fluid_phase_low_001">#REF!</definedName>
    <definedName name="pd_fluid_stat_001">#REF!</definedName>
    <definedName name="pd_foaming_low">#REF!</definedName>
    <definedName name="pd_foaming_low_001">#REF!</definedName>
    <definedName name="pd_foaming_up">#REF!</definedName>
    <definedName name="pd_foaming_up_001">#REF!</definedName>
    <definedName name="pd_gas_comp_dens_flg_001">#REF!</definedName>
    <definedName name="pd_gas_mm_grav_flg_001">#REF!</definedName>
    <definedName name="pd_heat_max_001">#REF!</definedName>
    <definedName name="pd_heat_min_001">#REF!</definedName>
    <definedName name="pd_heat_nor_001">#REF!</definedName>
    <definedName name="pd_heat_uid_001">#REF!</definedName>
    <definedName name="pd_isize_phase_001">#REF!</definedName>
    <definedName name="pd_latent_heat_max_001">#REF!</definedName>
    <definedName name="pd_latent_heat_min_001">#REF!</definedName>
    <definedName name="pd_latent_heat_nor_001">#REF!</definedName>
    <definedName name="pd_latent_heat_uid_001">#REF!</definedName>
    <definedName name="pd_level_nor_001">#REF!</definedName>
    <definedName name="pd_level_nor_uid_001">#REF!</definedName>
    <definedName name="pd_line_eq_flg_001">#REF!</definedName>
    <definedName name="pd_lmt_pres_001">#REF!</definedName>
    <definedName name="pd_lmt_pres_uid_001">#REF!</definedName>
    <definedName name="pd_lower_density_uid_001">#REF!</definedName>
    <definedName name="pd_lower_fluid_name">#REF!</definedName>
    <definedName name="pd_lower_fluid_name_001">#REF!</definedName>
    <definedName name="pd_molecular_mass_001">#REF!</definedName>
    <definedName name="pd_note_001">#REF!</definedName>
    <definedName name="pd_oxidizing_001">#REF!</definedName>
    <definedName name="pd_ph_orp_max_001">#REF!</definedName>
    <definedName name="pd_ph_orp_min_001">#REF!</definedName>
    <definedName name="pd_ph_orp_nor_001">#REF!</definedName>
    <definedName name="pd_ph_orp_uid_001">#REF!</definedName>
    <definedName name="pd_press_base">#REF!</definedName>
    <definedName name="pd_press_base_001">#REF!</definedName>
    <definedName name="pd_press_base_uid_001">#REF!</definedName>
    <definedName name="pd_press_des_001">#REF!</definedName>
    <definedName name="pd_press_des_min_001">#REF!</definedName>
    <definedName name="pd_press_des_min_uflg_001">#REF!</definedName>
    <definedName name="pd_press_des_min_uid_001">#REF!</definedName>
    <definedName name="pd_press_des_uflg_001">#REF!</definedName>
    <definedName name="pd_press_des_uid_001">#REF!</definedName>
    <definedName name="pd_press_drp_max_001">#REF!</definedName>
    <definedName name="pd_press_drp_min_001">#REF!</definedName>
    <definedName name="pd_press_drp_nor_001">#REF!</definedName>
    <definedName name="pd_press_drp_uid_001">#REF!</definedName>
    <definedName name="pd_press_max">#REF!</definedName>
    <definedName name="pd_press_max_001">#REF!</definedName>
    <definedName name="pd_press_min">#REF!</definedName>
    <definedName name="pd_press_min_001">#REF!</definedName>
    <definedName name="pd_press_nor">#REF!</definedName>
    <definedName name="pd_press_nor_001">#REF!</definedName>
    <definedName name="pd_press_uflg_001">#REF!</definedName>
    <definedName name="pd_press_uid_001">#REF!</definedName>
    <definedName name="pd_pulsation_001">#REF!</definedName>
    <definedName name="pd_reference_001">#REF!</definedName>
    <definedName name="pd_resistivity_max_001">#REF!</definedName>
    <definedName name="pd_resistivity_min_001">#REF!</definedName>
    <definedName name="pd_resistivity_nor_001">#REF!</definedName>
    <definedName name="pd_resistivity_uid_001">#REF!</definedName>
    <definedName name="pd_return_pres_design_001">#REF!</definedName>
    <definedName name="pd_return_pres_design_uflg_001">#REF!</definedName>
    <definedName name="pd_return_pres_design_uid_001">#REF!</definedName>
    <definedName name="pd_return_pres_max_001">#REF!</definedName>
    <definedName name="pd_return_pres_min_001">#REF!</definedName>
    <definedName name="pd_return_pres_nor_001">#REF!</definedName>
    <definedName name="pd_return_pres_uflg_001">#REF!</definedName>
    <definedName name="pd_return_pres_uid_001">#REF!</definedName>
    <definedName name="pd_return_temp_design_001">#REF!</definedName>
    <definedName name="pd_return_temp_max_001">#REF!</definedName>
    <definedName name="pd_return_temp_min_001">#REF!</definedName>
    <definedName name="pd_return_temp_nor_001">#REF!</definedName>
    <definedName name="pd_return_temp_uid_001">#REF!</definedName>
    <definedName name="pd_saturat_temp_001">#REF!</definedName>
    <definedName name="pd_schedul_001">#REF!</definedName>
    <definedName name="pd_size_001">#REF!</definedName>
    <definedName name="pd_size_uid_001">#REF!</definedName>
    <definedName name="pd_solidfy_001">#REF!</definedName>
    <definedName name="pd_solidfy_low_001">#REF!</definedName>
    <definedName name="pd_solids_qt_001">#REF!</definedName>
    <definedName name="pd_solids_qt_uid_001">#REF!</definedName>
    <definedName name="pd_solids_size_001">#REF!</definedName>
    <definedName name="pd_solids_size_uid_001">#REF!</definedName>
    <definedName name="pd_source_001">#REF!</definedName>
    <definedName name="pd_source_type_001">#REF!</definedName>
    <definedName name="pd_spec_grav_base">#REF!</definedName>
    <definedName name="pd_spec_grav_base_001">#REF!</definedName>
    <definedName name="pd_spec_grav_max_001">#REF!</definedName>
    <definedName name="pd_spec_grav_min_001">#REF!</definedName>
    <definedName name="pd_spec_grav_nor">#REF!</definedName>
    <definedName name="pd_spec_grav_nor_001">#REF!</definedName>
    <definedName name="pd_spec_grav_ref_001">#REF!</definedName>
    <definedName name="pd_stat_001">#REF!</definedName>
    <definedName name="pd_temp_base">#REF!</definedName>
    <definedName name="pd_temp_base_001">#REF!</definedName>
    <definedName name="pd_temp_base_uid_001">#REF!</definedName>
    <definedName name="pd_temp_max">#REF!</definedName>
    <definedName name="pd_temp_max_001">#REF!</definedName>
    <definedName name="pd_temp_min">#REF!</definedName>
    <definedName name="pd_temp_min_001">#REF!</definedName>
    <definedName name="pd_temp_nor">#REF!</definedName>
    <definedName name="pd_temp_nor_001">#REF!</definedName>
    <definedName name="pd_temp_ref_001">#REF!</definedName>
    <definedName name="pd_temp_ref_uid_001">#REF!</definedName>
    <definedName name="pd_temp_uid_001">#REF!</definedName>
    <definedName name="pd_term_shock_001">#REF!</definedName>
    <definedName name="pd_toxic_001">#REF!</definedName>
    <definedName name="pd_toxic_low_001">#REF!</definedName>
    <definedName name="pd_transparent_001">#REF!</definedName>
    <definedName name="pd_transparent_low_001">#REF!</definedName>
    <definedName name="pd_udf_c01_001">#REF!</definedName>
    <definedName name="pd_udf_c02_001">#REF!</definedName>
    <definedName name="pd_udf_c03_001">#REF!</definedName>
    <definedName name="pd_udf_c04_001">#REF!</definedName>
    <definedName name="pd_udf_c05_001">#REF!</definedName>
    <definedName name="pd_udf_c06_001">#REF!</definedName>
    <definedName name="pd_udf_c07_001">#REF!</definedName>
    <definedName name="pd_udf_c08_001">#REF!</definedName>
    <definedName name="pd_udf_c09_001">#REF!</definedName>
    <definedName name="pd_udf_c10_001">#REF!</definedName>
    <definedName name="pd_udf_c11_001">#REF!</definedName>
    <definedName name="pd_udf_c12_001">#REF!</definedName>
    <definedName name="pd_udf_c13_001">#REF!</definedName>
    <definedName name="pd_udf_c14_001">#REF!</definedName>
    <definedName name="pd_udf_c15_001">#REF!</definedName>
    <definedName name="pd_udf_c16_001">#REF!</definedName>
    <definedName name="pd_udf_c17_001">#REF!</definedName>
    <definedName name="pd_udf_c18_001">#REF!</definedName>
    <definedName name="pd_udf_c19_001">#REF!</definedName>
    <definedName name="pd_udf_c20_001">#REF!</definedName>
    <definedName name="pd_unit_percent_001">#REF!</definedName>
    <definedName name="pd_vap_press_max_001">#REF!</definedName>
    <definedName name="pd_vap_press_min_001">#REF!</definedName>
    <definedName name="pd_vap_press_nor">#REF!</definedName>
    <definedName name="pd_vap_press_nor_001">#REF!</definedName>
    <definedName name="pd_vap_press_uflg_001">#REF!</definedName>
    <definedName name="pd_vap_press_uid_001">#REF!</definedName>
    <definedName name="pd_velocity_max_001">#REF!</definedName>
    <definedName name="pd_velocity_min_001">#REF!</definedName>
    <definedName name="pd_velocity_nor_001">#REF!</definedName>
    <definedName name="pd_velocity_uid_001">#REF!</definedName>
    <definedName name="pd_vibration_001">#REF!</definedName>
    <definedName name="pd_visc_max_001">#REF!</definedName>
    <definedName name="pd_visc_min_001">#REF!</definedName>
    <definedName name="pd_visc_nor">#REF!</definedName>
    <definedName name="pd_visc_nor_001">#REF!</definedName>
    <definedName name="pd_visc_uid_001">#REF!</definedName>
    <definedName name="PE">#REF!</definedName>
    <definedName name="pelo">#REF!</definedName>
    <definedName name="PEN">#REF!</definedName>
    <definedName name="PEPE">[0]!err</definedName>
    <definedName name="perdclean">#REF!</definedName>
    <definedName name="PEREZ">[0]!err</definedName>
    <definedName name="PERIODO">[232]CUMPLIMIENTO!$M$5</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Pago">'[94]LIQUIDA-NOMINA'!$C$4</definedName>
    <definedName name="PeriodoRepago">#REF!</definedName>
    <definedName name="PeriodoRepagoCCP">#REF!</definedName>
    <definedName name="PERIODOS.SMML">#REF!</definedName>
    <definedName name="PERIODS.SMML">#REF!</definedName>
    <definedName name="PERRD">#REF!</definedName>
    <definedName name="PERRITO">[55]General!#REF!</definedName>
    <definedName name="pers">[233]PERS!$A:$A</definedName>
    <definedName name="PERSONAL_OAM">'[162]TABLA-R '!$C$5:$H$54</definedName>
    <definedName name="Peso_conductor">#REF!</definedName>
    <definedName name="PETREOS">[104]Presupuesto!$J$1</definedName>
    <definedName name="phase1_001">#REF!</definedName>
    <definedName name="phase2_001">#REF!</definedName>
    <definedName name="phase3_001">#REF!</definedName>
    <definedName name="phed">[126]Hoja1!$C$4</definedName>
    <definedName name="phen">[126]Hoja1!$C$5</definedName>
    <definedName name="pi">#REF!</definedName>
    <definedName name="PIA">#REF!</definedName>
    <definedName name="PIB">#REF!</definedName>
    <definedName name="pid_no_001">#REF!</definedName>
    <definedName name="PIEDRACICLO">'[60]LM '!$D$26</definedName>
    <definedName name="piedram">#REF!</definedName>
    <definedName name="PILOTE">#REF!</definedName>
    <definedName name="PIN">#REF!</definedName>
    <definedName name="Pindis">#REF!</definedName>
    <definedName name="pint">'[172]7422CW00'!#REF!</definedName>
    <definedName name="pintura">'[172]7422CW00'!#REF!</definedName>
    <definedName name="PINTURAREFLECTIVA">'[60]LM '!#REF!</definedName>
    <definedName name="Pinturas">#REF!</definedName>
    <definedName name="pintyura">[234]STRSUMM0!#REF!</definedName>
    <definedName name="PIP">#REF!</definedName>
    <definedName name="pipe_class_001">#REF!</definedName>
    <definedName name="pipe_class_id_001">#REF!</definedName>
    <definedName name="Piscinas">#REF!</definedName>
    <definedName name="PisosEnchapes">#REF!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a">#REF!</definedName>
    <definedName name="PLAD" hidden="1">{"TAB1",#N/A,TRUE,"GENERAL";"TAB2",#N/A,TRUE,"GENERAL";"TAB3",#N/A,TRUE,"GENERAL";"TAB4",#N/A,TRUE,"GENERAL";"TAB5",#N/A,TRUE,"GENERAL"}</definedName>
    <definedName name="PLAN">#REF!</definedName>
    <definedName name="PLAN_2001_ASOCIACION_PALERMO_Sheet2_List">#REF!,#REF!</definedName>
    <definedName name="PLANO">[30]TUBERIA!$F$125</definedName>
    <definedName name="plant_id_001">#REF!</definedName>
    <definedName name="PLANTAASFALTO">[60]LE!#REF!</definedName>
    <definedName name="PLANTATRITURA">[60]LE!#REF!</definedName>
    <definedName name="Platinas">#REF!</definedName>
    <definedName name="Plazo">[85]BASES!$E$27</definedName>
    <definedName name="PlazoAIU">#REF!</definedName>
    <definedName name="ploter">#REF!</definedName>
    <definedName name="PLPLUNN" hidden="1">{"TAB1",#N/A,TRUE,"GENERAL";"TAB2",#N/A,TRUE,"GENERAL";"TAB3",#N/A,TRUE,"GENERAL";"TAB4",#N/A,TRUE,"GENERAL";"TAB5",#N/A,TRUE,"GENERAL"}</definedName>
    <definedName name="PMP">#REF!</definedName>
    <definedName name="pnvo">[235]Hoja3!$C$5:$D$9</definedName>
    <definedName name="pñ">#REF!</definedName>
    <definedName name="po">#REF!</definedName>
    <definedName name="poblado">[62]Listado!$G$2:$G$8</definedName>
    <definedName name="POCETAS">#REF!</definedName>
    <definedName name="poi">#REF!</definedName>
    <definedName name="POIL">#REF!</definedName>
    <definedName name="POIUP" hidden="1">{"via1",#N/A,TRUE,"general";"via2",#N/A,TRUE,"general";"via3",#N/A,TRUE,"general"}</definedName>
    <definedName name="pok">#REF!</definedName>
    <definedName name="POKKK">#REF!</definedName>
    <definedName name="POL">#REF!</definedName>
    <definedName name="POLII">#REF!</definedName>
    <definedName name="POLLO">#REF!</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[86]BASES!$E$26</definedName>
    <definedName name="Porcentaje">#REF!</definedName>
    <definedName name="PORCENTAJE1">#REF!</definedName>
    <definedName name="PORTADA.">#REF!</definedName>
    <definedName name="PORTADA2">'[236]Hoja 1 '!#REF!</definedName>
    <definedName name="PORTOTAL">#REF!</definedName>
    <definedName name="POS">'[229]MOD-DEV.XLS'!$F$103</definedName>
    <definedName name="POSICION_PRESUP">[16]Tablas!#REF!</definedName>
    <definedName name="POSICIONES">#REF!</definedName>
    <definedName name="POSTE">'[60]LM '!#REF!</definedName>
    <definedName name="pouig" hidden="1">{"via1",#N/A,TRUE,"general";"via2",#N/A,TRUE,"general";"via3",#N/A,TRUE,"general"}</definedName>
    <definedName name="power_distribution_board_001">#REF!</definedName>
    <definedName name="power_factor_full_load_001">#REF!</definedName>
    <definedName name="power_supply_type_flag_001">#REF!</definedName>
    <definedName name="POZO">[131]Tablas!$C$1:$C$65536</definedName>
    <definedName name="pozo2clean">[72]POZOS!$T$9:$T$17,[72]POZOS!$W$9:$X$17,[72]POZOS!#REF!,[72]POZOS!$T$25:$T$31,[72]POZOS!$W$25:$X$31,[72]POZOS!#REF!,[72]POZOS!$T$36:$T$38,[72]POZOS!$W$36:$X$38,[72]POZOS!#REF!,[72]POZOS!$T$47:$T$49,[72]POZOS!$W$47:$X$49,[72]POZOS!#REF!,[72]POZOS!$T$58:$T$59,[72]POZOS!$W$58:$X$59,[72]POZOS!#REF!,[72]POZOS!$T$64:$T$67,[72]POZOS!$W$64:$X$67,[72]POZOS!#REF!</definedName>
    <definedName name="pozo3clean">[72]POZOS!$T$76:$T$83,[72]POZOS!$W$76:$X$83,[72]POZOS!#REF!,[72]POZOS!$T$92:$T$93,[72]POZOS!$W$92:$X$93,[72]POZOS!#REF!,[72]POZOS!$T$103:$T$111,[72]POZOS!$W$103:$X$111,[72]POZOS!#REF!,[72]POZOS!$T$122:$T$125,[72]POZOS!$W$122:$X$125,[72]POZOS!#REF!,[72]POZOS!$T$133:$T$135,[72]POZOS!$W$133:$X$135,[72]POZOS!#REF!,[72]POZOS!$T$144,[72]POZOS!$W$144:$X$144</definedName>
    <definedName name="pozo4clean">[72]POZOS!#REF!,[72]POZOS!$T$151:$T$156,[72]POZOS!$T$165:$T$166,[72]POZOS!$T$176,[72]POZOS!$T$184:$T$188,[72]POZOS!$W$151:$X$156,[72]POZOS!#REF!,[72]POZOS!$W$165:$X$166,[72]POZOS!#REF!,[72]POZOS!$W$176:$X$176,[72]POZOS!#REF!,[72]POZOS!$W$184:$X$188,[72]POZOS!#REF!,[72]POZOS!$T$196:$T$201,[72]POZOS!$W$196:$X$201,[72]POZOS!#REF!,[72]POZOS!$T$204:$T$208</definedName>
    <definedName name="pozo5clean">[72]POZOS!$W$204:$X$208,[72]POZOS!#REF!,[72]POZOS!$K$221:$M$221,[72]POZOS!$S$221:$S$225,[72]POZOS!$C$238:$C$239,[72]POZOS!$I$238:$O$240,[72]POZOS!$G$240,[72]POZOS!$R$238:$U$239,[72]POZOS!$R$240,[72]POZOS!$F$255,[72]POZOS!$C$243:$C$246,[72]POZOS!$I$243:$U$246,[72]POZOS!$I$256:$M$256</definedName>
    <definedName name="pozoclean">[72]POZOS!$A$9:$P$17,[72]POZOS!$A$25:$P$31,[72]POZOS!$A$36:$P$38,[72]POZOS!$A$47:$P$49,[72]POZOS!$A$58:$P$59,[72]POZOS!$A$64:$P$67,[72]POZOS!$A$76:$P$83,[72]POZOS!$A$92:$P$93,[72]POZOS!$A$103:$P$111,[72]POZOS!$A$122:$P$125,[72]POZOS!$A$133:$P$135,[72]POZOS!$A$144:$P$144,[72]POZOS!$A$151:$P$156,[72]POZOS!$A$165:$P$166,[72]POZOS!$A$176:$P$176,[72]POZOS!$A$184:$P$188,[72]POZOS!$A$196:$P$201,[72]POZOS!$A$204:$P$208</definedName>
    <definedName name="pp">#REF!</definedName>
    <definedName name="PPI">[71]Ev.Economica!$B$18</definedName>
    <definedName name="PPNM">#REF!</definedName>
    <definedName name="ppp">#REF!</definedName>
    <definedName name="PPPP" hidden="1">{#N/A,#N/A,FALSE,"orthoflow";#N/A,#N/A,FALSE,"Miscelaneos";#N/A,#N/A,FALSE,"Instrumentacio";#N/A,#N/A,FALSE,"Electrico";#N/A,#N/A,FALSE,"Valv. Seguridad"}</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PT" hidden="1">#REF!</definedName>
    <definedName name="PPtoNorte">#REF!</definedName>
    <definedName name="PPTOSI10">#REF!</definedName>
    <definedName name="PPTOSI11">#REF!</definedName>
    <definedName name="PPTOSI12">#REF!</definedName>
    <definedName name="PPTOSI13">#REF!</definedName>
    <definedName name="PPTOSI5">#REF!</definedName>
    <definedName name="PPTOSI7">#REF!</definedName>
    <definedName name="PPTOSI8">#REF!</definedName>
    <definedName name="PPTOSI9">#REF!</definedName>
    <definedName name="pqroj" hidden="1">{"via1",#N/A,TRUE,"general";"via2",#N/A,TRUE,"general";"via3",#N/A,TRUE,"general"}</definedName>
    <definedName name="Pr">[106]medelo!$D$46</definedName>
    <definedName name="PRE" localSheetId="0">#REF!</definedName>
    <definedName name="PRE">#REF!</definedName>
    <definedName name="PREACTA">#REF!</definedName>
    <definedName name="PRECIO">[237]PRECIOS!$A$5:$M$161</definedName>
    <definedName name="PRECIO100">[113]APU!#REF!</definedName>
    <definedName name="PRECIO101">[113]APU!#REF!</definedName>
    <definedName name="PRECIO102">[113]APU!#REF!</definedName>
    <definedName name="PRECIO103">[113]APU!#REF!</definedName>
    <definedName name="PRECIO104">[113]APU!#REF!</definedName>
    <definedName name="PRECIO105">[113]APU!#REF!</definedName>
    <definedName name="PRECIO106">[113]APU!#REF!</definedName>
    <definedName name="PRECIO107">[113]APU!#REF!</definedName>
    <definedName name="precio2">#REF!</definedName>
    <definedName name="PRECIO49">[113]APU!#REF!</definedName>
    <definedName name="PRECIO50">[113]APU!#REF!</definedName>
    <definedName name="PRECIO51">[113]APU!#REF!</definedName>
    <definedName name="PRECIO52">[113]APU!#REF!</definedName>
    <definedName name="PRECIO53">[113]APU!#REF!</definedName>
    <definedName name="PRECIO54">[113]APU!#REF!</definedName>
    <definedName name="PRECIO55">[113]APU!#REF!</definedName>
    <definedName name="PRECIO56">[113]APU!#REF!</definedName>
    <definedName name="PRECIO57">[113]APU!#REF!</definedName>
    <definedName name="PRECIO58">[113]APU!#REF!</definedName>
    <definedName name="PRECIO59">[113]APU!#REF!</definedName>
    <definedName name="PRECIO60">[113]APU!#REF!</definedName>
    <definedName name="PRECIO61">[113]APU!#REF!</definedName>
    <definedName name="PRECIO62">[113]APU!#REF!</definedName>
    <definedName name="PRECIO63">[113]APU!#REF!</definedName>
    <definedName name="PRECIO64">[113]APU!#REF!</definedName>
    <definedName name="PRECIO65">[113]APU!#REF!</definedName>
    <definedName name="PRECIO66">[113]APU!#REF!</definedName>
    <definedName name="PRECIO67">[113]APU!#REF!</definedName>
    <definedName name="PRECIO68">[113]APU!#REF!</definedName>
    <definedName name="PRECIO69">[113]APU!#REF!</definedName>
    <definedName name="PRECIO70">[113]APU!#REF!</definedName>
    <definedName name="PRECIO71">[113]APU!#REF!</definedName>
    <definedName name="PRECIO72">[113]APU!#REF!</definedName>
    <definedName name="PRECIO73">[113]APU!#REF!</definedName>
    <definedName name="PRECIO74">[113]APU!#REF!</definedName>
    <definedName name="PRECIO75">[113]APU!#REF!</definedName>
    <definedName name="PRECIO76">[113]APU!#REF!</definedName>
    <definedName name="PRECIO77">[113]APU!#REF!</definedName>
    <definedName name="PRECIO78">[113]APU!#REF!</definedName>
    <definedName name="PRECIO79">[113]APU!#REF!</definedName>
    <definedName name="PRECIO80">[113]APU!#REF!</definedName>
    <definedName name="PRECIO81">[113]APU!#REF!</definedName>
    <definedName name="PRECIO82">[113]APU!#REF!</definedName>
    <definedName name="PRECIO83">[113]APU!#REF!</definedName>
    <definedName name="PRECIO84">[113]APU!#REF!</definedName>
    <definedName name="PRECIO85">[113]APU!#REF!</definedName>
    <definedName name="PRECIO86">[113]APU!#REF!</definedName>
    <definedName name="PRECIO87">[113]APU!#REF!</definedName>
    <definedName name="PRECIO88">[113]APU!#REF!</definedName>
    <definedName name="PRECIO89">[113]APU!#REF!</definedName>
    <definedName name="PRECIO90">[113]APU!#REF!</definedName>
    <definedName name="PRECIO91">[113]APU!#REF!</definedName>
    <definedName name="PRECIO92">[113]APU!#REF!</definedName>
    <definedName name="PRECIO93">[113]APU!#REF!</definedName>
    <definedName name="PRECIO94">[113]APU!#REF!</definedName>
    <definedName name="PRECIO95">[113]APU!#REF!</definedName>
    <definedName name="PRECIO96">[113]APU!#REF!</definedName>
    <definedName name="PRECIO97">[113]APU!#REF!</definedName>
    <definedName name="PRECIO98">[113]APU!#REF!</definedName>
    <definedName name="PRECIO99">[113]APU!#REF!</definedName>
    <definedName name="precios">#REF!</definedName>
    <definedName name="precios_edesa">[238]Parámetros!#REF!</definedName>
    <definedName name="PRECIOVTA">[71]Ev.Economica!$B$8</definedName>
    <definedName name="Prefabricados">#REF!</definedName>
    <definedName name="PRES1">#REF!</definedName>
    <definedName name="Presence_of_source_rock">#REF!</definedName>
    <definedName name="Press_Units">[112]DropDowns!$D$2:$D$29</definedName>
    <definedName name="PREST">#REF!</definedName>
    <definedName name="PRESTACIONES">[201]Otros!$D$5</definedName>
    <definedName name="PRESUPUESTO">#REF!</definedName>
    <definedName name="PRESUPUESTOPHUELLA">'[60]P. P.HUELLA'!$B$8:$H$27</definedName>
    <definedName name="PreviousData">#REF!</definedName>
    <definedName name="PRIMER" hidden="1">{"via1",#N/A,TRUE,"general";"via2",#N/A,TRUE,"general";"via3",#N/A,TRUE,"general"}</definedName>
    <definedName name="PRIMERA">#REF!</definedName>
    <definedName name="PRIMERO">#REF!</definedName>
    <definedName name="PRIMET" hidden="1">{"TAB1",#N/A,TRUE,"GENERAL";"TAB2",#N/A,TRUE,"GENERAL";"TAB3",#N/A,TRUE,"GENERAL";"TAB4",#N/A,TRUE,"GENERAL";"TAB5",#N/A,TRUE,"GENERAL"}</definedName>
    <definedName name="PRIMO">#REF!</definedName>
    <definedName name="Princ">#REF!</definedName>
    <definedName name="PRINT_AREA">#N/A</definedName>
    <definedName name="Print_Area_MI" localSheetId="0">#REF!</definedName>
    <definedName name="Print_Area_MI">#REF!</definedName>
    <definedName name="Print_Area_Reset">OFFSET(Full_Print,0,0,Last_Row)</definedName>
    <definedName name="Print_Range">#REF!</definedName>
    <definedName name="PRINT_TITLES">#N/A</definedName>
    <definedName name="PRINT_TITLES_MI">#N/A</definedName>
    <definedName name="PRINT1">'[4]7422CW00'!#REF!</definedName>
    <definedName name="PRINT2">'[4]7422CW00'!#REF!</definedName>
    <definedName name="PrintArea_All">[96]PAGE_20!$A$1:$AC$63</definedName>
    <definedName name="PRIVADO">#REF!</definedName>
    <definedName name="prn">[126]Hoja1!$C$3</definedName>
    <definedName name="prnf">[126]Hoja1!$C$6</definedName>
    <definedName name="Prnt_Liq">[231]Composit!#REF!</definedName>
    <definedName name="ProbRange">0</definedName>
    <definedName name="ProbRangeMit">0</definedName>
    <definedName name="PROC">#REF!</definedName>
    <definedName name="proc_func_id_001">#REF!</definedName>
    <definedName name="PROCEDIM_SELECC">#REF!</definedName>
    <definedName name="PROCESO">#REF!</definedName>
    <definedName name="PROD0">'[3]MOD-DEV.XLS'!$G$369</definedName>
    <definedName name="PROD12">'[3]MOD-DEV.XLS'!$I$369</definedName>
    <definedName name="PROD15">'[3]MOD-DEV.XLS'!$J$369</definedName>
    <definedName name="PROD8">'[3]MOD-DEV.XLS'!$H$369</definedName>
    <definedName name="PRODUCTO">#REF!</definedName>
    <definedName name="PrOfic">[85]BASES!$B$31</definedName>
    <definedName name="PROG" hidden="1">#REF!</definedName>
    <definedName name="PROGDES">#REF!</definedName>
    <definedName name="Programa">#REF!</definedName>
    <definedName name="programainv">[0]!err</definedName>
    <definedName name="proj_id_001">#REF!</definedName>
    <definedName name="Project">#REF!</definedName>
    <definedName name="Proponente" localSheetId="0">#REF!</definedName>
    <definedName name="Proponente">#REF!</definedName>
    <definedName name="PROPUESTA2">#REF!</definedName>
    <definedName name="Prospect">'[127]Probability Worksheets'!$C$2</definedName>
    <definedName name="PROTCAT">[30]MATERIALES!$F$45</definedName>
    <definedName name="PROTECCION">#REF!</definedName>
    <definedName name="PROTUBE">[30]EQUIPO!$F$213</definedName>
    <definedName name="proyecto">[190]Listado!$B$11:$B$17</definedName>
    <definedName name="PRUEBA" localSheetId="0">[34]!absc</definedName>
    <definedName name="PRUEBA">[239]!absc</definedName>
    <definedName name="prueba1" localSheetId="0">[34]!absc</definedName>
    <definedName name="prueba1">[240]!absc</definedName>
    <definedName name="PRUEBA2" localSheetId="0">#REF!</definedName>
    <definedName name="PRUEBA2">#REF!</definedName>
    <definedName name="PRUEBHID">[30]EQUIPO!$F$332</definedName>
    <definedName name="ps">#REF!</definedName>
    <definedName name="PST">#REF!</definedName>
    <definedName name="PSTRESS_RELIEVI">#REF!</definedName>
    <definedName name="PSV">'[30]MANO DE OBRA'!$F$242</definedName>
    <definedName name="PT">[221]INFRASTRUCTURE!#REF!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TRAMO1">'[241]BALANCE Solo Tangente '!$A$19:$I$46</definedName>
    <definedName name="PU">[54]Hoja1!$A$1:$D$65536</definedName>
    <definedName name="pue" hidden="1">{#N/A,#N/A,FALSE,"PERSONAL"}</definedName>
    <definedName name="puntilla">#REF!</definedName>
    <definedName name="PUNTILLAUNAPULG">'[60]LM '!$D$27</definedName>
    <definedName name="PUNTODEINSERCION">#REF!</definedName>
    <definedName name="PVCdren4">#REF!</definedName>
    <definedName name="PVCmang3">#REF!</definedName>
    <definedName name="PW">#REF!</definedName>
    <definedName name="Pwf">'[242]ORITO 02 '!$A$12</definedName>
    <definedName name="Pwf_actual">'[242]ORITO 02 '!$E$6</definedName>
    <definedName name="Pwf_i">[106]medelo!$A$66:$A$83</definedName>
    <definedName name="Pwf_min">'[242]ORITO 02 '!$E$8</definedName>
    <definedName name="Pwfd">#REF!</definedName>
    <definedName name="pwoefù" hidden="1">{#N/A,#N/A,TRUE,"Proposal";#N/A,#N/A,TRUE,"Assumptions";#N/A,#N/A,TRUE,"Net Income";#N/A,#N/A,TRUE,"Balsheet";#N/A,#N/A,TRUE,"Capex";#N/A,#N/A,TRUE,"Volumes";#N/A,#N/A,TRUE,"Revenues";#N/A,#N/A,TRUE,"Var.Costs";#N/A,#N/A,TRUE,"Personnel";#N/A,#N/A,TRUE,"Other costs";#N/A,#N/A,TRUE,"MKTG and G&amp;A"}</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hidden="1">{"via1",#N/A,TRUE,"general";"via2",#N/A,TRUE,"general";"via3",#N/A,TRUE,"general"}</definedName>
    <definedName name="Q_actual">'[242]ORITO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c_h" hidden="1">{"krl1",#N/A,FALSE,"kr";"krl2",#N/A,FALSE,"kr";"compara",#N/A,FALSE,"kr";"desconp1",#N/A,FALSE,"kr";"desconp12",#N/A,FALSE,"kr";"krnp1",#N/A,FALSE,"kr";"krnp2",#N/A,FALSE,"kr";"krp12avg",#N/A,FALSE,"kr";"krp1avg",#N/A,FALSE,"kr"}</definedName>
    <definedName name="QE">[163]TARIF2002!#REF!</definedName>
    <definedName name="QE_TE">[163]TARIF2002!#REF!</definedName>
    <definedName name="qedcd" hidden="1">{"via1",#N/A,TRUE,"general";"via2",#N/A,TRUE,"general";"via3",#N/A,TRUE,"general"}</definedName>
    <definedName name="QEFB" hidden="1">#REF!</definedName>
    <definedName name="qeqewe" hidden="1">{"TAB1",#N/A,TRUE,"GENERAL";"TAB2",#N/A,TRUE,"GENERAL";"TAB3",#N/A,TRUE,"GENERAL";"TAB4",#N/A,TRUE,"GENERAL";"TAB5",#N/A,TRUE,"GENERAL"}</definedName>
    <definedName name="qewj" hidden="1">{"via1",#N/A,TRUE,"general";"via2",#N/A,TRUE,"general";"via3",#N/A,TRUE,"general"}</definedName>
    <definedName name="QI">[163]TARIF2002!#REF!</definedName>
    <definedName name="QI_TI">[163]TARIF2002!#REF!</definedName>
    <definedName name="Qmax">[106]medelo!$B$63</definedName>
    <definedName name="QN">[163]TARIF2002!#REF!</definedName>
    <definedName name="QN_QI">[163]TARIF2002!#REF!</definedName>
    <definedName name="QNS">[243]TARIF2002!#REF!</definedName>
    <definedName name="QQ">#REF!</definedName>
    <definedName name="QQQ" localSheetId="0">DATE(YEAR([0]!Loan_Start),MONTH([0]!Loan_Start)+Payment_Number,DAY([0]!Loan_Start))</definedName>
    <definedName name="QQQ">DATE(YEAR(Loan_Start),MONTH(Loan_Start)+Payment_Number,DAY(Loan_Start))</definedName>
    <definedName name="qqqq">Scheduled_Payment+Extra_Payment</definedName>
    <definedName name="qqqqq">#REF!</definedName>
    <definedName name="qqqqqqqq" hidden="1">{#N/A,#N/A,FALSE,"PERSONAL"}</definedName>
    <definedName name="qqqqqw" hidden="1">{"via1",#N/A,TRUE,"general";"via2",#N/A,TRUE,"general";"via3",#N/A,TRUE,"general"}</definedName>
    <definedName name="QR" hidden="1">{#N/A,#N/A,FALSE,"Costos Productos 6A";#N/A,#N/A,FALSE,"Costo Unitario Total H-94-12"}</definedName>
    <definedName name="QS">#REF!</definedName>
    <definedName name="Qt">'[242]ORITO 02 '!$E$9</definedName>
    <definedName name="QTIES">#REF!</definedName>
    <definedName name="QTY">#REF!</definedName>
    <definedName name="QU" hidden="1">{#N/A,#N/A,FALSE,"Costos Productos 6A";#N/A,#N/A,FALSE,"Costo Unitario Total H-94-12"}</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ADDV">#REF!</definedName>
    <definedName name="radios">[36]Hoja2!#REF!</definedName>
    <definedName name="rana">#REF!</definedName>
    <definedName name="Rango">#REF!</definedName>
    <definedName name="RANGO_FECHA">#REF!</definedName>
    <definedName name="rata">#REF!</definedName>
    <definedName name="rated_active_load_001">#REF!</definedName>
    <definedName name="rated_apparent_load_001">#REF!</definedName>
    <definedName name="rated_reactive_load_001">#REF!</definedName>
    <definedName name="rated_voltage_id_001">#REF!</definedName>
    <definedName name="Rates">#REF!</definedName>
    <definedName name="Raw_Ext_Table">[96]PAGE_20!$A$25:$L$39</definedName>
    <definedName name="Raw_Gas_Areas">[96]PAGE_20!#REF!</definedName>
    <definedName name="Raw_Gas_Codes">[96]PAGE_20!#REF!</definedName>
    <definedName name="Raw_Gas_Groups">[96]PAGE_20!#REF!</definedName>
    <definedName name="Raw_Gas_MoleP">[96]PAGE_20!$E$10:$E$22</definedName>
    <definedName name="Raw_Gas_MolePct">[96]PAGE_20!#REF!</definedName>
    <definedName name="Raw_Gas_MWPct">[96]PAGE_20!$G$10:$G$22</definedName>
    <definedName name="Raw_Gas_Table">[96]PAGE_20!$A$9:$L$22</definedName>
    <definedName name="RD">#REF!</definedName>
    <definedName name="RDDV">#REF!</definedName>
    <definedName name="RDN">[97]Hoja1!$G$7</definedName>
    <definedName name="rdq">#REF!</definedName>
    <definedName name="rds">#REF!</definedName>
    <definedName name="RE">#N/A</definedName>
    <definedName name="Reactores">#REF!</definedName>
    <definedName name="Reajuste1">#REF!</definedName>
    <definedName name="Reajuste2">#REF!</definedName>
    <definedName name="Reajuste3">#REF!</definedName>
    <definedName name="Reajuste4">#REF!</definedName>
    <definedName name="REBISEL">[30]EQUIPO!#REF!</definedName>
    <definedName name="REC">#REF!</definedName>
    <definedName name="Recall_2">'[222] ASR+Nafta'!$E$9:$E$21</definedName>
    <definedName name="Recall_3">'[222]Todos+Nafta'!$E$9:$E$21</definedName>
    <definedName name="recebo">#REF!</definedName>
    <definedName name="RECICLA">[244]EQUIPO!$D$14</definedName>
    <definedName name="Recorder">#REF!</definedName>
    <definedName name="RECURSOS">[173]Recursos!$A$6:$D$124</definedName>
    <definedName name="RED">[36]EST2!$AQ$2</definedName>
    <definedName name="REDEX108">[30]Hoja3!$F$986</definedName>
    <definedName name="REDEX43">[30]Hoja3!$F$906</definedName>
    <definedName name="REDEX84">[30]Hoja3!$F$946</definedName>
    <definedName name="REG">'[204]Estado Resumen'!#REF!&gt;2.5</definedName>
    <definedName name="REGALIA">[71]Ev.Economica!$B$11</definedName>
    <definedName name="REGALIAX">[71]Ev.Economica!$B$13</definedName>
    <definedName name="rege" hidden="1">{"TAB1",#N/A,TRUE,"GENERAL";"TAB2",#N/A,TRUE,"GENERAL";"TAB3",#N/A,TRUE,"GENERAL";"TAB4",#N/A,TRUE,"GENERAL";"TAB5",#N/A,TRUE,"GENERAL"}</definedName>
    <definedName name="REGIMEN_CONTRAT">[219]Tablas!$M$6:$M$8</definedName>
    <definedName name="regional">[100]CARRETERAS!$A$2</definedName>
    <definedName name="regiones">[62]Listado!$B$2:$B$9</definedName>
    <definedName name="RegistroCoordinador">#REF!</definedName>
    <definedName name="REGLA">[60]LE!#REF!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'[205]ESTADO VÍA-CRIT.TECNICO'!#REF!&gt;2.5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mbursement">"Reembolso"</definedName>
    <definedName name="reinicio">[0]!err</definedName>
    <definedName name="REJHE" hidden="1">{"via1",#N/A,TRUE,"general";"via2",#N/A,TRUE,"general";"via3",#N/A,TRUE,"general"}</definedName>
    <definedName name="RELACUION">#REF!</definedName>
    <definedName name="related_voltage_id_001">#REF!</definedName>
    <definedName name="relecon">[12]Datos!$B$14</definedName>
    <definedName name="rell" localSheetId="0">#REF!</definedName>
    <definedName name="rell">#REF!</definedName>
    <definedName name="RELLENO">'[223]Presupuesto U '!$K$6</definedName>
    <definedName name="Rellenos_en_material_seleccionado">'[245]7.12'!#REF!</definedName>
    <definedName name="RELLG">#REF!</definedName>
    <definedName name="remanentes">'[63]Reservas de Petróleo'!$A$2,'[63]Reservas de Petróleo'!$A$1,'[63]Reservas de Petróleo'!$D$4,'[63]Reservas de Petróleo'!$H$1:$H$65536</definedName>
    <definedName name="REND100">[113]APU!#REF!</definedName>
    <definedName name="REND101">[113]APU!#REF!</definedName>
    <definedName name="REND102">[113]APU!#REF!</definedName>
    <definedName name="REND103">[113]APU!#REF!</definedName>
    <definedName name="REND104">[113]APU!#REF!</definedName>
    <definedName name="REND105">[113]APU!#REF!</definedName>
    <definedName name="REND106">[113]APU!#REF!</definedName>
    <definedName name="REND107">[113]APU!#REF!</definedName>
    <definedName name="REND49">[113]APU!#REF!</definedName>
    <definedName name="REND50">[113]APU!#REF!</definedName>
    <definedName name="REND51">[113]APU!#REF!</definedName>
    <definedName name="REND52">[113]APU!#REF!</definedName>
    <definedName name="REND53">[113]APU!#REF!</definedName>
    <definedName name="REND54">[113]APU!#REF!</definedName>
    <definedName name="REND55">[113]APU!#REF!</definedName>
    <definedName name="REND56">[113]APU!#REF!</definedName>
    <definedName name="REND57">[113]APU!#REF!</definedName>
    <definedName name="REND58">[113]APU!#REF!</definedName>
    <definedName name="REND59">[113]APU!#REF!</definedName>
    <definedName name="REND60">[113]APU!#REF!</definedName>
    <definedName name="REND61">[113]APU!#REF!</definedName>
    <definedName name="REND62">[113]APU!#REF!</definedName>
    <definedName name="REND63">[113]APU!#REF!</definedName>
    <definedName name="REND64">[113]APU!#REF!</definedName>
    <definedName name="REND65">[113]APU!#REF!</definedName>
    <definedName name="REND66">[113]APU!#REF!</definedName>
    <definedName name="REND67">[113]APU!#REF!</definedName>
    <definedName name="REND68">[113]APU!#REF!</definedName>
    <definedName name="REND69">[113]APU!#REF!</definedName>
    <definedName name="REND70">[113]APU!#REF!</definedName>
    <definedName name="REND71">[113]APU!#REF!</definedName>
    <definedName name="REND72">[113]APU!#REF!</definedName>
    <definedName name="REND73">[113]APU!#REF!</definedName>
    <definedName name="REND74">[113]APU!#REF!</definedName>
    <definedName name="REND75">[113]APU!#REF!</definedName>
    <definedName name="REND76">[113]APU!#REF!</definedName>
    <definedName name="REND77">[113]APU!#REF!</definedName>
    <definedName name="REND78">[113]APU!#REF!</definedName>
    <definedName name="REND79">[113]APU!#REF!</definedName>
    <definedName name="REND80">[113]APU!#REF!</definedName>
    <definedName name="REND81">[113]APU!#REF!</definedName>
    <definedName name="REND82">[113]APU!#REF!</definedName>
    <definedName name="REND83">[113]APU!#REF!</definedName>
    <definedName name="REND84">[113]APU!#REF!</definedName>
    <definedName name="REND85">[113]APU!#REF!</definedName>
    <definedName name="REND86">[113]APU!#REF!</definedName>
    <definedName name="REND87">[113]APU!#REF!</definedName>
    <definedName name="REND88">[113]APU!#REF!</definedName>
    <definedName name="REND89">[113]APU!#REF!</definedName>
    <definedName name="REND90">[113]APU!#REF!</definedName>
    <definedName name="REND91">[113]APU!#REF!</definedName>
    <definedName name="REND92">[113]APU!#REF!</definedName>
    <definedName name="REND93">[113]APU!#REF!</definedName>
    <definedName name="REND94">[113]APU!#REF!</definedName>
    <definedName name="REND95">[113]APU!#REF!</definedName>
    <definedName name="REND96">[113]APU!#REF!</definedName>
    <definedName name="REND97">[113]APU!#REF!</definedName>
    <definedName name="REND98">[113]APU!#REF!</definedName>
    <definedName name="REND99">[113]APU!#REF!</definedName>
    <definedName name="rendimiento">#REF!</definedName>
    <definedName name="RENDIMIENTO____CARGA">#REF!</definedName>
    <definedName name="REPROGRAMACION">#REF!</definedName>
    <definedName name="REPXXX">#REF!</definedName>
    <definedName name="req_no_001">#REF!</definedName>
    <definedName name="Requerimiento">#REF!</definedName>
    <definedName name="Requerimientos">#REF!</definedName>
    <definedName name="requires_power_supply_001">#REF!</definedName>
    <definedName name="rer" hidden="1">{"via1",#N/A,TRUE,"general";"via2",#N/A,TRUE,"general";"via3",#N/A,TRUE,"general"}</definedName>
    <definedName name="rerererere" hidden="1">{#N/A,#N/A,FALSE,"PERSONAL"}</definedName>
    <definedName name="rererw" hidden="1">{"TAB1",#N/A,TRUE,"GENERAL";"TAB2",#N/A,TRUE,"GENERAL";"TAB3",#N/A,TRUE,"GENERAL";"TAB4",#N/A,TRUE,"GENERAL";"TAB5",#N/A,TRUE,"GENERAL"}</definedName>
    <definedName name="RERERWE">#REF!</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_amazonas">#REF!</definedName>
    <definedName name="res_antioquia">#REF!</definedName>
    <definedName name="res_arauca">#REF!</definedName>
    <definedName name="res_boyacá">#REF!</definedName>
    <definedName name="res_caldas">#REF!</definedName>
    <definedName name="res_caquetá">#REF!</definedName>
    <definedName name="res_casanare">#REF!</definedName>
    <definedName name="res_cauca">#REF!</definedName>
    <definedName name="res_cesar">#REF!</definedName>
    <definedName name="res_chocó">#REF!</definedName>
    <definedName name="res_córdoba">#REF!</definedName>
    <definedName name="res_guainía">#REF!</definedName>
    <definedName name="res_guajira">#REF!</definedName>
    <definedName name="res_guaviare">#REF!</definedName>
    <definedName name="res_huila">#REF!</definedName>
    <definedName name="res_magdalena">#REF!</definedName>
    <definedName name="res_meta">#REF!</definedName>
    <definedName name="res_nariño">#REF!</definedName>
    <definedName name="res_ntesantander">#REF!</definedName>
    <definedName name="res_putumayo">#REF!</definedName>
    <definedName name="res_risaralda">#REF!</definedName>
    <definedName name="res_santander">#REF!</definedName>
    <definedName name="res_sucre">#REF!</definedName>
    <definedName name="res_tolima">#REF!</definedName>
    <definedName name="res_valle">#REF!</definedName>
    <definedName name="res_vaupés">#REF!</definedName>
    <definedName name="res_vichada">#REF!</definedName>
    <definedName name="Reservoir">#REF!</definedName>
    <definedName name="residente">'[100]GENERALIDADES '!$E$9</definedName>
    <definedName name="residual">[146]Hoja2!$C$3</definedName>
    <definedName name="RESINATERM">'[60]LM '!#REF!</definedName>
    <definedName name="Resistividad">#REF!</definedName>
    <definedName name="RESU">#REF!</definedName>
    <definedName name="resu8">[13]!resu8</definedName>
    <definedName name="resufi">#REF!</definedName>
    <definedName name="resufi1">#REF!</definedName>
    <definedName name="resul">#REF!</definedName>
    <definedName name="RESUMEN">#REF!</definedName>
    <definedName name="RESUMEN_C">[246]Estándares!#REF!</definedName>
    <definedName name="RESUMEN_E">[246]Estándares!#REF!</definedName>
    <definedName name="RESUMEN_ESCENARIO_POR_NEGOCIO__Cifras_monetarias_en_US_M2000">"Resultados"</definedName>
    <definedName name="resumen_final">#REF!</definedName>
    <definedName name="resumen_final1">#REF!</definedName>
    <definedName name="RESUMEN_I">[246]Estándares!#REF!</definedName>
    <definedName name="Retenc">[85]BASES!$E$31</definedName>
    <definedName name="RETR" hidden="1">{#N/A,#N/A,FALSE,"PERSONAL"}</definedName>
    <definedName name="RETRO">#REF!</definedName>
    <definedName name="Retroexcavadora_sobre_orugas">#REF!</definedName>
    <definedName name="Retroexcavadora_sobre_orugas_extra">#REF!</definedName>
    <definedName name="RETROLL">[60]LE!$D$25</definedName>
    <definedName name="retromartillo">#REF!</definedName>
    <definedName name="RETRORUGA">[60]LE!$D$26</definedName>
    <definedName name="RETTRE" hidden="1">{"via1",#N/A,TRUE,"general";"via2",#N/A,TRUE,"general";"via3",#N/A,TRUE,"general"}</definedName>
    <definedName name="rety" hidden="1">{"TAB1",#N/A,TRUE,"GENERAL";"TAB2",#N/A,TRUE,"GENERAL";"TAB3",#N/A,TRUE,"GENERAL";"TAB4",#N/A,TRUE,"GENERAL";"TAB5",#N/A,TRUE,"GENERAL"}</definedName>
    <definedName name="Rev">#REF!</definedName>
    <definedName name="rev_id_001">#REF!</definedName>
    <definedName name="RevBy">#REF!</definedName>
    <definedName name="RevDate">#REF!</definedName>
    <definedName name="RevList">#REF!</definedName>
    <definedName name="RevListBy">#REF!</definedName>
    <definedName name="RevListDate">#REF!</definedName>
    <definedName name="RevListNo">#REF!</definedName>
    <definedName name="RevListStatus">#REF!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'[3]MOD-DEV.XLS'!$M$23</definedName>
    <definedName name="ricardo">#N/A</definedName>
    <definedName name="RICO">IF(Loan_Amount*Interest_Rate*Loan_Years*Loan_Start&gt;0,1,0)</definedName>
    <definedName name="RID">[247]Ingenieria!#REF!</definedName>
    <definedName name="RIESGO">[71]Ev.Economica!$B$14</definedName>
    <definedName name="RIIIIIIIIIIIC">#N/A</definedName>
    <definedName name="RIO">#REF!</definedName>
    <definedName name="risk">#REF!</definedName>
    <definedName name="riskATSTbaselineRequested">TRUE</definedName>
    <definedName name="riskATSTboxGraph">TRUE</definedName>
    <definedName name="riskATSTcomparisonGraph">TRUE</definedName>
    <definedName name="riskATSThistogramGraph">FALSE</definedName>
    <definedName name="riskATSToutputStatistic">4</definedName>
    <definedName name="riskATSTprintReport">FALSE</definedName>
    <definedName name="riskATSTreportsInActiveBook">FALSE</definedName>
    <definedName name="riskATSTreportsSelected">TRUE</definedName>
    <definedName name="riskATSTsequentialStress">TRUE</definedName>
    <definedName name="riskATSTsummaryReport">TRUE</definedName>
    <definedName name="RiskAutoStopPercChange">1.5</definedName>
    <definedName name="RiskCollectDistributionSamples">2</definedName>
    <definedName name="RiskCorrelationSheet">'[129]@RISK - Correlaciones'!$A$1:$IV$1</definedName>
    <definedName name="RiskExcelReportsGoInNewWorkbook">TRUE</definedName>
    <definedName name="RiskExcelReportsToGenerate">0</definedName>
    <definedName name="RiskFixedSeed">141596</definedName>
    <definedName name="RiskGenerateExcelReportsAtEndOfSimulation">FALSE</definedName>
    <definedName name="RiskHasSettings">TRUE</definedName>
    <definedName name="RiskMinimizeOnStart">FALSE</definedName>
    <definedName name="RiskMonitorConvergence">FALSE</definedName>
    <definedName name="RiskNumIterations">10000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FALSE</definedName>
    <definedName name="RiskStandardRecalc">1</definedName>
    <definedName name="RiskTemplateSheetName">"miModelo"</definedName>
    <definedName name="RiskUpdateDisplay">FALSE</definedName>
    <definedName name="RiskUseDifferentSeedForEachSim">FALSE</definedName>
    <definedName name="RiskUseFixedSeed">TRUE</definedName>
    <definedName name="RiskUseMultipleCPUs">FALSE</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nf">[126]Datos!$D$12</definedName>
    <definedName name="rñ">#REF!</definedName>
    <definedName name="Ro">#REF!,#REF!,#REF!</definedName>
    <definedName name="RODILLO">#REF!</definedName>
    <definedName name="ROY">'[3]MOD-DEV.XLS'!$C$20</definedName>
    <definedName name="rr">#REF!</definedName>
    <definedName name="rrr" hidden="1">{"via1",#N/A,TRUE,"general";"via2",#N/A,TRUE,"general";"via3",#N/A,TRUE,"general"}</definedName>
    <definedName name="rrrr">'[71]Form5 _Pág_ 1'!#REF!</definedName>
    <definedName name="R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rtewtr">#REF!</definedName>
    <definedName name="Rs">#REF!</definedName>
    <definedName name="rsadf">#REF!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FYUDWEDKJF">#REF!</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A">DATE(YEAR(#REF!),MONTH(#REF!)+Payment_Number,DAY(#REF!))</definedName>
    <definedName name="rutu" hidden="1">{"via1",#N/A,TRUE,"general";"via2",#N/A,TRUE,"general";"via3",#N/A,TRUE,"general"}</definedName>
    <definedName name="RW">[248]items!$C$4:$J$248</definedName>
    <definedName name="rwt" hidden="1">{"via1",#N/A,TRUE,"general";"via2",#N/A,TRUE,"general";"via3",#N/A,TRUE,"general"}</definedName>
    <definedName name="Rwvu.oil." hidden="1">'[139]59y22%'!$BA:$BA,'[139]59y22%'!#REF!</definedName>
    <definedName name="Rwvu.oilgasagua." hidden="1">'[139]59y22%'!$B:$AT,'[139]59y22%'!$BA:$BA</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[36]Hoja2!#REF!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dgasc">#REF!</definedName>
    <definedName name="SAFA">[19]!_xlbgnm.ane7</definedName>
    <definedName name="safdp" hidden="1">{"TAB1",#N/A,TRUE,"GENERAL";"TAB2",#N/A,TRUE,"GENERAL";"TAB3",#N/A,TRUE,"GENERAL";"TAB4",#N/A,TRUE,"GENERAL";"TAB5",#N/A,TRUE,"GENERAL"}</definedName>
    <definedName name="SALARIO">#REF!</definedName>
    <definedName name="salarios">[0]!err</definedName>
    <definedName name="SalConv">'[14]DATOS CONTRATO'!$G$14</definedName>
    <definedName name="SALID1">#REF!</definedName>
    <definedName name="SalMinimo">[85]BASES!$E$41</definedName>
    <definedName name="SALUD">#REF!</definedName>
    <definedName name="SARDINEL">'[60]LM '!#REF!</definedName>
    <definedName name="SARDINELRIGIDOURBANO">[60]DATOS!#REF!</definedName>
    <definedName name="SB">#REF!</definedName>
    <definedName name="sbe">#REF!</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chslm">#REF!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 hidden="1">[27]DATOS!#REF!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 hidden="1">{#N/A,#N/A,FALSE,"PERSONAL"}</definedName>
    <definedName name="sdsdfh" hidden="1">{"via1",#N/A,TRUE,"general";"via2",#N/A,TRUE,"general";"via3",#N/A,TRUE,"general"}</definedName>
    <definedName name="sdsdfsdff" hidden="1">{#N/A,#N/A,TRUE,"1842CWN0"}</definedName>
    <definedName name="SE">#REF!</definedName>
    <definedName name="Seal">#REF!</definedName>
    <definedName name="SEAN">#REF!</definedName>
    <definedName name="sec">[12]Datos!$B$12</definedName>
    <definedName name="seccion1">#REF!</definedName>
    <definedName name="seccion2">#REF!</definedName>
    <definedName name="SECTOR">#REF!</definedName>
    <definedName name="SEGUNDA">#REF!</definedName>
    <definedName name="SEGUNDO">#REF!</definedName>
    <definedName name="Sel_cmpnt_mfr_id_001">[122]DWTables!$H$2</definedName>
    <definedName name="Sel_cmpnt_mod_id_001">[122]DWTables!$G$2</definedName>
    <definedName name="Sel_fm_diff_press_tr_uid_001">[122]DWTables!$P$2</definedName>
    <definedName name="Sel_fm_orif_mat_id_001">[122]DWTables!$R$2</definedName>
    <definedName name="Sel_fm_sub_meter_type_001">[122]DWTables!$Q$2</definedName>
    <definedName name="Sel_pd_dens_at_bas_uid_001">[122]DWTables!$O$2</definedName>
    <definedName name="Sel_pd_dens_uid_001">[154]DWTables!$Q$2</definedName>
    <definedName name="Sel_pd_press_base_uid_001">[122]DWTables!$J$2</definedName>
    <definedName name="Sel_pd_temp_base_uid_001">[122]DWTables!$L$2</definedName>
    <definedName name="Sel_pd_temp_uid_001">[122]DWTables!$K$2</definedName>
    <definedName name="Sel_pd_visc_uid_001">[122]DWTables!$M$2</definedName>
    <definedName name="Sel_spec_udf_c01_001">[122]DWTables!$S$2</definedName>
    <definedName name="selalternativas">[62]Listado!$S$2:$S$3</definedName>
    <definedName name="selectipo">#REF!</definedName>
    <definedName name="SELLOMR">'[60]LM '!#REF!</definedName>
    <definedName name="SEM_01">#N/A</definedName>
    <definedName name="SEM_02">#N/A</definedName>
    <definedName name="SEMANA_C3">#REF!</definedName>
    <definedName name="sena">[126]Hoja1!$C$14</definedName>
    <definedName name="sencount" hidden="1">1</definedName>
    <definedName name="SENT">#REF!</definedName>
    <definedName name="SEÑAL">[30]TUBERIA!$F$47</definedName>
    <definedName name="SEÑALGRUPO1">'[60]LM '!#REF!</definedName>
    <definedName name="SEÑALHORIZONTALASFALTITA">[60]DATOS!#REF!</definedName>
    <definedName name="SEÑALHORIZONTALRIGIDO">[60]DATOS!#REF!</definedName>
    <definedName name="SEÑALHORIZONTALRIGIDOURBANO">[60]DATOS!#REF!</definedName>
    <definedName name="SEÑALIZACIONENVIA">[60]LE!#REF!</definedName>
    <definedName name="SEÑALVERTICALASFALTITA">[60]DATOS!#REF!</definedName>
    <definedName name="SEÑALVERTICALRIGIDO">[60]DATOS!#REF!</definedName>
    <definedName name="SEÑALVERTICALRIGIDOURBANO">[60]DATOS!#REF!</definedName>
    <definedName name="SERO">[0]!err</definedName>
    <definedName name="servicios">[75]PRESUPUESTO!$AD$884</definedName>
    <definedName name="setrj" hidden="1">{"via1",#N/A,TRUE,"general";"via2",#N/A,TRUE,"general";"via3",#N/A,TRUE,"general"}</definedName>
    <definedName name="sett" hidden="1">{"via1",#N/A,TRUE,"general";"via2",#N/A,TRUE,"general";"via3",#N/A,TRUE,"general"}</definedName>
    <definedName name="sf">[126]Hoja1!$C$12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sg" hidden="1">[27]DATOS!#REF!</definedName>
    <definedName name="sgsgs" hidden="1">[27]DATOS!#REF!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(3/8-1/16)*2.54</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6">#N/A</definedName>
    <definedName name="SHARED_FORMULA_7">#N/A</definedName>
    <definedName name="SHARED_FORMULA_8">#N/A</definedName>
    <definedName name="SHARED_FORMULA_9">#N/A</definedName>
    <definedName name="SHEE_INT">[103]steel!#REF!</definedName>
    <definedName name="SHEET">'[4]7422CW00'!#REF!</definedName>
    <definedName name="SHEET_KP">[103]steel!$C$7:$L$47</definedName>
    <definedName name="SHEET_MR">[103]steel!$C$7:$J$47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shsh" hidden="1">[25]DATOS!#REF!</definedName>
    <definedName name="si">#REF!</definedName>
    <definedName name="SIN">'[249]PALERMO-SECO-10'!$A$7</definedName>
    <definedName name="SINGOLO">'[4]7422CW00'!#REF!</definedName>
    <definedName name="Sinnombre">#REF!</definedName>
    <definedName name="SISISIS">[0]!err</definedName>
    <definedName name="site_id_001">#REF!</definedName>
    <definedName name="Size_Units">[112]DropDowns!$B$2:$B$4</definedName>
    <definedName name="sk">#REF!</definedName>
    <definedName name="SL">#REF!</definedName>
    <definedName name="sm">#REF!</definedName>
    <definedName name="SMAEMP">#REF!</definedName>
    <definedName name="SMAGRAVA">#REF!</definedName>
    <definedName name="SMAIMP">#REF!</definedName>
    <definedName name="SMAL">#REF!</definedName>
    <definedName name="SMBORD">#REF!</definedName>
    <definedName name="SMCARC">#REF!</definedName>
    <definedName name="SMCUN">#REF!</definedName>
    <definedName name="SMDES">#REF!</definedName>
    <definedName name="Smlv">'[14]DATOS CONTRATO'!$I$9</definedName>
    <definedName name="smlv01">[94]CONTRATO!$I$9</definedName>
    <definedName name="smlv2001">[94]CONTRATO!$H$9</definedName>
    <definedName name="SMML">'[149]ASPECTOS TECNICOS'!$O$12:$P$32</definedName>
    <definedName name="SMVPLACA">#REF!</definedName>
    <definedName name="sn">#REF!</definedName>
    <definedName name="SNRELLENO">#REF!</definedName>
    <definedName name="snw">#REF!</definedName>
    <definedName name="sñ">#REF!</definedName>
    <definedName name="so">#REF!</definedName>
    <definedName name="SOBREANCHO">[36]Hoja2!#REF!</definedName>
    <definedName name="SOL">#REF!</definedName>
    <definedName name="SOLD._4_">#REF!</definedName>
    <definedName name="SOLD._6_">#REF!</definedName>
    <definedName name="SOLD._8_">#REF!</definedName>
    <definedName name="SOPCON">[30]EQUIPO!$F$288</definedName>
    <definedName name="SORT2" hidden="1">[250]Bajadas!$A$13:$E$33</definedName>
    <definedName name="Spanner_Auto_File">"F:\Proyectos\CEI\Tunja-Barbosa\tra2b.x2a"</definedName>
    <definedName name="Spanner_Auto_Select">#N/A</definedName>
    <definedName name="spec_cmpnt_func_001">#REF!</definedName>
    <definedName name="spec_cmpnt_mounting_001">#REF!</definedName>
    <definedName name="spec_cmpnt_po_item_no_001">#REF!</definedName>
    <definedName name="spec_cmpnt_po_no">#REF!</definedName>
    <definedName name="spec_cmpnt_po_no_001">#REF!</definedName>
    <definedName name="spec_cmpnt_power_supply_001">#REF!</definedName>
    <definedName name="spec_cmpnt_price_001">#REF!</definedName>
    <definedName name="spec_cmpnt_sn_001">#REF!</definedName>
    <definedName name="spec_cmpnt_type_001">#REF!</definedName>
    <definedName name="spec_enclosure_class_001">#REF!</definedName>
    <definedName name="spec_id_001">#REF!</definedName>
    <definedName name="spec_note">#REF!</definedName>
    <definedName name="spec_note_001">#REF!</definedName>
    <definedName name="spec_sheet_of">#REF!</definedName>
    <definedName name="spec_sheet_of_001">#REF!</definedName>
    <definedName name="spec_sheets">#REF!</definedName>
    <definedName name="spec_sheets_001">#REF!</definedName>
    <definedName name="spec_type_flg_001">#REF!</definedName>
    <definedName name="spec_udf_c01">#REF!</definedName>
    <definedName name="spec_udf_c01_001">#REF!</definedName>
    <definedName name="spec_udf_c02">#REF!</definedName>
    <definedName name="spec_udf_c02_001">#REF!</definedName>
    <definedName name="spec_udf_c03">#REF!</definedName>
    <definedName name="spec_udf_c03_001">#REF!</definedName>
    <definedName name="spec_udf_c04">#REF!</definedName>
    <definedName name="spec_udf_c04_001">#REF!</definedName>
    <definedName name="spec_udf_c05">#REF!</definedName>
    <definedName name="spec_udf_c05_001">#REF!</definedName>
    <definedName name="spec_udf_c06">#REF!</definedName>
    <definedName name="spec_udf_c06_001">#REF!</definedName>
    <definedName name="spec_udf_c07">#REF!</definedName>
    <definedName name="spec_udf_c07_001">#REF!</definedName>
    <definedName name="spec_udf_c08">#REF!</definedName>
    <definedName name="spec_udf_c08_001">#REF!</definedName>
    <definedName name="spec_udf_c09">#REF!</definedName>
    <definedName name="spec_udf_c09_001">#REF!</definedName>
    <definedName name="spec_udf_c10">#REF!</definedName>
    <definedName name="spec_udf_c10_001">#REF!</definedName>
    <definedName name="spec_udf_c100_001">#REF!</definedName>
    <definedName name="spec_udf_c11">#REF!</definedName>
    <definedName name="spec_udf_c11_001">#REF!</definedName>
    <definedName name="spec_udf_c12">#REF!</definedName>
    <definedName name="spec_udf_c12_001">#REF!</definedName>
    <definedName name="spec_udf_c13_001">#REF!</definedName>
    <definedName name="spec_udf_c14">#REF!</definedName>
    <definedName name="spec_udf_c14_001">#REF!</definedName>
    <definedName name="spec_udf_c15">#REF!</definedName>
    <definedName name="spec_udf_c15_001">#REF!</definedName>
    <definedName name="spec_udf_c16">#REF!</definedName>
    <definedName name="spec_udf_c16_001">#REF!</definedName>
    <definedName name="spec_udf_c17">#REF!</definedName>
    <definedName name="spec_udf_c17_001">#REF!</definedName>
    <definedName name="spec_udf_c18">#REF!</definedName>
    <definedName name="spec_udf_c18_001">#REF!</definedName>
    <definedName name="spec_udf_c19">#REF!</definedName>
    <definedName name="spec_udf_c19_001">#REF!</definedName>
    <definedName name="spec_udf_c20">#REF!</definedName>
    <definedName name="spec_udf_c20_001">#REF!</definedName>
    <definedName name="spec_udf_c21">#REF!</definedName>
    <definedName name="spec_udf_c21_001">#REF!</definedName>
    <definedName name="spec_udf_c22">#REF!</definedName>
    <definedName name="spec_udf_c22_001">#REF!</definedName>
    <definedName name="spec_udf_c23">#REF!</definedName>
    <definedName name="spec_udf_c23_001">#REF!</definedName>
    <definedName name="spec_udf_c24">#REF!</definedName>
    <definedName name="spec_udf_c24_001">#REF!</definedName>
    <definedName name="spec_udf_c25">#REF!</definedName>
    <definedName name="spec_udf_c25_001">#REF!</definedName>
    <definedName name="spec_udf_c26">#REF!</definedName>
    <definedName name="spec_udf_c26_001">#REF!</definedName>
    <definedName name="spec_udf_c27">#REF!</definedName>
    <definedName name="spec_udf_c27_001">#REF!</definedName>
    <definedName name="spec_udf_c28_001">#REF!</definedName>
    <definedName name="spec_udf_c29">#REF!</definedName>
    <definedName name="spec_udf_c29_001">#REF!</definedName>
    <definedName name="spec_udf_c30">#REF!</definedName>
    <definedName name="spec_udf_c30_001">#REF!</definedName>
    <definedName name="spec_udf_c31">#REF!</definedName>
    <definedName name="spec_udf_c31_001">#REF!</definedName>
    <definedName name="spec_udf_c32">#REF!</definedName>
    <definedName name="spec_udf_c32_001">#REF!</definedName>
    <definedName name="spec_udf_c33">#REF!</definedName>
    <definedName name="spec_udf_c33_001">#REF!</definedName>
    <definedName name="spec_udf_c34">#REF!</definedName>
    <definedName name="spec_udf_c34_001">#REF!</definedName>
    <definedName name="spec_udf_c35">#REF!</definedName>
    <definedName name="spec_udf_c35_001">#REF!</definedName>
    <definedName name="spec_udf_c36">#REF!</definedName>
    <definedName name="spec_udf_c36_001">#REF!</definedName>
    <definedName name="spec_udf_c37">#REF!</definedName>
    <definedName name="spec_udf_c37_001">#REF!</definedName>
    <definedName name="spec_udf_c38">#REF!</definedName>
    <definedName name="spec_udf_c38_001">#REF!</definedName>
    <definedName name="spec_udf_c39">#REF!</definedName>
    <definedName name="spec_udf_c39_001">#REF!</definedName>
    <definedName name="spec_udf_c40">#REF!</definedName>
    <definedName name="spec_udf_c40_001">#REF!</definedName>
    <definedName name="spec_udf_c41">#REF!</definedName>
    <definedName name="spec_udf_c41_001">#REF!</definedName>
    <definedName name="spec_udf_c42">#REF!</definedName>
    <definedName name="spec_udf_c42_001">#REF!</definedName>
    <definedName name="spec_udf_c43">#REF!</definedName>
    <definedName name="spec_udf_c43_001">#REF!</definedName>
    <definedName name="spec_udf_c44">#REF!</definedName>
    <definedName name="spec_udf_c44_001">#REF!</definedName>
    <definedName name="spec_udf_c45">#REF!</definedName>
    <definedName name="spec_udf_c45_001">#REF!</definedName>
    <definedName name="spec_udf_c46">#REF!</definedName>
    <definedName name="spec_udf_c46_001">#REF!</definedName>
    <definedName name="spec_udf_c47">#REF!</definedName>
    <definedName name="spec_udf_c47_001">#REF!</definedName>
    <definedName name="spec_udf_c48">#REF!</definedName>
    <definedName name="spec_udf_c48_001">#REF!</definedName>
    <definedName name="spec_udf_c49">#REF!</definedName>
    <definedName name="spec_udf_c49_001">#REF!</definedName>
    <definedName name="spec_udf_c50">#REF!</definedName>
    <definedName name="spec_udf_c50_001">#REF!</definedName>
    <definedName name="spec_udf_c51">#REF!</definedName>
    <definedName name="spec_udf_c51_001">#REF!</definedName>
    <definedName name="spec_udf_c52_001">#REF!</definedName>
    <definedName name="spec_udf_c53_001">#REF!</definedName>
    <definedName name="spec_udf_c54_001">#REF!</definedName>
    <definedName name="spec_udf_c55_001">#REF!</definedName>
    <definedName name="spec_udf_c56_001">#REF!</definedName>
    <definedName name="spec_udf_c57_001">#REF!</definedName>
    <definedName name="spec_udf_c58_001">#REF!</definedName>
    <definedName name="spec_udf_c59_001">#REF!</definedName>
    <definedName name="spec_udf_c60_001">#REF!</definedName>
    <definedName name="spec_udf_c61_001">#REF!</definedName>
    <definedName name="spec_udf_c62_001">#REF!</definedName>
    <definedName name="spec_udf_c63_001">#REF!</definedName>
    <definedName name="spec_udf_c64_001">#REF!</definedName>
    <definedName name="spec_udf_c65_001">#REF!</definedName>
    <definedName name="spec_udf_c66_001">#REF!</definedName>
    <definedName name="spec_udf_c67_001">#REF!</definedName>
    <definedName name="spec_udf_c68_001">#REF!</definedName>
    <definedName name="spec_udf_c69_001">#REF!</definedName>
    <definedName name="spec_udf_c70_001">#REF!</definedName>
    <definedName name="spec_udf_c71_001">#REF!</definedName>
    <definedName name="spec_udf_c72_001">#REF!</definedName>
    <definedName name="spec_udf_c73_001">#REF!</definedName>
    <definedName name="spec_udf_c74_001">#REF!</definedName>
    <definedName name="spec_udf_c75_001">#REF!</definedName>
    <definedName name="spec_udf_c76_001">#REF!</definedName>
    <definedName name="spec_udf_c77_001">#REF!</definedName>
    <definedName name="spec_udf_c78_001">#REF!</definedName>
    <definedName name="spec_udf_c79_001">#REF!</definedName>
    <definedName name="spec_udf_c80_001">#REF!</definedName>
    <definedName name="spec_udf_c81_001">#REF!</definedName>
    <definedName name="spec_udf_c82_001">#REF!</definedName>
    <definedName name="spec_udf_c83_001">#REF!</definedName>
    <definedName name="spec_udf_c84_001">#REF!</definedName>
    <definedName name="spec_udf_c85_001">#REF!</definedName>
    <definedName name="spec_udf_c86_001">#REF!</definedName>
    <definedName name="spec_udf_c87_001">#REF!</definedName>
    <definedName name="spec_udf_c88_001">#REF!</definedName>
    <definedName name="spec_udf_c89_001">#REF!</definedName>
    <definedName name="spec_udf_c90_001">#REF!</definedName>
    <definedName name="spec_udf_c91_001">#REF!</definedName>
    <definedName name="spec_udf_c92_001">#REF!</definedName>
    <definedName name="spec_udf_c93_001">#REF!</definedName>
    <definedName name="spec_udf_c94_001">#REF!</definedName>
    <definedName name="spec_udf_c95_001">#REF!</definedName>
    <definedName name="spec_udf_c96_001">#REF!</definedName>
    <definedName name="spec_udf_c97">#REF!</definedName>
    <definedName name="spec_udf_c97_001">#REF!</definedName>
    <definedName name="spec_udf_c98">#REF!</definedName>
    <definedName name="spec_udf_c98_001">#REF!</definedName>
    <definedName name="spec_udf_c99">#REF!</definedName>
    <definedName name="spec_udf_c99_001">#REF!</definedName>
    <definedName name="SQC" hidden="1">{#N/A,#N/A,FALSE,"Hoja1";#N/A,#N/A,FALSE,"Hoja2"}</definedName>
    <definedName name="SQC." hidden="1">{#N/A,#N/A,FALSE,"Hoja1";#N/A,#N/A,FALSE,"Hoja2"}</definedName>
    <definedName name="sr">#REF!</definedName>
    <definedName name="srwrwr" hidden="1">{"TAB1",#N/A,TRUE,"GENERAL";"TAB2",#N/A,TRUE,"GENERAL";"TAB3",#N/A,TRUE,"GENERAL";"TAB4",#N/A,TRUE,"GENERAL";"TAB5",#N/A,TRUE,"GENERAL"}</definedName>
    <definedName name="ss">#REF!</definedName>
    <definedName name="SS_AVG_SIZE">#REF!</definedName>
    <definedName name="SS_WELDING">#REF!</definedName>
    <definedName name="ssa">[126]Hoja1!$C$25</definedName>
    <definedName name="ssfrttesd">#REF!</definedName>
    <definedName name="ssh">[126]Hoja1!$C$24</definedName>
    <definedName name="sss">#REF!</definedName>
    <definedName name="sssasa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S">#REF!</definedName>
    <definedName name="SSSSSSS">IF(Loan_Amount*Interest_Rate*Loan_Years*Loan_Start&gt;0,1,0)</definedName>
    <definedName name="sssssy" hidden="1">{"via1",#N/A,TRUE,"general";"via2",#N/A,TRUE,"general";"via3",#N/A,TRUE,"general"}</definedName>
    <definedName name="St">#REF!</definedName>
    <definedName name="ST_BLDG">'[4]7422CW00'!#REF!</definedName>
    <definedName name="ST_CW">'[4]7422CW00'!#REF!</definedName>
    <definedName name="st_LB_fm_bleed_hole_diam_uid_001">[122]Connections!$J$23:$J$25</definedName>
    <definedName name="st_LB_fm_meter_type_001">[122]Connections!$M$23:$M$32</definedName>
    <definedName name="st_LB_fm_orif_diam_uid_001">[122]Connections!$G$23:$G$25</definedName>
    <definedName name="st_LB_pd_fluid_phase_001">[122]Connections!$D$23:$D$27</definedName>
    <definedName name="STALO1">'[4]7422CW00'!#REF!</definedName>
    <definedName name="STAMPA">#REF!</definedName>
    <definedName name="STANU">'[4]7422CW00'!#REF!</definedName>
    <definedName name="START">#REF!</definedName>
    <definedName name="START1">'[4]7422CW00'!#REF!</definedName>
    <definedName name="starting_current_001">#REF!</definedName>
    <definedName name="STENU">'[4]7422CW00'!#REF!</definedName>
    <definedName name="Stock">'[251]PxQ Cantidades'!#REF!</definedName>
    <definedName name="STONU">'[4]7422CW00'!#REF!</definedName>
    <definedName name="STRESS_RELIEVIN">#REF!</definedName>
    <definedName name="strip_id_001">#REF!</definedName>
    <definedName name="STSUMM">'[4]7422CW00'!#REF!</definedName>
    <definedName name="stt" hidden="1">{"via1",#N/A,TRUE,"general";"via2",#N/A,TRUE,"general";"via3",#N/A,TRUE,"general"}</definedName>
    <definedName name="SUBBASE">#REF!</definedName>
    <definedName name="subcontratos">[75]PRESUPUESTO!$AD$877</definedName>
    <definedName name="subprograma">[62]Subprograma!$B$2:$B$87</definedName>
    <definedName name="SUBSUELO">#REF!</definedName>
    <definedName name="SUBTO">#REF!</definedName>
    <definedName name="Subtotal">#REF!</definedName>
    <definedName name="SUBTOTALMAT">#REF!</definedName>
    <definedName name="SUC">#REF!</definedName>
    <definedName name="SUCIO">#REF!</definedName>
    <definedName name="SUE">#REF!</definedName>
    <definedName name="SUELDO">#REF!</definedName>
    <definedName name="SUM">#REF!</definedName>
    <definedName name="suma">[120]Hoja1!$F$60</definedName>
    <definedName name="SUMA1">'[3]MOD-DEV.XLS'!#REF!</definedName>
    <definedName name="SUMINISTROS">'[176]@RISK - Correlaciones'!$C$11:$E$13</definedName>
    <definedName name="Summary">#REF!</definedName>
    <definedName name="SUP_ART">[103]steel!#REF!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[18]Tablas!#REF!</definedName>
    <definedName name="SUP_VPR_NA">#REF!</definedName>
    <definedName name="SUPER">[131]Tablas!$H$1:$H$65536</definedName>
    <definedName name="SUPERFICIE">#REF!</definedName>
    <definedName name="sw">[0]!err</definedName>
    <definedName name="switch_mod">#REF!</definedName>
    <definedName name="swsw" hidden="1">{"via1",#N/A,TRUE,"general";"via2",#N/A,TRUE,"general";"via3",#N/A,TRUE,"general"}</definedName>
    <definedName name="swsw3" hidden="1">{"TAB1",#N/A,TRUE,"GENERAL";"TAB2",#N/A,TRUE,"GENERAL";"TAB3",#N/A,TRUE,"GENERAL";"TAB4",#N/A,TRUE,"GENERAL";"TAB5",#N/A,TRUE,"GENERAL"}</definedName>
    <definedName name="t" localSheetId="0">[9]!absc</definedName>
    <definedName name="t">[9]!absc</definedName>
    <definedName name="t_1">#N/A</definedName>
    <definedName name="T_Sampling">[96]PAGE_20!#REF!</definedName>
    <definedName name="t5t5" hidden="1">{"TAB1",#N/A,TRUE,"GENERAL";"TAB2",#N/A,TRUE,"GENERAL";"TAB3",#N/A,TRUE,"GENERAL";"TAB4",#N/A,TRUE,"GENERAL";"TAB5",#N/A,TRUE,"GENERAL"}</definedName>
    <definedName name="TAB">#REF!</definedName>
    <definedName name="TAB_FECHA">[131]Tablas!$B$1:$B$65536</definedName>
    <definedName name="TABLA" localSheetId="0">#REF!</definedName>
    <definedName name="TABLA">#REF!</definedName>
    <definedName name="TABLA_DE_CONTENIDO__A1">#REF!</definedName>
    <definedName name="tabla1">[252]Hoja3!$B$4:$F$28</definedName>
    <definedName name="tabla2">#REF!</definedName>
    <definedName name="TABLEKP">'[4]7422CW00'!#REF!</definedName>
    <definedName name="TABLEPRI">#REF!</definedName>
    <definedName name="TACHA">'[60]LM '!#REF!</definedName>
    <definedName name="tag_number_note">#REF!</definedName>
    <definedName name="Tambores">#REF!</definedName>
    <definedName name="TANQUE">#REF!</definedName>
    <definedName name="Tanques">#REF!</definedName>
    <definedName name="TAPHEX">[30]Hoja3!$F$1138</definedName>
    <definedName name="Taps_Type">[112]DropDowns!$BF$2:$BF$5</definedName>
    <definedName name="TAR1E">#REF!</definedName>
    <definedName name="TAR1N">#REF!</definedName>
    <definedName name="TAREAS_INICIALES">#REF!</definedName>
    <definedName name="TARIFA">#REF!</definedName>
    <definedName name="TARIFAGRANULAR">[60]LE!$D$32</definedName>
    <definedName name="TarifaPension">[94]EMPRESA!$F$24</definedName>
    <definedName name="TARIFAS">[253]TARIFAS!$A$1:$F$52</definedName>
    <definedName name="TARIFAS1">[254]TARIFAS!$A$1:$F$119</definedName>
    <definedName name="TarifaSalud">[94]EMPRESA!$F$26</definedName>
    <definedName name="Tasa">#REF!</definedName>
    <definedName name="TASA_DE_CAMBIO">#REF!</definedName>
    <definedName name="Tasa_Financiamiento">#REF!</definedName>
    <definedName name="Tasa1">'[255]Bases 2A'!$C$20</definedName>
    <definedName name="TasaCCP">#REF!</definedName>
    <definedName name="Tax">#REF!</definedName>
    <definedName name="TAXD0">'[3]MOD-DEV.XLS'!$AL$369</definedName>
    <definedName name="TAXD12">'[3]MOD-DEV.XLS'!$AN$369</definedName>
    <definedName name="TAXD15">'[3]MOD-DEV.XLS'!$AO$369</definedName>
    <definedName name="TAXD8">'[3]MOD-DEV.XLS'!$AM$369</definedName>
    <definedName name="tb">#REF!</definedName>
    <definedName name="TB_EVENTOS_OTS_ANUAL">#REF!</definedName>
    <definedName name="tb_h" hidden="1">{"krl1",#N/A,FALSE,"kr";"krl2",#N/A,FALSE,"kr";"compara",#N/A,FALSE,"kr";"desconp1",#N/A,FALSE,"kr";"desconp12",#N/A,FALSE,"kr";"krnp1",#N/A,FALSE,"kr";"krnp2",#N/A,FALSE,"kr";"krp12avg",#N/A,FALSE,"kr";"krp1avg",#N/A,FALSE,"kr"}</definedName>
    <definedName name="tc">#REF!</definedName>
    <definedName name="tc_field_equipment_id_001">#REF!</definedName>
    <definedName name="tc_fire_area_001">#REF!</definedName>
    <definedName name="tc_line_number_id_001">#REF!</definedName>
    <definedName name="tc_location_layout_001">#REF!</definedName>
    <definedName name="tc_signal_id_001">#REF!</definedName>
    <definedName name="tcagasc">#REF!</definedName>
    <definedName name="tcagastea">#REF!</definedName>
    <definedName name="TCE1E">#REF!</definedName>
    <definedName name="TCE1N">#REF!</definedName>
    <definedName name="TCN">#REF!</definedName>
    <definedName name="TCNRC">#REF!</definedName>
    <definedName name="tdy" hidden="1">{"TAB1",#N/A,TRUE,"GENERAL";"TAB2",#N/A,TRUE,"GENERAL";"TAB3",#N/A,TRUE,"GENERAL";"TAB4",#N/A,TRUE,"GENERAL";"TAB5",#N/A,TRUE,"GENERAL"}</definedName>
    <definedName name="TE">[163]TARIF2002!#REF!</definedName>
    <definedName name="TECN">DATE(YEAR(Loan_Start),MONTH(Loan_Start)+Payment_Number,DAY(Loan_Start))</definedName>
    <definedName name="TEERED1210">[30]Hoja3!$F$866</definedName>
    <definedName name="TEERED126">[30]Hoja3!$F$826</definedName>
    <definedName name="telefono">[94]EMPRESA!$F$16</definedName>
    <definedName name="TEM1E">#REF!</definedName>
    <definedName name="TEM1N">#REF!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_Units">[112]DropDowns!$H$2:$H$6</definedName>
    <definedName name="TER">[0]!err</definedName>
    <definedName name="TERCERA">#REF!</definedName>
    <definedName name="TERM">[0]!err</definedName>
    <definedName name="TÉRMINOS">[0]!err</definedName>
    <definedName name="TERR">[87]PRESUPUESTO!$I$7</definedName>
    <definedName name="tewst" hidden="1">{"TAB1",#N/A,TRUE,"GENERAL";"TAB2",#N/A,TRUE,"GENERAL";"TAB3",#N/A,TRUE,"GENERAL";"TAB4",#N/A,TRUE,"GENERAL";"TAB5",#N/A,TRUE,"GENERAL"}</definedName>
    <definedName name="TEX1E">#REF!</definedName>
    <definedName name="TEX1N">#REF!</definedName>
    <definedName name="TEX2E">#REF!</definedName>
    <definedName name="TEX2N">#REF!</definedName>
    <definedName name="TEX3E">#REF!</definedName>
    <definedName name="TEX3N">#REF!</definedName>
    <definedName name="TEX4E">#REF!</definedName>
    <definedName name="TEX4N">#REF!</definedName>
    <definedName name="teytrh" hidden="1">{"via1",#N/A,TRUE,"general";"via2",#N/A,TRUE,"general";"via3",#N/A,TRUE,"general"}</definedName>
    <definedName name="TGB">#REF!</definedName>
    <definedName name="TGIRON">#REF!</definedName>
    <definedName name="th">#REF!</definedName>
    <definedName name="thdh" hidden="1">{"TAB1",#N/A,TRUE,"GENERAL";"TAB2",#N/A,TRUE,"GENERAL";"TAB3",#N/A,TRUE,"GENERAL";"TAB4",#N/A,TRUE,"GENERAL";"TAB5",#N/A,TRUE,"GENERAL"}</definedName>
    <definedName name="Thickness">[112]DropDowns!$BC$2:$BC$10</definedName>
    <definedName name="THO1E">#REF!</definedName>
    <definedName name="THO1N">#REF!</definedName>
    <definedName name="THO2E">#REF!</definedName>
    <definedName name="THO2N">#REF!</definedName>
    <definedName name="THO3E">#REF!</definedName>
    <definedName name="THO3N">#REF!</definedName>
    <definedName name="THO4E">#REF!</definedName>
    <definedName name="THO4N">#REF!</definedName>
    <definedName name="THP">#REF!</definedName>
    <definedName name="thtj" hidden="1">{"via1",#N/A,TRUE,"general";"via2",#N/A,TRUE,"general";"via3",#N/A,TRUE,"general"}</definedName>
    <definedName name="TI">[163]TARIF2002!#REF!</definedName>
    <definedName name="TIEIN">[30]Hoja3!$F$1443</definedName>
    <definedName name="TIEMPO">[86]BASES!$E$27</definedName>
    <definedName name="TIN1E">#REF!</definedName>
    <definedName name="TIN1N">#REF!</definedName>
    <definedName name="TIPIFICACION">#REF!</definedName>
    <definedName name="TIPO">#REF!</definedName>
    <definedName name="TIPO_GRUPO">#REF!</definedName>
    <definedName name="TipoGC">[219]Tablas!$U$6:$U$15</definedName>
    <definedName name="TipoNeces">[219]Tablas!$Q$6:$Q$8</definedName>
    <definedName name="TipoPro">#REF!</definedName>
    <definedName name="Tipoproceso">#REF!</definedName>
    <definedName name="Tipos_Contrato">'[84]Tipos de Contrato'!$B$4:$B$19</definedName>
    <definedName name="tipov">#REF!</definedName>
    <definedName name="TIR">#REF!</definedName>
    <definedName name="TIT">#REF!</definedName>
    <definedName name="titi">IF(Loan_Amount*Interest_Rate*Loan_Years*Loan_Start&gt;0,1,0)</definedName>
    <definedName name="TITLE">#REF!</definedName>
    <definedName name="TITO">IF(RICO,Header_Row+TUPI,Header_Row)</definedName>
    <definedName name="TITOF">IF(RICO,Header_Row+TUPI,Header_Row)</definedName>
    <definedName name="TITU">#REF!</definedName>
    <definedName name="titu2">#REF!</definedName>
    <definedName name="TITULO" localSheetId="0">#REF!</definedName>
    <definedName name="TITULO">#REF!</definedName>
    <definedName name="TITULOS_A_IMPRIMIR">#REF!</definedName>
    <definedName name="_xlnm.Print_Titles" localSheetId="0">'FORMULARIO 1 - DETALLADO'!$2:$13</definedName>
    <definedName name="_xlnm.Print_Titles">#N/A</definedName>
    <definedName name="Títulos_a_imprimir_IM">#REF!</definedName>
    <definedName name="tj">#REF!</definedName>
    <definedName name="tk">'[14]DATOS CONTRATO'!$E$18</definedName>
    <definedName name="TK_1" hidden="1">[42]INST!#REF!</definedName>
    <definedName name="tksclean">[72]TKS!$C$8:$J$39,[72]TKS!$C$41:$I$43,[72]TKS!$K$43,[72]TKS!$M$43,[72]TKS!$L$8:$L$39,[72]TKS!$P$8:$R$39</definedName>
    <definedName name="TKSLCI07">[14]EMPRESA!$F$22</definedName>
    <definedName name="tl">#REF!</definedName>
    <definedName name="tld">[126]Datos!$D$14</definedName>
    <definedName name="TMI1E">#REF!</definedName>
    <definedName name="TMI1N">#REF!</definedName>
    <definedName name="tn">#REF!</definedName>
    <definedName name="To">#REF!</definedName>
    <definedName name="tonto">#REF!</definedName>
    <definedName name="TOP">[256]PRECIOS!$J$63</definedName>
    <definedName name="topagrafia">#REF!</definedName>
    <definedName name="TOPGENER">#REF!</definedName>
    <definedName name="TOPGENER1">#REF!</definedName>
    <definedName name="TOPMENU">#REF!</definedName>
    <definedName name="topografia">#REF!</definedName>
    <definedName name="topografo">#REF!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 localSheetId="0">#REF!</definedName>
    <definedName name="TOTAL">#REF!</definedName>
    <definedName name="TOTAL__US">#REF!</definedName>
    <definedName name="total_hh">[75]PRESUPUESTO!$AC$327</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#N/A</definedName>
    <definedName name="TOTAL_PERSONAL">[257]Plan!$D$104:$F$190</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esantias">'[94]NOMINA 1'!$N$38</definedName>
    <definedName name="TOTALHH">#REF!</definedName>
    <definedName name="TOTALHH1">#REF!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Vacaciones">'[94]NOMINA 1'!$N$37</definedName>
    <definedName name="TotAuxAlim">'[14]NOMINA-1'!$E$37</definedName>
    <definedName name="TotAuxAlimentacion">'[94]NOMINA 1'!$E$38</definedName>
    <definedName name="TotAuxCom">'[14]NOMINA-1'!$E$39</definedName>
    <definedName name="TotAuxComi">'[94]NOMINA 1'!$E$40</definedName>
    <definedName name="TotAuxDotacion">'[94]NOMINA 1'!$E$41</definedName>
    <definedName name="TotAuxHab">'[94]NOMINA 1'!$E$37</definedName>
    <definedName name="TotAuxTransporte">'[94]NOMINA 1'!$E$39</definedName>
    <definedName name="TotBasico">'[94]NOMINA 1'!$E$35</definedName>
    <definedName name="TotCom">'[14]NOMINA-1'!$E$41</definedName>
    <definedName name="TotComision">'[94]NOMINA 1'!$E$42</definedName>
    <definedName name="totdir31">'[15]31'!$G$35</definedName>
    <definedName name="TotExtras">'[94]NOMINA 1'!$E$36</definedName>
    <definedName name="TotIntercesantias">'[94]NOMINA 1'!$N$39</definedName>
    <definedName name="TotPrimaServicios">'[94]NOMINA 1'!$N$36</definedName>
    <definedName name="TotPrimaServicos">'[94]NOMINA 1'!$N$36</definedName>
    <definedName name="TotPrimaVacaciones">'[94]NOMINA 1'!$N$41</definedName>
    <definedName name="TotPrimConv">'[14]NOMINA-1'!$N$39</definedName>
    <definedName name="TotPrimConvencional">'[94]NOMINA 1'!$N$40</definedName>
    <definedName name="TotPrimVac">'[14]NOMINA-1'!$N$40</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'[14]NOMINA-1'!$N$36</definedName>
    <definedName name="TP">#REF!</definedName>
    <definedName name="TPC">'[3]MOD-DEV.XLS'!$D$14</definedName>
    <definedName name="TPTEYACO">[30]EQUIPO!#REF!</definedName>
    <definedName name="tr" hidden="1">{"TAB1",#N/A,TRUE,"GENERAL";"TAB2",#N/A,TRUE,"GENERAL";"TAB3",#N/A,TRUE,"GENERAL";"TAB4",#N/A,TRUE,"GENERAL";"TAB5",#N/A,TRUE,"GENERAL"}</definedName>
    <definedName name="TR1AADDV">#REF!</definedName>
    <definedName name="TR1ALC">#REF!</definedName>
    <definedName name="TR1BEZ">#REF!</definedName>
    <definedName name="TR1CAER">#REF!</definedName>
    <definedName name="TR1CCS">#REF!</definedName>
    <definedName name="TR1CCT1">#REF!</definedName>
    <definedName name="TR1CCT2">#REF!</definedName>
    <definedName name="TR1CVS">#REF!</definedName>
    <definedName name="TR1DDVC">#REF!</definedName>
    <definedName name="TR1DE">#REF!</definedName>
    <definedName name="TR1DPP">#REF!</definedName>
    <definedName name="TR1EMP">#REF!</definedName>
    <definedName name="TR1GAV">#REF!</definedName>
    <definedName name="TR1LDT">#REF!</definedName>
    <definedName name="TR1PPCVM">#REF!</definedName>
    <definedName name="TR1TL">#REF!</definedName>
    <definedName name="TR1ZC">#REF!</definedName>
    <definedName name="TR1ZCPP">#REF!</definedName>
    <definedName name="TR1ZYCT">#REF!</definedName>
    <definedName name="TR2AADDV">#REF!</definedName>
    <definedName name="TR2ADDV">#REF!</definedName>
    <definedName name="TR2ALC">#REF!</definedName>
    <definedName name="TR2BEZ">#REF!</definedName>
    <definedName name="TR2CCP">#REF!</definedName>
    <definedName name="TR2CCS">#REF!</definedName>
    <definedName name="TR2CCT1">#REF!</definedName>
    <definedName name="TR2CCT2">#REF!</definedName>
    <definedName name="TR2CVP">#REF!</definedName>
    <definedName name="TR2CVS">#REF!</definedName>
    <definedName name="TR2DDVC">#REF!</definedName>
    <definedName name="TR2DE">#REF!</definedName>
    <definedName name="TR2DPP">#REF!</definedName>
    <definedName name="TR2EMP">#REF!</definedName>
    <definedName name="TR2GAV">#REF!</definedName>
    <definedName name="TR2LDT">#REF!</definedName>
    <definedName name="TR2PPCVM">#REF!</definedName>
    <definedName name="TR2PZI">#REF!</definedName>
    <definedName name="TR2TL">#REF!</definedName>
    <definedName name="TR2ZC">#REF!</definedName>
    <definedName name="TR2ZCPP">#REF!</definedName>
    <definedName name="TR2ZYCT">#REF!</definedName>
    <definedName name="TR3AADDV">#REF!</definedName>
    <definedName name="TR3ALC">#REF!</definedName>
    <definedName name="TR3BEZ">#REF!</definedName>
    <definedName name="TR3CCS">#REF!</definedName>
    <definedName name="TR3CCT1">#REF!</definedName>
    <definedName name="TR3CCT2">#REF!</definedName>
    <definedName name="TR3CVS">#REF!</definedName>
    <definedName name="TR3DDVC">#REF!</definedName>
    <definedName name="TR3DE">#REF!</definedName>
    <definedName name="TR3DPP">#REF!</definedName>
    <definedName name="TR3EMP">#REF!</definedName>
    <definedName name="TR3GAV">#REF!</definedName>
    <definedName name="TR3LDT">#REF!</definedName>
    <definedName name="TR3PPCVM">#REF!</definedName>
    <definedName name="TR3PZI">#REF!</definedName>
    <definedName name="TR3PZISV">#REF!</definedName>
    <definedName name="TR3TL">#REF!</definedName>
    <definedName name="TR3ZC">#REF!</definedName>
    <definedName name="TR3ZCPP">#REF!</definedName>
    <definedName name="TR3ZYCT">#REF!</definedName>
    <definedName name="TrainSpec">#REF!</definedName>
    <definedName name="TRANS">[36]Hoja2!#REF!</definedName>
    <definedName name="Transmisores">#REF!</definedName>
    <definedName name="TRANSP0">'[3]MOD-DEV.XLS'!$Q$369</definedName>
    <definedName name="TRANSP12">'[3]MOD-DEV.XLS'!$S$369</definedName>
    <definedName name="TRANSP15">'[3]MOD-DEV.XLS'!$T$369</definedName>
    <definedName name="TRANSP8">'[3]MOD-DEV.XLS'!$R$369</definedName>
    <definedName name="TRANSPACOPIO">[30]EQUIPO!$F$45</definedName>
    <definedName name="TRANSPIT">'[30]MANO DE OBRA'!$F$125</definedName>
    <definedName name="Transporte">'[14]DATOS CONTRATO'!$E$16</definedName>
    <definedName name="TRANSUNIT">[71]Ev.Economica!$B$9</definedName>
    <definedName name="Trap">#REF!</definedName>
    <definedName name="TRAT">[258]desmonte!$E$48</definedName>
    <definedName name="trdgasc">#REF!</definedName>
    <definedName name="TRE1E">#REF!</definedName>
    <definedName name="TRE1N">#REF!</definedName>
    <definedName name="treeList" hidden="1">"11100000000000000000000000000000000000000000000000000000000000000000000000000000000000000000000000000000000000000000000000000000000000000000000000000000000000000000000000000000000000000000000000000000"</definedName>
    <definedName name="TREM">#REF!</definedName>
    <definedName name="Trenes">#REF!</definedName>
    <definedName name="TRESMIL">'[60]LM '!$D$36</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urado">#REF!</definedName>
    <definedName name="trjfgjh" hidden="1">{"via1",#N/A,TRUE,"general";"via2",#N/A,TRUE,"general";"via3",#N/A,TRUE,"general"}</definedName>
    <definedName name="TRM">[259]VrEqpBasica!$I$2</definedName>
    <definedName name="trsgasc">#REF!</definedName>
    <definedName name="trtree">'[177]PLANILLA(3)'!#REF!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RC">#REF!</definedName>
    <definedName name="tttt">'[109]Form5 _Pág_ 1'!#REF!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ubo">[260]Presupuesto!$J$5</definedName>
    <definedName name="tu" hidden="1">{"via1",#N/A,TRUE,"general";"via2",#N/A,TRUE,"general";"via3",#N/A,TRUE,"general"}</definedName>
    <definedName name="TUB">#REF!</definedName>
    <definedName name="TUBERIA" hidden="1">#REF!</definedName>
    <definedName name="Tubería">#REF!</definedName>
    <definedName name="TUBERIA1" hidden="1">#REF!</definedName>
    <definedName name="TUBERIAPERF4">'[60]LM '!$D$30</definedName>
    <definedName name="tubo24">#REF!</definedName>
    <definedName name="TUBOCONCRETO">'[60]LM '!$D$31</definedName>
    <definedName name="tubor24">#REF!</definedName>
    <definedName name="TUPI">MATCH(0.01,End_Bal,-1)+1</definedName>
    <definedName name="tur" hidden="1">{"TAB1",#N/A,TRUE,"GENERAL";"TAB2",#N/A,TRUE,"GENERAL";"TAB3",#N/A,TRUE,"GENERAL";"TAB4",#N/A,TRUE,"GENERAL";"TAB5",#N/A,TRUE,"GENERAL"}</definedName>
    <definedName name="turu" hidden="1">{"TAB1",#N/A,TRUE,"GENERAL";"TAB2",#N/A,TRUE,"GENERAL";"TAB3",#N/A,TRUE,"GENERAL";"TAB4",#N/A,TRUE,"GENERAL";"TAB5",#N/A,TRUE,"GENERAL"}</definedName>
    <definedName name="tuutut" hidden="1">{"'$OC'!$B$7:$O$53","'OC'!$A$14:$D$27","'OC'!$A$14:$D$27","'OC'!$A$14:$D$27"}</definedName>
    <definedName name="tvmenor90min">'[214]CCP,LEYES,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PC">'[3]MOD-DEV.XLS'!$D$14</definedName>
    <definedName name="typical_schematic_001">#REF!</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dt_support_id1_001">#REF!</definedName>
    <definedName name="udt_support_id10_001">#REF!</definedName>
    <definedName name="udt_support_id11_001">#REF!</definedName>
    <definedName name="udt_support_id12_001">#REF!</definedName>
    <definedName name="udt_support_id13_001">#REF!</definedName>
    <definedName name="udt_support_id14_001">#REF!</definedName>
    <definedName name="udt_support_id15_001">#REF!</definedName>
    <definedName name="udt_support_id16_001">#REF!</definedName>
    <definedName name="udt_support_id2_001">#REF!</definedName>
    <definedName name="udt_support_id3_001">#REF!</definedName>
    <definedName name="udt_support_id4_001">#REF!</definedName>
    <definedName name="udt_support_id5_001">#REF!</definedName>
    <definedName name="udt_support_id6_001">#REF!</definedName>
    <definedName name="udt_support_id7_001">#REF!</definedName>
    <definedName name="udt_support_id8_001">#REF!</definedName>
    <definedName name="udt_support_id9_001">#REF!</definedName>
    <definedName name="UE">'[70]Reajustes estimados'!$D$13</definedName>
    <definedName name="UF">#REF!</definedName>
    <definedName name="UF_BES">#REF!</definedName>
    <definedName name="UF_ME">#REF!</definedName>
    <definedName name="UFrm2InUse">1</definedName>
    <definedName name="UGG">#REF!</definedName>
    <definedName name="UI" hidden="1">{"via1",#N/A,TRUE,"general";"via2",#N/A,TRUE,"general";"via3",#N/A,TRUE,"general"}</definedName>
    <definedName name="UIC">[18]Tablas!#REF!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imotransporte">[73]Presupuesto!$J$6</definedName>
    <definedName name="UM">'[70]Reajustes estimados'!$D$14</definedName>
    <definedName name="UMO">'[70]Reajustes estimados'!$D$16</definedName>
    <definedName name="UN">#REF!</definedName>
    <definedName name="UN_PRI">#REF!</definedName>
    <definedName name="Unidad">#REF!</definedName>
    <definedName name="UNIDAD100">[113]ITEMS!#REF!</definedName>
    <definedName name="UNIDAD101">[113]ITEMS!#REF!</definedName>
    <definedName name="UNIDAD102">[113]ITEMS!#REF!</definedName>
    <definedName name="UNIDAD103">[113]ITEMS!#REF!</definedName>
    <definedName name="UNIDAD104">[113]ITEMS!#REF!</definedName>
    <definedName name="UNIDAD105">[113]ITEMS!#REF!</definedName>
    <definedName name="UNIDAD106">[113]ITEMS!#REF!</definedName>
    <definedName name="UNIDAD107">[113]ITEMS!#REF!</definedName>
    <definedName name="UNIDAD49">[113]ITEMS!#REF!</definedName>
    <definedName name="UNIDAD50">[113]ITEMS!#REF!</definedName>
    <definedName name="UNIDAD51">[113]ITEMS!#REF!</definedName>
    <definedName name="UNIDAD52">[113]ITEMS!#REF!</definedName>
    <definedName name="UNIDAD53">[113]ITEMS!#REF!</definedName>
    <definedName name="UNIDAD54">[113]ITEMS!#REF!</definedName>
    <definedName name="UNIDAD55">[113]ITEMS!#REF!</definedName>
    <definedName name="UNIDAD56">[113]ITEMS!#REF!</definedName>
    <definedName name="UNIDAD57">[113]ITEMS!#REF!</definedName>
    <definedName name="UNIDAD58">[113]ITEMS!#REF!</definedName>
    <definedName name="UNIDAD59">[113]ITEMS!#REF!</definedName>
    <definedName name="UNIDAD60">[113]ITEMS!#REF!</definedName>
    <definedName name="UNIDAD61">[113]ITEMS!#REF!</definedName>
    <definedName name="UNIDAD62">[113]ITEMS!#REF!</definedName>
    <definedName name="UNIDAD63">[113]ITEMS!#REF!</definedName>
    <definedName name="UNIDAD64">[113]ITEMS!#REF!</definedName>
    <definedName name="UNIDAD65">[113]ITEMS!#REF!</definedName>
    <definedName name="UNIDAD66">[113]ITEMS!#REF!</definedName>
    <definedName name="UNIDAD67">[113]ITEMS!#REF!</definedName>
    <definedName name="UNIDAD68">[113]ITEMS!#REF!</definedName>
    <definedName name="UNIDAD69">[113]ITEMS!#REF!</definedName>
    <definedName name="UNIDAD70">[113]ITEMS!#REF!</definedName>
    <definedName name="UNIDAD71">[113]ITEMS!#REF!</definedName>
    <definedName name="UNIDAD72">[113]ITEMS!#REF!</definedName>
    <definedName name="UNIDAD73">[113]ITEMS!#REF!</definedName>
    <definedName name="UNIDAD74">[113]ITEMS!#REF!</definedName>
    <definedName name="UNIDAD75">[113]ITEMS!#REF!</definedName>
    <definedName name="UNIDAD76">[113]ITEMS!#REF!</definedName>
    <definedName name="UNIDAD77">[113]ITEMS!#REF!</definedName>
    <definedName name="UNIDAD78">[113]ITEMS!#REF!</definedName>
    <definedName name="UNIDAD79">[113]ITEMS!#REF!</definedName>
    <definedName name="UNIDAD80">[113]ITEMS!#REF!</definedName>
    <definedName name="UNIDAD81">[113]ITEMS!#REF!</definedName>
    <definedName name="UNIDAD82">[113]ITEMS!#REF!</definedName>
    <definedName name="UNIDAD83">[113]ITEMS!#REF!</definedName>
    <definedName name="UNIDAD84">[113]ITEMS!#REF!</definedName>
    <definedName name="UNIDAD85">[113]ITEMS!#REF!</definedName>
    <definedName name="UNIDAD86">[113]ITEMS!#REF!</definedName>
    <definedName name="UNIDAD87">[113]ITEMS!#REF!</definedName>
    <definedName name="UNIDAD88">[113]ITEMS!#REF!</definedName>
    <definedName name="UNIDAD89">[113]ITEMS!#REF!</definedName>
    <definedName name="UNIDAD90">[113]ITEMS!#REF!</definedName>
    <definedName name="UNIDAD91">[113]ITEMS!#REF!</definedName>
    <definedName name="UNIDAD92">[113]ITEMS!#REF!</definedName>
    <definedName name="UNIDAD93">[113]ITEMS!#REF!</definedName>
    <definedName name="UNIDAD94">[113]ITEMS!#REF!</definedName>
    <definedName name="UNIDAD95">[113]ITEMS!#REF!</definedName>
    <definedName name="UNIDAD96">[113]ITEMS!#REF!</definedName>
    <definedName name="UNIDAD97">[113]ITEMS!#REF!</definedName>
    <definedName name="UNIDAD98">[113]ITEMS!#REF!</definedName>
    <definedName name="UNIDAD99">[113]ITEMS!#REF!</definedName>
    <definedName name="unidades">#REF!</definedName>
    <definedName name="unionadss">#REF!</definedName>
    <definedName name="unionducto">#REF!</definedName>
    <definedName name="UNIT">'[261]Lista APU'!$A$3:$D$479</definedName>
    <definedName name="unit_id_001">#REF!</definedName>
    <definedName name="UNITARIO">[262]Unitarios!$A$3:$D$13</definedName>
    <definedName name="Unitarios" localSheetId="0">#REF!</definedName>
    <definedName name="Unitarios">#REF!</definedName>
    <definedName name="Units_Option">'[231]Differential Vapor (8)'!#REF!</definedName>
    <definedName name="unj" hidden="1">[31]INST!#REF!</definedName>
    <definedName name="uno">[0]!err</definedName>
    <definedName name="UO">[0]!err</definedName>
    <definedName name="uom_id_001">#REF!</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D">#REF!</definedName>
    <definedName name="user_name_001">#REF!</definedName>
    <definedName name="USxCOL">#REF!</definedName>
    <definedName name="ut">#REF!</definedName>
    <definedName name="uti">[12]Datos!$B$21</definedName>
    <definedName name="UTIL">#REF!</definedName>
    <definedName name="UTILIDAD">'[69]Formulario N° 4'!$F$131</definedName>
    <definedName name="UTILIDADES">#REF!</definedName>
    <definedName name="UTL">[87]otros!$C$4</definedName>
    <definedName name="uu" hidden="1">{"TAB1",#N/A,TRUE,"GENERAL";"TAB2",#N/A,TRUE,"GENERAL";"TAB3",#N/A,TRUE,"GENERAL";"TAB4",#N/A,TRUE,"GENERAL";"TAB5",#N/A,TRUE,"GENERAL"}</definedName>
    <definedName name="UUHGYFG">#REF!</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#REF!</definedName>
    <definedName name="uytu" hidden="1">{"TAB1",#N/A,TRUE,"GENERAL";"TAB2",#N/A,TRUE,"GENERAL";"TAB3",#N/A,TRUE,"GENERAL";"TAB4",#N/A,TRUE,"GENERAL";"TAB5",#N/A,TRUE,"GENERAL"}</definedName>
    <definedName name="uyur" hidden="1">{"via1",#N/A,TRUE,"general";"via2",#N/A,TRUE,"general";"via3",#N/A,TRUE,"general"}</definedName>
    <definedName name="UYUYUY">#REF!</definedName>
    <definedName name="UYYUYU" hidden="1">{#N/A,#N/A,FALSE,"PERSONAL"}</definedName>
    <definedName name="v" hidden="1">{"TAB1",#N/A,TRUE,"GENERAL";"TAB2",#N/A,TRUE,"GENERAL";"TAB3",#N/A,TRUE,"GENERAL";"TAB4",#N/A,TRUE,"GENERAL";"TAB5",#N/A,TRUE,"GENERAL"}</definedName>
    <definedName name="VACA">[116]General!#REF!</definedName>
    <definedName name="val_rps">#REF!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01">#REF!</definedName>
    <definedName name="VALLE">#REF!</definedName>
    <definedName name="VALLE_1">"$#REF!.$#REF!$#REF!"</definedName>
    <definedName name="VALLE_10">"$#REF!.$#REF!$#REF!"</definedName>
    <definedName name="VALLE_9">"$#REF!.$#REF!$#REF!"</definedName>
    <definedName name="VALOR">#REF!</definedName>
    <definedName name="Valor_aisladores">#REF!</definedName>
    <definedName name="valor_final">#REF!</definedName>
    <definedName name="Valor_herrajes_grampa_anclaje">#REF!</definedName>
    <definedName name="Valor_herrajes_grampa_suspension">#REF!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Cto">[263]CONTRATO!$E$9</definedName>
    <definedName name="ValorEjecutado">#REF!</definedName>
    <definedName name="ValorProyecto">#REF!</definedName>
    <definedName name="ValorRecursosComprometidos">#REF!</definedName>
    <definedName name="VALORTOTAL">#REF!</definedName>
    <definedName name="Values_Entered">IF(Loan_Amount*Interest_Rate*Loan_Years*Loan_Start&gt;0,1,0)</definedName>
    <definedName name="VALV10">[30]Hoja3!$F$354</definedName>
    <definedName name="VALV12">[30]Hoja3!$F$393</definedName>
    <definedName name="VALV4">[30]Hoja3!$F$237</definedName>
    <definedName name="VALV6">[30]Hoja3!$F$276</definedName>
    <definedName name="VALV8">[30]Hoja3!$F$315</definedName>
    <definedName name="VALVC12">[30]Hoja3!$F$510</definedName>
    <definedName name="VALVC6">[30]Hoja3!$F$432</definedName>
    <definedName name="VALVULACH8">[30]Hoja3!$F$471</definedName>
    <definedName name="Válvulas">#REF!</definedName>
    <definedName name="vaquita" hidden="1">{"PRES REHAB ARM-PER POR ITEMS  KM A KM",#N/A,TRUE,"Rehabilitacion Arm-Per"}</definedName>
    <definedName name="Var">[34]Varios.!$E$1:$E$65536</definedName>
    <definedName name="Variable_Salario">#REF!</definedName>
    <definedName name="VARIACION1">#REF!</definedName>
    <definedName name="Varios">#REF!</definedName>
    <definedName name="Varios2">#REF!</definedName>
    <definedName name="VariosAnalisis">#REF!</definedName>
    <definedName name="vb">#REF!</definedName>
    <definedName name="VBC">#REF!</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DVDVDV" hidden="1">'[111]3'!#REF!,'[111]3'!#REF!</definedName>
    <definedName name="VDVDVDV1" hidden="1">'[111]3'!#REF!,'[111]3'!#REF!</definedName>
    <definedName name="VDVDVDVD" hidden="1">'[111]3'!#REF!,'[111]3'!#REF!</definedName>
    <definedName name="VEHICULODELINEADOR">[60]LE!#REF!</definedName>
    <definedName name="VentaAiu">#REF!</definedName>
    <definedName name="VEX">[18]Tablas!#REF!</definedName>
    <definedName name="VEX_ON">#REF!</definedName>
    <definedName name="VEX1_1">[18]Tablas!#REF!</definedName>
    <definedName name="VEX1_1_1">[18]Tablas!#REF!</definedName>
    <definedName name="VEX1_1_2">[18]Tablas!#REF!</definedName>
    <definedName name="VEX1_1_3">[18]Tablas!#REF!</definedName>
    <definedName name="VEX1_1_4">[18]Tablas!#REF!</definedName>
    <definedName name="VEX1_2">[18]Tablas!#REF!</definedName>
    <definedName name="VEX1_3">[18]Tablas!#REF!</definedName>
    <definedName name="VFA">[18]Tablas!#REF!</definedName>
    <definedName name="VFA1_1">[18]Tablas!#REF!</definedName>
    <definedName name="VFA1_1_1">[18]Tablas!#REF!</definedName>
    <definedName name="VFA1_1_2">[18]Tablas!#REF!</definedName>
    <definedName name="VFA1_1_3">[18]Tablas!#REF!</definedName>
    <definedName name="VFA1_1_4">[18]Tablas!#REF!</definedName>
    <definedName name="VFA1_1_5">[18]Tablas!#REF!</definedName>
    <definedName name="VFA1_1_6">[18]Tablas!#REF!</definedName>
    <definedName name="VFA1_2">[18]Tablas!#REF!</definedName>
    <definedName name="VFA1_3">[18]Tablas!#REF!</definedName>
    <definedName name="vfbgnhyt" hidden="1">{"via1",#N/A,TRUE,"general";"via2",#N/A,TRUE,"general";"via3",#N/A,TRUE,"general"}</definedName>
    <definedName name="vfh">'[172]7422CW00'!#REF!</definedName>
    <definedName name="vfn">#REF!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GF" hidden="1">{#N/A,#N/A,FALSE,"PERSONAL"}</definedName>
    <definedName name="VIA">#REF!</definedName>
    <definedName name="VIAP">[30]Hoja2!#REF!</definedName>
    <definedName name="vias">#REF!</definedName>
    <definedName name="VIBRA">#REF!</definedName>
    <definedName name="VIBRADOR">[69]EQUIPO!$D$27</definedName>
    <definedName name="VIBRO">#REF!</definedName>
    <definedName name="VIBROCOMPACT">[60]LE!$D$28</definedName>
    <definedName name="VICEP_DIRECC">[219]Tablas!$A$6:$A$26</definedName>
    <definedName name="VigenciaDolares">#REF!</definedName>
    <definedName name="VigenciaPesos">#REF!</definedName>
    <definedName name="VIGFUTURA">[219]Tablas!$J$6:$J$8</definedName>
    <definedName name="villa">#REF!</definedName>
    <definedName name="Vis_Units">[112]DropDowns!$AZ$2:$AZ$20</definedName>
    <definedName name="VIT">[18]Tablas!#REF!</definedName>
    <definedName name="VIT1_1">[18]Tablas!#REF!</definedName>
    <definedName name="VIT1_1_1">[18]Tablas!#REF!</definedName>
    <definedName name="VIT1_1_10">[18]Tablas!#REF!</definedName>
    <definedName name="VIT1_1_11">[18]Tablas!#REF!</definedName>
    <definedName name="VIT1_1_12">[18]Tablas!#REF!</definedName>
    <definedName name="VIT1_1_13">[18]Tablas!#REF!</definedName>
    <definedName name="VIT1_1_14">[18]Tablas!#REF!</definedName>
    <definedName name="VIT1_1_15">[18]Tablas!#REF!</definedName>
    <definedName name="VIT1_1_16">[18]Tablas!#REF!</definedName>
    <definedName name="VIt1_1_17">[18]Tablas!#REF!</definedName>
    <definedName name="VIT1_1_18">[18]Tablas!#REF!</definedName>
    <definedName name="VIt1_1_19">[18]Tablas!#REF!</definedName>
    <definedName name="VIT1_1_2">[18]Tablas!#REF!</definedName>
    <definedName name="VIT1_1_20">[18]Tablas!#REF!</definedName>
    <definedName name="VIT1_1_3">[18]Tablas!#REF!</definedName>
    <definedName name="VIT1_1_4">[18]Tablas!#REF!</definedName>
    <definedName name="VIT1_1_5">[18]Tablas!#REF!</definedName>
    <definedName name="VIT1_1_6">[18]Tablas!#REF!</definedName>
    <definedName name="VIT1_1_7">[18]Tablas!#REF!</definedName>
    <definedName name="VIT1_1_8">[18]Tablas!#REF!</definedName>
    <definedName name="VIT1_1_9">[18]Tablas!#REF!</definedName>
    <definedName name="VIT1_2">[18]Tablas!#REF!</definedName>
    <definedName name="VIT1_3">[18]Tablas!#REF!</definedName>
    <definedName name="VIT1_4">[18]Tablas!#REF!</definedName>
    <definedName name="VIT1_5">[18]Tablas!#REF!</definedName>
    <definedName name="VIT1_6">[18]Tablas!#REF!</definedName>
    <definedName name="vital5">[138]Personalizar!$E$15</definedName>
    <definedName name="vk" hidden="1">{"via1",#N/A,TRUE,"general";"via2",#N/A,TRUE,"general";"via3",#N/A,TRUE,"general"}</definedName>
    <definedName name="VL1ADES">#REF!</definedName>
    <definedName name="VL1AEMP">#REF!</definedName>
    <definedName name="VL1AGRAVA">#REF!</definedName>
    <definedName name="VL1AIMP">#REF!</definedName>
    <definedName name="VL1AL">#REF!</definedName>
    <definedName name="VL1BORD">#REF!</definedName>
    <definedName name="VL1CARC">#REF!</definedName>
    <definedName name="VL1CUN">#REF!</definedName>
    <definedName name="VL1RELLENO">#REF!</definedName>
    <definedName name="VL1VPLACA">#REF!</definedName>
    <definedName name="VL2AEMP">#REF!</definedName>
    <definedName name="VL2AIMP">#REF!</definedName>
    <definedName name="VL2AL">#REF!</definedName>
    <definedName name="VL2AP">#REF!</definedName>
    <definedName name="VL2BORD">#REF!</definedName>
    <definedName name="VL2CARC">#REF!</definedName>
    <definedName name="VL2CUN">#REF!</definedName>
    <definedName name="VL2DES">#REF!</definedName>
    <definedName name="VL2GRAVA">#REF!</definedName>
    <definedName name="VL2RELLENO">#REF!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[40]Dimensiones!$F$37</definedName>
    <definedName name="Vol_aletas2">[40]Dimensiones!$F$39</definedName>
    <definedName name="Vol_aletas3">[40]Dimensiones!$F$41</definedName>
    <definedName name="Vol_aletas4">[40]Dimensiones!$F$43</definedName>
    <definedName name="Vol_aletas5">[40]Dimensiones!$F$45</definedName>
    <definedName name="Vol_tanques">[40]Dimensiones!$D$37</definedName>
    <definedName name="VOLQUETA">#REF!</definedName>
    <definedName name="volquetamk">#REF!</definedName>
    <definedName name="VOLQUETAS">#REF!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[18]Tablas!#REF!</definedName>
    <definedName name="VPR1_1_1">[18]Tablas!#REF!</definedName>
    <definedName name="VPR1_1_10">[18]Tablas!#REF!</definedName>
    <definedName name="VPR1_1_11">[18]Tablas!#REF!</definedName>
    <definedName name="VPR1_1_12">[18]Tablas!#REF!</definedName>
    <definedName name="VPR1_1_13">[18]Tablas!#REF!</definedName>
    <definedName name="VPR1_1_14">[18]Tablas!#REF!</definedName>
    <definedName name="VPR1_1_15">[18]Tablas!#REF!</definedName>
    <definedName name="VPR1_1_16">[18]Tablas!#REF!</definedName>
    <definedName name="VPR1_1_17">[18]Tablas!#REF!</definedName>
    <definedName name="VPR1_1_18">[18]Tablas!#REF!</definedName>
    <definedName name="VPR1_1_19">[18]Tablas!#REF!</definedName>
    <definedName name="VPR1_1_2">[18]Tablas!#REF!</definedName>
    <definedName name="VPR1_1_20">[18]Tablas!#REF!</definedName>
    <definedName name="VPR1_1_21">[18]Tablas!#REF!</definedName>
    <definedName name="VPR1_1_22">[18]Tablas!#REF!</definedName>
    <definedName name="VPR1_1_23">[18]Tablas!#REF!</definedName>
    <definedName name="VPR1_1_24">[18]Tablas!#REF!</definedName>
    <definedName name="VPR1_1_25">[18]Tablas!#REF!</definedName>
    <definedName name="VPR1_1_26">[18]Tablas!#REF!</definedName>
    <definedName name="VPR1_1_27">[18]Tablas!#REF!</definedName>
    <definedName name="VPR1_1_28">[18]Tablas!#REF!</definedName>
    <definedName name="VPR1_1_29">[18]Tablas!#REF!</definedName>
    <definedName name="VPR1_1_3">[18]Tablas!#REF!</definedName>
    <definedName name="VPR1_1_30">[18]Tablas!#REF!</definedName>
    <definedName name="VPR1_1_31">[18]Tablas!#REF!</definedName>
    <definedName name="VPR1_1_32">[18]Tablas!#REF!</definedName>
    <definedName name="VPR1_1_4">[18]Tablas!#REF!</definedName>
    <definedName name="VPR1_1_5">[18]Tablas!#REF!</definedName>
    <definedName name="VPR1_1_6">[18]Tablas!#REF!</definedName>
    <definedName name="VPR1_1_7">[18]Tablas!#REF!</definedName>
    <definedName name="VPR1_1_8">[18]Tablas!#REF!</definedName>
    <definedName name="VPR1_1_9">[18]Tablas!#REF!</definedName>
    <definedName name="VPR1_2">[18]Tablas!#REF!</definedName>
    <definedName name="VPR1_3">[18]Tablas!#REF!</definedName>
    <definedName name="VPR1_4">[18]Tablas!#REF!</definedName>
    <definedName name="VPR1_5">[18]Tablas!#REF!</definedName>
    <definedName name="VPR1_6">[18]Tablas!#REF!</definedName>
    <definedName name="vpt">#REF!</definedName>
    <definedName name="vr">Scheduled_Payment+Extra_Payment</definedName>
    <definedName name="vrbasad1">[12]Datos!$B$6</definedName>
    <definedName name="vrbasad2">[12]Datos!$B$7</definedName>
    <definedName name="vrbasin">[12]Datos!$B$5</definedName>
    <definedName name="VRP">[18]Tablas!#REF!</definedName>
    <definedName name="VRP_PETROQ">#REF!</definedName>
    <definedName name="VRP1_1">[18]Tablas!#REF!</definedName>
    <definedName name="VRP1_1_1">[18]Tablas!#REF!</definedName>
    <definedName name="VRP1_1_10">[18]Tablas!#REF!</definedName>
    <definedName name="VRP1_1_11">[18]Tablas!#REF!</definedName>
    <definedName name="VRP1_1_12">[18]Tablas!#REF!</definedName>
    <definedName name="VRP1_1_13">[18]Tablas!#REF!</definedName>
    <definedName name="VRP1_1_14">[18]Tablas!#REF!</definedName>
    <definedName name="VRP1_1_15">[18]Tablas!#REF!</definedName>
    <definedName name="VRP1_1_16">[18]Tablas!#REF!</definedName>
    <definedName name="VRP1_1_17">[18]Tablas!#REF!</definedName>
    <definedName name="VRP1_1_18">[18]Tablas!#REF!</definedName>
    <definedName name="VRP1_1_19">[18]Tablas!#REF!</definedName>
    <definedName name="VRP1_1_2">[18]Tablas!#REF!</definedName>
    <definedName name="VRP1_1_20">[18]Tablas!#REF!</definedName>
    <definedName name="VRP1_1_21">[18]Tablas!#REF!</definedName>
    <definedName name="VRP1_1_22">[18]Tablas!#REF!</definedName>
    <definedName name="VRP1_1_23">[18]Tablas!#REF!</definedName>
    <definedName name="VRP1_1_3">[18]Tablas!#REF!</definedName>
    <definedName name="VRP1_1_4">[18]Tablas!#REF!</definedName>
    <definedName name="VRP1_1_5">[18]Tablas!#REF!</definedName>
    <definedName name="VRP1_1_6">[18]Tablas!#REF!</definedName>
    <definedName name="VRP1_1_7">[18]Tablas!#REF!</definedName>
    <definedName name="VRP1_1_8">[18]Tablas!#REF!</definedName>
    <definedName name="VRP1_1_9">[18]Tablas!#REF!</definedName>
    <definedName name="VRP1_2">[18]Tablas!#REF!</definedName>
    <definedName name="VRP1_3">[18]Tablas!#REF!</definedName>
    <definedName name="VRP1_4">[18]Tablas!#REF!</definedName>
    <definedName name="vsdfj" hidden="1">{"via1",#N/A,TRUE,"general";"via2",#N/A,TRUE,"general";"via3",#N/A,TRUE,"general"}</definedName>
    <definedName name="VSM">[18]Tablas!#REF!</definedName>
    <definedName name="VSM1_1">[18]Tablas!#REF!</definedName>
    <definedName name="VSM1_1_1">[18]Tablas!#REF!</definedName>
    <definedName name="VSM1_1_2">[18]Tablas!#REF!</definedName>
    <definedName name="VSM1_1_3">[18]Tablas!#REF!</definedName>
    <definedName name="VSM1_1_4">[18]Tablas!#REF!</definedName>
    <definedName name="VSM1_1_5">[18]Tablas!#REF!</definedName>
    <definedName name="VSM1_2">[18]Tablas!#REF!</definedName>
    <definedName name="VSM1_3">[18]Tablas!#REF!</definedName>
    <definedName name="VSM1_4">[18]Tablas!#REF!</definedName>
    <definedName name="VSM1_5">[18]Tablas!#REF!</definedName>
    <definedName name="vsp">#REF!</definedName>
    <definedName name="vt" hidden="1">{"via1",#N/A,TRUE,"general";"via2",#N/A,TRUE,"general";"via3",#N/A,TRUE,"general"}</definedName>
    <definedName name="vutil">#REF!</definedName>
    <definedName name="vv">#REF!</definedName>
    <definedName name="vvcxv" hidden="1">{"TAB1",#N/A,TRUE,"GENERAL";"TAB2",#N/A,TRUE,"GENERAL";"TAB3",#N/A,TRUE,"GENERAL";"TAB4",#N/A,TRUE,"GENERAL";"TAB5",#N/A,TRUE,"GENERAL"}</definedName>
    <definedName name="Vvkmh">#REF!</definedName>
    <definedName name="Vvmph">#REF!</definedName>
    <definedName name="VVV" localSheetId="0">#REF!</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a">#REF!</definedName>
    <definedName name="WAGE_RATE">#REF!</definedName>
    <definedName name="Wage0100">#REF!</definedName>
    <definedName name="Wage0200">#REF!</definedName>
    <definedName name="WBS">'[264]2004'!#REF!</definedName>
    <definedName name="Wcut">#REF!</definedName>
    <definedName name="WD">#REF!</definedName>
    <definedName name="WDD" hidden="1">{#N/A,#N/A,FALSE,"orthoflow";#N/A,#N/A,FALSE,"Miscelaneos";#N/A,#N/A,FALSE,"Instrumentacio";#N/A,#N/A,FALSE,"Electrico";#N/A,#N/A,FALSE,"Valv. Seguridad"}</definedName>
    <definedName name="WDFSDF">'[88]Res-Accide-10'!#REF!</definedName>
    <definedName name="we">#REF!</definedName>
    <definedName name="wedw">#REF!</definedName>
    <definedName name="WEFWE">'[88]Res-Accide-10'!#REF!</definedName>
    <definedName name="WEIGHT1">#REF!</definedName>
    <definedName name="WEIGHT2">#REF!</definedName>
    <definedName name="WER">'[88]Res-Accide-10'!$S$2:$S$7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FRswef">#REF!</definedName>
    <definedName name="WI">'[3]MOD-DEV.XLS'!$F$23</definedName>
    <definedName name="WICPX">#REF!</definedName>
    <definedName name="WIEXECP">'[3]MOD-DEV.XLS'!$G$24</definedName>
    <definedName name="WIEXOT">'[3]MOD-DEV.XLS'!$G$25</definedName>
    <definedName name="WIEXP">#REF!</definedName>
    <definedName name="WILSON">'[88]Res-Accide-10'!#REF!</definedName>
    <definedName name="wire_group_id_001">#REF!</definedName>
    <definedName name="wj">#REF!</definedName>
    <definedName name="wl">#REF!</definedName>
    <definedName name="WQ">#REF!</definedName>
    <definedName name="WQEEWQ" hidden="1">{"TAB1",#N/A,TRUE,"GENERAL";"TAB2",#N/A,TRUE,"GENERAL";"TAB3",#N/A,TRUE,"GENERAL";"TAB4",#N/A,TRUE,"GENERAL";"TAB5",#N/A,TRUE,"GENERAL"}</definedName>
    <definedName name="WQW" hidden="1">{#N/A,#N/A,FALSE,"PERSONAL"}</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AR." hidden="1">{#N/A,#N/A,FALSE,"a1";#N/A,#N/A,FALSE,"a2";#N/A,#N/A,FALSE,"a3";#N/A,#N/A,FALSE,"a4a";#N/A,#N/A,FALSE,"a4B";#N/A,#N/A,FALSE,"a4C";#N/A,#N/A,FALSE,"a4D";#N/A,#N/A,FALSE,"A5a ";#N/A,#N/A,FALSE,"A5b";#N/A,#N/A,FALSE,"A6A";#N/A,#N/A,FALSE,"A6B";#N/A,#N/A,FALSE,"A6C";#N/A,#N/A,FALSE,"A6D";#N/A,#N/A,FALSE,"INV"}</definedName>
    <definedName name="wrn.CIB." hidden="1">{#N/A,#N/A,FALSE,"A1";#N/A,#N/A,FALSE,"A2";#N/A,#N/A,FALSE,"A3";#N/A,#N/A,FALSE,"A4";#N/A,#N/A,FALSE,"a4a";#N/A,#N/A,FALSE,"a4B";#N/A,#N/A,FALSE,"a4C";#N/A,#N/A,FALSE,"A5A";#N/A,#N/A,FALSE,"A5B";#N/A,#N/A,FALSE,"F1F2";#N/A,#N/A,FALSE,"MP";#N/A,#N/A,FALSE,"MP A PCTOS";#N/A,#N/A,FALSE,"A6A";#N/A,#N/A,FALSE,"A6C";#N/A,#N/A,FALSE,"REND";"CRUDOS",#N/A,FALSE,"INVENTARIO";"PRODUCTOS",#N/A,FALSE,"INVENTARIO"}</definedName>
    <definedName name="wrn.civil._.works." hidden="1">{#N/A,#N/A,TRUE,"1842CWN0"}</definedName>
    <definedName name="wrn.Cover." hidden="1">{"coverall",#N/A,FALSE,"Definitions";"cover1",#N/A,FALSE,"Definitions";"cover2",#N/A,FALSE,"Definitions";"cover3",#N/A,FALSE,"Definitions";"cover4",#N/A,FALSE,"Definitions";"cover5",#N/A,FALSE,"Definitions";"blank",#N/A,FALSE,"Definitions"}</definedName>
    <definedName name="wrn.Danilo." hidden="1">{#N/A,#N/A,TRUE,"Main Issues";#N/A,#N/A,TRUE,"Income statement ($)"}</definedName>
    <definedName name="wrn.ESTADO._.REHABILITACION." hidden="1">{"PRES REHAB ARM-PER POR ITEMS  KM A KM",#N/A,TRUE,"Rehabilitacion Arm-Per"}</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hidden="1">{"FCB_ALL",#N/A,FALSE,"FCB"}</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ve." hidden="1">{#N/A,#N/A,TRUE,"5 year"}</definedName>
    <definedName name="wrn.fixed._.assets." hidden="1">{#N/A,#N/A,TRUE,"fixed assets"}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INF_DIARIO." hidden="1">{#N/A,#N/A,FALSE,"PERSONAL"}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INFORME1." hidden="1">{#N/A,#N/A,FALSE,"ESTRATO6";#N/A,#N/A,FALSE,"ESTRATO5";#N/A,#N/A,FALSE,"ESTRATO4";#N/A,#N/A,FALSE,"ESTRATO3";#N/A,#N/A,FALSE,"ESTRATO2";#N/A,#N/A,FALSE,"ESTRATO1"}</definedName>
    <definedName name="wrn.Julio._.052000." hidden="1">{#N/A,#N/A,FALSE,"nuevo formato actividades";#N/A,#N/A,FALSE,"nuevo formato actividades";#N/A,#N/A,FALSE,"nuevo formato actividades"}</definedName>
    <definedName name="wrn.Kr." hidden="1">{"krl1",#N/A,FALSE,"kr";"krl2",#N/A,FALSE,"kr";"compara",#N/A,FALSE,"kr";"desconp1",#N/A,FALSE,"kr";"desconp12",#N/A,FALSE,"kr";"krnp1",#N/A,FALSE,"kr";"krnp2",#N/A,FALSE,"kr";"krp12avg",#N/A,FALSE,"kr";"krp1avg",#N/A,FALSE,"kr"}</definedName>
    <definedName name="wrn.Modello." hidden="1">{#N/A,#N/A,TRUE,"Proposal";#N/A,#N/A,TRUE,"Assumptions";#N/A,#N/A,TRUE,"Net Income";#N/A,#N/A,TRUE,"Balsheet";#N/A,#N/A,TRUE,"Capex";#N/A,#N/A,TRUE,"Volumes";#N/A,#N/A,TRUE,"Revenues";#N/A,#N/A,TRUE,"Var.Costs";#N/A,#N/A,TRUE,"Personnel";#N/A,#N/A,TRUE,"Other costs";#N/A,#N/A,TRUE,"MKTG and G&amp;A"}</definedName>
    <definedName name="wrn.OPERADORES." hidden="1">{#N/A,#N/A,TRUE,"T1"}</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RU_1." hidden="1">{#N/A,#N/A,FALSE,"PERSONAL"}</definedName>
    <definedName name="wrn.res7" hidden="1">{#N/A,#N/A,FALSE,"Hoja1";#N/A,#N/A,FALSE,"Hoja2"}</definedName>
    <definedName name="wrn.Resumen." hidden="1">{#N/A,#N/A,FALSE,"Hoja1";#N/A,#N/A,FALSE,"Hoja2"}</definedName>
    <definedName name="wrn.summary._.report." hidden="1">{#N/A,#N/A,TRUE,"Summary"}</definedName>
    <definedName name="wrn.SUP._.1." hidden="1">{#N/A,#N/A,FALSE,"PERSONAL"}</definedName>
    <definedName name="wrn.SUPER." hidden="1">{#N/A,#N/A,FALSE,"PERSONAL"}</definedName>
    <definedName name="wrn.synt." hidden="1">{#N/A,#N/A,FALSE,"c_finanz";#N/A,#N/A,FALSE,"c_eco";#N/A,#N/A,FALSE,"investimenti";#N/A,#N/A,FALSE,"tir"}</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est." hidden="1">{"test2",#N/A,TRUE,"Prices"}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SX">#REF!</definedName>
    <definedName name="WTI">[71]Ev.Economica!$B$6</definedName>
    <definedName name="Wtot">#REF!</definedName>
    <definedName name="wtt" hidden="1">{"TAB1",#N/A,TRUE,"GENERAL";"TAB2",#N/A,TRUE,"GENERAL";"TAB3",#N/A,TRUE,"GENERAL";"TAB4",#N/A,TRUE,"GENERAL";"TAB5",#N/A,TRUE,"GENERAL"}</definedName>
    <definedName name="wvu.oil."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gasagua."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RCEIBAS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[265]INDICE!$1:$1048576</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bxb" hidden="1">[27]DATOS!#REF!</definedName>
    <definedName name="XCAPEX0">'[3]MOD-DEV.XLS'!$AG$369</definedName>
    <definedName name="XCAPEX12">'[3]MOD-DEV.XLS'!$AI$369</definedName>
    <definedName name="XCAPEX15">'[3]MOD-DEV.XLS'!$AJ$369</definedName>
    <definedName name="XCAPEX8">'[3]MOD-DEV.XLS'!$AH$369</definedName>
    <definedName name="xcbvbs" hidden="1">{"TAB1",#N/A,TRUE,"GENERAL";"TAB2",#N/A,TRUE,"GENERAL";"TAB3",#N/A,TRUE,"GENERAL";"TAB4",#N/A,TRUE,"GENERAL";"TAB5",#N/A,TRUE,"GENERAL"}</definedName>
    <definedName name="xcoincidencefactor_001">#REF!</definedName>
    <definedName name="XD">#REF!</definedName>
    <definedName name="xo">#REF!</definedName>
    <definedName name="XPLOT" hidden="1">{"krl1",#N/A,FALSE,"kr";"krl2",#N/A,FALSE,"kr";"compara",#N/A,FALSE,"kr";"desconp1",#N/A,FALSE,"kr";"desconp12",#N/A,FALSE,"kr";"krnp1",#N/A,FALSE,"kr";"krnp2",#N/A,FALSE,"kr";"krp12avg",#N/A,FALSE,"kr";"krp1avg",#N/A,FALSE,"kr"}</definedName>
    <definedName name="XSW" hidden="1">{#N/A,#N/A,TRUE,"1842CWN0"}</definedName>
    <definedName name="xsxs" hidden="1">{"TAB1",#N/A,TRUE,"GENERAL";"TAB2",#N/A,TRUE,"GENERAL";"TAB3",#N/A,TRUE,"GENERAL";"TAB4",#N/A,TRUE,"GENERAL";"TAB5",#N/A,TRUE,"GENERAL"}</definedName>
    <definedName name="xvxv" hidden="1">[27]DATOS!#REF!</definedName>
    <definedName name="xx">#REF!</definedName>
    <definedName name="XX_51">#REF!</definedName>
    <definedName name="xxfg" hidden="1">{"via1",#N/A,TRUE,"general";"via2",#N/A,TRUE,"general";"via3",#N/A,TRUE,"general"}</definedName>
    <definedName name="XXX">#REF!</definedName>
    <definedName name="XXX0E">#REF!</definedName>
    <definedName name="XXX0N">#REF!</definedName>
    <definedName name="XXXX">#REF!</definedName>
    <definedName name="xxxxx" localSheetId="0">[34]!absc</definedName>
    <definedName name="xxxxx">[266]!absc</definedName>
    <definedName name="xxxxxds" hidden="1">{"via1",#N/A,TRUE,"general";"via2",#N/A,TRUE,"general";"via3",#N/A,TRUE,"general"}</definedName>
    <definedName name="xxxxxx">#REF!</definedName>
    <definedName name="xxxxxxcxxxx" hidden="1">"C:\C-314\VOLUMENES\volfin4.mdb"</definedName>
    <definedName name="XXXXXXX">[60]DATOS!#REF!</definedName>
    <definedName name="XXXXXXXX" hidden="1">[267]DATOS!#REF!</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XXXXXXXXXXXXXXX" hidden="1">[267]DATOS!#REF!</definedName>
    <definedName name="XZS" hidden="1">#REF!</definedName>
    <definedName name="XZXZV" hidden="1">{"via1",#N/A,TRUE,"general";"via2",#N/A,TRUE,"general";"via3",#N/A,TRUE,"general"}</definedName>
    <definedName name="Y" localSheetId="0">#N/A</definedName>
    <definedName name="Y">[89]!absc</definedName>
    <definedName name="y6y6" hidden="1">{"via1",#N/A,TRUE,"general";"via2",#N/A,TRUE,"general";"via3",#N/A,TRUE,"general"}</definedName>
    <definedName name="YA">#REF!</definedName>
    <definedName name="ycoincidencefactor_001">#REF!</definedName>
    <definedName name="yery" hidden="1">{"via1",#N/A,TRUE,"general";"via2",#N/A,TRUE,"general";"via3",#N/A,TRUE,"general"}</definedName>
    <definedName name="yg">#REF!</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n">#REF!</definedName>
    <definedName name="YOYO">'[268]AISLAMIENTO CATEGORIAS II Y III'!$G$1:$I$65536</definedName>
    <definedName name="yplgasc">#REF!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REFSF" hidden="1">{#N/A,#N/A,FALSE,"PERSONAL"}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tytywe">#REF!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#REF!</definedName>
    <definedName name="Z_1F15347C_EA70_491F_A73D_DE5CDEF7875A_.wvu.PrintTitles" hidden="1">#REF!</definedName>
    <definedName name="Z_235A93C1_87C6_11D4_BB51_444553540000_.wvu.Cols" hidden="1">'[111]3'!#REF!,'[111]3'!#REF!</definedName>
    <definedName name="Z_235A93C2_87C6_11D4_BB51_444553540000_.wvu.Cols" hidden="1">'[111]3'!#REF!,'[111]3'!#REF!</definedName>
    <definedName name="Z_235A93C3_87C6_11D4_BB51_444553540000_.wvu.Cols" hidden="1">'[111]3'!#REF!,'[111]3'!#REF!</definedName>
    <definedName name="Z_235A93C4_87C6_11D4_BB51_444553540000_.wvu.Cols" hidden="1">'[111]3'!#REF!,'[111]3'!#REF!</definedName>
    <definedName name="Z_235A93C5_87C6_11D4_BB51_444553540000_.wvu.Cols" hidden="1">'[111]3'!#REF!,'[111]3'!#REF!</definedName>
    <definedName name="Z_235A93C6_87C6_11D4_BB51_444553540000_.wvu.Cols" hidden="1">'[111]3'!#REF!,'[111]3'!#REF!</definedName>
    <definedName name="Z_235A93C7_87C6_11D4_BB51_444553540000_.wvu.Cols" hidden="1">'[111]3'!#REF!,'[111]3'!#REF!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'[111]3'!#REF!,'[111]3'!#REF!</definedName>
    <definedName name="Z_6CDBE1AE_8642_11D4_8E16_005004999978_.wvu.PrintArea" hidden="1">'[111]3'!#REF!</definedName>
    <definedName name="Z_6CDBE1AE_8642_11D4_8E16_005004999978_.wvu.Rows" hidden="1">#REF!,#REF!,#REF!,#REF!,#REF!</definedName>
    <definedName name="Z_6CDBE1AF_8642_11D4_8E16_005004999978_.wvu.Cols" hidden="1">'[111]3'!#REF!,'[111]3'!#REF!</definedName>
    <definedName name="Z_6CDBE1AF_8642_11D4_8E16_005004999978_.wvu.Rows" hidden="1">#REF!,#REF!,#REF!,#REF!,#REF!</definedName>
    <definedName name="Z_CO2MolFrac">[96]PAGE_20!#REF!</definedName>
    <definedName name="Z_CWA">[96]PAGE_20!#REF!</definedName>
    <definedName name="Z_FactBase">[96]PAGE_20!#REF!</definedName>
    <definedName name="Z_FactSampl">[96]PAGE_20!#REF!</definedName>
    <definedName name="Z_H2SMolFrac">[96]PAGE_20!#REF!</definedName>
    <definedName name="Z_Pc">[96]PAGE_20!#REF!</definedName>
    <definedName name="Z_Pr">[96]PAGE_20!#REF!</definedName>
    <definedName name="Z_PrBase">[96]PAGE_20!#REF!</definedName>
    <definedName name="Z_Tc">[96]PAGE_20!#REF!</definedName>
    <definedName name="Z_Tr">[96]PAGE_20!#REF!</definedName>
    <definedName name="Z_TrBase">[96]PAGE_20!#REF!</definedName>
    <definedName name="ZAQ" hidden="1">{#N/A,#N/A,TRUE,"INGENIERIA";#N/A,#N/A,TRUE,"COMPRAS";#N/A,#N/A,TRUE,"DIRECCION";#N/A,#N/A,TRUE,"RESUMEN"}</definedName>
    <definedName name="zc">#REF!</definedName>
    <definedName name="zcoincidencefactor_001">#REF!</definedName>
    <definedName name="zd">#REF!</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onaprecios">#REF!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coincidencefactor_001">#REF!</definedName>
    <definedName name="ZZZZZZZZZZZ" localSheetId="0">'[118]A. P. U.'!#REF!</definedName>
    <definedName name="ZZZZZZZZZZZ">'[119]A.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3" i="6" l="1"/>
  <c r="G22" i="6"/>
  <c r="G21" i="6"/>
  <c r="G20" i="6"/>
  <c r="G19" i="6"/>
  <c r="G88" i="4"/>
  <c r="H88" i="4" s="1"/>
  <c r="G54" i="4"/>
  <c r="G26" i="4"/>
  <c r="H91" i="4"/>
  <c r="E116" i="4"/>
  <c r="H106" i="4"/>
  <c r="H103" i="4"/>
  <c r="H94" i="4"/>
  <c r="H92" i="4"/>
  <c r="H89" i="4"/>
  <c r="H87" i="4"/>
  <c r="H86" i="4"/>
  <c r="H85" i="4"/>
  <c r="H95" i="4" l="1"/>
  <c r="A5" i="8"/>
  <c r="H53" i="4"/>
  <c r="H19" i="4"/>
  <c r="H97" i="4" l="1"/>
  <c r="H23" i="6"/>
  <c r="H54" i="4"/>
  <c r="H72" i="4"/>
  <c r="E115" i="4"/>
  <c r="E114" i="4"/>
  <c r="H20" i="4"/>
  <c r="H69" i="4"/>
  <c r="H60" i="4"/>
  <c r="H58" i="4"/>
  <c r="H57" i="4"/>
  <c r="H55" i="4"/>
  <c r="H52" i="4"/>
  <c r="H51" i="4"/>
  <c r="H20" i="6"/>
  <c r="H21" i="6"/>
  <c r="H22" i="6"/>
  <c r="H19" i="6"/>
  <c r="H24" i="6" s="1"/>
  <c r="H61" i="4" l="1"/>
  <c r="H63" i="4" l="1"/>
  <c r="F104" i="4"/>
  <c r="H104" i="4" s="1"/>
  <c r="H107" i="4" s="1"/>
  <c r="H108" i="4" s="1"/>
  <c r="H110" i="4" s="1"/>
  <c r="H111" i="4" s="1"/>
  <c r="H112" i="4" s="1"/>
  <c r="H116" i="4" s="1"/>
  <c r="F70" i="4" l="1"/>
  <c r="H70" i="4" s="1"/>
  <c r="F36" i="4"/>
  <c r="H36" i="4" s="1"/>
  <c r="H38" i="4"/>
  <c r="H35" i="4"/>
  <c r="H26" i="4"/>
  <c r="H24" i="4"/>
  <c r="H23" i="4"/>
  <c r="H18" i="4"/>
  <c r="H21" i="4"/>
  <c r="H17" i="4"/>
  <c r="E31" i="8"/>
  <c r="E29" i="8"/>
  <c r="E23" i="8"/>
  <c r="L18" i="8"/>
  <c r="E15" i="8"/>
  <c r="E10" i="8"/>
  <c r="A2" i="8"/>
  <c r="E39" i="8" l="1"/>
  <c r="H73" i="4"/>
  <c r="H74" i="4" s="1"/>
  <c r="H76" i="4" s="1"/>
  <c r="H77" i="4" s="1"/>
  <c r="H78" i="4" s="1"/>
  <c r="H115" i="4" s="1"/>
  <c r="H39" i="4"/>
  <c r="H27" i="4"/>
  <c r="H29" i="4" s="1"/>
  <c r="H40" i="4" l="1"/>
  <c r="H42" i="4" s="1"/>
  <c r="H43" i="4" s="1"/>
  <c r="H44" i="4" s="1"/>
  <c r="H114" i="4" s="1"/>
  <c r="H117" i="4" s="1"/>
  <c r="G15" i="6"/>
</calcChain>
</file>

<file path=xl/sharedStrings.xml><?xml version="1.0" encoding="utf-8"?>
<sst xmlns="http://schemas.openxmlformats.org/spreadsheetml/2006/main" count="271" uniqueCount="139">
  <si>
    <t>Formulario 1 - Formulario de presupuesto oficial -Interventoría de obra pública de infraestructura de transporte - versión  3</t>
  </si>
  <si>
    <t>Código</t>
  </si>
  <si>
    <t>CCE-EICP-FM-70</t>
  </si>
  <si>
    <t>Versión</t>
  </si>
  <si>
    <t>FORMULARIO 1 - DETALLADO</t>
  </si>
  <si>
    <r>
      <t xml:space="preserve">[La Entidad puede utilizar este Formulario para determinar las condiciones bajo las cuales los Proponentes presentarán su propuesta económica de forma detallada, sin perjuicio que puedan modificarlo o alleguen la oferta económica con un Formulario distinto. </t>
    </r>
    <r>
      <rPr>
        <b/>
        <u/>
        <sz val="9"/>
        <color rgb="FF000000"/>
        <rFont val="Arial"/>
        <family val="2"/>
      </rPr>
      <t>Es presentado a modo ilustrativo y como una sugerencia</t>
    </r>
    <r>
      <rPr>
        <b/>
        <sz val="9"/>
        <color rgb="FF000000"/>
        <rFont val="Arial"/>
        <family val="2"/>
      </rPr>
      <t>] [En caso de modificar el formulario, es importante tener en cuenta que no se deben incluir causales de rechazo, reglas o parámetros. Los términos el proceso solo se encuentran en el Documento Base por lo que no es viable que la Entidad incluya notas de ningún tipo]</t>
    </r>
  </si>
  <si>
    <t>CANT.</t>
  </si>
  <si>
    <t>CARGO / OFICIO</t>
  </si>
  <si>
    <t>COSTOS</t>
  </si>
  <si>
    <t>PARTICIPACIÓN</t>
  </si>
  <si>
    <t>VALOR</t>
  </si>
  <si>
    <t>DE PERSONAL</t>
  </si>
  <si>
    <t>(h-mes)</t>
  </si>
  <si>
    <t>PARCIAL ($)</t>
  </si>
  <si>
    <t>(1)</t>
  </si>
  <si>
    <t>(2)</t>
  </si>
  <si>
    <t>(3)</t>
  </si>
  <si>
    <t>(4)</t>
  </si>
  <si>
    <r>
      <t>(1)*((2)+(3))*(4) =</t>
    </r>
    <r>
      <rPr>
        <b/>
        <sz val="10"/>
        <color indexed="12"/>
        <rFont val="Arial"/>
        <family val="2"/>
      </rPr>
      <t xml:space="preserve"> (5)</t>
    </r>
  </si>
  <si>
    <t xml:space="preserve">COSTOS DIRECTOS DE PERSONAL </t>
  </si>
  <si>
    <t>PERSONAL PROFESIONAL</t>
  </si>
  <si>
    <t>PERSONAL TÉCNICO</t>
  </si>
  <si>
    <t>PERSONAL AUXILIAR TÉCNICO</t>
  </si>
  <si>
    <r>
      <t>SUBTOTAL COSTOS DE PERSONAL = SUMATORIA DE (5) =</t>
    </r>
    <r>
      <rPr>
        <b/>
        <sz val="10"/>
        <color indexed="12"/>
        <rFont val="Arial"/>
        <family val="2"/>
      </rPr>
      <t xml:space="preserve"> (6)</t>
    </r>
  </si>
  <si>
    <r>
      <t>FACTOR MULTIPLICADOR</t>
    </r>
    <r>
      <rPr>
        <b/>
        <sz val="10"/>
        <color indexed="12"/>
        <rFont val="Arial"/>
        <family val="2"/>
      </rPr>
      <t xml:space="preserve"> (7)</t>
    </r>
  </si>
  <si>
    <t xml:space="preserve"> </t>
  </si>
  <si>
    <r>
      <t xml:space="preserve">SUBTOTAL COSTOS DE PERSONAL = (6) * (7) = </t>
    </r>
    <r>
      <rPr>
        <b/>
        <sz val="10"/>
        <color indexed="12"/>
        <rFont val="Arial"/>
        <family val="2"/>
      </rPr>
      <t xml:space="preserve">(A) </t>
    </r>
  </si>
  <si>
    <t>CONCEPTO</t>
  </si>
  <si>
    <t>UNIDAD</t>
  </si>
  <si>
    <t>COSTO</t>
  </si>
  <si>
    <t>($)</t>
  </si>
  <si>
    <t>(8)</t>
  </si>
  <si>
    <t>(9)</t>
  </si>
  <si>
    <t>(10)</t>
  </si>
  <si>
    <r>
      <t xml:space="preserve">(8)*(9)*(10) = </t>
    </r>
    <r>
      <rPr>
        <b/>
        <sz val="10"/>
        <color indexed="12"/>
        <rFont val="Arial"/>
        <family val="2"/>
      </rPr>
      <t>(11)</t>
    </r>
  </si>
  <si>
    <t>OTROS COSTOS DIRECTOS</t>
  </si>
  <si>
    <t>COSTOS DE ALQUILER DE EQUIPOS Y OFICINA</t>
  </si>
  <si>
    <t>OTROS COSTOS</t>
  </si>
  <si>
    <r>
      <t xml:space="preserve">SUBTOTAL OTROS COSTOS DIRECTOS = SUMATORIA DE (11) = </t>
    </r>
    <r>
      <rPr>
        <b/>
        <sz val="10"/>
        <color indexed="12"/>
        <rFont val="Arial"/>
        <family val="2"/>
      </rPr>
      <t>(B)</t>
    </r>
  </si>
  <si>
    <t>VALOR TOTAL BÁSICO</t>
  </si>
  <si>
    <r>
      <t xml:space="preserve">IVA = 19% * (E) = </t>
    </r>
    <r>
      <rPr>
        <b/>
        <sz val="10"/>
        <color indexed="12"/>
        <rFont val="Arial"/>
        <family val="2"/>
      </rPr>
      <t>(F)</t>
    </r>
  </si>
  <si>
    <t>COSTO TOTAL = (E) + (F)</t>
  </si>
  <si>
    <t>FIRMAS:</t>
  </si>
  <si>
    <t>Nombre y firma del representante legal del Proponente</t>
  </si>
  <si>
    <t>Nombre del Proponente</t>
  </si>
  <si>
    <t>Formulario 1 - Formulario de presupuesto oficial -Interventoría de obra pública de infraestructura de transporte - versión 3</t>
  </si>
  <si>
    <t xml:space="preserve">Versión </t>
  </si>
  <si>
    <t>FORMULARIO 1 - GLOBAL</t>
  </si>
  <si>
    <t xml:space="preserve">[La Entidad puede utilizar este Formulario para determinar las condiciones bajo las cuales los Proponentes presentarán su propuesta económica de forma detallada, sin perjuicio que puedan modificarlo o alleguen la oferta económica con un Formulario distinto. Es presentado a modo ilustrativo y como una sugerencia] [En caso de modificar el formulario, es importante tener en cuenta que no se deben incluir causales de rechazo, reglas o parámetros. Los términos el proceso solo se encuentran en el Documento Base por lo que no es viable que la Entidad incluya notas de ningún tipo]					
									</t>
  </si>
  <si>
    <t>VALOR GLOBAL DE LA INTERVENTORÍA</t>
  </si>
  <si>
    <t>ÍTEM</t>
  </si>
  <si>
    <t xml:space="preserve">DESCRIPCIÓN </t>
  </si>
  <si>
    <t>VALOR OFERTA</t>
  </si>
  <si>
    <t>Valor de su propuesta sin IVA</t>
  </si>
  <si>
    <t>Valor del IVA</t>
  </si>
  <si>
    <t>Valor total de la propuesta</t>
  </si>
  <si>
    <r>
      <t xml:space="preserve">VALORES OFICIALES PARA LOS ITEMS A PAGAR POR PRECIOS UNITARIOS PARA LOS ENSAYOS DE LABORATORIO </t>
    </r>
    <r>
      <rPr>
        <b/>
        <sz val="10"/>
        <color rgb="FFFF0000"/>
        <rFont val="Arial"/>
        <family val="2"/>
      </rPr>
      <t>(en caso de aplicar)</t>
    </r>
  </si>
  <si>
    <t>DESCRIPCIÓN</t>
  </si>
  <si>
    <t>VALOR  BÁSICO UNITARIO OFICIAL
(sin IVA)</t>
  </si>
  <si>
    <t>VALOR  BÁSICO UNITARIO PROPUESTO
(sin IVA)</t>
  </si>
  <si>
    <r>
      <rPr>
        <sz val="10"/>
        <color theme="1"/>
        <rFont val="Arial"/>
        <family val="2"/>
      </rPr>
      <t>FIRMAS</t>
    </r>
    <r>
      <rPr>
        <sz val="11"/>
        <color theme="1"/>
        <rFont val="Arial"/>
        <family val="2"/>
      </rPr>
      <t xml:space="preserve">: </t>
    </r>
  </si>
  <si>
    <t>Nombre y firma del Proponente</t>
  </si>
  <si>
    <t>INGENIERO CIVIL RESIDENTE DE INTERVENTORÍA</t>
  </si>
  <si>
    <t>ESPECIALISTA EN PAVIMENTOS</t>
  </si>
  <si>
    <t>PROFESIONAL SST</t>
  </si>
  <si>
    <t>Cadenero 1</t>
  </si>
  <si>
    <t>CANTIDAD</t>
  </si>
  <si>
    <t>Mes</t>
  </si>
  <si>
    <t xml:space="preserve">ANEXO.  FACTOR MULTIPLICADOR </t>
  </si>
  <si>
    <t>ITEM</t>
  </si>
  <si>
    <t>DESCRIPCION</t>
  </si>
  <si>
    <t>%</t>
  </si>
  <si>
    <t>A</t>
  </si>
  <si>
    <t>SALARIO</t>
  </si>
  <si>
    <t>B</t>
  </si>
  <si>
    <t>PRESTACIONES SOCIALES</t>
  </si>
  <si>
    <t>Cesantías (A/12)</t>
  </si>
  <si>
    <t>Intereses sobre cesantía</t>
  </si>
  <si>
    <t>Prima de servicios anual (A/12)</t>
  </si>
  <si>
    <t>Vacaciones (15/360)</t>
  </si>
  <si>
    <t>C</t>
  </si>
  <si>
    <t>SISTEMA DE SEGURIDAD SOCIAL INTEGRAL</t>
  </si>
  <si>
    <t>Salud</t>
  </si>
  <si>
    <t xml:space="preserve">Pension </t>
  </si>
  <si>
    <t>A. R. P. (RIESGO 5).</t>
  </si>
  <si>
    <t>que No sobrepase el limite de 4salarios min</t>
  </si>
  <si>
    <t>Subsidio Familiar.</t>
  </si>
  <si>
    <t>I.C.B.F.</t>
  </si>
  <si>
    <t>SENA.</t>
  </si>
  <si>
    <t>Dotación ( Hasta 2 SMMLV).</t>
  </si>
  <si>
    <t>D</t>
  </si>
  <si>
    <t xml:space="preserve">COSTOS DE PERFECCIONAMIENTO (ESTAMPILLAS  Y POLIZAS) </t>
  </si>
  <si>
    <t>Estampilla Prodesarrollo Departamental.</t>
  </si>
  <si>
    <t>Estampilla ProCultura.</t>
  </si>
  <si>
    <t>Estampilla Prodeporte</t>
  </si>
  <si>
    <t>Estampilla Prodesarrollo de la Universidad Surcolombiana</t>
  </si>
  <si>
    <t>Polizas</t>
  </si>
  <si>
    <t>E</t>
  </si>
  <si>
    <t xml:space="preserve">OTROS IMPUESTOS </t>
  </si>
  <si>
    <t>Impuesto bancario y costos financieros.</t>
  </si>
  <si>
    <t>F</t>
  </si>
  <si>
    <t>GASTOS OFICINA DEL CONSULTOR</t>
  </si>
  <si>
    <t>Alquiler oficina, incluye dotación y pago servicios públicos</t>
  </si>
  <si>
    <t>Personal técnico no facturable</t>
  </si>
  <si>
    <t>Edición y elaboración de informes</t>
  </si>
  <si>
    <t>Fotocopias.</t>
  </si>
  <si>
    <t>Gastos de viaje y viáticos</t>
  </si>
  <si>
    <t>IMPREVISTOS</t>
  </si>
  <si>
    <t>G</t>
  </si>
  <si>
    <t xml:space="preserve">HONORARIOS (UTILIDAD) </t>
  </si>
  <si>
    <t>SUBTOTAL</t>
  </si>
  <si>
    <t xml:space="preserve">FACTOR MULTIPLICADOR ESTIMADO - FM </t>
  </si>
  <si>
    <t>MESES</t>
  </si>
  <si>
    <t>UTILIZACIÓN (MESES)</t>
  </si>
  <si>
    <t>N.A</t>
  </si>
  <si>
    <t>Ensayos de caracterizacion (granulometrias, limites, Indices de plasticidad, desgaste, dureza, limpieza)</t>
  </si>
  <si>
    <t>densidad in situ</t>
  </si>
  <si>
    <t>Resistencia a la compresion de cilindros de concreto</t>
  </si>
  <si>
    <t>Proctor modificado</t>
  </si>
  <si>
    <t>ESPECIALISTA EN GEOTECNIA VIAL</t>
  </si>
  <si>
    <t xml:space="preserve">INGENIERO DIRECTOR DE INTERVENTORÍA </t>
  </si>
  <si>
    <t>1. COSTO SUB TOTAL = (E) + (F)</t>
  </si>
  <si>
    <t>2. COSTO SUB TOTAL = (E) + (F)</t>
  </si>
  <si>
    <t>COSTO TOTAL INTERVENTORÍA</t>
  </si>
  <si>
    <t>Ensayo de Flexión para determinar el Módulo de Rotura (MR)</t>
  </si>
  <si>
    <t>MUNICIPIO DE SALADOBLANCO</t>
  </si>
  <si>
    <t>MUNICIPIO DE PALESTINA</t>
  </si>
  <si>
    <t>MUNICIPIO DE TIMANA</t>
  </si>
  <si>
    <t>INTERVENTORÍA TÉCNICA, ADMINISTRATIVA, FINANCIERA LEGAL Y AMBIENTAL A LOS PROYECTOS DE MEJORAMIENTO DE VÍAS TERCIARIAS MEDIANTE LA CONSTRUCCIÓN DE PLACA HUELLA EN LOS MUNICIPIOS DE SALADOBLANCO, PALESTINA Y TIMANA DEL DEPARTAMENTO DEL HUILA</t>
  </si>
  <si>
    <t>DURACIÓN</t>
  </si>
  <si>
    <t>Inspector de Interventoría 1</t>
  </si>
  <si>
    <t>Topógrafo</t>
  </si>
  <si>
    <t>EQUIPO COMPLETO DE TOPOGRAFÍA (INCLUYE TRANSITO, NIVEL, ESTACIÓN Y ELEMENTOS COMPLEMENTARIOS)</t>
  </si>
  <si>
    <t>LABORATORIO DE SUELOS, CONCRETOS Y PAVIMENTOS (LIMITES, DENSIDADES: PROCTOR, GRANULOMETRÍA, RESISTENCIA CONCRETO-FLEXIÓN..ETC.,)</t>
  </si>
  <si>
    <t>ALQUILER DE VEHÍCULO - CAMIONETA &gt; 2000 CC PICK-UP O SIMILAR INCLUYE COMBUSTIBLE</t>
  </si>
  <si>
    <r>
      <t xml:space="preserve">SUBTOTAL COSTOS BÁSICOS = (A) + (B) = </t>
    </r>
    <r>
      <rPr>
        <b/>
        <sz val="10"/>
        <color indexed="12"/>
        <rFont val="Arial"/>
        <family val="2"/>
      </rPr>
      <t>(C)</t>
    </r>
  </si>
  <si>
    <t xml:space="preserve">PROVISIÓN FRENTE ADICIONAL = (D) </t>
  </si>
  <si>
    <t>FECHA: ENERO 2026</t>
  </si>
  <si>
    <t xml:space="preserve">FIRMAS: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</si>
</sst>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 #,##0.00_ ;_ * \-#,##0.00_ ;_ * &quot;-&quot;??_ ;_ @_ "/>
    <numFmt numFmtId="168" formatCode="_-[$$-240A]\ * #,##0.00_ ;_-[$$-240A]\ * \-#,##0.00\ ;_-[$$-240A]\ * &quot;-&quot;??_ ;_-@_ "/>
    <numFmt numFmtId="169" formatCode="_ &quot;$&quot;\ * #,##0.00_ ;_ &quot;$&quot;\ * \-#,##0.00_ ;_ &quot;$&quot;\ * &quot;-&quot;??_ ;_ @_ "/>
    <numFmt numFmtId="170" formatCode="&quot;$&quot;\ #,##0.00"/>
    <numFmt numFmtId="171" formatCode="_(* #.##0.00_);_(* \(#.##0.00\);_(* &quot;-&quot;??_);_(@_)"/>
    <numFmt numFmtId="172" formatCode="_(&quot;$&quot;\ * #,##0_);_(&quot;$&quot;\ * \(#,##0\);_(&quot;$&quot;\ * &quot;-&quot;??_);_(@_)"/>
    <numFmt numFmtId="173" formatCode="_(* #,##0_);_(* \(#,##0\);_(* &quot;-&quot;??_);_(@_)"/>
    <numFmt numFmtId="174" formatCode="_-&quot;$&quot;* #,##0_-;\-&quot;$&quot;* #,##0_-;_-&quot;$&quot;* &quot;-&quot;??_-;_-@_-"/>
    <numFmt numFmtId="175" formatCode="&quot;$&quot;\ #,##0_);\(&quot;$&quot;\ #,##0\)"/>
    <numFmt numFmtId="176" formatCode="_-&quot;$&quot;* #,##0.00_-;\-&quot;$&quot;* #,##0.00_-;_-&quot;$&quot;* &quot;-&quot;??_-;_-@_-"/>
    <numFmt numFmtId="177" formatCode="0.0"/>
    <numFmt numFmtId="178" formatCode="#,##0.0000"/>
    <numFmt numFmtId="179" formatCode="0.0000%"/>
    <numFmt numFmtId="180" formatCode="0.0000"/>
    <numFmt numFmtId="181" formatCode="_-&quot;$&quot;\ * #,##0.00000000000000_-;\-&quot;$&quot;\ * #,##0.00000000000000_-;_-&quot;$&quot;\ * &quot;-&quot;??????????????_-;_-@_-"/>
    <numFmt numFmtId="182" formatCode="_-&quot;$&quot;\ * #,##0_-;\-&quot;$&quot;\ * #,##0_-;_-&quot;$&quot;\ * &quot;-&quot;??_-;_-@_-"/>
    <numFmt numFmtId="183" formatCode="&quot;$&quot;\ #,##0.00_);\(&quot;$&quot;\ #,##0.00\)"/>
    <numFmt numFmtId="184" formatCode="0.000000%"/>
  </numFmts>
  <fonts count="45"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b/>
      <sz val="12"/>
      <name val="Arial Narrow"/>
      <family val="2"/>
    </font>
    <font>
      <b/>
      <sz val="11"/>
      <name val="Arial Narrow"/>
      <family val="2"/>
    </font>
    <font>
      <sz val="11"/>
      <name val="Arial Narrow"/>
      <family val="2"/>
    </font>
    <font>
      <sz val="11"/>
      <color theme="1"/>
      <name val="Arial Narrow"/>
      <family val="2"/>
    </font>
    <font>
      <sz val="12"/>
      <color indexed="8"/>
      <name val="Verdana"/>
      <family val="2"/>
    </font>
    <font>
      <b/>
      <sz val="9"/>
      <color rgb="FFFF0000"/>
      <name val="Arial Narrow"/>
      <family val="2"/>
    </font>
    <font>
      <b/>
      <sz val="12"/>
      <color theme="1"/>
      <name val="Arial Narrow"/>
      <family val="2"/>
    </font>
    <font>
      <sz val="11"/>
      <color indexed="8"/>
      <name val="Calibri"/>
      <family val="2"/>
    </font>
    <font>
      <sz val="11"/>
      <color rgb="FF000000"/>
      <name val="Calibri"/>
      <family val="2"/>
    </font>
    <font>
      <sz val="9"/>
      <name val="Arial"/>
      <family val="2"/>
    </font>
    <font>
      <b/>
      <sz val="9"/>
      <name val="Arial"/>
      <family val="2"/>
    </font>
    <font>
      <b/>
      <sz val="10"/>
      <name val="Arial"/>
      <family val="2"/>
    </font>
    <font>
      <b/>
      <sz val="10"/>
      <color theme="0"/>
      <name val="Arial"/>
      <family val="2"/>
    </font>
    <font>
      <sz val="8"/>
      <name val="Arial"/>
      <family val="2"/>
    </font>
    <font>
      <b/>
      <sz val="8"/>
      <name val="Arial"/>
      <family val="2"/>
    </font>
    <font>
      <b/>
      <sz val="10"/>
      <color rgb="FFFF0000"/>
      <name val="Arial"/>
      <family val="2"/>
    </font>
    <font>
      <sz val="10"/>
      <color indexed="8"/>
      <name val="Arial"/>
      <family val="2"/>
    </font>
    <font>
      <sz val="12"/>
      <name val="Arial"/>
      <family val="2"/>
    </font>
    <font>
      <sz val="11"/>
      <name val="Arial"/>
      <family val="2"/>
    </font>
    <font>
      <sz val="11"/>
      <color indexed="8"/>
      <name val="Arial"/>
      <family val="2"/>
    </font>
    <font>
      <b/>
      <sz val="11"/>
      <name val="Arial"/>
      <family val="2"/>
    </font>
    <font>
      <sz val="11"/>
      <color theme="1"/>
      <name val="Arial"/>
      <family val="2"/>
    </font>
    <font>
      <b/>
      <sz val="10"/>
      <color theme="1"/>
      <name val="Arial"/>
      <family val="2"/>
    </font>
    <font>
      <sz val="10"/>
      <color theme="1"/>
      <name val="Arial"/>
      <family val="2"/>
    </font>
    <font>
      <b/>
      <sz val="10"/>
      <color indexed="12"/>
      <name val="Arial"/>
      <family val="2"/>
    </font>
    <font>
      <b/>
      <u/>
      <sz val="10"/>
      <name val="Arial"/>
      <family val="2"/>
    </font>
    <font>
      <b/>
      <sz val="9"/>
      <color rgb="FF000000"/>
      <name val="Arial"/>
      <family val="2"/>
    </font>
    <font>
      <b/>
      <sz val="9"/>
      <color rgb="FF000000"/>
      <name val="Arial"/>
      <family val="2"/>
    </font>
    <font>
      <b/>
      <u/>
      <sz val="9"/>
      <color rgb="FF000000"/>
      <name val="Arial"/>
      <family val="2"/>
    </font>
    <font>
      <sz val="9"/>
      <name val="Arial Narrow"/>
      <family val="2"/>
    </font>
    <font>
      <sz val="9"/>
      <name val="Calibri"/>
      <family val="2"/>
      <scheme val="minor"/>
    </font>
    <font>
      <b/>
      <u/>
      <sz val="12"/>
      <name val="Arial"/>
      <family val="2"/>
    </font>
    <font>
      <sz val="10"/>
      <color theme="1"/>
      <name val="Calibri"/>
      <family val="2"/>
      <scheme val="minor"/>
    </font>
    <font>
      <sz val="10"/>
      <color theme="1"/>
      <name val="Arial Narrow"/>
      <family val="2"/>
    </font>
    <font>
      <b/>
      <sz val="10"/>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65"/>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92D050"/>
        <bgColor indexed="64"/>
      </patternFill>
    </fill>
  </fills>
  <borders count="78">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medium">
        <color indexed="64"/>
      </right>
      <top/>
      <bottom style="medium">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top style="thin">
        <color indexed="64"/>
      </top>
      <bottom/>
      <diagonal/>
    </border>
  </borders>
  <cellStyleXfs count="83">
    <xf numFmtId="0" fontId="0" fillId="0" borderId="0"/>
    <xf numFmtId="0" fontId="8" fillId="0" borderId="0"/>
    <xf numFmtId="0" fontId="8" fillId="0" borderId="0"/>
    <xf numFmtId="0" fontId="7" fillId="0" borderId="0"/>
    <xf numFmtId="0" fontId="8" fillId="0" borderId="0"/>
    <xf numFmtId="0" fontId="14" fillId="0" borderId="0" applyNumberFormat="0" applyFill="0" applyBorder="0" applyProtection="0">
      <alignment vertical="top"/>
    </xf>
    <xf numFmtId="0" fontId="13" fillId="0" borderId="0"/>
    <xf numFmtId="166" fontId="8" fillId="0" borderId="0" applyFont="0" applyFill="0" applyBorder="0" applyAlignment="0" applyProtection="0"/>
    <xf numFmtId="9" fontId="13" fillId="0" borderId="0" applyFont="0" applyFill="0" applyBorder="0" applyAlignment="0" applyProtection="0"/>
    <xf numFmtId="165" fontId="17" fillId="0" borderId="0" applyFont="0" applyFill="0" applyBorder="0" applyAlignment="0" applyProtection="0"/>
    <xf numFmtId="42" fontId="7" fillId="0" borderId="0" applyFont="0" applyFill="0" applyBorder="0" applyAlignment="0" applyProtection="0"/>
    <xf numFmtId="169" fontId="8" fillId="0" borderId="0" applyFont="0" applyFill="0" applyBorder="0" applyAlignment="0" applyProtection="0"/>
    <xf numFmtId="165" fontId="17" fillId="0" borderId="0" applyFont="0" applyFill="0" applyBorder="0" applyAlignment="0" applyProtection="0"/>
    <xf numFmtId="165" fontId="13" fillId="0" borderId="0" applyFont="0" applyFill="0" applyBorder="0" applyAlignment="0" applyProtection="0"/>
    <xf numFmtId="0" fontId="17" fillId="0" borderId="0"/>
    <xf numFmtId="0" fontId="8" fillId="0" borderId="0"/>
    <xf numFmtId="0" fontId="7" fillId="0" borderId="0"/>
    <xf numFmtId="0" fontId="8" fillId="0" borderId="0"/>
    <xf numFmtId="44" fontId="7" fillId="0" borderId="0" applyFont="0" applyFill="0" applyBorder="0" applyAlignment="0" applyProtection="0"/>
    <xf numFmtId="166" fontId="7" fillId="0" borderId="0" applyFont="0" applyFill="0" applyBorder="0" applyAlignment="0" applyProtection="0"/>
    <xf numFmtId="0" fontId="8" fillId="0" borderId="0"/>
    <xf numFmtId="166" fontId="6" fillId="0" borderId="0" applyFont="0" applyFill="0" applyBorder="0" applyAlignment="0" applyProtection="0"/>
    <xf numFmtId="0" fontId="6" fillId="0" borderId="0"/>
    <xf numFmtId="167" fontId="8" fillId="0" borderId="0" applyFont="0" applyFill="0" applyBorder="0" applyAlignment="0" applyProtection="0"/>
    <xf numFmtId="0" fontId="5" fillId="0" borderId="0"/>
    <xf numFmtId="0" fontId="8" fillId="0" borderId="0"/>
    <xf numFmtId="166" fontId="4" fillId="0" borderId="0" applyFont="0" applyFill="0" applyBorder="0" applyAlignment="0" applyProtection="0"/>
    <xf numFmtId="0" fontId="4" fillId="0" borderId="0"/>
    <xf numFmtId="164" fontId="18" fillId="0" borderId="0" applyFont="0" applyFill="0" applyBorder="0" applyAlignment="0" applyProtection="0"/>
    <xf numFmtId="166" fontId="18" fillId="0" borderId="0" applyFont="0" applyFill="0" applyBorder="0" applyAlignment="0" applyProtection="0"/>
    <xf numFmtId="170" fontId="8" fillId="0" borderId="0" applyFont="0" applyFill="0" applyBorder="0" applyAlignment="0" applyProtection="0"/>
    <xf numFmtId="0" fontId="8" fillId="0" borderId="0"/>
    <xf numFmtId="41"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171" fontId="8" fillId="0" borderId="0" applyFont="0" applyFill="0" applyBorder="0" applyAlignment="0" applyProtection="0"/>
    <xf numFmtId="0" fontId="3" fillId="0" borderId="0"/>
    <xf numFmtId="165" fontId="3" fillId="0" borderId="0" applyFont="0" applyFill="0" applyBorder="0" applyAlignment="0" applyProtection="0"/>
    <xf numFmtId="43" fontId="3" fillId="0" borderId="0" applyFont="0" applyFill="0" applyBorder="0" applyAlignment="0" applyProtection="0"/>
    <xf numFmtId="42" fontId="13" fillId="0" borderId="0" applyFont="0" applyFill="0" applyBorder="0" applyAlignment="0" applyProtection="0"/>
    <xf numFmtId="44" fontId="13" fillId="0" borderId="0" applyFont="0" applyFill="0" applyBorder="0" applyAlignment="0" applyProtection="0"/>
    <xf numFmtId="0" fontId="8" fillId="0" borderId="0"/>
    <xf numFmtId="0" fontId="2" fillId="0" borderId="0"/>
    <xf numFmtId="0" fontId="8" fillId="0" borderId="0">
      <alignment vertical="top"/>
    </xf>
    <xf numFmtId="0" fontId="2" fillId="0" borderId="0"/>
    <xf numFmtId="0" fontId="8" fillId="0" borderId="0"/>
    <xf numFmtId="169" fontId="8" fillId="0" borderId="0" applyFont="0" applyFill="0" applyBorder="0" applyAlignment="0" applyProtection="0"/>
    <xf numFmtId="42" fontId="2" fillId="0" borderId="0" applyFont="0" applyFill="0" applyBorder="0" applyAlignment="0" applyProtection="0"/>
    <xf numFmtId="0" fontId="14" fillId="0" borderId="0" applyNumberFormat="0" applyFill="0" applyBorder="0" applyProtection="0">
      <alignment vertical="top"/>
    </xf>
    <xf numFmtId="176"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178" fontId="8" fillId="0" borderId="0" applyFont="0" applyFill="0" applyBorder="0" applyAlignment="0" applyProtection="0"/>
    <xf numFmtId="9" fontId="2" fillId="0" borderId="0" applyFont="0" applyFill="0" applyBorder="0" applyAlignment="0" applyProtection="0"/>
    <xf numFmtId="0" fontId="8" fillId="0" borderId="0"/>
    <xf numFmtId="9" fontId="8" fillId="0" borderId="0" applyFont="0" applyFill="0" applyBorder="0" applyAlignment="0" applyProtection="0"/>
    <xf numFmtId="0" fontId="1" fillId="0" borderId="0"/>
    <xf numFmtId="43" fontId="8" fillId="0" borderId="0" applyFont="0" applyFill="0" applyBorder="0" applyAlignment="0" applyProtection="0"/>
    <xf numFmtId="42"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43" fontId="18" fillId="0" borderId="0" applyFont="0" applyFill="0" applyBorder="0" applyAlignment="0" applyProtection="0"/>
    <xf numFmtId="41" fontId="8" fillId="0" borderId="0" applyFont="0" applyFill="0" applyBorder="0" applyAlignment="0" applyProtection="0"/>
    <xf numFmtId="0" fontId="1" fillId="0" borderId="0"/>
    <xf numFmtId="165" fontId="1" fillId="0" borderId="0" applyFont="0" applyFill="0" applyBorder="0" applyAlignment="0" applyProtection="0"/>
    <xf numFmtId="43" fontId="1" fillId="0" borderId="0" applyFont="0" applyFill="0" applyBorder="0" applyAlignment="0" applyProtection="0"/>
    <xf numFmtId="42" fontId="13" fillId="0" borderId="0" applyFont="0" applyFill="0" applyBorder="0" applyAlignment="0" applyProtection="0"/>
    <xf numFmtId="44" fontId="13" fillId="0" borderId="0" applyFont="0" applyFill="0" applyBorder="0" applyAlignment="0" applyProtection="0"/>
    <xf numFmtId="0" fontId="1" fillId="0" borderId="0"/>
    <xf numFmtId="0" fontId="1" fillId="0" borderId="0"/>
    <xf numFmtId="42" fontId="1" fillId="0" borderId="0" applyFont="0" applyFill="0" applyBorder="0" applyAlignment="0" applyProtection="0"/>
    <xf numFmtId="176"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3" fillId="0" borderId="0" applyFont="0" applyFill="0" applyBorder="0" applyAlignment="0" applyProtection="0"/>
  </cellStyleXfs>
  <cellXfs count="376">
    <xf numFmtId="0" fontId="0" fillId="0" borderId="0" xfId="0"/>
    <xf numFmtId="0" fontId="12" fillId="2" borderId="0" xfId="5" applyNumberFormat="1" applyFont="1" applyFill="1" applyBorder="1" applyAlignment="1">
      <alignment vertical="center" wrapText="1"/>
    </xf>
    <xf numFmtId="0" fontId="9" fillId="2" borderId="0" xfId="5" applyFont="1" applyFill="1" applyBorder="1" applyAlignment="1">
      <alignment vertical="center" wrapText="1"/>
    </xf>
    <xf numFmtId="0" fontId="12" fillId="2" borderId="0" xfId="5" applyNumberFormat="1" applyFont="1" applyFill="1" applyBorder="1" applyAlignment="1">
      <alignment horizontal="right" vertical="center" wrapText="1"/>
    </xf>
    <xf numFmtId="0" fontId="16" fillId="0" borderId="0" xfId="6" applyFont="1"/>
    <xf numFmtId="165" fontId="12" fillId="2" borderId="0" xfId="5" applyNumberFormat="1" applyFont="1" applyFill="1" applyBorder="1" applyAlignment="1">
      <alignment vertical="center" wrapText="1"/>
    </xf>
    <xf numFmtId="0" fontId="15" fillId="0" borderId="0" xfId="5" applyNumberFormat="1" applyFont="1" applyFill="1" applyBorder="1" applyAlignment="1">
      <alignment horizontal="center" wrapText="1"/>
    </xf>
    <xf numFmtId="42" fontId="12" fillId="2" borderId="0" xfId="10" applyFont="1" applyFill="1" applyBorder="1" applyAlignment="1">
      <alignment vertical="center" wrapText="1"/>
    </xf>
    <xf numFmtId="44" fontId="15" fillId="0" borderId="0" xfId="5" applyNumberFormat="1" applyFont="1" applyFill="1" applyBorder="1" applyAlignment="1">
      <alignment horizontal="center" wrapText="1"/>
    </xf>
    <xf numFmtId="169" fontId="12" fillId="2" borderId="0" xfId="11" applyFont="1" applyFill="1" applyBorder="1" applyAlignment="1">
      <alignment vertical="center" wrapText="1"/>
    </xf>
    <xf numFmtId="165" fontId="11" fillId="2" borderId="0" xfId="13" applyFont="1" applyFill="1" applyBorder="1" applyAlignment="1">
      <alignment vertical="center" wrapText="1"/>
    </xf>
    <xf numFmtId="165" fontId="12" fillId="2" borderId="0" xfId="13" applyFont="1" applyFill="1" applyBorder="1" applyAlignment="1">
      <alignment vertical="center" wrapText="1"/>
    </xf>
    <xf numFmtId="0" fontId="9" fillId="2" borderId="0" xfId="5" applyFont="1" applyFill="1" applyBorder="1" applyAlignment="1">
      <alignment horizontal="center" vertical="center" wrapText="1"/>
    </xf>
    <xf numFmtId="0" fontId="9" fillId="2" borderId="0" xfId="5" applyNumberFormat="1" applyFont="1" applyFill="1" applyBorder="1" applyAlignment="1">
      <alignment vertical="center" wrapText="1"/>
    </xf>
    <xf numFmtId="0" fontId="12" fillId="2" borderId="0" xfId="5" applyNumberFormat="1" applyFont="1" applyFill="1" applyBorder="1" applyAlignment="1">
      <alignment horizontal="center" vertical="center" wrapText="1"/>
    </xf>
    <xf numFmtId="0" fontId="12" fillId="2" borderId="0" xfId="5" applyNumberFormat="1" applyFont="1" applyFill="1" applyBorder="1" applyAlignment="1">
      <alignment horizontal="justify" vertical="center" wrapText="1"/>
    </xf>
    <xf numFmtId="0" fontId="13" fillId="0" borderId="0" xfId="6" applyAlignment="1">
      <alignment horizontal="center"/>
    </xf>
    <xf numFmtId="0" fontId="15" fillId="2" borderId="0" xfId="5" applyNumberFormat="1" applyFont="1" applyFill="1" applyBorder="1" applyAlignment="1">
      <alignment horizontal="center" wrapText="1"/>
    </xf>
    <xf numFmtId="0" fontId="13" fillId="0" borderId="27" xfId="6" applyBorder="1" applyAlignment="1">
      <alignment horizontal="center"/>
    </xf>
    <xf numFmtId="0" fontId="12" fillId="2" borderId="27" xfId="5" applyNumberFormat="1" applyFont="1" applyFill="1" applyBorder="1" applyAlignment="1">
      <alignment vertical="center" wrapText="1"/>
    </xf>
    <xf numFmtId="0" fontId="22" fillId="6" borderId="2" xfId="37" applyFont="1" applyFill="1" applyBorder="1" applyAlignment="1">
      <alignment horizontal="center" vertical="center" wrapText="1"/>
    </xf>
    <xf numFmtId="0" fontId="3" fillId="0" borderId="10" xfId="37" applyBorder="1"/>
    <xf numFmtId="165" fontId="22" fillId="6" borderId="44" xfId="38" applyFont="1" applyFill="1" applyBorder="1" applyAlignment="1" applyProtection="1">
      <alignment horizontal="center" vertical="center" wrapText="1"/>
    </xf>
    <xf numFmtId="0" fontId="3" fillId="0" borderId="10" xfId="37" applyBorder="1" applyAlignment="1">
      <alignment wrapText="1"/>
    </xf>
    <xf numFmtId="43" fontId="3" fillId="0" borderId="10" xfId="39" applyFont="1" applyBorder="1"/>
    <xf numFmtId="165" fontId="22" fillId="6" borderId="39" xfId="38" applyFont="1" applyFill="1" applyBorder="1" applyAlignment="1" applyProtection="1">
      <alignment horizontal="center" vertical="center" wrapText="1"/>
    </xf>
    <xf numFmtId="165" fontId="3" fillId="0" borderId="11" xfId="38" applyFont="1" applyBorder="1"/>
    <xf numFmtId="0" fontId="3" fillId="0" borderId="5" xfId="37" applyBorder="1" applyAlignment="1">
      <alignment wrapText="1"/>
    </xf>
    <xf numFmtId="0" fontId="3" fillId="0" borderId="5" xfId="37" applyBorder="1"/>
    <xf numFmtId="43" fontId="3" fillId="0" borderId="5" xfId="39" applyFont="1" applyBorder="1"/>
    <xf numFmtId="165" fontId="3" fillId="0" borderId="23" xfId="38" applyFont="1" applyBorder="1"/>
    <xf numFmtId="0" fontId="22" fillId="6" borderId="43" xfId="37" applyFont="1" applyFill="1" applyBorder="1" applyAlignment="1">
      <alignment horizontal="center" vertical="center" wrapText="1"/>
    </xf>
    <xf numFmtId="0" fontId="19" fillId="5" borderId="17" xfId="37" applyFont="1" applyFill="1" applyBorder="1" applyAlignment="1">
      <alignment horizontal="center" vertical="center" wrapText="1"/>
    </xf>
    <xf numFmtId="0" fontId="20" fillId="0" borderId="36" xfId="37" applyFont="1" applyBorder="1" applyAlignment="1">
      <alignment horizontal="center" vertical="center" wrapText="1"/>
    </xf>
    <xf numFmtId="0" fontId="19" fillId="5" borderId="15" xfId="37" applyFont="1" applyFill="1" applyBorder="1" applyAlignment="1">
      <alignment horizontal="center" vertical="center" wrapText="1"/>
    </xf>
    <xf numFmtId="0" fontId="3" fillId="0" borderId="30" xfId="37" applyBorder="1" applyAlignment="1">
      <alignment wrapText="1"/>
    </xf>
    <xf numFmtId="0" fontId="3" fillId="0" borderId="30" xfId="37" applyBorder="1"/>
    <xf numFmtId="43" fontId="3" fillId="0" borderId="30" xfId="39" applyFont="1" applyBorder="1"/>
    <xf numFmtId="165" fontId="3" fillId="0" borderId="47" xfId="38" applyFont="1" applyBorder="1"/>
    <xf numFmtId="0" fontId="19" fillId="5" borderId="36" xfId="37" applyFont="1" applyFill="1" applyBorder="1" applyAlignment="1">
      <alignment horizontal="center" vertical="center" wrapText="1"/>
    </xf>
    <xf numFmtId="0" fontId="9" fillId="2" borderId="28" xfId="5" applyFont="1" applyFill="1" applyBorder="1" applyAlignment="1">
      <alignment vertical="center" wrapText="1"/>
    </xf>
    <xf numFmtId="0" fontId="0" fillId="0" borderId="27" xfId="0" applyBorder="1"/>
    <xf numFmtId="0" fontId="0" fillId="0" borderId="0" xfId="0" applyAlignment="1">
      <alignment horizontal="center"/>
    </xf>
    <xf numFmtId="0" fontId="0" fillId="0" borderId="38" xfId="0" applyBorder="1" applyAlignment="1">
      <alignment horizontal="center"/>
    </xf>
    <xf numFmtId="0" fontId="20" fillId="3" borderId="17" xfId="37" applyFont="1" applyFill="1" applyBorder="1" applyAlignment="1">
      <alignment horizontal="center" wrapText="1"/>
    </xf>
    <xf numFmtId="0" fontId="24" fillId="0" borderId="50" xfId="0" applyFont="1" applyBorder="1" applyAlignment="1">
      <alignment horizontal="justify" vertical="center" wrapText="1"/>
    </xf>
    <xf numFmtId="0" fontId="24" fillId="2" borderId="51" xfId="0" applyFont="1" applyFill="1" applyBorder="1" applyAlignment="1">
      <alignment horizontal="center" vertical="center" wrapText="1"/>
    </xf>
    <xf numFmtId="0" fontId="23" fillId="2" borderId="51" xfId="0" applyFont="1" applyFill="1" applyBorder="1" applyAlignment="1">
      <alignment horizontal="center" vertical="center" wrapText="1"/>
    </xf>
    <xf numFmtId="0" fontId="27" fillId="2" borderId="27" xfId="5" applyFont="1" applyFill="1" applyBorder="1" applyAlignment="1">
      <alignment horizontal="left" vertical="center" wrapText="1"/>
    </xf>
    <xf numFmtId="0" fontId="27" fillId="2" borderId="0" xfId="5" applyNumberFormat="1" applyFont="1" applyFill="1" applyBorder="1" applyAlignment="1">
      <alignment horizontal="center" vertical="center" wrapText="1"/>
    </xf>
    <xf numFmtId="0" fontId="27" fillId="2" borderId="0" xfId="5" applyNumberFormat="1" applyFont="1" applyFill="1" applyBorder="1" applyAlignment="1">
      <alignment horizontal="justify" vertical="center" wrapText="1"/>
    </xf>
    <xf numFmtId="0" fontId="27" fillId="2" borderId="0" xfId="5" applyNumberFormat="1" applyFont="1" applyFill="1" applyBorder="1" applyAlignment="1">
      <alignment vertical="center" wrapText="1"/>
    </xf>
    <xf numFmtId="0" fontId="27" fillId="2" borderId="28" xfId="5" applyNumberFormat="1" applyFont="1" applyFill="1" applyBorder="1" applyAlignment="1">
      <alignment vertical="center" wrapText="1"/>
    </xf>
    <xf numFmtId="0" fontId="29" fillId="0" borderId="32" xfId="14" applyFont="1" applyBorder="1" applyAlignment="1">
      <alignment vertical="center"/>
    </xf>
    <xf numFmtId="0" fontId="27" fillId="2" borderId="12" xfId="5" applyNumberFormat="1" applyFont="1" applyFill="1" applyBorder="1" applyAlignment="1">
      <alignment horizontal="center" vertical="center" wrapText="1"/>
    </xf>
    <xf numFmtId="0" fontId="27" fillId="2" borderId="12" xfId="5" applyNumberFormat="1" applyFont="1" applyFill="1" applyBorder="1" applyAlignment="1">
      <alignment horizontal="justify" vertical="center" wrapText="1"/>
    </xf>
    <xf numFmtId="0" fontId="27" fillId="2" borderId="12" xfId="5" applyNumberFormat="1" applyFont="1" applyFill="1" applyBorder="1" applyAlignment="1">
      <alignment vertical="center" wrapText="1"/>
    </xf>
    <xf numFmtId="0" fontId="27" fillId="2" borderId="22" xfId="5" applyNumberFormat="1" applyFont="1" applyFill="1" applyBorder="1" applyAlignment="1">
      <alignment vertical="center" wrapText="1"/>
    </xf>
    <xf numFmtId="0" fontId="28" fillId="2" borderId="38" xfId="5" applyNumberFormat="1" applyFont="1" applyFill="1" applyBorder="1" applyAlignment="1">
      <alignment horizontal="justify" vertical="center" wrapText="1"/>
    </xf>
    <xf numFmtId="0" fontId="28" fillId="2" borderId="38" xfId="5" applyNumberFormat="1" applyFont="1" applyFill="1" applyBorder="1" applyAlignment="1">
      <alignment vertical="center" wrapText="1"/>
    </xf>
    <xf numFmtId="0" fontId="28" fillId="2" borderId="31" xfId="5" applyNumberFormat="1" applyFont="1" applyFill="1" applyBorder="1" applyAlignment="1">
      <alignment vertical="center" wrapText="1"/>
    </xf>
    <xf numFmtId="0" fontId="28" fillId="2" borderId="24" xfId="5" applyFont="1" applyFill="1" applyBorder="1" applyAlignment="1">
      <alignment horizontal="justify" vertical="center" wrapText="1"/>
    </xf>
    <xf numFmtId="0" fontId="28" fillId="2" borderId="25" xfId="5" applyFont="1" applyFill="1" applyBorder="1" applyAlignment="1">
      <alignment horizontal="justify" vertical="center" wrapText="1"/>
    </xf>
    <xf numFmtId="0" fontId="28" fillId="2" borderId="26" xfId="5" applyFont="1" applyFill="1" applyBorder="1" applyAlignment="1">
      <alignment horizontal="justify" vertical="center" wrapText="1"/>
    </xf>
    <xf numFmtId="0" fontId="28" fillId="2" borderId="27" xfId="5" applyFont="1" applyFill="1" applyBorder="1" applyAlignment="1">
      <alignment horizontal="left" vertical="center" wrapText="1"/>
    </xf>
    <xf numFmtId="0" fontId="28" fillId="2" borderId="0" xfId="5" applyNumberFormat="1" applyFont="1" applyFill="1" applyBorder="1" applyAlignment="1">
      <alignment horizontal="center" vertical="center" wrapText="1"/>
    </xf>
    <xf numFmtId="0" fontId="28" fillId="2" borderId="0" xfId="5" applyNumberFormat="1" applyFont="1" applyFill="1" applyBorder="1" applyAlignment="1">
      <alignment horizontal="justify" vertical="center" wrapText="1"/>
    </xf>
    <xf numFmtId="0" fontId="28" fillId="2" borderId="0" xfId="5" applyNumberFormat="1" applyFont="1" applyFill="1" applyBorder="1" applyAlignment="1">
      <alignment vertical="center" wrapText="1"/>
    </xf>
    <xf numFmtId="0" fontId="28" fillId="2" borderId="28" xfId="5" applyNumberFormat="1" applyFont="1" applyFill="1" applyBorder="1" applyAlignment="1">
      <alignment vertical="center" wrapText="1"/>
    </xf>
    <xf numFmtId="0" fontId="0" fillId="0" borderId="26" xfId="0" applyBorder="1"/>
    <xf numFmtId="0" fontId="0" fillId="0" borderId="28" xfId="0" applyBorder="1"/>
    <xf numFmtId="0" fontId="0" fillId="0" borderId="42" xfId="0" applyBorder="1"/>
    <xf numFmtId="0" fontId="0" fillId="0" borderId="38" xfId="0" applyBorder="1"/>
    <xf numFmtId="0" fontId="0" fillId="0" borderId="31" xfId="0" applyBorder="1"/>
    <xf numFmtId="0" fontId="0" fillId="0" borderId="24" xfId="0" applyBorder="1"/>
    <xf numFmtId="0" fontId="0" fillId="0" borderId="41" xfId="0" applyBorder="1"/>
    <xf numFmtId="0" fontId="9" fillId="2" borderId="24" xfId="5" applyFont="1" applyFill="1" applyBorder="1" applyAlignment="1">
      <alignment vertical="center" wrapText="1"/>
    </xf>
    <xf numFmtId="0" fontId="9" fillId="2" borderId="25" xfId="5" applyFont="1" applyFill="1" applyBorder="1" applyAlignment="1">
      <alignment vertical="center" wrapText="1"/>
    </xf>
    <xf numFmtId="0" fontId="9" fillId="2" borderId="25" xfId="5" applyFont="1" applyFill="1" applyBorder="1" applyAlignment="1">
      <alignment horizontal="center" vertical="center" wrapText="1"/>
    </xf>
    <xf numFmtId="0" fontId="12" fillId="2" borderId="25" xfId="5" applyNumberFormat="1" applyFont="1" applyFill="1" applyBorder="1" applyAlignment="1">
      <alignment horizontal="center" vertical="center" wrapText="1"/>
    </xf>
    <xf numFmtId="0" fontId="12" fillId="2" borderId="25" xfId="5" applyNumberFormat="1" applyFont="1" applyFill="1" applyBorder="1" applyAlignment="1">
      <alignment horizontal="justify" vertical="center" wrapText="1"/>
    </xf>
    <xf numFmtId="0" fontId="12" fillId="2" borderId="25" xfId="5" applyNumberFormat="1" applyFont="1" applyFill="1" applyBorder="1" applyAlignment="1">
      <alignment vertical="center" wrapText="1"/>
    </xf>
    <xf numFmtId="0" fontId="13" fillId="0" borderId="25" xfId="6" applyBorder="1" applyAlignment="1">
      <alignment horizontal="center"/>
    </xf>
    <xf numFmtId="0" fontId="12" fillId="2" borderId="26" xfId="5" applyNumberFormat="1" applyFont="1" applyFill="1" applyBorder="1" applyAlignment="1">
      <alignment vertical="center" wrapText="1"/>
    </xf>
    <xf numFmtId="0" fontId="9" fillId="2" borderId="27" xfId="5" applyFont="1" applyFill="1" applyBorder="1" applyAlignment="1">
      <alignment vertical="center" wrapText="1"/>
    </xf>
    <xf numFmtId="0" fontId="12" fillId="2" borderId="28" xfId="5" applyNumberFormat="1" applyFont="1" applyFill="1" applyBorder="1" applyAlignment="1">
      <alignment vertical="center" wrapText="1"/>
    </xf>
    <xf numFmtId="0" fontId="12" fillId="2" borderId="27" xfId="5" applyNumberFormat="1" applyFont="1" applyFill="1" applyBorder="1" applyAlignment="1">
      <alignment horizontal="right" vertical="center" wrapText="1"/>
    </xf>
    <xf numFmtId="0" fontId="9" fillId="2" borderId="42" xfId="5" applyFont="1" applyFill="1" applyBorder="1" applyAlignment="1">
      <alignment vertical="center" wrapText="1"/>
    </xf>
    <xf numFmtId="0" fontId="9" fillId="2" borderId="38" xfId="5" applyFont="1" applyFill="1" applyBorder="1" applyAlignment="1">
      <alignment vertical="center" wrapText="1"/>
    </xf>
    <xf numFmtId="0" fontId="9" fillId="2" borderId="38" xfId="5" applyFont="1" applyFill="1" applyBorder="1" applyAlignment="1">
      <alignment horizontal="center" vertical="center" wrapText="1"/>
    </xf>
    <xf numFmtId="0" fontId="12" fillId="2" borderId="38" xfId="5" applyNumberFormat="1" applyFont="1" applyFill="1" applyBorder="1" applyAlignment="1">
      <alignment horizontal="center" vertical="center" wrapText="1"/>
    </xf>
    <xf numFmtId="0" fontId="12" fillId="2" borderId="38" xfId="5" applyNumberFormat="1" applyFont="1" applyFill="1" applyBorder="1" applyAlignment="1">
      <alignment horizontal="justify" vertical="center" wrapText="1"/>
    </xf>
    <xf numFmtId="0" fontId="12" fillId="2" borderId="38" xfId="5" applyNumberFormat="1" applyFont="1" applyFill="1" applyBorder="1" applyAlignment="1">
      <alignment vertical="center" wrapText="1"/>
    </xf>
    <xf numFmtId="0" fontId="12" fillId="2" borderId="31" xfId="5" applyNumberFormat="1" applyFont="1" applyFill="1" applyBorder="1" applyAlignment="1">
      <alignment vertical="center" wrapText="1"/>
    </xf>
    <xf numFmtId="0" fontId="24" fillId="2" borderId="0" xfId="0" applyFont="1" applyFill="1" applyAlignment="1">
      <alignment horizontal="center" vertical="center" wrapText="1"/>
    </xf>
    <xf numFmtId="0" fontId="23" fillId="2" borderId="0" xfId="0" applyFont="1" applyFill="1" applyAlignment="1">
      <alignment horizontal="center" vertical="center" wrapText="1"/>
    </xf>
    <xf numFmtId="0" fontId="9" fillId="2" borderId="55" xfId="5" applyFont="1" applyFill="1" applyBorder="1" applyAlignment="1">
      <alignment vertical="center" wrapText="1"/>
    </xf>
    <xf numFmtId="0" fontId="23" fillId="2" borderId="58" xfId="0" applyFont="1" applyFill="1" applyBorder="1" applyAlignment="1">
      <alignment horizontal="center" vertical="center" wrapText="1"/>
    </xf>
    <xf numFmtId="0" fontId="23" fillId="2" borderId="59" xfId="5" applyFont="1" applyFill="1" applyBorder="1" applyAlignment="1">
      <alignment horizontal="center" vertical="center" wrapText="1"/>
    </xf>
    <xf numFmtId="0" fontId="24" fillId="2" borderId="59" xfId="0" applyFont="1" applyFill="1" applyBorder="1" applyAlignment="1">
      <alignment horizontal="center" vertical="center" wrapText="1"/>
    </xf>
    <xf numFmtId="0" fontId="24" fillId="2" borderId="56" xfId="5" applyFont="1" applyFill="1" applyBorder="1" applyAlignment="1">
      <alignment horizontal="center" vertical="center" wrapText="1"/>
    </xf>
    <xf numFmtId="0" fontId="22" fillId="6" borderId="15" xfId="37" applyFont="1" applyFill="1" applyBorder="1" applyAlignment="1">
      <alignment horizontal="center" vertical="center" wrapText="1"/>
    </xf>
    <xf numFmtId="0" fontId="21" fillId="0" borderId="17" xfId="37" applyFont="1" applyBorder="1" applyAlignment="1">
      <alignment horizontal="center" vertical="center" wrapText="1"/>
    </xf>
    <xf numFmtId="0" fontId="21" fillId="0" borderId="49" xfId="37" applyFont="1" applyBorder="1" applyAlignment="1">
      <alignment horizontal="center" vertical="center" wrapText="1"/>
    </xf>
    <xf numFmtId="0" fontId="8" fillId="0" borderId="30" xfId="5" applyFont="1" applyBorder="1" applyAlignment="1">
      <alignment horizontal="center" vertical="center" wrapText="1"/>
    </xf>
    <xf numFmtId="0" fontId="8" fillId="0" borderId="26" xfId="5" applyFont="1" applyBorder="1" applyAlignment="1">
      <alignment horizontal="center" vertical="center" wrapText="1"/>
    </xf>
    <xf numFmtId="0" fontId="8" fillId="0" borderId="22" xfId="5" applyFont="1" applyBorder="1" applyAlignment="1">
      <alignment horizontal="center" vertical="center" wrapText="1"/>
    </xf>
    <xf numFmtId="0" fontId="8" fillId="0" borderId="31" xfId="5" applyFont="1" applyBorder="1" applyAlignment="1">
      <alignment horizontal="center" vertical="center" wrapText="1"/>
    </xf>
    <xf numFmtId="0" fontId="8" fillId="0" borderId="28" xfId="5" applyFont="1" applyBorder="1" applyAlignment="1">
      <alignment horizontal="center" vertical="center" wrapText="1"/>
    </xf>
    <xf numFmtId="0" fontId="9" fillId="2" borderId="60" xfId="5" applyFont="1" applyFill="1" applyBorder="1" applyAlignment="1">
      <alignment vertical="center" wrapText="1"/>
    </xf>
    <xf numFmtId="0" fontId="12" fillId="2" borderId="60" xfId="5" applyNumberFormat="1" applyFont="1" applyFill="1" applyBorder="1" applyAlignment="1">
      <alignment horizontal="center" vertical="center" wrapText="1"/>
    </xf>
    <xf numFmtId="0" fontId="13" fillId="0" borderId="38" xfId="6" applyBorder="1" applyAlignment="1">
      <alignment horizontal="center"/>
    </xf>
    <xf numFmtId="0" fontId="10" fillId="2" borderId="27" xfId="5" applyFont="1" applyFill="1" applyBorder="1" applyAlignment="1">
      <alignment vertical="center" wrapText="1"/>
    </xf>
    <xf numFmtId="0" fontId="10" fillId="2" borderId="0" xfId="5" applyFont="1" applyFill="1" applyBorder="1" applyAlignment="1">
      <alignment vertical="center" wrapText="1"/>
    </xf>
    <xf numFmtId="165" fontId="12" fillId="2" borderId="28" xfId="5" applyNumberFormat="1" applyFont="1" applyFill="1" applyBorder="1" applyAlignment="1">
      <alignment vertical="center" wrapText="1"/>
    </xf>
    <xf numFmtId="0" fontId="9" fillId="2" borderId="41" xfId="5" applyFont="1" applyFill="1" applyBorder="1" applyAlignment="1">
      <alignment vertical="center" wrapText="1"/>
    </xf>
    <xf numFmtId="0" fontId="9" fillId="2" borderId="45" xfId="5" applyFont="1" applyFill="1" applyBorder="1" applyAlignment="1">
      <alignment vertical="center" wrapText="1"/>
    </xf>
    <xf numFmtId="0" fontId="12" fillId="2" borderId="41" xfId="5" applyNumberFormat="1" applyFont="1" applyFill="1" applyBorder="1" applyAlignment="1">
      <alignment horizontal="right" vertical="center" wrapText="1"/>
    </xf>
    <xf numFmtId="0" fontId="33" fillId="0" borderId="48" xfId="0" applyFont="1" applyBorder="1" applyAlignment="1">
      <alignment horizontal="left"/>
    </xf>
    <xf numFmtId="0" fontId="31" fillId="0" borderId="25" xfId="0" applyFont="1" applyBorder="1" applyAlignment="1">
      <alignment horizontal="left" vertical="top"/>
    </xf>
    <xf numFmtId="0" fontId="31" fillId="0" borderId="0" xfId="0" applyFont="1" applyAlignment="1">
      <alignment horizontal="left" vertical="top"/>
    </xf>
    <xf numFmtId="0" fontId="33" fillId="0" borderId="0" xfId="0" applyFont="1" applyAlignment="1">
      <alignment horizontal="center"/>
    </xf>
    <xf numFmtId="43" fontId="19" fillId="0" borderId="10" xfId="39" applyFont="1" applyFill="1" applyBorder="1" applyAlignment="1">
      <alignment horizontal="justify" vertical="center" wrapText="1"/>
    </xf>
    <xf numFmtId="0" fontId="23" fillId="2" borderId="0" xfId="5" applyFont="1" applyFill="1" applyBorder="1" applyAlignment="1">
      <alignment horizontal="center" vertical="center" wrapText="1"/>
    </xf>
    <xf numFmtId="0" fontId="22" fillId="6" borderId="7" xfId="37" applyFont="1" applyFill="1" applyBorder="1" applyAlignment="1">
      <alignment horizontal="center" vertical="center" wrapText="1"/>
    </xf>
    <xf numFmtId="0" fontId="20" fillId="3" borderId="18" xfId="37" applyFont="1" applyFill="1" applyBorder="1" applyAlignment="1">
      <alignment horizontal="center" wrapText="1"/>
    </xf>
    <xf numFmtId="0" fontId="21" fillId="0" borderId="18" xfId="37" applyFont="1" applyBorder="1" applyAlignment="1">
      <alignment horizontal="left" vertical="center" wrapText="1"/>
    </xf>
    <xf numFmtId="0" fontId="20" fillId="0" borderId="35" xfId="37" applyFont="1" applyBorder="1" applyAlignment="1">
      <alignment horizontal="left" vertical="center" wrapText="1"/>
    </xf>
    <xf numFmtId="0" fontId="22" fillId="6" borderId="76" xfId="37" applyFont="1" applyFill="1" applyBorder="1" applyAlignment="1">
      <alignment horizontal="center" vertical="center" wrapText="1"/>
    </xf>
    <xf numFmtId="0" fontId="39" fillId="0" borderId="10" xfId="46" applyFont="1" applyBorder="1" applyAlignment="1" applyProtection="1">
      <alignment vertical="center" wrapText="1"/>
      <protection hidden="1"/>
    </xf>
    <xf numFmtId="2" fontId="19" fillId="0" borderId="10" xfId="42" applyNumberFormat="1" applyFont="1" applyBorder="1" applyAlignment="1" applyProtection="1">
      <alignment horizontal="center" vertical="center"/>
      <protection hidden="1"/>
    </xf>
    <xf numFmtId="181" fontId="0" fillId="0" borderId="0" xfId="0" applyNumberFormat="1"/>
    <xf numFmtId="182" fontId="30" fillId="3" borderId="23" xfId="41" applyNumberFormat="1" applyFont="1" applyFill="1" applyBorder="1" applyAlignment="1">
      <alignment vertical="center" wrapText="1"/>
    </xf>
    <xf numFmtId="0" fontId="21" fillId="3" borderId="27" xfId="5" applyFont="1" applyFill="1" applyBorder="1" applyAlignment="1">
      <alignment horizontal="right" vertical="center" wrapText="1"/>
    </xf>
    <xf numFmtId="0" fontId="21" fillId="3" borderId="0" xfId="5" applyFont="1" applyFill="1" applyBorder="1" applyAlignment="1">
      <alignment horizontal="right" vertical="center" wrapText="1"/>
    </xf>
    <xf numFmtId="0" fontId="9" fillId="2" borderId="28" xfId="5" applyNumberFormat="1" applyFont="1" applyFill="1" applyBorder="1" applyAlignment="1">
      <alignment vertical="center" wrapText="1"/>
    </xf>
    <xf numFmtId="0" fontId="10" fillId="2" borderId="28" xfId="5" applyFont="1" applyFill="1" applyBorder="1" applyAlignment="1">
      <alignment vertical="center" wrapText="1"/>
    </xf>
    <xf numFmtId="44" fontId="12" fillId="2" borderId="28" xfId="5" applyNumberFormat="1" applyFont="1" applyFill="1" applyBorder="1" applyAlignment="1">
      <alignment vertical="center" wrapText="1"/>
    </xf>
    <xf numFmtId="0" fontId="9" fillId="2" borderId="31" xfId="5" applyFont="1" applyFill="1" applyBorder="1" applyAlignment="1">
      <alignment vertical="center" wrapText="1"/>
    </xf>
    <xf numFmtId="165" fontId="11" fillId="2" borderId="27" xfId="13" applyFont="1" applyFill="1" applyBorder="1" applyAlignment="1">
      <alignment vertical="center" wrapText="1"/>
    </xf>
    <xf numFmtId="9" fontId="12" fillId="2" borderId="0" xfId="5" applyNumberFormat="1" applyFont="1" applyFill="1" applyBorder="1" applyAlignment="1">
      <alignment vertical="center" wrapText="1"/>
    </xf>
    <xf numFmtId="0" fontId="8" fillId="0" borderId="29" xfId="5" applyFont="1" applyBorder="1" applyAlignment="1">
      <alignment horizontal="center" vertical="center" wrapText="1"/>
    </xf>
    <xf numFmtId="0" fontId="8" fillId="0" borderId="2" xfId="5" applyFont="1" applyBorder="1" applyAlignment="1">
      <alignment horizontal="center" vertical="center" wrapText="1"/>
    </xf>
    <xf numFmtId="0" fontId="34" fillId="0" borderId="3" xfId="5" quotePrefix="1" applyFont="1" applyFill="1" applyBorder="1" applyAlignment="1">
      <alignment horizontal="center" vertical="center" wrapText="1"/>
    </xf>
    <xf numFmtId="0" fontId="34" fillId="0" borderId="4" xfId="5" quotePrefix="1" applyFont="1" applyBorder="1" applyAlignment="1">
      <alignment horizontal="center" vertical="center" wrapText="1"/>
    </xf>
    <xf numFmtId="0" fontId="8" fillId="0" borderId="9" xfId="5" applyFont="1" applyFill="1" applyBorder="1" applyAlignment="1">
      <alignment horizontal="center" vertical="center" wrapText="1"/>
    </xf>
    <xf numFmtId="0" fontId="8" fillId="0" borderId="10" xfId="5" applyFont="1" applyFill="1" applyBorder="1" applyAlignment="1">
      <alignment vertical="center" wrapText="1"/>
    </xf>
    <xf numFmtId="169" fontId="33" fillId="0" borderId="10" xfId="47" applyFont="1" applyBorder="1" applyAlignment="1" applyProtection="1">
      <alignment horizontal="center" vertical="center"/>
      <protection hidden="1"/>
    </xf>
    <xf numFmtId="0" fontId="8" fillId="0" borderId="10" xfId="42" applyFont="1" applyBorder="1" applyAlignment="1">
      <alignment horizontal="center" vertical="center"/>
    </xf>
    <xf numFmtId="9" fontId="8" fillId="0" borderId="10" xfId="42" applyNumberFormat="1" applyFont="1" applyBorder="1" applyAlignment="1">
      <alignment horizontal="center" vertical="center"/>
    </xf>
    <xf numFmtId="175" fontId="26" fillId="0" borderId="11" xfId="42" applyNumberFormat="1" applyFont="1" applyBorder="1" applyAlignment="1">
      <alignment horizontal="center" vertical="center"/>
    </xf>
    <xf numFmtId="0" fontId="8" fillId="0" borderId="10" xfId="49" applyFont="1" applyBorder="1" applyAlignment="1" applyProtection="1">
      <alignment vertical="center"/>
      <protection hidden="1"/>
    </xf>
    <xf numFmtId="0" fontId="8" fillId="0" borderId="9" xfId="42" applyFont="1" applyBorder="1" applyAlignment="1">
      <alignment horizontal="center" vertical="center"/>
    </xf>
    <xf numFmtId="0" fontId="8" fillId="0" borderId="10" xfId="42" applyFont="1" applyBorder="1"/>
    <xf numFmtId="176" fontId="33" fillId="0" borderId="10" xfId="50" applyFont="1" applyBorder="1" applyAlignment="1">
      <alignment horizontal="center" vertical="center"/>
    </xf>
    <xf numFmtId="0" fontId="8" fillId="0" borderId="66" xfId="42" applyFont="1" applyBorder="1" applyAlignment="1">
      <alignment horizontal="center" vertical="center"/>
    </xf>
    <xf numFmtId="0" fontId="8" fillId="0" borderId="67" xfId="42" applyFont="1" applyBorder="1"/>
    <xf numFmtId="168" fontId="8" fillId="3" borderId="11" xfId="7" applyNumberFormat="1" applyFont="1" applyFill="1" applyBorder="1" applyAlignment="1">
      <alignment vertical="center" wrapText="1"/>
    </xf>
    <xf numFmtId="0" fontId="21" fillId="3" borderId="19" xfId="5" applyFont="1" applyFill="1" applyBorder="1" applyAlignment="1">
      <alignment horizontal="center" vertical="center" wrapText="1"/>
    </xf>
    <xf numFmtId="168" fontId="21" fillId="3" borderId="23" xfId="5" applyNumberFormat="1" applyFont="1" applyFill="1" applyBorder="1" applyAlignment="1">
      <alignment vertical="center" wrapText="1"/>
    </xf>
    <xf numFmtId="177" fontId="8" fillId="0" borderId="9" xfId="42" applyNumberFormat="1" applyFont="1" applyBorder="1" applyAlignment="1">
      <alignment horizontal="center" vertical="center"/>
    </xf>
    <xf numFmtId="0" fontId="8" fillId="0" borderId="10" xfId="42" applyFont="1" applyBorder="1" applyAlignment="1">
      <alignment horizontal="left" vertical="center" wrapText="1"/>
    </xf>
    <xf numFmtId="1" fontId="8" fillId="0" borderId="10" xfId="5" applyNumberFormat="1" applyFont="1" applyBorder="1" applyAlignment="1">
      <alignment horizontal="center" vertical="center" wrapText="1"/>
    </xf>
    <xf numFmtId="0" fontId="8" fillId="0" borderId="67" xfId="42" applyFont="1" applyBorder="1" applyAlignment="1">
      <alignment horizontal="left" vertical="center" wrapText="1"/>
    </xf>
    <xf numFmtId="0" fontId="8" fillId="0" borderId="67" xfId="42" applyFont="1" applyBorder="1" applyAlignment="1">
      <alignment vertical="center" wrapText="1"/>
    </xf>
    <xf numFmtId="2" fontId="26" fillId="0" borderId="10" xfId="42" applyNumberFormat="1" applyFont="1" applyBorder="1" applyAlignment="1">
      <alignment horizontal="center" vertical="center"/>
    </xf>
    <xf numFmtId="168" fontId="8" fillId="0" borderId="10" xfId="5" applyNumberFormat="1" applyFont="1" applyBorder="1" applyAlignment="1">
      <alignment vertical="center" wrapText="1"/>
    </xf>
    <xf numFmtId="165" fontId="21" fillId="3" borderId="39" xfId="9" applyFont="1" applyFill="1" applyBorder="1" applyAlignment="1">
      <alignment vertical="center" wrapText="1"/>
    </xf>
    <xf numFmtId="165" fontId="21" fillId="3" borderId="11" xfId="9" applyFont="1" applyFill="1" applyBorder="1" applyAlignment="1">
      <alignment vertical="center" wrapText="1"/>
    </xf>
    <xf numFmtId="0" fontId="21" fillId="3" borderId="11" xfId="5" applyFont="1" applyFill="1" applyBorder="1" applyAlignment="1">
      <alignment horizontal="left" vertical="center" wrapText="1"/>
    </xf>
    <xf numFmtId="165" fontId="21" fillId="3" borderId="23" xfId="9" applyFont="1" applyFill="1" applyBorder="1" applyAlignment="1">
      <alignment vertical="center" wrapText="1"/>
    </xf>
    <xf numFmtId="0" fontId="8" fillId="0" borderId="10" xfId="42" applyFont="1" applyBorder="1" applyAlignment="1">
      <alignment vertical="center" wrapText="1"/>
    </xf>
    <xf numFmtId="165" fontId="21" fillId="3" borderId="28" xfId="9" applyFont="1" applyFill="1" applyBorder="1" applyAlignment="1">
      <alignment vertical="center" wrapText="1"/>
    </xf>
    <xf numFmtId="165" fontId="21" fillId="3" borderId="75" xfId="9" applyFont="1" applyFill="1" applyBorder="1" applyAlignment="1">
      <alignment vertical="center" wrapText="1"/>
    </xf>
    <xf numFmtId="183" fontId="26" fillId="0" borderId="67" xfId="42" applyNumberFormat="1" applyFont="1" applyBorder="1" applyAlignment="1">
      <alignment horizontal="right" vertical="center"/>
    </xf>
    <xf numFmtId="0" fontId="8" fillId="0" borderId="10" xfId="42" applyFont="1" applyBorder="1" applyAlignment="1">
      <alignment vertical="center"/>
    </xf>
    <xf numFmtId="0" fontId="8" fillId="0" borderId="67" xfId="42" applyFont="1" applyBorder="1" applyAlignment="1">
      <alignment vertical="center"/>
    </xf>
    <xf numFmtId="0" fontId="8" fillId="0" borderId="10" xfId="42" applyFont="1" applyBorder="1" applyAlignment="1">
      <alignment horizontal="left" vertical="center"/>
    </xf>
    <xf numFmtId="0" fontId="8" fillId="0" borderId="67" xfId="42" applyFont="1" applyBorder="1" applyAlignment="1">
      <alignment horizontal="left" vertical="center"/>
    </xf>
    <xf numFmtId="175" fontId="26" fillId="0" borderId="11" xfId="42" applyNumberFormat="1" applyFont="1" applyBorder="1" applyAlignment="1">
      <alignment horizontal="right" vertical="center"/>
    </xf>
    <xf numFmtId="44" fontId="12" fillId="2" borderId="0" xfId="41" applyFont="1" applyFill="1" applyBorder="1" applyAlignment="1">
      <alignment vertical="center" wrapText="1"/>
    </xf>
    <xf numFmtId="10" fontId="8" fillId="0" borderId="10" xfId="42" applyNumberFormat="1" applyFont="1" applyBorder="1" applyAlignment="1">
      <alignment horizontal="center" vertical="center"/>
    </xf>
    <xf numFmtId="168" fontId="21" fillId="3" borderId="23" xfId="5" applyNumberFormat="1" applyFont="1" applyFill="1" applyBorder="1" applyAlignment="1">
      <alignment horizontal="right" vertical="center" wrapText="1"/>
    </xf>
    <xf numFmtId="184" fontId="8" fillId="0" borderId="10" xfId="42" applyNumberFormat="1" applyFont="1" applyBorder="1" applyAlignment="1">
      <alignment horizontal="center" vertical="center"/>
    </xf>
    <xf numFmtId="0" fontId="21" fillId="3" borderId="11" xfId="5" applyFont="1" applyFill="1" applyBorder="1" applyAlignment="1">
      <alignment horizontal="center" vertical="center" wrapText="1"/>
    </xf>
    <xf numFmtId="44" fontId="12" fillId="2" borderId="0" xfId="5" applyNumberFormat="1" applyFont="1" applyFill="1" applyBorder="1" applyAlignment="1">
      <alignment vertical="center" wrapText="1"/>
    </xf>
    <xf numFmtId="0" fontId="33" fillId="0" borderId="0" xfId="0" applyFont="1" applyBorder="1" applyAlignment="1">
      <alignment horizontal="left"/>
    </xf>
    <xf numFmtId="0" fontId="33" fillId="0" borderId="27" xfId="0" applyFont="1" applyBorder="1" applyAlignment="1">
      <alignment horizontal="center" wrapText="1"/>
    </xf>
    <xf numFmtId="0" fontId="42" fillId="0" borderId="0" xfId="45" applyFont="1"/>
    <xf numFmtId="0" fontId="42" fillId="0" borderId="42" xfId="45" applyFont="1" applyBorder="1"/>
    <xf numFmtId="0" fontId="32" fillId="7" borderId="27" xfId="45" applyFont="1" applyFill="1" applyBorder="1" applyAlignment="1">
      <alignment horizontal="center" vertical="center"/>
    </xf>
    <xf numFmtId="0" fontId="32" fillId="7" borderId="28" xfId="45" applyFont="1" applyFill="1" applyBorder="1" applyAlignment="1">
      <alignment horizontal="center" vertical="center"/>
    </xf>
    <xf numFmtId="0" fontId="33" fillId="0" borderId="61" xfId="45" applyFont="1" applyBorder="1" applyAlignment="1">
      <alignment horizontal="center" vertical="center"/>
    </xf>
    <xf numFmtId="10" fontId="32" fillId="0" borderId="63" xfId="45" applyNumberFormat="1" applyFont="1" applyBorder="1" applyAlignment="1">
      <alignment horizontal="center" vertical="center"/>
    </xf>
    <xf numFmtId="10" fontId="32" fillId="0" borderId="39" xfId="45" applyNumberFormat="1" applyFont="1" applyBorder="1" applyAlignment="1">
      <alignment horizontal="center" vertical="center"/>
    </xf>
    <xf numFmtId="0" fontId="42" fillId="0" borderId="0" xfId="45" applyFont="1" applyAlignment="1">
      <alignment horizontal="center"/>
    </xf>
    <xf numFmtId="180" fontId="42" fillId="0" borderId="0" xfId="45" applyNumberFormat="1" applyFont="1" applyAlignment="1">
      <alignment horizontal="center"/>
    </xf>
    <xf numFmtId="42" fontId="43" fillId="0" borderId="0" xfId="48" applyFont="1"/>
    <xf numFmtId="0" fontId="33" fillId="0" borderId="72" xfId="45" applyFont="1" applyBorder="1"/>
    <xf numFmtId="2" fontId="33" fillId="0" borderId="74" xfId="45" applyNumberFormat="1" applyFont="1" applyBorder="1" applyAlignment="1">
      <alignment horizontal="center" vertical="center"/>
    </xf>
    <xf numFmtId="0" fontId="33" fillId="0" borderId="54" xfId="45" applyFont="1" applyBorder="1" applyAlignment="1">
      <alignment vertical="center"/>
    </xf>
    <xf numFmtId="177" fontId="32" fillId="0" borderId="75" xfId="45" applyNumberFormat="1" applyFont="1" applyBorder="1" applyAlignment="1">
      <alignment horizontal="center" vertical="center"/>
    </xf>
    <xf numFmtId="0" fontId="33" fillId="0" borderId="24" xfId="0" applyFont="1" applyBorder="1" applyAlignment="1">
      <alignment vertical="top"/>
    </xf>
    <xf numFmtId="0" fontId="33" fillId="0" borderId="27" xfId="0" applyFont="1" applyBorder="1" applyAlignment="1">
      <alignment vertical="top"/>
    </xf>
    <xf numFmtId="0" fontId="33" fillId="0" borderId="32" xfId="0" applyFont="1" applyBorder="1" applyAlignment="1">
      <alignment vertical="top"/>
    </xf>
    <xf numFmtId="0" fontId="44" fillId="0" borderId="42" xfId="43" applyFont="1" applyBorder="1"/>
    <xf numFmtId="0" fontId="19" fillId="0" borderId="17" xfId="37" applyFont="1" applyBorder="1" applyAlignment="1">
      <alignment horizontal="center" vertical="center" wrapText="1"/>
    </xf>
    <xf numFmtId="0" fontId="19" fillId="0" borderId="10" xfId="37" applyFont="1" applyBorder="1" applyAlignment="1">
      <alignment horizontal="center" vertical="center" wrapText="1"/>
    </xf>
    <xf numFmtId="174" fontId="19" fillId="0" borderId="11" xfId="38" applyNumberFormat="1" applyFont="1" applyFill="1" applyBorder="1" applyAlignment="1">
      <alignment horizontal="justify" vertical="center" wrapText="1"/>
    </xf>
    <xf numFmtId="43" fontId="40" fillId="0" borderId="10" xfId="39" applyFont="1" applyBorder="1" applyAlignment="1">
      <alignment vertical="center"/>
    </xf>
    <xf numFmtId="0" fontId="42" fillId="0" borderId="38" xfId="45" applyFont="1" applyBorder="1" applyAlignment="1">
      <alignment vertical="center"/>
    </xf>
    <xf numFmtId="0" fontId="42" fillId="0" borderId="31" xfId="45" applyFont="1" applyBorder="1" applyAlignment="1">
      <alignment horizontal="center" vertical="center"/>
    </xf>
    <xf numFmtId="10" fontId="8" fillId="0" borderId="10" xfId="56" applyNumberFormat="1" applyFont="1" applyBorder="1" applyAlignment="1">
      <alignment horizontal="center" vertical="center"/>
    </xf>
    <xf numFmtId="179" fontId="8" fillId="0" borderId="10" xfId="56" applyNumberFormat="1" applyFont="1" applyBorder="1" applyAlignment="1">
      <alignment horizontal="center" vertical="center"/>
    </xf>
    <xf numFmtId="10" fontId="8" fillId="0" borderId="67" xfId="56" applyNumberFormat="1" applyFont="1" applyBorder="1" applyAlignment="1">
      <alignment horizontal="center" vertical="center"/>
    </xf>
    <xf numFmtId="10" fontId="8" fillId="0" borderId="11" xfId="56" applyNumberFormat="1" applyFont="1" applyBorder="1" applyAlignment="1">
      <alignment horizontal="center" vertical="center"/>
    </xf>
    <xf numFmtId="10" fontId="8" fillId="8" borderId="70" xfId="56" applyNumberFormat="1" applyFont="1" applyFill="1" applyBorder="1" applyAlignment="1">
      <alignment horizontal="center" vertical="center"/>
    </xf>
    <xf numFmtId="10" fontId="21" fillId="0" borderId="39" xfId="56" applyNumberFormat="1" applyFont="1" applyBorder="1" applyAlignment="1">
      <alignment horizontal="center" vertical="center"/>
    </xf>
    <xf numFmtId="10" fontId="8" fillId="8" borderId="11" xfId="56" applyNumberFormat="1" applyFont="1" applyFill="1" applyBorder="1" applyAlignment="1">
      <alignment horizontal="center" vertical="center"/>
    </xf>
    <xf numFmtId="10" fontId="21" fillId="0" borderId="70" xfId="56" applyNumberFormat="1" applyFont="1" applyBorder="1" applyAlignment="1">
      <alignment horizontal="center" vertical="center"/>
    </xf>
    <xf numFmtId="0" fontId="42" fillId="0" borderId="0" xfId="45" applyFont="1" applyAlignment="1">
      <alignment vertical="center"/>
    </xf>
    <xf numFmtId="0" fontId="42" fillId="0" borderId="0" xfId="45" applyFont="1" applyAlignment="1">
      <alignment horizontal="center" vertical="center"/>
    </xf>
    <xf numFmtId="0" fontId="33" fillId="0" borderId="25" xfId="0" applyFont="1" applyBorder="1" applyAlignment="1">
      <alignment vertical="center"/>
    </xf>
    <xf numFmtId="0" fontId="33" fillId="0" borderId="25" xfId="0" applyFont="1" applyBorder="1" applyAlignment="1">
      <alignment horizontal="left" vertical="center"/>
    </xf>
    <xf numFmtId="0" fontId="43" fillId="0" borderId="26" xfId="0" applyFont="1" applyBorder="1" applyAlignment="1">
      <alignment vertical="center"/>
    </xf>
    <xf numFmtId="0" fontId="33" fillId="0" borderId="0" xfId="0" applyFont="1" applyBorder="1" applyAlignment="1">
      <alignment vertical="center"/>
    </xf>
    <xf numFmtId="0" fontId="33" fillId="0" borderId="0" xfId="0" applyFont="1" applyBorder="1" applyAlignment="1">
      <alignment horizontal="left" vertical="center"/>
    </xf>
    <xf numFmtId="0" fontId="43" fillId="0" borderId="28" xfId="0" applyFont="1" applyBorder="1" applyAlignment="1">
      <alignment vertical="center"/>
    </xf>
    <xf numFmtId="0" fontId="33" fillId="0" borderId="12" xfId="0" applyFont="1" applyBorder="1" applyAlignment="1">
      <alignment vertical="center"/>
    </xf>
    <xf numFmtId="0" fontId="33" fillId="0" borderId="28" xfId="0" applyFont="1" applyBorder="1" applyAlignment="1">
      <alignment horizontal="left" vertical="center"/>
    </xf>
    <xf numFmtId="0" fontId="33" fillId="0" borderId="48" xfId="0" applyFont="1" applyBorder="1" applyAlignment="1">
      <alignment horizontal="left" vertical="center"/>
    </xf>
    <xf numFmtId="0" fontId="42" fillId="0" borderId="28" xfId="45" applyFont="1" applyBorder="1" applyAlignment="1">
      <alignment vertical="center"/>
    </xf>
    <xf numFmtId="0" fontId="33" fillId="0" borderId="0" xfId="0" applyFont="1" applyBorder="1" applyAlignment="1">
      <alignment horizontal="center" vertical="center" wrapText="1"/>
    </xf>
    <xf numFmtId="0" fontId="33" fillId="0" borderId="0" xfId="0" applyFont="1" applyBorder="1" applyAlignment="1">
      <alignment horizontal="center" vertical="center"/>
    </xf>
    <xf numFmtId="0" fontId="43" fillId="0" borderId="28" xfId="0" applyFont="1" applyBorder="1" applyAlignment="1">
      <alignment horizontal="center" vertical="center"/>
    </xf>
    <xf numFmtId="0" fontId="21" fillId="3" borderId="16" xfId="5" applyFont="1" applyFill="1" applyBorder="1" applyAlignment="1">
      <alignment horizontal="right" vertical="center" wrapText="1"/>
    </xf>
    <xf numFmtId="0" fontId="21" fillId="3" borderId="18" xfId="5" applyFont="1" applyFill="1" applyBorder="1" applyAlignment="1">
      <alignment horizontal="right" vertical="center" wrapText="1"/>
    </xf>
    <xf numFmtId="0" fontId="21" fillId="3" borderId="17" xfId="5" applyFont="1" applyFill="1" applyBorder="1" applyAlignment="1">
      <alignment horizontal="right" vertical="center" wrapText="1"/>
    </xf>
    <xf numFmtId="0" fontId="21" fillId="3" borderId="33" xfId="5" applyFont="1" applyFill="1" applyBorder="1" applyAlignment="1">
      <alignment horizontal="right" vertical="center" wrapText="1"/>
    </xf>
    <xf numFmtId="0" fontId="21" fillId="3" borderId="35" xfId="5" applyFont="1" applyFill="1" applyBorder="1" applyAlignment="1">
      <alignment horizontal="right" vertical="center" wrapText="1"/>
    </xf>
    <xf numFmtId="0" fontId="21" fillId="3" borderId="36" xfId="5" applyFont="1" applyFill="1" applyBorder="1" applyAlignment="1">
      <alignment horizontal="right" vertical="center" wrapText="1"/>
    </xf>
    <xf numFmtId="0" fontId="21" fillId="3" borderId="75" xfId="5" applyFont="1" applyFill="1" applyBorder="1" applyAlignment="1">
      <alignment horizontal="center" vertical="center" wrapText="1"/>
    </xf>
    <xf numFmtId="0" fontId="41" fillId="4" borderId="6" xfId="5" applyFont="1" applyFill="1" applyBorder="1" applyAlignment="1">
      <alignment horizontal="left" vertical="center" wrapText="1"/>
    </xf>
    <xf numFmtId="0" fontId="41" fillId="4" borderId="7" xfId="5" applyFont="1" applyFill="1" applyBorder="1" applyAlignment="1">
      <alignment horizontal="left" vertical="center" wrapText="1"/>
    </xf>
    <xf numFmtId="0" fontId="41" fillId="4" borderId="8" xfId="5" applyFont="1" applyFill="1" applyBorder="1" applyAlignment="1">
      <alignment horizontal="left" vertical="center" wrapText="1"/>
    </xf>
    <xf numFmtId="0" fontId="8" fillId="0" borderId="1" xfId="5" applyFont="1" applyFill="1" applyBorder="1" applyAlignment="1">
      <alignment horizontal="center" vertical="center" wrapText="1"/>
    </xf>
    <xf numFmtId="0" fontId="8" fillId="0" borderId="14" xfId="5" applyFont="1" applyFill="1" applyBorder="1" applyAlignment="1">
      <alignment horizontal="center" vertical="center" wrapText="1"/>
    </xf>
    <xf numFmtId="0" fontId="8" fillId="0" borderId="2" xfId="5" applyFont="1" applyBorder="1" applyAlignment="1">
      <alignment horizontal="center" vertical="center" wrapText="1"/>
    </xf>
    <xf numFmtId="0" fontId="8" fillId="0" borderId="29" xfId="5" applyFont="1" applyBorder="1" applyAlignment="1">
      <alignment horizontal="center" vertical="center" wrapText="1"/>
    </xf>
    <xf numFmtId="0" fontId="8" fillId="0" borderId="4" xfId="5" applyFont="1" applyBorder="1" applyAlignment="1">
      <alignment horizontal="center" vertical="center" wrapText="1"/>
    </xf>
    <xf numFmtId="0" fontId="35" fillId="4" borderId="6" xfId="5" applyFont="1" applyFill="1" applyBorder="1" applyAlignment="1">
      <alignment horizontal="center" vertical="center" wrapText="1"/>
    </xf>
    <xf numFmtId="0" fontId="35" fillId="4" borderId="7" xfId="5" applyFont="1" applyFill="1" applyBorder="1" applyAlignment="1">
      <alignment horizontal="center" vertical="center" wrapText="1"/>
    </xf>
    <xf numFmtId="0" fontId="35" fillId="4" borderId="8" xfId="5" applyFont="1" applyFill="1" applyBorder="1" applyAlignment="1">
      <alignment horizontal="center" vertical="center" wrapText="1"/>
    </xf>
    <xf numFmtId="0" fontId="21" fillId="3" borderId="16" xfId="5" applyFont="1" applyFill="1" applyBorder="1" applyAlignment="1">
      <alignment horizontal="left" vertical="center" wrapText="1"/>
    </xf>
    <xf numFmtId="0" fontId="21" fillId="3" borderId="18" xfId="5" applyFont="1" applyFill="1" applyBorder="1" applyAlignment="1">
      <alignment horizontal="left" vertical="center" wrapText="1"/>
    </xf>
    <xf numFmtId="0" fontId="21" fillId="3" borderId="20" xfId="5" applyFont="1" applyFill="1" applyBorder="1" applyAlignment="1">
      <alignment horizontal="left" vertical="center" wrapText="1"/>
    </xf>
    <xf numFmtId="0" fontId="21" fillId="3" borderId="6" xfId="5" applyFont="1" applyFill="1" applyBorder="1" applyAlignment="1">
      <alignment horizontal="right" vertical="center" wrapText="1"/>
    </xf>
    <xf numFmtId="0" fontId="21" fillId="3" borderId="7" xfId="5" applyFont="1" applyFill="1" applyBorder="1" applyAlignment="1">
      <alignment horizontal="right" vertical="center" wrapText="1"/>
    </xf>
    <xf numFmtId="0" fontId="21" fillId="3" borderId="46" xfId="5" applyFont="1" applyFill="1" applyBorder="1" applyAlignment="1">
      <alignment horizontal="right" vertical="center" wrapText="1"/>
    </xf>
    <xf numFmtId="0" fontId="8" fillId="0" borderId="37" xfId="5" applyFont="1" applyFill="1" applyBorder="1" applyAlignment="1">
      <alignment horizontal="center" vertical="center" wrapText="1"/>
    </xf>
    <xf numFmtId="0" fontId="8" fillId="0" borderId="0" xfId="5" applyFont="1" applyBorder="1" applyAlignment="1">
      <alignment horizontal="center" vertical="center" wrapText="1"/>
    </xf>
    <xf numFmtId="0" fontId="8" fillId="0" borderId="38" xfId="5" applyFont="1" applyBorder="1" applyAlignment="1">
      <alignment horizontal="center" vertical="center" wrapText="1"/>
    </xf>
    <xf numFmtId="166" fontId="8" fillId="0" borderId="29" xfId="5" applyNumberFormat="1" applyFont="1" applyBorder="1" applyAlignment="1">
      <alignment horizontal="center" vertical="center" wrapText="1"/>
    </xf>
    <xf numFmtId="166" fontId="8" fillId="0" borderId="30" xfId="5" applyNumberFormat="1" applyFont="1" applyBorder="1" applyAlignment="1">
      <alignment horizontal="center" vertical="center" wrapText="1"/>
    </xf>
    <xf numFmtId="0" fontId="23" fillId="0" borderId="52" xfId="0" applyFont="1" applyBorder="1" applyAlignment="1">
      <alignment horizontal="center" vertical="center" wrapText="1"/>
    </xf>
    <xf numFmtId="0" fontId="23" fillId="0" borderId="53" xfId="0" applyFont="1" applyBorder="1" applyAlignment="1">
      <alignment horizontal="center" vertical="center" wrapText="1"/>
    </xf>
    <xf numFmtId="0" fontId="23" fillId="0" borderId="51" xfId="0" applyFont="1" applyBorder="1" applyAlignment="1">
      <alignment horizontal="center" vertical="center" wrapText="1"/>
    </xf>
    <xf numFmtId="0" fontId="23" fillId="2" borderId="52" xfId="0" applyFont="1" applyFill="1" applyBorder="1" applyAlignment="1">
      <alignment horizontal="center" vertical="center" wrapText="1"/>
    </xf>
    <xf numFmtId="0" fontId="23" fillId="2" borderId="51" xfId="0" applyFont="1" applyFill="1" applyBorder="1" applyAlignment="1">
      <alignment horizontal="center" vertical="center" wrapText="1"/>
    </xf>
    <xf numFmtId="0" fontId="37" fillId="2" borderId="24" xfId="6" applyFont="1" applyFill="1" applyBorder="1" applyAlignment="1">
      <alignment horizontal="justify" vertical="center" wrapText="1"/>
    </xf>
    <xf numFmtId="0" fontId="36" fillId="2" borderId="25" xfId="6" applyFont="1" applyFill="1" applyBorder="1" applyAlignment="1">
      <alignment horizontal="justify" vertical="center" wrapText="1"/>
    </xf>
    <xf numFmtId="0" fontId="36" fillId="2" borderId="26" xfId="6" applyFont="1" applyFill="1" applyBorder="1" applyAlignment="1">
      <alignment horizontal="justify" vertical="center" wrapText="1"/>
    </xf>
    <xf numFmtId="0" fontId="36" fillId="2" borderId="42" xfId="6" applyFont="1" applyFill="1" applyBorder="1" applyAlignment="1">
      <alignment horizontal="justify" vertical="center" wrapText="1"/>
    </xf>
    <xf numFmtId="0" fontId="36" fillId="2" borderId="38" xfId="6" applyFont="1" applyFill="1" applyBorder="1" applyAlignment="1">
      <alignment horizontal="justify" vertical="center" wrapText="1"/>
    </xf>
    <xf numFmtId="0" fontId="36" fillId="2" borderId="31" xfId="6" applyFont="1" applyFill="1" applyBorder="1" applyAlignment="1">
      <alignment horizontal="justify" vertical="center" wrapText="1"/>
    </xf>
    <xf numFmtId="0" fontId="21" fillId="2" borderId="54" xfId="5" applyFont="1" applyFill="1" applyBorder="1" applyAlignment="1">
      <alignment horizontal="center" vertical="center" wrapText="1"/>
    </xf>
    <xf numFmtId="0" fontId="21" fillId="2" borderId="45" xfId="5" applyFont="1" applyFill="1" applyBorder="1" applyAlignment="1">
      <alignment horizontal="center" vertical="center" wrapText="1"/>
    </xf>
    <xf numFmtId="0" fontId="21" fillId="2" borderId="13" xfId="5" applyFont="1" applyFill="1" applyBorder="1" applyAlignment="1">
      <alignment horizontal="center" vertical="center" wrapText="1"/>
    </xf>
    <xf numFmtId="0" fontId="8" fillId="2" borderId="21" xfId="5" applyNumberFormat="1" applyFont="1" applyFill="1" applyBorder="1" applyAlignment="1">
      <alignment horizontal="center" vertical="top" wrapText="1"/>
    </xf>
    <xf numFmtId="0" fontId="8" fillId="2" borderId="48" xfId="5" applyNumberFormat="1" applyFont="1" applyFill="1" applyBorder="1" applyAlignment="1">
      <alignment horizontal="center" vertical="top" wrapText="1"/>
    </xf>
    <xf numFmtId="0" fontId="26" fillId="0" borderId="27" xfId="14" applyFont="1" applyBorder="1" applyAlignment="1">
      <alignment horizontal="left" vertical="top"/>
    </xf>
    <xf numFmtId="0" fontId="26" fillId="0" borderId="0" xfId="14" applyFont="1" applyAlignment="1">
      <alignment horizontal="left" vertical="top"/>
    </xf>
    <xf numFmtId="0" fontId="26" fillId="0" borderId="42" xfId="14" applyFont="1" applyBorder="1" applyAlignment="1">
      <alignment horizontal="left" vertical="top"/>
    </xf>
    <xf numFmtId="0" fontId="26" fillId="0" borderId="38" xfId="14" applyFont="1" applyBorder="1" applyAlignment="1">
      <alignment horizontal="left" vertical="top"/>
    </xf>
    <xf numFmtId="0" fontId="23" fillId="2" borderId="56" xfId="5" applyFont="1" applyFill="1" applyBorder="1" applyAlignment="1">
      <alignment horizontal="center" vertical="center" wrapText="1"/>
    </xf>
    <xf numFmtId="0" fontId="23" fillId="2" borderId="57" xfId="5" applyFont="1" applyFill="1" applyBorder="1" applyAlignment="1">
      <alignment horizontal="center" vertical="center" wrapText="1"/>
    </xf>
    <xf numFmtId="0" fontId="23" fillId="2" borderId="58" xfId="5" applyFont="1" applyFill="1" applyBorder="1" applyAlignment="1">
      <alignment horizontal="center" vertical="center" wrapText="1"/>
    </xf>
    <xf numFmtId="42" fontId="21" fillId="0" borderId="19" xfId="40" applyFont="1" applyFill="1" applyBorder="1" applyAlignment="1">
      <alignment horizontal="center" wrapText="1"/>
    </xf>
    <xf numFmtId="42" fontId="21" fillId="0" borderId="20" xfId="40" applyFont="1" applyFill="1" applyBorder="1" applyAlignment="1">
      <alignment horizontal="center" wrapText="1"/>
    </xf>
    <xf numFmtId="0" fontId="31" fillId="0" borderId="24" xfId="0" applyFont="1" applyBorder="1" applyAlignment="1">
      <alignment horizontal="left" vertical="top"/>
    </xf>
    <xf numFmtId="0" fontId="31" fillId="0" borderId="25" xfId="0" applyFont="1" applyBorder="1" applyAlignment="1">
      <alignment horizontal="left" vertical="top"/>
    </xf>
    <xf numFmtId="0" fontId="31" fillId="0" borderId="27" xfId="0" applyFont="1" applyBorder="1" applyAlignment="1">
      <alignment horizontal="left" vertical="top"/>
    </xf>
    <xf numFmtId="0" fontId="31" fillId="0" borderId="0" xfId="0" applyFont="1" applyAlignment="1">
      <alignment horizontal="left" vertical="top"/>
    </xf>
    <xf numFmtId="0" fontId="31" fillId="0" borderId="32" xfId="0" applyFont="1" applyBorder="1" applyAlignment="1">
      <alignment horizontal="left" vertical="top"/>
    </xf>
    <xf numFmtId="0" fontId="31" fillId="0" borderId="12" xfId="0" applyFont="1" applyBorder="1" applyAlignment="1">
      <alignment horizontal="left" vertical="top"/>
    </xf>
    <xf numFmtId="0" fontId="33" fillId="0" borderId="27" xfId="0" applyFont="1" applyBorder="1" applyAlignment="1">
      <alignment horizontal="center"/>
    </xf>
    <xf numFmtId="0" fontId="33" fillId="0" borderId="0" xfId="0" applyFont="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0" borderId="0" xfId="0" applyAlignment="1">
      <alignment horizontal="center"/>
    </xf>
    <xf numFmtId="0" fontId="0" fillId="0" borderId="28" xfId="0" applyBorder="1" applyAlignment="1">
      <alignment horizontal="center"/>
    </xf>
    <xf numFmtId="0" fontId="21" fillId="0" borderId="19" xfId="37" applyFont="1" applyBorder="1" applyAlignment="1">
      <alignment horizontal="left" vertical="center" wrapText="1"/>
    </xf>
    <xf numFmtId="0" fontId="21" fillId="0" borderId="17" xfId="37" applyFont="1" applyBorder="1" applyAlignment="1">
      <alignment horizontal="left" vertical="center" wrapText="1"/>
    </xf>
    <xf numFmtId="0" fontId="0" fillId="0" borderId="27" xfId="0" applyBorder="1" applyAlignment="1">
      <alignment horizontal="center"/>
    </xf>
    <xf numFmtId="0" fontId="0" fillId="0" borderId="42" xfId="0" applyBorder="1" applyAlignment="1">
      <alignment horizontal="center"/>
    </xf>
    <xf numFmtId="0" fontId="0" fillId="0" borderId="38" xfId="0" applyBorder="1" applyAlignment="1">
      <alignment horizontal="center"/>
    </xf>
    <xf numFmtId="0" fontId="0" fillId="0" borderId="31" xfId="0" applyBorder="1" applyAlignment="1">
      <alignment horizontal="center"/>
    </xf>
    <xf numFmtId="0" fontId="21" fillId="2" borderId="45" xfId="37" applyFont="1" applyFill="1" applyBorder="1" applyAlignment="1">
      <alignment horizontal="center" vertical="center" wrapText="1"/>
    </xf>
    <xf numFmtId="0" fontId="21" fillId="2" borderId="13" xfId="37" applyFont="1" applyFill="1" applyBorder="1" applyAlignment="1">
      <alignment horizontal="center" vertical="center" wrapText="1"/>
    </xf>
    <xf numFmtId="0" fontId="32" fillId="0" borderId="54" xfId="0" applyFont="1" applyBorder="1" applyAlignment="1">
      <alignment horizontal="center"/>
    </xf>
    <xf numFmtId="0" fontId="32" fillId="0" borderId="45" xfId="0" applyFont="1" applyBorder="1" applyAlignment="1">
      <alignment horizontal="center"/>
    </xf>
    <xf numFmtId="0" fontId="32" fillId="0" borderId="13" xfId="0" applyFont="1" applyBorder="1" applyAlignment="1">
      <alignment horizontal="center"/>
    </xf>
    <xf numFmtId="0" fontId="36" fillId="0" borderId="38" xfId="0" applyFont="1" applyBorder="1" applyAlignment="1">
      <alignment horizontal="left" vertical="center" wrapText="1"/>
    </xf>
    <xf numFmtId="0" fontId="36" fillId="0" borderId="31" xfId="0" applyFont="1" applyBorder="1" applyAlignment="1">
      <alignment horizontal="left" vertical="center" wrapText="1"/>
    </xf>
    <xf numFmtId="0" fontId="22" fillId="6" borderId="44" xfId="37" applyFont="1" applyFill="1" applyBorder="1" applyAlignment="1">
      <alignment horizontal="center" vertical="center" wrapText="1"/>
    </xf>
    <xf numFmtId="0" fontId="22" fillId="6" borderId="46" xfId="37" applyFont="1" applyFill="1" applyBorder="1" applyAlignment="1">
      <alignment horizontal="center" vertical="center" wrapText="1"/>
    </xf>
    <xf numFmtId="0" fontId="20" fillId="0" borderId="34" xfId="37" applyFont="1" applyBorder="1" applyAlignment="1">
      <alignment horizontal="left" vertical="center" wrapText="1"/>
    </xf>
    <xf numFmtId="0" fontId="20" fillId="0" borderId="36" xfId="37" applyFont="1" applyBorder="1" applyAlignment="1">
      <alignment horizontal="left" vertical="center" wrapText="1"/>
    </xf>
    <xf numFmtId="173" fontId="20" fillId="3" borderId="19" xfId="38" applyNumberFormat="1" applyFont="1" applyFill="1" applyBorder="1" applyAlignment="1">
      <alignment horizontal="center" wrapText="1"/>
    </xf>
    <xf numFmtId="173" fontId="20" fillId="3" borderId="20" xfId="38" applyNumberFormat="1" applyFont="1" applyFill="1" applyBorder="1" applyAlignment="1">
      <alignment horizontal="center" wrapText="1"/>
    </xf>
    <xf numFmtId="173" fontId="20" fillId="0" borderId="34" xfId="37" applyNumberFormat="1" applyFont="1" applyBorder="1" applyAlignment="1">
      <alignment horizontal="center" wrapText="1"/>
    </xf>
    <xf numFmtId="173" fontId="20" fillId="0" borderId="40" xfId="37" applyNumberFormat="1" applyFont="1" applyBorder="1" applyAlignment="1">
      <alignment horizontal="center" wrapText="1"/>
    </xf>
    <xf numFmtId="172" fontId="22" fillId="6" borderId="44" xfId="38" applyNumberFormat="1" applyFont="1" applyFill="1" applyBorder="1" applyAlignment="1">
      <alignment horizontal="center" vertical="center" wrapText="1"/>
    </xf>
    <xf numFmtId="172" fontId="22" fillId="6" borderId="8" xfId="38" applyNumberFormat="1" applyFont="1" applyFill="1" applyBorder="1" applyAlignment="1">
      <alignment horizontal="center" vertical="center" wrapText="1"/>
    </xf>
    <xf numFmtId="0" fontId="20" fillId="3" borderId="19" xfId="37" applyFont="1" applyFill="1" applyBorder="1" applyAlignment="1">
      <alignment horizontal="center" wrapText="1"/>
    </xf>
    <xf numFmtId="0" fontId="20" fillId="3" borderId="17" xfId="37" applyFont="1" applyFill="1" applyBorder="1" applyAlignment="1">
      <alignment horizontal="center" wrapText="1"/>
    </xf>
    <xf numFmtId="0" fontId="8" fillId="0" borderId="67" xfId="42" applyFont="1" applyBorder="1" applyAlignment="1">
      <alignment horizontal="left" vertical="center"/>
    </xf>
    <xf numFmtId="0" fontId="32" fillId="0" borderId="62" xfId="45" applyFont="1" applyBorder="1" applyAlignment="1">
      <alignment horizontal="left" vertical="center"/>
    </xf>
    <xf numFmtId="0" fontId="32" fillId="0" borderId="3" xfId="45" applyFont="1" applyBorder="1" applyAlignment="1">
      <alignment horizontal="center" vertical="center"/>
    </xf>
    <xf numFmtId="0" fontId="32" fillId="0" borderId="4" xfId="45" applyFont="1" applyBorder="1" applyAlignment="1">
      <alignment horizontal="center" vertical="center"/>
    </xf>
    <xf numFmtId="0" fontId="32" fillId="0" borderId="73" xfId="45" applyFont="1" applyBorder="1" applyAlignment="1">
      <alignment horizontal="center" vertical="center"/>
    </xf>
    <xf numFmtId="0" fontId="32" fillId="0" borderId="54" xfId="45" applyFont="1" applyBorder="1" applyAlignment="1">
      <alignment horizontal="center" vertical="center"/>
    </xf>
    <xf numFmtId="0" fontId="32" fillId="0" borderId="45" xfId="45" applyFont="1" applyBorder="1" applyAlignment="1">
      <alignment horizontal="center" vertical="center"/>
    </xf>
    <xf numFmtId="0" fontId="33" fillId="0" borderId="64" xfId="45" applyFont="1" applyBorder="1" applyAlignment="1">
      <alignment horizontal="center" vertical="center"/>
    </xf>
    <xf numFmtId="0" fontId="33" fillId="0" borderId="66" xfId="45" applyFont="1" applyBorder="1" applyAlignment="1">
      <alignment horizontal="center" vertical="center"/>
    </xf>
    <xf numFmtId="0" fontId="21" fillId="0" borderId="65" xfId="42" applyFont="1" applyBorder="1" applyAlignment="1">
      <alignment horizontal="left" vertical="center"/>
    </xf>
    <xf numFmtId="0" fontId="33" fillId="0" borderId="9" xfId="45" applyFont="1" applyBorder="1" applyAlignment="1">
      <alignment horizontal="center" vertical="center"/>
    </xf>
    <xf numFmtId="0" fontId="8" fillId="0" borderId="10" xfId="42" applyFont="1" applyBorder="1" applyAlignment="1">
      <alignment horizontal="left" vertical="center"/>
    </xf>
    <xf numFmtId="0" fontId="42" fillId="0" borderId="27" xfId="45" applyFont="1" applyBorder="1" applyAlignment="1">
      <alignment horizontal="center"/>
    </xf>
    <xf numFmtId="0" fontId="42" fillId="0" borderId="0" xfId="45" applyFont="1" applyAlignment="1">
      <alignment horizontal="center"/>
    </xf>
    <xf numFmtId="0" fontId="33" fillId="0" borderId="77" xfId="0" applyFont="1" applyBorder="1" applyAlignment="1">
      <alignment horizontal="center" wrapText="1"/>
    </xf>
    <xf numFmtId="0" fontId="33" fillId="0" borderId="21" xfId="0" applyFont="1" applyBorder="1" applyAlignment="1">
      <alignment horizontal="center" wrapText="1"/>
    </xf>
    <xf numFmtId="0" fontId="32" fillId="7" borderId="54" xfId="45" applyFont="1" applyFill="1" applyBorder="1" applyAlignment="1">
      <alignment horizontal="center" vertical="center"/>
    </xf>
    <xf numFmtId="0" fontId="32" fillId="7" borderId="45" xfId="45" applyFont="1" applyFill="1" applyBorder="1" applyAlignment="1">
      <alignment horizontal="center" vertical="center"/>
    </xf>
    <xf numFmtId="0" fontId="32" fillId="7" borderId="13" xfId="45" applyFont="1" applyFill="1" applyBorder="1" applyAlignment="1">
      <alignment horizontal="center" vertical="center"/>
    </xf>
    <xf numFmtId="0" fontId="32" fillId="0" borderId="24" xfId="45" applyFont="1" applyBorder="1" applyAlignment="1">
      <alignment horizontal="center" vertical="center" wrapText="1"/>
    </xf>
    <xf numFmtId="0" fontId="32" fillId="0" borderId="25" xfId="45" applyFont="1" applyBorder="1" applyAlignment="1">
      <alignment horizontal="center" vertical="center" wrapText="1"/>
    </xf>
    <xf numFmtId="0" fontId="32" fillId="0" borderId="26" xfId="45" applyFont="1" applyBorder="1" applyAlignment="1">
      <alignment horizontal="center" vertical="center" wrapText="1"/>
    </xf>
    <xf numFmtId="0" fontId="33" fillId="0" borderId="27" xfId="45" applyFont="1" applyBorder="1" applyAlignment="1">
      <alignment horizontal="center" vertical="center"/>
    </xf>
    <xf numFmtId="0" fontId="33" fillId="0" borderId="0" xfId="45" applyFont="1" applyAlignment="1">
      <alignment horizontal="center" vertical="center"/>
    </xf>
    <xf numFmtId="0" fontId="33" fillId="0" borderId="28" xfId="45" applyFont="1" applyBorder="1" applyAlignment="1">
      <alignment horizontal="center" vertical="center"/>
    </xf>
    <xf numFmtId="0" fontId="32" fillId="0" borderId="27" xfId="45" applyFont="1" applyBorder="1" applyAlignment="1">
      <alignment horizontal="center" vertical="center"/>
    </xf>
    <xf numFmtId="0" fontId="32" fillId="0" borderId="0" xfId="45" applyFont="1" applyAlignment="1">
      <alignment horizontal="center" vertical="center"/>
    </xf>
    <xf numFmtId="0" fontId="32" fillId="0" borderId="28" xfId="45" applyFont="1" applyBorder="1" applyAlignment="1">
      <alignment horizontal="center" vertical="center"/>
    </xf>
    <xf numFmtId="0" fontId="32" fillId="0" borderId="42" xfId="45" applyFont="1" applyBorder="1" applyAlignment="1">
      <alignment horizontal="center" vertical="center" wrapText="1"/>
    </xf>
    <xf numFmtId="0" fontId="32" fillId="0" borderId="38" xfId="45" applyFont="1" applyBorder="1" applyAlignment="1">
      <alignment horizontal="center" vertical="center" wrapText="1"/>
    </xf>
    <xf numFmtId="0" fontId="32" fillId="0" borderId="31" xfId="45" applyFont="1" applyBorder="1" applyAlignment="1">
      <alignment horizontal="center" vertical="center" wrapText="1"/>
    </xf>
    <xf numFmtId="0" fontId="32" fillId="0" borderId="54" xfId="45" applyFont="1" applyBorder="1" applyAlignment="1">
      <alignment horizontal="center" vertical="center" wrapText="1"/>
    </xf>
    <xf numFmtId="0" fontId="32" fillId="0" borderId="45" xfId="45" applyFont="1" applyBorder="1" applyAlignment="1">
      <alignment horizontal="center" vertical="center" wrapText="1"/>
    </xf>
    <xf numFmtId="0" fontId="32" fillId="0" borderId="13" xfId="45" applyFont="1" applyBorder="1" applyAlignment="1">
      <alignment horizontal="center" vertical="center" wrapText="1"/>
    </xf>
    <xf numFmtId="0" fontId="32" fillId="0" borderId="69" xfId="45" applyFont="1" applyBorder="1" applyAlignment="1">
      <alignment horizontal="left" vertical="center"/>
    </xf>
    <xf numFmtId="0" fontId="32" fillId="0" borderId="45" xfId="45" applyFont="1" applyBorder="1" applyAlignment="1">
      <alignment horizontal="left" vertical="center"/>
    </xf>
    <xf numFmtId="0" fontId="32" fillId="0" borderId="68" xfId="45" applyFont="1" applyBorder="1" applyAlignment="1">
      <alignment horizontal="left" vertical="center"/>
    </xf>
    <xf numFmtId="0" fontId="33" fillId="0" borderId="1" xfId="45" applyFont="1" applyBorder="1" applyAlignment="1">
      <alignment horizontal="center" vertical="center"/>
    </xf>
    <xf numFmtId="0" fontId="33" fillId="0" borderId="37" xfId="45" applyFont="1" applyBorder="1" applyAlignment="1">
      <alignment horizontal="center" vertical="center"/>
    </xf>
    <xf numFmtId="0" fontId="33" fillId="0" borderId="3" xfId="45" applyFont="1" applyBorder="1" applyAlignment="1">
      <alignment horizontal="center" vertical="center"/>
    </xf>
    <xf numFmtId="0" fontId="32" fillId="0" borderId="44" xfId="45" applyFont="1" applyBorder="1" applyAlignment="1">
      <alignment horizontal="left" vertical="center"/>
    </xf>
    <xf numFmtId="0" fontId="32" fillId="0" borderId="7" xfId="45" applyFont="1" applyBorder="1" applyAlignment="1">
      <alignment horizontal="left" vertical="center"/>
    </xf>
    <xf numFmtId="0" fontId="32" fillId="0" borderId="46" xfId="45" applyFont="1" applyBorder="1" applyAlignment="1">
      <alignment horizontal="left" vertical="center"/>
    </xf>
    <xf numFmtId="0" fontId="8" fillId="0" borderId="19" xfId="42" applyFont="1" applyBorder="1" applyAlignment="1">
      <alignment horizontal="left" vertical="center"/>
    </xf>
    <xf numFmtId="0" fontId="8" fillId="0" borderId="18" xfId="42" applyFont="1" applyBorder="1" applyAlignment="1">
      <alignment horizontal="left" vertical="center"/>
    </xf>
    <xf numFmtId="0" fontId="8" fillId="0" borderId="17" xfId="42" applyFont="1" applyBorder="1" applyAlignment="1">
      <alignment horizontal="left" vertical="center"/>
    </xf>
    <xf numFmtId="0" fontId="8" fillId="0" borderId="71" xfId="42" applyFont="1" applyBorder="1" applyAlignment="1">
      <alignment horizontal="left" vertical="center"/>
    </xf>
    <xf numFmtId="0" fontId="8" fillId="0" borderId="21" xfId="42" applyFont="1" applyBorder="1" applyAlignment="1">
      <alignment horizontal="left" vertical="center"/>
    </xf>
    <xf numFmtId="0" fontId="8" fillId="0" borderId="49" xfId="42" applyFont="1" applyBorder="1" applyAlignment="1">
      <alignment horizontal="left" vertical="center"/>
    </xf>
    <xf numFmtId="0" fontId="32" fillId="0" borderId="65" xfId="45" applyFont="1" applyBorder="1" applyAlignment="1">
      <alignment horizontal="left" vertical="center"/>
    </xf>
  </cellXfs>
  <cellStyles count="83">
    <cellStyle name="Millares [0] 2" xfId="32"/>
    <cellStyle name="Millares [0] 2 2" xfId="51"/>
    <cellStyle name="Millares [0] 2 2 2" xfId="79"/>
    <cellStyle name="Millares [0] 2 3" xfId="69"/>
    <cellStyle name="Millares 15" xfId="52"/>
    <cellStyle name="Millares 15 2" xfId="80"/>
    <cellStyle name="Millares 2" xfId="29"/>
    <cellStyle name="Millares 2 2" xfId="23"/>
    <cellStyle name="Millares 2 2 2" xfId="7"/>
    <cellStyle name="Millares 2 2 2 2" xfId="58"/>
    <cellStyle name="Millares 2 2 3" xfId="36"/>
    <cellStyle name="Millares 2 3" xfId="68"/>
    <cellStyle name="Millares 3" xfId="39"/>
    <cellStyle name="Millares 3 2" xfId="72"/>
    <cellStyle name="Millares 3 2 2" xfId="53"/>
    <cellStyle name="Millares 4" xfId="82"/>
    <cellStyle name="Millares 66" xfId="21"/>
    <cellStyle name="Millares 66 2" xfId="26"/>
    <cellStyle name="Millares 66 2 2" xfId="66"/>
    <cellStyle name="Millares 66 3" xfId="63"/>
    <cellStyle name="Millares 8 4" xfId="19"/>
    <cellStyle name="Millares 8 4 2" xfId="62"/>
    <cellStyle name="Millares 9 2" xfId="30"/>
    <cellStyle name="Moneda" xfId="41" builtinId="4"/>
    <cellStyle name="Moneda [0]" xfId="40" builtinId="7"/>
    <cellStyle name="Moneda [0] 2" xfId="10"/>
    <cellStyle name="Moneda [0] 2 2" xfId="59"/>
    <cellStyle name="Moneda [0] 3" xfId="28"/>
    <cellStyle name="Moneda [0] 4" xfId="73"/>
    <cellStyle name="Moneda [0] 6" xfId="48"/>
    <cellStyle name="Moneda [0] 6 2" xfId="77"/>
    <cellStyle name="Moneda 10" xfId="13"/>
    <cellStyle name="Moneda 17" xfId="18"/>
    <cellStyle name="Moneda 17 2" xfId="61"/>
    <cellStyle name="Moneda 2" xfId="11"/>
    <cellStyle name="Moneda 2 14" xfId="50"/>
    <cellStyle name="Moneda 2 14 2" xfId="78"/>
    <cellStyle name="Moneda 2 3 2" xfId="47"/>
    <cellStyle name="Moneda 3" xfId="38"/>
    <cellStyle name="Moneda 3 11" xfId="9"/>
    <cellStyle name="Moneda 3 2" xfId="71"/>
    <cellStyle name="Moneda 3 4 2" xfId="12"/>
    <cellStyle name="Moneda 4" xfId="74"/>
    <cellStyle name="Normal" xfId="0" builtinId="0"/>
    <cellStyle name="Normal 10" xfId="1"/>
    <cellStyle name="Normal 10 2" xfId="2"/>
    <cellStyle name="Normal 12 2" xfId="6"/>
    <cellStyle name="Normal 12 2 2" xfId="15"/>
    <cellStyle name="Normal 14" xfId="45"/>
    <cellStyle name="Normal 14 2" xfId="76"/>
    <cellStyle name="Normal 15" xfId="17"/>
    <cellStyle name="Normal 16" xfId="16"/>
    <cellStyle name="Normal 16 2" xfId="60"/>
    <cellStyle name="Normal 17" xfId="22"/>
    <cellStyle name="Normal 17 2" xfId="27"/>
    <cellStyle name="Normal 17 2 2" xfId="67"/>
    <cellStyle name="Normal 17 3" xfId="64"/>
    <cellStyle name="Normal 2" xfId="37"/>
    <cellStyle name="Normal 2 10" xfId="25"/>
    <cellStyle name="Normal 2 10 2 2" xfId="42"/>
    <cellStyle name="Normal 2 2" xfId="31"/>
    <cellStyle name="Normal 2 3" xfId="70"/>
    <cellStyle name="Normal 2 4 2" xfId="55"/>
    <cellStyle name="Normal 3 10" xfId="4"/>
    <cellStyle name="Normal 3 11" xfId="3"/>
    <cellStyle name="Normal 3 11 2" xfId="5"/>
    <cellStyle name="Normal 3 11 3" xfId="24"/>
    <cellStyle name="Normal 3 11 3 2" xfId="65"/>
    <cellStyle name="Normal 3 11 4" xfId="57"/>
    <cellStyle name="Normal 3 11 5" xfId="49"/>
    <cellStyle name="Normal 3 2 17" xfId="20"/>
    <cellStyle name="Normal 4 3" xfId="43"/>
    <cellStyle name="Normal 4 3 2" xfId="75"/>
    <cellStyle name="Normal 5" xfId="35"/>
    <cellStyle name="Normal 6" xfId="46"/>
    <cellStyle name="Normal 9 2" xfId="34"/>
    <cellStyle name="Normal 9 3" xfId="44"/>
    <cellStyle name="Normal_ESTABLECIMIENTO Y MANTENIMIENTO" xfId="14"/>
    <cellStyle name="Porcentaje 2" xfId="56"/>
    <cellStyle name="Porcentaje 4" xfId="8"/>
    <cellStyle name="Porcentaje 8" xfId="54"/>
    <cellStyle name="Porcentaje 8 2" xfId="81"/>
    <cellStyle name="Porcentual 2 10" xfId="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63" Type="http://schemas.openxmlformats.org/officeDocument/2006/relationships/externalLink" Target="externalLinks/externalLink60.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226" Type="http://schemas.openxmlformats.org/officeDocument/2006/relationships/externalLink" Target="externalLinks/externalLink223.xml"/><Relationship Id="rId268" Type="http://schemas.openxmlformats.org/officeDocument/2006/relationships/externalLink" Target="externalLinks/externalLink265.xml"/><Relationship Id="rId32" Type="http://schemas.openxmlformats.org/officeDocument/2006/relationships/externalLink" Target="externalLinks/externalLink29.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181" Type="http://schemas.openxmlformats.org/officeDocument/2006/relationships/externalLink" Target="externalLinks/externalLink178.xml"/><Relationship Id="rId237" Type="http://schemas.openxmlformats.org/officeDocument/2006/relationships/externalLink" Target="externalLinks/externalLink234.xml"/><Relationship Id="rId258" Type="http://schemas.openxmlformats.org/officeDocument/2006/relationships/externalLink" Target="externalLinks/externalLink255.xml"/><Relationship Id="rId22" Type="http://schemas.openxmlformats.org/officeDocument/2006/relationships/externalLink" Target="externalLinks/externalLink19.xml"/><Relationship Id="rId43" Type="http://schemas.openxmlformats.org/officeDocument/2006/relationships/externalLink" Target="externalLinks/externalLink40.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39" Type="http://schemas.openxmlformats.org/officeDocument/2006/relationships/externalLink" Target="externalLinks/externalLink136.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71" Type="http://schemas.openxmlformats.org/officeDocument/2006/relationships/externalLink" Target="externalLinks/externalLink168.xml"/><Relationship Id="rId192" Type="http://schemas.openxmlformats.org/officeDocument/2006/relationships/externalLink" Target="externalLinks/externalLink189.xml"/><Relationship Id="rId206" Type="http://schemas.openxmlformats.org/officeDocument/2006/relationships/externalLink" Target="externalLinks/externalLink203.xml"/><Relationship Id="rId227" Type="http://schemas.openxmlformats.org/officeDocument/2006/relationships/externalLink" Target="externalLinks/externalLink224.xml"/><Relationship Id="rId248" Type="http://schemas.openxmlformats.org/officeDocument/2006/relationships/externalLink" Target="externalLinks/externalLink245.xml"/><Relationship Id="rId269" Type="http://schemas.openxmlformats.org/officeDocument/2006/relationships/externalLink" Target="externalLinks/externalLink266.xml"/><Relationship Id="rId12" Type="http://schemas.openxmlformats.org/officeDocument/2006/relationships/externalLink" Target="externalLinks/externalLink9.xml"/><Relationship Id="rId33" Type="http://schemas.openxmlformats.org/officeDocument/2006/relationships/externalLink" Target="externalLinks/externalLink30.xml"/><Relationship Id="rId108" Type="http://schemas.openxmlformats.org/officeDocument/2006/relationships/externalLink" Target="externalLinks/externalLink105.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5" Type="http://schemas.openxmlformats.org/officeDocument/2006/relationships/externalLink" Target="externalLinks/externalLink72.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61" Type="http://schemas.openxmlformats.org/officeDocument/2006/relationships/externalLink" Target="externalLinks/externalLink158.xml"/><Relationship Id="rId182" Type="http://schemas.openxmlformats.org/officeDocument/2006/relationships/externalLink" Target="externalLinks/externalLink179.xml"/><Relationship Id="rId217" Type="http://schemas.openxmlformats.org/officeDocument/2006/relationships/externalLink" Target="externalLinks/externalLink214.xml"/><Relationship Id="rId6" Type="http://schemas.openxmlformats.org/officeDocument/2006/relationships/externalLink" Target="externalLinks/externalLink3.xml"/><Relationship Id="rId238" Type="http://schemas.openxmlformats.org/officeDocument/2006/relationships/externalLink" Target="externalLinks/externalLink235.xml"/><Relationship Id="rId259" Type="http://schemas.openxmlformats.org/officeDocument/2006/relationships/externalLink" Target="externalLinks/externalLink256.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270" Type="http://schemas.openxmlformats.org/officeDocument/2006/relationships/externalLink" Target="externalLinks/externalLink267.xml"/><Relationship Id="rId44" Type="http://schemas.openxmlformats.org/officeDocument/2006/relationships/externalLink" Target="externalLinks/externalLink41.xml"/><Relationship Id="rId65" Type="http://schemas.openxmlformats.org/officeDocument/2006/relationships/externalLink" Target="externalLinks/externalLink62.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51" Type="http://schemas.openxmlformats.org/officeDocument/2006/relationships/externalLink" Target="externalLinks/externalLink148.xml"/><Relationship Id="rId172" Type="http://schemas.openxmlformats.org/officeDocument/2006/relationships/externalLink" Target="externalLinks/externalLink169.xml"/><Relationship Id="rId193" Type="http://schemas.openxmlformats.org/officeDocument/2006/relationships/externalLink" Target="externalLinks/externalLink190.xml"/><Relationship Id="rId207" Type="http://schemas.openxmlformats.org/officeDocument/2006/relationships/externalLink" Target="externalLinks/externalLink204.xml"/><Relationship Id="rId228" Type="http://schemas.openxmlformats.org/officeDocument/2006/relationships/externalLink" Target="externalLinks/externalLink225.xml"/><Relationship Id="rId249" Type="http://schemas.openxmlformats.org/officeDocument/2006/relationships/externalLink" Target="externalLinks/externalLink246.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260" Type="http://schemas.openxmlformats.org/officeDocument/2006/relationships/externalLink" Target="externalLinks/externalLink257.xml"/><Relationship Id="rId34" Type="http://schemas.openxmlformats.org/officeDocument/2006/relationships/externalLink" Target="externalLinks/externalLink31.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18" Type="http://schemas.openxmlformats.org/officeDocument/2006/relationships/externalLink" Target="externalLinks/externalLink215.xml"/><Relationship Id="rId239" Type="http://schemas.openxmlformats.org/officeDocument/2006/relationships/externalLink" Target="externalLinks/externalLink236.xml"/><Relationship Id="rId250" Type="http://schemas.openxmlformats.org/officeDocument/2006/relationships/externalLink" Target="externalLinks/externalLink247.xml"/><Relationship Id="rId271" Type="http://schemas.openxmlformats.org/officeDocument/2006/relationships/externalLink" Target="externalLinks/externalLink268.xml"/><Relationship Id="rId24" Type="http://schemas.openxmlformats.org/officeDocument/2006/relationships/externalLink" Target="externalLinks/externalLink21.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31" Type="http://schemas.openxmlformats.org/officeDocument/2006/relationships/externalLink" Target="externalLinks/externalLink128.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208" Type="http://schemas.openxmlformats.org/officeDocument/2006/relationships/externalLink" Target="externalLinks/externalLink205.xml"/><Relationship Id="rId229" Type="http://schemas.openxmlformats.org/officeDocument/2006/relationships/externalLink" Target="externalLinks/externalLink226.xml"/><Relationship Id="rId240" Type="http://schemas.openxmlformats.org/officeDocument/2006/relationships/externalLink" Target="externalLinks/externalLink237.xml"/><Relationship Id="rId261" Type="http://schemas.openxmlformats.org/officeDocument/2006/relationships/externalLink" Target="externalLinks/externalLink258.xml"/><Relationship Id="rId14" Type="http://schemas.openxmlformats.org/officeDocument/2006/relationships/externalLink" Target="externalLinks/externalLink11.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8" Type="http://schemas.openxmlformats.org/officeDocument/2006/relationships/externalLink" Target="externalLinks/externalLink5.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219" Type="http://schemas.openxmlformats.org/officeDocument/2006/relationships/externalLink" Target="externalLinks/externalLink216.xml"/><Relationship Id="rId230" Type="http://schemas.openxmlformats.org/officeDocument/2006/relationships/externalLink" Target="externalLinks/externalLink227.xml"/><Relationship Id="rId251" Type="http://schemas.openxmlformats.org/officeDocument/2006/relationships/externalLink" Target="externalLinks/externalLink248.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72" Type="http://schemas.openxmlformats.org/officeDocument/2006/relationships/theme" Target="theme/theme1.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95" Type="http://schemas.openxmlformats.org/officeDocument/2006/relationships/externalLink" Target="externalLinks/externalLink192.xml"/><Relationship Id="rId209" Type="http://schemas.openxmlformats.org/officeDocument/2006/relationships/externalLink" Target="externalLinks/externalLink206.xml"/><Relationship Id="rId220" Type="http://schemas.openxmlformats.org/officeDocument/2006/relationships/externalLink" Target="externalLinks/externalLink217.xml"/><Relationship Id="rId241" Type="http://schemas.openxmlformats.org/officeDocument/2006/relationships/externalLink" Target="externalLinks/externalLink23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262" Type="http://schemas.openxmlformats.org/officeDocument/2006/relationships/externalLink" Target="externalLinks/externalLink259.xml"/><Relationship Id="rId78" Type="http://schemas.openxmlformats.org/officeDocument/2006/relationships/externalLink" Target="externalLinks/externalLink75.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64" Type="http://schemas.openxmlformats.org/officeDocument/2006/relationships/externalLink" Target="externalLinks/externalLink161.xml"/><Relationship Id="rId185" Type="http://schemas.openxmlformats.org/officeDocument/2006/relationships/externalLink" Target="externalLinks/externalLink182.xml"/><Relationship Id="rId9" Type="http://schemas.openxmlformats.org/officeDocument/2006/relationships/externalLink" Target="externalLinks/externalLink6.xml"/><Relationship Id="rId210" Type="http://schemas.openxmlformats.org/officeDocument/2006/relationships/externalLink" Target="externalLinks/externalLink207.xml"/><Relationship Id="rId26" Type="http://schemas.openxmlformats.org/officeDocument/2006/relationships/externalLink" Target="externalLinks/externalLink23.xml"/><Relationship Id="rId231" Type="http://schemas.openxmlformats.org/officeDocument/2006/relationships/externalLink" Target="externalLinks/externalLink228.xml"/><Relationship Id="rId252" Type="http://schemas.openxmlformats.org/officeDocument/2006/relationships/externalLink" Target="externalLinks/externalLink249.xml"/><Relationship Id="rId273" Type="http://schemas.openxmlformats.org/officeDocument/2006/relationships/styles" Target="styles.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221" Type="http://schemas.openxmlformats.org/officeDocument/2006/relationships/externalLink" Target="externalLinks/externalLink218.xml"/><Relationship Id="rId242" Type="http://schemas.openxmlformats.org/officeDocument/2006/relationships/externalLink" Target="externalLinks/externalLink239.xml"/><Relationship Id="rId263" Type="http://schemas.openxmlformats.org/officeDocument/2006/relationships/externalLink" Target="externalLinks/externalLink260.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11" Type="http://schemas.openxmlformats.org/officeDocument/2006/relationships/externalLink" Target="externalLinks/externalLink208.xml"/><Relationship Id="rId232" Type="http://schemas.openxmlformats.org/officeDocument/2006/relationships/externalLink" Target="externalLinks/externalLink229.xml"/><Relationship Id="rId253" Type="http://schemas.openxmlformats.org/officeDocument/2006/relationships/externalLink" Target="externalLinks/externalLink250.xml"/><Relationship Id="rId274" Type="http://schemas.openxmlformats.org/officeDocument/2006/relationships/sharedStrings" Target="sharedStrings.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201" Type="http://schemas.openxmlformats.org/officeDocument/2006/relationships/externalLink" Target="externalLinks/externalLink198.xml"/><Relationship Id="rId222" Type="http://schemas.openxmlformats.org/officeDocument/2006/relationships/externalLink" Target="externalLinks/externalLink219.xml"/><Relationship Id="rId243" Type="http://schemas.openxmlformats.org/officeDocument/2006/relationships/externalLink" Target="externalLinks/externalLink240.xml"/><Relationship Id="rId264" Type="http://schemas.openxmlformats.org/officeDocument/2006/relationships/externalLink" Target="externalLinks/externalLink261.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12" Type="http://schemas.openxmlformats.org/officeDocument/2006/relationships/externalLink" Target="externalLinks/externalLink209.xml"/><Relationship Id="rId233" Type="http://schemas.openxmlformats.org/officeDocument/2006/relationships/externalLink" Target="externalLinks/externalLink230.xml"/><Relationship Id="rId254" Type="http://schemas.openxmlformats.org/officeDocument/2006/relationships/externalLink" Target="externalLinks/externalLink25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275" Type="http://schemas.openxmlformats.org/officeDocument/2006/relationships/calcChain" Target="calcChain.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202" Type="http://schemas.openxmlformats.org/officeDocument/2006/relationships/externalLink" Target="externalLinks/externalLink199.xml"/><Relationship Id="rId223" Type="http://schemas.openxmlformats.org/officeDocument/2006/relationships/externalLink" Target="externalLinks/externalLink220.xml"/><Relationship Id="rId244" Type="http://schemas.openxmlformats.org/officeDocument/2006/relationships/externalLink" Target="externalLinks/externalLink241.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265" Type="http://schemas.openxmlformats.org/officeDocument/2006/relationships/externalLink" Target="externalLinks/externalLink262.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13" Type="http://schemas.openxmlformats.org/officeDocument/2006/relationships/externalLink" Target="externalLinks/externalLink210.xml"/><Relationship Id="rId234" Type="http://schemas.openxmlformats.org/officeDocument/2006/relationships/externalLink" Target="externalLinks/externalLink231.xml"/><Relationship Id="rId2" Type="http://schemas.openxmlformats.org/officeDocument/2006/relationships/worksheet" Target="worksheets/sheet2.xml"/><Relationship Id="rId29" Type="http://schemas.openxmlformats.org/officeDocument/2006/relationships/externalLink" Target="externalLinks/externalLink26.xml"/><Relationship Id="rId255" Type="http://schemas.openxmlformats.org/officeDocument/2006/relationships/externalLink" Target="externalLinks/externalLink252.xml"/><Relationship Id="rId276" Type="http://schemas.openxmlformats.org/officeDocument/2006/relationships/customXml" Target="../customXml/item1.xml"/><Relationship Id="rId40" Type="http://schemas.openxmlformats.org/officeDocument/2006/relationships/externalLink" Target="externalLinks/externalLink37.xml"/><Relationship Id="rId115" Type="http://schemas.openxmlformats.org/officeDocument/2006/relationships/externalLink" Target="externalLinks/externalLink112.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19" Type="http://schemas.openxmlformats.org/officeDocument/2006/relationships/externalLink" Target="externalLinks/externalLink16.xml"/><Relationship Id="rId224" Type="http://schemas.openxmlformats.org/officeDocument/2006/relationships/externalLink" Target="externalLinks/externalLink221.xml"/><Relationship Id="rId245" Type="http://schemas.openxmlformats.org/officeDocument/2006/relationships/externalLink" Target="externalLinks/externalLink242.xml"/><Relationship Id="rId266" Type="http://schemas.openxmlformats.org/officeDocument/2006/relationships/externalLink" Target="externalLinks/externalLink263.xml"/><Relationship Id="rId30" Type="http://schemas.openxmlformats.org/officeDocument/2006/relationships/externalLink" Target="externalLinks/externalLink2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189" Type="http://schemas.openxmlformats.org/officeDocument/2006/relationships/externalLink" Target="externalLinks/externalLink186.xml"/><Relationship Id="rId3" Type="http://schemas.openxmlformats.org/officeDocument/2006/relationships/worksheet" Target="worksheets/sheet3.xml"/><Relationship Id="rId214" Type="http://schemas.openxmlformats.org/officeDocument/2006/relationships/externalLink" Target="externalLinks/externalLink211.xml"/><Relationship Id="rId235" Type="http://schemas.openxmlformats.org/officeDocument/2006/relationships/externalLink" Target="externalLinks/externalLink232.xml"/><Relationship Id="rId256" Type="http://schemas.openxmlformats.org/officeDocument/2006/relationships/externalLink" Target="externalLinks/externalLink253.xml"/><Relationship Id="rId277" Type="http://schemas.openxmlformats.org/officeDocument/2006/relationships/customXml" Target="../customXml/item2.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179" Type="http://schemas.openxmlformats.org/officeDocument/2006/relationships/externalLink" Target="externalLinks/externalLink176.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225" Type="http://schemas.openxmlformats.org/officeDocument/2006/relationships/externalLink" Target="externalLinks/externalLink222.xml"/><Relationship Id="rId246" Type="http://schemas.openxmlformats.org/officeDocument/2006/relationships/externalLink" Target="externalLinks/externalLink243.xml"/><Relationship Id="rId267" Type="http://schemas.openxmlformats.org/officeDocument/2006/relationships/externalLink" Target="externalLinks/externalLink26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94" Type="http://schemas.openxmlformats.org/officeDocument/2006/relationships/externalLink" Target="externalLinks/externalLink91.xml"/><Relationship Id="rId148" Type="http://schemas.openxmlformats.org/officeDocument/2006/relationships/externalLink" Target="externalLinks/externalLink145.xml"/><Relationship Id="rId169" Type="http://schemas.openxmlformats.org/officeDocument/2006/relationships/externalLink" Target="externalLinks/externalLink166.xml"/><Relationship Id="rId4" Type="http://schemas.openxmlformats.org/officeDocument/2006/relationships/externalLink" Target="externalLinks/externalLink1.xml"/><Relationship Id="rId180" Type="http://schemas.openxmlformats.org/officeDocument/2006/relationships/externalLink" Target="externalLinks/externalLink177.xml"/><Relationship Id="rId215" Type="http://schemas.openxmlformats.org/officeDocument/2006/relationships/externalLink" Target="externalLinks/externalLink212.xml"/><Relationship Id="rId236" Type="http://schemas.openxmlformats.org/officeDocument/2006/relationships/externalLink" Target="externalLinks/externalLink233.xml"/><Relationship Id="rId257" Type="http://schemas.openxmlformats.org/officeDocument/2006/relationships/externalLink" Target="externalLinks/externalLink254.xml"/><Relationship Id="rId278" Type="http://schemas.openxmlformats.org/officeDocument/2006/relationships/customXml" Target="../customXml/item3.xml"/><Relationship Id="rId42" Type="http://schemas.openxmlformats.org/officeDocument/2006/relationships/externalLink" Target="externalLinks/externalLink39.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91" Type="http://schemas.openxmlformats.org/officeDocument/2006/relationships/externalLink" Target="externalLinks/externalLink188.xml"/><Relationship Id="rId205" Type="http://schemas.openxmlformats.org/officeDocument/2006/relationships/externalLink" Target="externalLinks/externalLink202.xml"/><Relationship Id="rId247" Type="http://schemas.openxmlformats.org/officeDocument/2006/relationships/externalLink" Target="externalLinks/externalLink244.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53" Type="http://schemas.openxmlformats.org/officeDocument/2006/relationships/externalLink" Target="externalLinks/externalLink50.xml"/><Relationship Id="rId149" Type="http://schemas.openxmlformats.org/officeDocument/2006/relationships/externalLink" Target="externalLinks/externalLink146.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216" Type="http://schemas.openxmlformats.org/officeDocument/2006/relationships/externalLink" Target="externalLinks/externalLink21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95251</xdr:colOff>
      <xdr:row>0</xdr:row>
      <xdr:rowOff>169602</xdr:rowOff>
    </xdr:from>
    <xdr:to>
      <xdr:col>1</xdr:col>
      <xdr:colOff>739565</xdr:colOff>
      <xdr:row>3</xdr:row>
      <xdr:rowOff>53816</xdr:rowOff>
    </xdr:to>
    <xdr:pic>
      <xdr:nvPicPr>
        <xdr:cNvPr id="2" name="Imagen 1">
          <a:extLst>
            <a:ext uri="{FF2B5EF4-FFF2-40B4-BE49-F238E27FC236}">
              <a16:creationId xmlns:a16="http://schemas.microsoft.com/office/drawing/2014/main" id="{FC9959CE-ED45-48E1-8EAE-A85BF7FFEAF6}"/>
            </a:ext>
          </a:extLst>
        </xdr:cNvPr>
        <xdr:cNvPicPr>
          <a:picLocks noChangeAspect="1"/>
        </xdr:cNvPicPr>
      </xdr:nvPicPr>
      <xdr:blipFill>
        <a:blip xmlns:r="http://schemas.openxmlformats.org/officeDocument/2006/relationships" r:embed="rId1"/>
        <a:stretch>
          <a:fillRect/>
        </a:stretch>
      </xdr:blipFill>
      <xdr:spPr>
        <a:xfrm>
          <a:off x="95251" y="169602"/>
          <a:ext cx="1168189" cy="775754"/>
        </a:xfrm>
        <a:prstGeom prst="rect">
          <a:avLst/>
        </a:prstGeom>
      </xdr:spPr>
    </xdr:pic>
    <xdr:clientData/>
  </xdr:twoCellAnchor>
  <xdr:twoCellAnchor editAs="oneCell">
    <xdr:from>
      <xdr:col>3</xdr:col>
      <xdr:colOff>259703</xdr:colOff>
      <xdr:row>0</xdr:row>
      <xdr:rowOff>202407</xdr:rowOff>
    </xdr:from>
    <xdr:to>
      <xdr:col>4</xdr:col>
      <xdr:colOff>607694</xdr:colOff>
      <xdr:row>3</xdr:row>
      <xdr:rowOff>133804</xdr:rowOff>
    </xdr:to>
    <xdr:pic>
      <xdr:nvPicPr>
        <xdr:cNvPr id="3" name="Imagen 2">
          <a:extLst>
            <a:ext uri="{FF2B5EF4-FFF2-40B4-BE49-F238E27FC236}">
              <a16:creationId xmlns:a16="http://schemas.microsoft.com/office/drawing/2014/main" id="{56E4D137-15A0-419A-B936-3BD5FDA22C1E}"/>
            </a:ext>
          </a:extLst>
        </xdr:cNvPr>
        <xdr:cNvPicPr>
          <a:picLocks noChangeAspect="1"/>
        </xdr:cNvPicPr>
      </xdr:nvPicPr>
      <xdr:blipFill>
        <a:blip xmlns:r="http://schemas.openxmlformats.org/officeDocument/2006/relationships" r:embed="rId2"/>
        <a:stretch>
          <a:fillRect/>
        </a:stretch>
      </xdr:blipFill>
      <xdr:spPr>
        <a:xfrm>
          <a:off x="6689078" y="202407"/>
          <a:ext cx="1416696" cy="84008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lanning-FYP/FYP-HYB/2000/Capex%20y%20Project%20Charters/Mod-Dev6.Xlw.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Documents%20and%20Settings\cl126429800\Configuraci&#243;n%20local\Archivos%20temporales%20de%20Internet\OLK155\Centrales%20Hidr&#225;ulicas\Valores%20actualizados%202005\Loma%20ALta\Loma%20Alt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PLANTA_2000\personal1\Ruth\ESTADISTICOS99\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workgroup/Downloads/Users/vias1/Downloads/claudia/APU%20PLANEACION%20MUNICIPAL%20NEIVA/ing.%20CLAUDIA/PRESUPUESTO%20ANDEN%20CARRERA%204%20ENTRE%20CALLE%2021%20Y%20AV%20LA%20TOM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workgroup/Downloads/claudia/APU%20PLANEACION%20MUNICIPAL%20NEIVA/ing.%20CLAUDIA/Presupuesto%20%20+%20APU%20GRANJA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workgroup/Downloads/claudia/APU%20PLANEACION%20MUNICIPAL%20NEIVA/PRESUPUESTO%20ANDEN%20CARRERA%204%20ENTRE%20CALLE%2021%20Y%20AV%20LA%20TOM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S03CIB\USERS\WINDOWS\TEMP\DAT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er-proyect\COMPARTIDOS\GERENCIA\GEMP\AVEC\AVEC2000\Jupter3b.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S03CIB\USERS\Gestion%20VRM\INDICADO\Gesti&#243;n98\INDICADO\DATO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IMS\Ecp\Crud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workgroup/Downloads/DOCUMENTACION%20ALCALDIA%20NEIVA%202011/AULA%20MULTI%20PERSONERIA%2017-ENE-2011/Presupuesto%20Auditorio%20Personeri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O:\DOCUME~1\FFEIJOO\CONFIG~1\Temp\PROYECTO%20NAP%202\Presupuesto\HELP\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Opinzon\c\GRCESAR\OPTIMIZA\MODELO\Enedic0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workgroup/Downloads/Users/vias1/Downloads/Users/Usuario/Dropbox/DOCUMENTOS/JOHAN/NEIVA/PROYECTOS/PARQUE%20LIZBURG/PRESUPUESTO%20PARQUE%20LIZBURT%20-%20JOH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mbosrv01\VOL2\PROY_ING\1200\Disciplinas\Instrumentaci&#243;n\Documentos\ING.%20BASICA\Hojas%20de%20Datos\Instrumentos%20P-514_P-515.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windows\TEMP\SUMMARY%20ALL%20-%20GRM.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Hernan\paso\Documents%20and%20Settings\Hernan%20Rojas\Escritorio\PASO\San%20Pedro%20ENTREGA%205%20DE%20JUNIO\ENTREGA%205-6-8%20II\pargua\nad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O:\Documents%20and%20Settings\AJany\Local%20Settings\Temporary%20Internet%20Files\OLK2\Book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O:\DOCUME~1\FFEIJOO\CONFIG~1\Temp\Documents%20and%20Settings\AJany\Local%20Settings\Temporary%20Internet%20Files\OLK2\Book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G:\Precios%20Unitarios%20Hidroays&#233;n\AA\aysen\entregas\00%20anteproyectos\01%20ANTEPROYECTO%20RELLENO%20SANITARIO\pargua\nad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SVI%202020\Placas%20Huella\Proyecto%204\presupuesto%20ajustado%20con%20Pital%202\PRESUPUESTO%20GENERAL%20PROYECTO%204%20(GARZON-AGRADO-PITAL)%208-02-2021%20PLACA%20HUELLA%20FINAL.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2021\BACKUP%20LINA%20ESTEVEZ%20%202021\03.PLAZOLETA%20DE%20COMIDAS\06.PRESUPUESTO%20DE%20OBRA\01.%20APUS\PPTO%20PLAZOLETA%20FINAL%20APUS.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Mis%20Documentos/METODOLO/Usuario/unidad%20deportiva/IDEN.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Gobernaci&#243;n.Rafa/Proyectos%20en%20Acci&#243;n/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O:\Documents%20and%20Settings\ALeon\Local%20Settings\Temporary%20Internet%20Files\OLK90\HELP\Unitario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O:\DOCUME~1\FFEIJOO\CONFIG~1\Temp\Documents%20and%20Settings\JAVIER\My%20Documents\NAP2\Administrativo\Lista%20de%20Precios%20NAP2.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masseq.sharepoint.com/Users/jdiaz.EMERALDCO/AppData/Local/Microsoft/Windows/Temporary%20Internet%20Files/Content.Outlook/WV5PNFIB/PRESUPUESTO%20licitaci&#243;n%20Obras%20Mec&#225;nicas%20-%20Ombu%20-5.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chi1fin/Acta/Acta/acta03.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Users/Julian/Desktop/vias%20GARZON/j%20Zona%20Urbana%20Garzon/PROYECTO%201/P1%20v2/Subsanacion%2019%20septiembre/PRESUPUESTO%20P1%20v3.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CIA-NT2\PRESUPUESTOS\Actuales\050-1028%20rev.%20sep-01\62PRESUP\PRES1028SEPT03.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masseq.sharepoint.com/chi1fin/Acta/Acta/acta03.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U:\Ambiental\PLANSEGURIDAD\HAPR\Contratacion\HPe&#241;a\Terciarios\Sci\PLOTER\CostosUnitarios-SCI-DT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Bogota-lansvr\Exploration\08.%20Yacimientos\Analisis%20Lab%20Fluido\PVT%20Results%20Core-Prelim-DST%203.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Users/melba.lozano/Documents/2013/PROJECT%20CHARTER%202014%20-%202015/Priject%20Charter%202014/PROJECT%20CHARTER%20JULIO%202013/PROJECT%20CHARTER%20LCN%20V5%20AGTO%2017%20DE%202012.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FIPP\PROGRAMACION%20DE%20OBRA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Users\admin\AppData\Local\Microsoft\Windows\Temporary%20Internet%20Files\Content.IE5\7AS2NPRT\WINNT\Profiles\BU0998\Desktop\Clienti\Ratti\Clienti\Faram\Corsi%20Comparables%2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Users/Usuario/Desktop/3.%20PROYECTOS/1.%20PROYECTOS%20J%202020/Tello%203%20al%205Km%202020/11%20PRESUPUESTO%20Tello%203%20al%205%20km%20UV.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Users/ING.Compy/Desktop/DOCUMENTOS%20ANGARITA%202014-2022/LICITACIONES%202022/EMERGENCIAS%202022/GIGANTE/APU'S%20OBRAS%20DE%20EMERGENCIA%20GIGANTE.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O:\Documents%20and%20Settings\jmalagon\My%20Documents\HOCOL\CALCULO%20DE%20CONDUCTOR\calculo%20conductor%2085KBDJUNIO%204\HCL-EL-CA-00-008%20C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K:\Mis%20documentos\Excel\Base%20de%20Dato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Operaciones-pc\docs%20operativo\Users\User\AppData\Local\Microsoft\Windows\Temporary%20Internet%20Files\Content.Outlook\UAJ2TAUU\2009\PERU\INSTRUMENTACI&#211;N\Temp\Directorio%20temporal%201%20para%20HD%20Base.zip\HD%20Base\HD%20-%20Fluj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FS03CIB\USERS\BUZON.MDO\MANUAL\07040000.PET"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dcserver\PROYECTOS\Users\Documents%20and%20Settings\frodriguez\Mis%20documentos\FRANKLIN%20RODRIGUEZ\General\ICP\Hojas%20de%20Datos\Elementos%20de%20Flujo\Elementos%20de%20Fluj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D:\Jairo%20Ortiz\Exploraci&#243;n\New%20Opportunities\Llanos-ECP\Aguila\Case%20114MMbls\POSaguil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Stf006\datos\Proceso\1197%20SAN%20PEDRITO-PAE\LISTADOS\SUMARIO%20DE%20CARGAS%20ELECTRICAS\1197.00-NM-1601.01%20Rev%20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Cofinanciacion/FICHAS%20Y%20FORMATOS/UNITARIOS%20GENERALES.xls" TargetMode="External"/></Relationships>
</file>

<file path=xl/externalLinks/_rels/externalLink128.xml.rels><?xml version="1.0" encoding="UTF-8" standalone="yes"?>
<Relationships xmlns="http://schemas.openxmlformats.org/package/2006/relationships"><Relationship Id="rId1" Type="http://schemas.microsoft.com/office/2006/relationships/xlExternalLinkPath/xlPathMissing" Target="4A-ARQ.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G:\Precios%20Unitarios%20Hidroays&#233;n\Documents%20and%20Settings\cl128821988\Mis%20documentos\Ingendesa\Ejercicios%20Risk\Ejemplo\Presup%20%20Soluc%20%20Canal%20(2)%20-%20Ejemplo%20para%20JMM.xls" TargetMode="External"/></Relationships>
</file>

<file path=xl/externalLinks/_rels/externalLink13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Users/Ing%20Paulo%20Arrieta/Documents/Pavimento%20Rigido%20La%20Plata%20Tesalia%20Palermo%20Yaguara/presupuesto/PRESUPUESTO%20GENERAL%20PROYECTO%20FORMULARIO%201.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2014/2014%20HOCOL/3RONDA/SERVINCI/1._Llano%20Contraoferta.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Operaciones-pc\docs%20operativo\Grupo\Project_Control\Informes\NPT\ASPER-MAC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PC-6\Maicao\Proyectos%202003\Maicao\T&#233;cnico\SewCAD\Cuenca5E\Areas.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O:\Documents%20and%20Settings\ALeon\Local%20Settings\Temporary%20Internet%20Files\OLK90\HELP\Copia%20de%20Unitarios.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5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74D32EC6\T_Form1001_3_3.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A:\sap90\P107\PUENTE\P107T01.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O:\Proyectos\Renol\Informaci&#243;n%20entregada%20por%20contratistas\TECS\ANALISIS%20TUBERIA%20Y%20ESTRUCTURA%20TECS%20JUNIO%2011.xls" TargetMode="External"/></Relationships>
</file>

<file path=xl/externalLinks/_rels/externalLink157.xml.rels><?xml version="1.0" encoding="UTF-8" standalone="yes"?>
<Relationships xmlns="http://schemas.openxmlformats.org/package/2006/relationships"><Relationship Id="rId1" Type="http://schemas.microsoft.com/office/2006/relationships/xlExternalLinkPath/xlPathMissing" Target="prog.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Users/Julian/Desktop/Svi/usb/APUS%202015%20URBANO%20INFRAESTRUCTURA%20(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G:\Precios%20Unitarios%20Hidroays&#233;n\RA&#218;L\Linea%20Quillota%20Piuquenes\cp%20%20linea%2019-06-07.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150.30.70.75/2378/C/DOC/PH/VERNA.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Mis%20Documentos/METODOLO/Usuario/unidad%20deportiva/EVAL2.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O:\Grupo\Project_Control\Informes\NPT\ASPER-MAC2.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Users/Ing%20Paulo%20Arrieta/Documents/Proyecto%20Iquira%20Yaguara/proyecto%20Iquira%20Yaguara%202024/Presupuesto/Presupuesto%20Iquira%20Yaguara%202025%20V1.xlsx"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D:\2021\BACKUP%20LINA%20ESTEVEZ%20%202021\02.CALERAS%20REGALIAS\ULTIMO%20PRESUPUESTO\00.PRESUPUESTO%20CALERAS%20ENTREGA\02.%20APUS\00.APUS%20CALERAS%20DEF%2018-MARZO-2021.xlsx"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Mis%20Documentos/METODOLO/Usuario/unidad%20deportiva/PE_01.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Exploraci&#243;n/Alianza&amp;otros/Aliancita/OriginalEvaluation/Kb-Alianza-P50-Development.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FS01CIB\USERS\GROUPS\SPQ\SOPORTE\PYG\EN-DIC97.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A:\WINDOWS\TEMP\DISNAEQUIPOS\PMLOT_048\PERSONAL\salarioconv.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D:\JOHAN\Documents\Documents\DOCUMENTOS%20JOHAN\DISE&#209;OS%20TELLO%20-%20AULAS\PRES.%20RESTAURANTE%20C30-%20MAYO%206%20DE%202010.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Operaciones-pc\docs%20operativo\Users\User\AppData\Local\Microsoft\Windows\Temporary%20Internet%20Files\Content.Outlook\UAJ2TAUU\2009\PERU\INSTRUMENTACI&#211;N\Temp\notesE8DBF2\hojas%20de%20datos\ENSAYO%20PRESION.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H:\Documents%20and%20Settings\Leo\Escritorio\granate\LICITACIONES\2011\HOCOL\CTO%20MARCO%20LOCACIONES\PROPUESTA%20v1\PRESUPUESTO\Apus%20V9%20BAJO.xlsx" TargetMode="External"/></Relationships>
</file>

<file path=xl/externalLinks/_rels/externalLink22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Users/Julian/Desktop/san%20antonio/AJUSTE%20PLATANILLAL/15.0%20PRESUPUESTO%20ULTIMO%20julio%202019%20+%20Caract.%20vial.xlsm"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Vesta\As_Balcon\Planning-FYP\FYP-HYB\2000\Capex%20y%20Project%20Charters\Mod-Dev6.Xlw.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G:\Precios%20Unitarios%20Hidroays&#233;n\RA&#218;L\Agua%20Santa\PRESUPUESTO%20AGUA%20SANTA%20@RISK.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L:\winnt\perfiles\cl101426807\Mis%20documentos\LOS%20C&#211;NDORES\@RISK%20O.%20de%20A.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Bogota-lansvr\Exploration\08.%20Yacimientos\Analisis%20Lab%20Fluido\PVT%20Results%20Core-Prelim-DST%202.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pc_128\MASIFICACI&#211;N\GOBERNACION\PROYECTOS\MANI\PAVIMENTACION%20VIAS%20URBANAS\Vias%20MANI%20CRA%203%20-%20PROYECTO.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Calidad\mis%20documentos\CCI\ELABORACION%20LICITACIONES\HOCOL\C9%200214%20PROPUESTA%20ECONOMICA%20SIMPLE%20HOCOL\INSUMOS-SL.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Users/Julian/Desktop/dise&#241;os/Cal%20Transito%20Garzon%20agosto.xlsx"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Alejo\aquadatos\PROYECTOS%202005\061-META%20III\TECNICO\05%20GRANADA\ALCANTARILLADO\tablas\Sanitario%20Granada%20Proyectado%20V2.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Users/Usuario/Desktop/3.%20PROYECTOS/1.%20PROYECTOS%20J%202020/TOLIMA/CD%20Docs%20P%20Licitac%20643-2020%20Rioblanco/Informacion%20CESAR/PROPUESTA%20BALANCE%20FINAL%20PH%20RIOBLANCO%20j.xlsx"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RODOLFO%20REC/rodolfo/RODOLFO%20OFICINA%202001/PAVIMENTACION%202001/fichas%202000%20vol%201/Cofinanciacion/FICHAS%20Y%20FORMATOS/UNITARIOS%20GENERALES.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O:\DOCUME~1\FFEIJOO\CONFIG~1\Temp\Documents%20and%20Settings\JAVIER\My%20Documents\NAP2\Administrativo\Recursos%20NAP2.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T:\DOCUME~1\e14m8075\CONFIG~1\Temp\Documents%20and%20Settings\e14m8030\Mis%20documentos\PORTAFOLIO\811-ECP\PALERMO%20SECO%20100%25.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Colmo\DISCO_D\TRASPASO\cubicaci&#243;n%20limar&#237;%20seg&#250;n%20proyecto%2004(vol10).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A:\Gestion%20VRM\INDICADO\Gesti&#243;n98\INDICADO\DATOS.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Users/workgroup/Downloads/Users/Usuario/Dropbox/DOCUMENTOS/JOHAN/NEIVA/PROYECTOS/PARQUE%20LIZBURG/PRESUPUESTO%20PARQUE%20LIZBURT%20-%20JOHAN.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O:\WOOD%20GROUP\WG-Bogota\PROYECTOS\PROYECTO%20NAP%202\Presupuesto\Presupuesto%20-Site%20Preparation%20(CG)%20RV-4-050405%20US10.1.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Users/Julian/Desktop/Proyectos%20TELLO/San%20Andr&#233;s/Placa%20huella%20J/2%20PH%20Gramal%20600%20m/0.0%20G%20605.83%20m%20-%20v2.xlsx"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F:\Mis%20Documentos\RAFAEL%20PATARROYO%202008\COTIZACIONES\HOCOL\C8-0126\PRESUPUESTO%20LICITACION\Caseta%20de%20V&#225;lvulas%20licitaci&#243;n\Propuesta%20econ&#243;mica%20Casetas%20de%20v&#225;lvulas%20licitaci&#243;n.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DEV.XLS"/>
      <sheetName val="MOD-DEV.XLM"/>
      <sheetName val="PRV-03"/>
      <sheetName val="MOD-DEV_XLS"/>
      <sheetName val="MOD-DEV_XLM"/>
      <sheetName val="MOD-DEV_XLS1"/>
      <sheetName val="MOD-DEV_XLM1"/>
      <sheetName val="APU's BASICOS"/>
      <sheetName val="DETALLADO"/>
      <sheetName val="MOD-DEV_XLS2"/>
      <sheetName val="MOD-DEV_XLM2"/>
      <sheetName val="APU's_BASICOS"/>
      <sheetName val="RESUMEN"/>
      <sheetName val="MOD_DEV_XLS"/>
      <sheetName val="MOD_DEV_XLM"/>
      <sheetName val="Mod-Dev6.Xlw"/>
      <sheetName val="Parámetros Formato"/>
      <sheetName val="Mod-Dev6_Xlw"/>
      <sheetName val="Parámetros_Formato"/>
      <sheetName val="DPC"/>
      <sheetName val="Base"/>
      <sheetName val="1"/>
      <sheetName val="Bases_de_Datos"/>
      <sheetName val="PRDNAL96"/>
      <sheetName val="Instrucciones_"/>
      <sheetName val="Tablas"/>
      <sheetName val="Resultados"/>
      <sheetName val="Hoja3"/>
      <sheetName val="VPN-_ECP"/>
      <sheetName val="nombres"/>
      <sheetName val="Mod-Dev6_Xlw1"/>
      <sheetName val="Parámetros_Formato1"/>
      <sheetName val="list"/>
      <sheetName val="Hoja1"/>
      <sheetName val="Bases"/>
      <sheetName val="Mod-Dev6_Xlw2"/>
      <sheetName val="Parámetros_Formato2"/>
      <sheetName val="MOD-DEV_XLS3"/>
      <sheetName val="MOD-DEV_XLM3"/>
      <sheetName val="Mod-Dev6_Xlw3"/>
      <sheetName val="Parámetros_Formato3"/>
      <sheetName val="MOD-DEV_XLS4"/>
      <sheetName val="MOD-DEV_XLM4"/>
      <sheetName val="Mod-Dev6_Xlw4"/>
      <sheetName val="Parámetros_Formato4"/>
      <sheetName val="Info"/>
      <sheetName val="TIBU"/>
      <sheetName val="Listas"/>
    </sheetNames>
    <sheetDataSet>
      <sheetData sheetId="0" refreshError="1">
        <row r="14">
          <cell r="D14">
            <v>1</v>
          </cell>
        </row>
        <row r="18">
          <cell r="J18">
            <v>0</v>
          </cell>
        </row>
        <row r="20">
          <cell r="C20">
            <v>0.2</v>
          </cell>
        </row>
        <row r="21">
          <cell r="C21">
            <v>0</v>
          </cell>
        </row>
        <row r="23">
          <cell r="F23">
            <v>0.5</v>
          </cell>
          <cell r="M23">
            <v>0.4</v>
          </cell>
        </row>
        <row r="25">
          <cell r="F25">
            <v>0</v>
          </cell>
          <cell r="G25">
            <v>0</v>
          </cell>
        </row>
        <row r="31">
          <cell r="M31">
            <v>0</v>
          </cell>
        </row>
        <row r="32">
          <cell r="F32">
            <v>-2.94</v>
          </cell>
          <cell r="M32">
            <v>0</v>
          </cell>
        </row>
        <row r="33">
          <cell r="F33">
            <v>-2.94</v>
          </cell>
          <cell r="H33">
            <v>1</v>
          </cell>
        </row>
        <row r="34">
          <cell r="F34">
            <v>-2.94</v>
          </cell>
        </row>
        <row r="90">
          <cell r="F90">
            <v>1999</v>
          </cell>
        </row>
        <row r="103">
          <cell r="F103">
            <v>1</v>
          </cell>
        </row>
        <row r="105">
          <cell r="F105">
            <v>1</v>
          </cell>
        </row>
        <row r="107">
          <cell r="F107">
            <v>1</v>
          </cell>
        </row>
        <row r="112">
          <cell r="F112">
            <v>1</v>
          </cell>
        </row>
        <row r="113">
          <cell r="F113">
            <v>1</v>
          </cell>
        </row>
        <row r="114">
          <cell r="F114">
            <v>1</v>
          </cell>
        </row>
        <row r="115">
          <cell r="F115">
            <v>1</v>
          </cell>
        </row>
        <row r="120">
          <cell r="F120">
            <v>0</v>
          </cell>
        </row>
        <row r="121">
          <cell r="F121">
            <v>0</v>
          </cell>
        </row>
        <row r="123">
          <cell r="J123">
            <v>0</v>
          </cell>
        </row>
        <row r="128">
          <cell r="J128">
            <v>0</v>
          </cell>
        </row>
        <row r="150">
          <cell r="Q150" t="str">
            <v>HOCOL SHARE DEPENDING</v>
          </cell>
        </row>
        <row r="151">
          <cell r="A151" t="str">
            <v>VERSION :</v>
          </cell>
          <cell r="B151" t="str">
            <v>No.6 - Nov/96 to incl. R factor</v>
          </cell>
          <cell r="Q151" t="str">
            <v>ON THE CONTRACT TYPE</v>
          </cell>
        </row>
        <row r="153">
          <cell r="I153" t="str">
            <v>SUMMARY OF CASE (HOCOL SHARE)</v>
          </cell>
          <cell r="V153" t="str">
            <v>STANDARD</v>
          </cell>
          <cell r="W153">
            <v>1</v>
          </cell>
          <cell r="X153" t="str">
            <v>ECOP.</v>
          </cell>
          <cell r="Y153" t="str">
            <v>HOCOL</v>
          </cell>
        </row>
        <row r="154">
          <cell r="A154" t="str">
            <v>MAP</v>
          </cell>
          <cell r="J154" t="str">
            <v xml:space="preserve"> MBBL</v>
          </cell>
          <cell r="K154" t="str">
            <v xml:space="preserve">     M$</v>
          </cell>
          <cell r="Q154" t="str">
            <v>REVENUE</v>
          </cell>
          <cell r="R154" t="str">
            <v>O&amp;M</v>
          </cell>
          <cell r="T154" t="str">
            <v>CUMULATIVE</v>
          </cell>
          <cell r="U154" t="str">
            <v>R FACTOR</v>
          </cell>
        </row>
        <row r="155">
          <cell r="I155" t="str">
            <v>YEAR</v>
          </cell>
          <cell r="J155" t="str">
            <v xml:space="preserve">   PROD.</v>
          </cell>
          <cell r="K155" t="str">
            <v xml:space="preserve">    O&amp;M</v>
          </cell>
          <cell r="L155" t="str">
            <v xml:space="preserve">   G&amp;G</v>
          </cell>
          <cell r="M155" t="str">
            <v>CONST.</v>
          </cell>
          <cell r="N155" t="str">
            <v>DRILLING</v>
          </cell>
          <cell r="O155" t="str">
            <v>OR&amp;C</v>
          </cell>
          <cell r="Q155" t="str">
            <v>INTEREST</v>
          </cell>
          <cell r="R155" t="str">
            <v>INTEREST</v>
          </cell>
          <cell r="T155" t="str">
            <v>PRODUCTION</v>
          </cell>
          <cell r="U155" t="str">
            <v>CALCULAT.</v>
          </cell>
          <cell r="W155">
            <v>60</v>
          </cell>
          <cell r="X155">
            <v>0.5</v>
          </cell>
          <cell r="Y155">
            <v>0.5</v>
          </cell>
          <cell r="AL155" t="str">
            <v>R FACTOR</v>
          </cell>
          <cell r="AM155" t="str">
            <v>R FACTOR</v>
          </cell>
          <cell r="AN155" t="str">
            <v>R FACTOR</v>
          </cell>
        </row>
        <row r="156">
          <cell r="W156">
            <v>90</v>
          </cell>
          <cell r="X156">
            <v>0.5</v>
          </cell>
          <cell r="Y156">
            <v>0.5</v>
          </cell>
          <cell r="AL156" t="str">
            <v>Dev Drlg</v>
          </cell>
          <cell r="AM156" t="str">
            <v>Exp/App Drlg</v>
          </cell>
          <cell r="AN156" t="str">
            <v>ECP Reimb.</v>
          </cell>
        </row>
        <row r="157">
          <cell r="W157">
            <v>120</v>
          </cell>
          <cell r="X157">
            <v>0.5</v>
          </cell>
          <cell r="Y157">
            <v>0.5</v>
          </cell>
          <cell r="AE157" t="str">
            <v>R FACTOR CALCULATON</v>
          </cell>
          <cell r="AL157" t="str">
            <v>MOD</v>
          </cell>
          <cell r="AM157" t="str">
            <v>MOD</v>
          </cell>
          <cell r="AN157" t="str">
            <v>MOD Max</v>
          </cell>
        </row>
        <row r="158">
          <cell r="W158">
            <v>150</v>
          </cell>
          <cell r="X158">
            <v>0.5</v>
          </cell>
          <cell r="Y158">
            <v>0.5</v>
          </cell>
          <cell r="Z158" t="str">
            <v>X</v>
          </cell>
          <cell r="AA158" t="str">
            <v>a</v>
          </cell>
          <cell r="AB158" t="str">
            <v>m</v>
          </cell>
          <cell r="AC158" t="str">
            <v>b</v>
          </cell>
          <cell r="AD158" t="str">
            <v>IC</v>
          </cell>
          <cell r="AE158" t="str">
            <v>IA</v>
          </cell>
          <cell r="AF158" t="str">
            <v>ID</v>
          </cell>
          <cell r="AG158" t="str">
            <v>A</v>
          </cell>
          <cell r="AH158" t="str">
            <v>B</v>
          </cell>
          <cell r="AI158" t="str">
            <v>ALFA</v>
          </cell>
          <cell r="AJ158" t="str">
            <v>C</v>
          </cell>
          <cell r="AK158" t="str">
            <v>GO</v>
          </cell>
          <cell r="AN158" t="str">
            <v>on Ex Dr/App</v>
          </cell>
        </row>
        <row r="159">
          <cell r="I159">
            <v>1991</v>
          </cell>
          <cell r="J159">
            <v>0</v>
          </cell>
          <cell r="K159">
            <v>0</v>
          </cell>
          <cell r="L159">
            <v>0</v>
          </cell>
          <cell r="M159">
            <v>0</v>
          </cell>
          <cell r="N159">
            <v>0</v>
          </cell>
          <cell r="O159">
            <v>0</v>
          </cell>
          <cell r="Q159">
            <v>0.4</v>
          </cell>
          <cell r="R159">
            <v>0.5</v>
          </cell>
          <cell r="T159">
            <v>0</v>
          </cell>
          <cell r="U159">
            <v>1</v>
          </cell>
          <cell r="W159">
            <v>150</v>
          </cell>
          <cell r="X159">
            <v>0.5</v>
          </cell>
          <cell r="Y159">
            <v>0.5</v>
          </cell>
          <cell r="Z159">
            <v>0</v>
          </cell>
          <cell r="AA159">
            <v>0</v>
          </cell>
          <cell r="AB159">
            <v>0.1</v>
          </cell>
          <cell r="AC159">
            <v>0</v>
          </cell>
          <cell r="AD159">
            <v>0</v>
          </cell>
          <cell r="AE159">
            <v>0</v>
          </cell>
          <cell r="AF159">
            <v>0</v>
          </cell>
          <cell r="AG159">
            <v>0</v>
          </cell>
          <cell r="AH159">
            <v>0</v>
          </cell>
          <cell r="AI159">
            <v>0</v>
          </cell>
          <cell r="AJ159">
            <v>0</v>
          </cell>
          <cell r="AK159">
            <v>0</v>
          </cell>
          <cell r="AL159">
            <v>0</v>
          </cell>
          <cell r="AM159">
            <v>0</v>
          </cell>
          <cell r="AN159">
            <v>0</v>
          </cell>
        </row>
        <row r="160">
          <cell r="I160">
            <v>1992</v>
          </cell>
          <cell r="J160">
            <v>0</v>
          </cell>
          <cell r="K160">
            <v>0</v>
          </cell>
          <cell r="L160">
            <v>0</v>
          </cell>
          <cell r="M160">
            <v>0</v>
          </cell>
          <cell r="N160">
            <v>0</v>
          </cell>
          <cell r="O160">
            <v>0</v>
          </cell>
          <cell r="Q160">
            <v>0.4</v>
          </cell>
          <cell r="R160">
            <v>0.5</v>
          </cell>
          <cell r="T160">
            <v>0</v>
          </cell>
          <cell r="U160">
            <v>1</v>
          </cell>
          <cell r="Z160">
            <v>0</v>
          </cell>
          <cell r="AA160">
            <v>0</v>
          </cell>
          <cell r="AB160">
            <v>0.1</v>
          </cell>
          <cell r="AC160">
            <v>0</v>
          </cell>
          <cell r="AD160">
            <v>0</v>
          </cell>
          <cell r="AE160">
            <v>0</v>
          </cell>
          <cell r="AF160">
            <v>0</v>
          </cell>
          <cell r="AG160">
            <v>0</v>
          </cell>
          <cell r="AH160">
            <v>0</v>
          </cell>
          <cell r="AI160">
            <v>0</v>
          </cell>
          <cell r="AJ160">
            <v>0</v>
          </cell>
          <cell r="AK160">
            <v>0</v>
          </cell>
          <cell r="AL160">
            <v>0</v>
          </cell>
          <cell r="AM160">
            <v>0</v>
          </cell>
          <cell r="AN160">
            <v>0</v>
          </cell>
        </row>
        <row r="161">
          <cell r="I161">
            <v>1993</v>
          </cell>
          <cell r="J161">
            <v>0</v>
          </cell>
          <cell r="K161">
            <v>0</v>
          </cell>
          <cell r="L161">
            <v>0</v>
          </cell>
          <cell r="M161">
            <v>0</v>
          </cell>
          <cell r="N161">
            <v>0</v>
          </cell>
          <cell r="O161">
            <v>0</v>
          </cell>
          <cell r="Q161">
            <v>0.4</v>
          </cell>
          <cell r="R161">
            <v>0.5</v>
          </cell>
          <cell r="T161">
            <v>0</v>
          </cell>
          <cell r="U161">
            <v>1</v>
          </cell>
          <cell r="X161" t="str">
            <v>W.I.</v>
          </cell>
          <cell r="Z161">
            <v>0</v>
          </cell>
          <cell r="AA161">
            <v>0</v>
          </cell>
          <cell r="AB161">
            <v>0.1</v>
          </cell>
          <cell r="AC161">
            <v>0</v>
          </cell>
          <cell r="AD161">
            <v>0</v>
          </cell>
          <cell r="AE161">
            <v>0</v>
          </cell>
          <cell r="AF161">
            <v>0</v>
          </cell>
          <cell r="AG161">
            <v>0</v>
          </cell>
          <cell r="AH161">
            <v>0</v>
          </cell>
          <cell r="AI161">
            <v>0</v>
          </cell>
          <cell r="AJ161">
            <v>0</v>
          </cell>
          <cell r="AK161">
            <v>0</v>
          </cell>
          <cell r="AL161">
            <v>0</v>
          </cell>
          <cell r="AM161">
            <v>0</v>
          </cell>
          <cell r="AN161">
            <v>0</v>
          </cell>
        </row>
        <row r="162">
          <cell r="I162">
            <v>1994</v>
          </cell>
          <cell r="J162">
            <v>0</v>
          </cell>
          <cell r="K162">
            <v>0</v>
          </cell>
          <cell r="L162">
            <v>0</v>
          </cell>
          <cell r="M162">
            <v>0</v>
          </cell>
          <cell r="N162">
            <v>0</v>
          </cell>
          <cell r="O162">
            <v>0</v>
          </cell>
          <cell r="Q162">
            <v>0.4</v>
          </cell>
          <cell r="R162">
            <v>0.5</v>
          </cell>
          <cell r="T162">
            <v>0</v>
          </cell>
          <cell r="U162">
            <v>1</v>
          </cell>
          <cell r="V162" t="str">
            <v>SLIDING</v>
          </cell>
          <cell r="W162">
            <v>3</v>
          </cell>
          <cell r="X162" t="str">
            <v>ECOP.</v>
          </cell>
          <cell r="Y162" t="str">
            <v>HOCOL</v>
          </cell>
          <cell r="Z162">
            <v>0</v>
          </cell>
          <cell r="AA162">
            <v>0</v>
          </cell>
          <cell r="AB162">
            <v>0.1</v>
          </cell>
          <cell r="AC162">
            <v>0</v>
          </cell>
          <cell r="AD162">
            <v>0</v>
          </cell>
          <cell r="AE162">
            <v>0</v>
          </cell>
          <cell r="AF162">
            <v>0</v>
          </cell>
          <cell r="AG162">
            <v>0</v>
          </cell>
          <cell r="AH162">
            <v>0</v>
          </cell>
          <cell r="AI162">
            <v>0</v>
          </cell>
          <cell r="AJ162">
            <v>0</v>
          </cell>
          <cell r="AK162">
            <v>0</v>
          </cell>
          <cell r="AL162">
            <v>0</v>
          </cell>
          <cell r="AM162">
            <v>0</v>
          </cell>
          <cell r="AN162">
            <v>0</v>
          </cell>
        </row>
        <row r="163">
          <cell r="I163">
            <v>1995</v>
          </cell>
          <cell r="J163">
            <v>0</v>
          </cell>
          <cell r="K163">
            <v>0</v>
          </cell>
          <cell r="L163">
            <v>0</v>
          </cell>
          <cell r="M163">
            <v>0</v>
          </cell>
          <cell r="N163">
            <v>0</v>
          </cell>
          <cell r="O163">
            <v>0</v>
          </cell>
          <cell r="Q163">
            <v>0.4</v>
          </cell>
          <cell r="R163">
            <v>0.5</v>
          </cell>
          <cell r="T163">
            <v>0</v>
          </cell>
          <cell r="U163">
            <v>1</v>
          </cell>
          <cell r="Z163">
            <v>0</v>
          </cell>
          <cell r="AA163">
            <v>0</v>
          </cell>
          <cell r="AB163">
            <v>0.1</v>
          </cell>
          <cell r="AC163">
            <v>0</v>
          </cell>
          <cell r="AD163">
            <v>0</v>
          </cell>
          <cell r="AE163">
            <v>0</v>
          </cell>
          <cell r="AF163">
            <v>0</v>
          </cell>
          <cell r="AG163">
            <v>0</v>
          </cell>
          <cell r="AH163">
            <v>0</v>
          </cell>
          <cell r="AI163">
            <v>0</v>
          </cell>
          <cell r="AJ163">
            <v>0</v>
          </cell>
          <cell r="AK163">
            <v>0</v>
          </cell>
          <cell r="AL163">
            <v>0</v>
          </cell>
          <cell r="AM163">
            <v>0</v>
          </cell>
          <cell r="AN163">
            <v>0</v>
          </cell>
        </row>
        <row r="164">
          <cell r="I164">
            <v>1996</v>
          </cell>
          <cell r="J164">
            <v>0</v>
          </cell>
          <cell r="K164">
            <v>0</v>
          </cell>
          <cell r="L164">
            <v>0</v>
          </cell>
          <cell r="M164">
            <v>0</v>
          </cell>
          <cell r="N164">
            <v>0</v>
          </cell>
          <cell r="O164">
            <v>0</v>
          </cell>
          <cell r="Q164">
            <v>0.4</v>
          </cell>
          <cell r="R164">
            <v>0.5</v>
          </cell>
          <cell r="T164">
            <v>0</v>
          </cell>
          <cell r="U164">
            <v>1</v>
          </cell>
          <cell r="W164">
            <v>60</v>
          </cell>
          <cell r="X164">
            <v>0.5</v>
          </cell>
          <cell r="Y164">
            <v>0.5</v>
          </cell>
          <cell r="Z164">
            <v>0</v>
          </cell>
          <cell r="AA164">
            <v>0</v>
          </cell>
          <cell r="AB164">
            <v>0.1</v>
          </cell>
          <cell r="AC164">
            <v>0</v>
          </cell>
          <cell r="AD164">
            <v>0</v>
          </cell>
          <cell r="AE164">
            <v>0</v>
          </cell>
          <cell r="AF164">
            <v>0</v>
          </cell>
          <cell r="AG164">
            <v>0</v>
          </cell>
          <cell r="AH164">
            <v>0</v>
          </cell>
          <cell r="AI164">
            <v>0</v>
          </cell>
          <cell r="AJ164">
            <v>0</v>
          </cell>
          <cell r="AK164">
            <v>0</v>
          </cell>
          <cell r="AL164">
            <v>0</v>
          </cell>
          <cell r="AM164">
            <v>0</v>
          </cell>
          <cell r="AN164">
            <v>0</v>
          </cell>
        </row>
        <row r="165">
          <cell r="I165">
            <v>1997</v>
          </cell>
          <cell r="J165">
            <v>0</v>
          </cell>
          <cell r="K165">
            <v>0</v>
          </cell>
          <cell r="L165">
            <v>0</v>
          </cell>
          <cell r="M165">
            <v>0</v>
          </cell>
          <cell r="N165">
            <v>0</v>
          </cell>
          <cell r="O165">
            <v>0</v>
          </cell>
          <cell r="Q165">
            <v>0.4</v>
          </cell>
          <cell r="R165">
            <v>0.5</v>
          </cell>
          <cell r="T165">
            <v>0</v>
          </cell>
          <cell r="U165">
            <v>1</v>
          </cell>
          <cell r="W165">
            <v>90</v>
          </cell>
          <cell r="X165">
            <v>0.55000000000000004</v>
          </cell>
          <cell r="Y165">
            <v>0.44999999999999996</v>
          </cell>
          <cell r="Z165">
            <v>0</v>
          </cell>
          <cell r="AA165">
            <v>0</v>
          </cell>
          <cell r="AB165">
            <v>0.1</v>
          </cell>
          <cell r="AC165">
            <v>0</v>
          </cell>
          <cell r="AD165">
            <v>0</v>
          </cell>
          <cell r="AE165">
            <v>0</v>
          </cell>
          <cell r="AF165">
            <v>0</v>
          </cell>
          <cell r="AG165">
            <v>0</v>
          </cell>
          <cell r="AH165">
            <v>0</v>
          </cell>
          <cell r="AI165">
            <v>0</v>
          </cell>
          <cell r="AJ165">
            <v>0</v>
          </cell>
          <cell r="AK165">
            <v>0</v>
          </cell>
          <cell r="AL165">
            <v>0</v>
          </cell>
          <cell r="AM165">
            <v>0</v>
          </cell>
          <cell r="AN165">
            <v>0</v>
          </cell>
        </row>
        <row r="166">
          <cell r="I166">
            <v>1998</v>
          </cell>
          <cell r="J166">
            <v>0</v>
          </cell>
          <cell r="K166">
            <v>0</v>
          </cell>
          <cell r="L166">
            <v>0</v>
          </cell>
          <cell r="M166">
            <v>0</v>
          </cell>
          <cell r="N166">
            <v>0</v>
          </cell>
          <cell r="O166">
            <v>0</v>
          </cell>
          <cell r="Q166">
            <v>0.4</v>
          </cell>
          <cell r="R166">
            <v>0.5</v>
          </cell>
          <cell r="T166">
            <v>0</v>
          </cell>
          <cell r="U166">
            <v>1</v>
          </cell>
          <cell r="W166">
            <v>120</v>
          </cell>
          <cell r="X166">
            <v>0.6</v>
          </cell>
          <cell r="Y166">
            <v>0.4</v>
          </cell>
          <cell r="Z166">
            <v>0</v>
          </cell>
          <cell r="AA166">
            <v>0</v>
          </cell>
          <cell r="AB166">
            <v>0.1</v>
          </cell>
          <cell r="AC166">
            <v>0</v>
          </cell>
          <cell r="AD166">
            <v>0</v>
          </cell>
          <cell r="AE166">
            <v>0</v>
          </cell>
          <cell r="AF166">
            <v>0</v>
          </cell>
          <cell r="AG166">
            <v>0</v>
          </cell>
          <cell r="AH166">
            <v>0</v>
          </cell>
          <cell r="AI166">
            <v>0</v>
          </cell>
          <cell r="AJ166">
            <v>0</v>
          </cell>
          <cell r="AK166">
            <v>0</v>
          </cell>
          <cell r="AL166">
            <v>0</v>
          </cell>
          <cell r="AM166">
            <v>0</v>
          </cell>
          <cell r="AN166">
            <v>0</v>
          </cell>
        </row>
        <row r="167">
          <cell r="I167">
            <v>1999</v>
          </cell>
          <cell r="J167">
            <v>0</v>
          </cell>
          <cell r="K167">
            <v>0</v>
          </cell>
          <cell r="L167">
            <v>0</v>
          </cell>
          <cell r="M167">
            <v>0</v>
          </cell>
          <cell r="N167">
            <v>0</v>
          </cell>
          <cell r="O167">
            <v>0</v>
          </cell>
          <cell r="Q167">
            <v>0.4</v>
          </cell>
          <cell r="R167">
            <v>0.5</v>
          </cell>
          <cell r="T167">
            <v>0</v>
          </cell>
          <cell r="U167">
            <v>1</v>
          </cell>
          <cell r="W167">
            <v>150</v>
          </cell>
          <cell r="X167">
            <v>0.65</v>
          </cell>
          <cell r="Y167">
            <v>0.35</v>
          </cell>
          <cell r="Z167">
            <v>0</v>
          </cell>
          <cell r="AA167">
            <v>0</v>
          </cell>
          <cell r="AB167">
            <v>0.1</v>
          </cell>
          <cell r="AC167">
            <v>0</v>
          </cell>
          <cell r="AD167">
            <v>0</v>
          </cell>
          <cell r="AE167">
            <v>0</v>
          </cell>
          <cell r="AF167">
            <v>0</v>
          </cell>
          <cell r="AG167">
            <v>0</v>
          </cell>
          <cell r="AH167">
            <v>0</v>
          </cell>
          <cell r="AI167">
            <v>0</v>
          </cell>
          <cell r="AJ167">
            <v>0</v>
          </cell>
          <cell r="AK167">
            <v>0</v>
          </cell>
          <cell r="AL167">
            <v>0</v>
          </cell>
          <cell r="AM167">
            <v>0</v>
          </cell>
          <cell r="AN167">
            <v>0</v>
          </cell>
        </row>
        <row r="168">
          <cell r="I168">
            <v>2000</v>
          </cell>
          <cell r="J168">
            <v>235.79000000000002</v>
          </cell>
          <cell r="K168">
            <v>72</v>
          </cell>
          <cell r="L168">
            <v>0</v>
          </cell>
          <cell r="M168">
            <v>0</v>
          </cell>
          <cell r="N168">
            <v>4662.5</v>
          </cell>
          <cell r="O168">
            <v>0</v>
          </cell>
          <cell r="Q168">
            <v>0.4</v>
          </cell>
          <cell r="R168">
            <v>0.5</v>
          </cell>
          <cell r="T168">
            <v>0.58947499999999997</v>
          </cell>
          <cell r="U168">
            <v>1</v>
          </cell>
          <cell r="W168">
            <v>150</v>
          </cell>
          <cell r="X168">
            <v>0.7</v>
          </cell>
          <cell r="Y168">
            <v>0.30000000000000004</v>
          </cell>
          <cell r="Z168">
            <v>9748.335500000001</v>
          </cell>
          <cell r="AA168">
            <v>0</v>
          </cell>
          <cell r="AB168">
            <v>0.1</v>
          </cell>
          <cell r="AC168">
            <v>0</v>
          </cell>
          <cell r="AD168">
            <v>974.83355000000017</v>
          </cell>
          <cell r="AE168">
            <v>2607.8374000000003</v>
          </cell>
          <cell r="AF168">
            <v>4785.1363513513515</v>
          </cell>
          <cell r="AG168">
            <v>0</v>
          </cell>
          <cell r="AH168">
            <v>0</v>
          </cell>
          <cell r="AI168">
            <v>0</v>
          </cell>
          <cell r="AJ168">
            <v>0</v>
          </cell>
          <cell r="AK168">
            <v>380.35668462702705</v>
          </cell>
          <cell r="AL168">
            <v>4785.1363513513515</v>
          </cell>
          <cell r="AM168">
            <v>0</v>
          </cell>
          <cell r="AN168">
            <v>0</v>
          </cell>
        </row>
        <row r="169">
          <cell r="I169">
            <v>2001</v>
          </cell>
          <cell r="J169">
            <v>469.536</v>
          </cell>
          <cell r="K169">
            <v>69.84</v>
          </cell>
          <cell r="L169">
            <v>0</v>
          </cell>
          <cell r="M169">
            <v>0</v>
          </cell>
          <cell r="N169">
            <v>4331</v>
          </cell>
          <cell r="O169">
            <v>0</v>
          </cell>
          <cell r="Q169">
            <v>0.4</v>
          </cell>
          <cell r="R169">
            <v>0.5</v>
          </cell>
          <cell r="T169">
            <v>1.763315</v>
          </cell>
          <cell r="U169">
            <v>1</v>
          </cell>
          <cell r="Z169">
            <v>9328.6387820200016</v>
          </cell>
          <cell r="AA169">
            <v>0</v>
          </cell>
          <cell r="AB169">
            <v>0.1</v>
          </cell>
          <cell r="AC169">
            <v>0</v>
          </cell>
          <cell r="AD169">
            <v>932.86387820200025</v>
          </cell>
          <cell r="AE169">
            <v>7954.1010707200021</v>
          </cell>
          <cell r="AF169">
            <v>9338.4438220393004</v>
          </cell>
          <cell r="AG169">
            <v>9.0949470177292824E-13</v>
          </cell>
          <cell r="AH169">
            <v>0</v>
          </cell>
          <cell r="AI169">
            <v>0</v>
          </cell>
          <cell r="AJ169">
            <v>0</v>
          </cell>
          <cell r="AK169">
            <v>1069.8804097642465</v>
          </cell>
          <cell r="AL169">
            <v>4553.3074706879488</v>
          </cell>
          <cell r="AM169">
            <v>9.0949470177292824E-13</v>
          </cell>
          <cell r="AN169">
            <v>4.5474735088646412E-13</v>
          </cell>
        </row>
        <row r="170">
          <cell r="B170" t="str">
            <v>COLOR CODING :</v>
          </cell>
          <cell r="I170">
            <v>2002</v>
          </cell>
          <cell r="J170">
            <v>444.27800000000002</v>
          </cell>
          <cell r="K170">
            <v>67.745000000000005</v>
          </cell>
          <cell r="L170">
            <v>0</v>
          </cell>
          <cell r="M170">
            <v>0</v>
          </cell>
          <cell r="N170">
            <v>1415</v>
          </cell>
          <cell r="O170">
            <v>0</v>
          </cell>
          <cell r="Q170">
            <v>0.4</v>
          </cell>
          <cell r="R170">
            <v>0.5</v>
          </cell>
          <cell r="T170">
            <v>2.8740100000000002</v>
          </cell>
          <cell r="U170">
            <v>1.0459733234490227</v>
          </cell>
          <cell r="V170" t="str">
            <v>RISK</v>
          </cell>
          <cell r="W170">
            <v>4</v>
          </cell>
          <cell r="X170" t="str">
            <v>ECOP.</v>
          </cell>
          <cell r="Y170" t="str">
            <v>HOCOL</v>
          </cell>
          <cell r="Z170">
            <v>3235.7541491888392</v>
          </cell>
          <cell r="AA170">
            <v>0</v>
          </cell>
          <cell r="AB170">
            <v>0.1</v>
          </cell>
          <cell r="AC170">
            <v>0</v>
          </cell>
          <cell r="AD170">
            <v>323.57541491888395</v>
          </cell>
          <cell r="AE170">
            <v>13162.001077040273</v>
          </cell>
          <cell r="AF170">
            <v>10858.874863016779</v>
          </cell>
          <cell r="AG170">
            <v>6.8212102632969618E-13</v>
          </cell>
          <cell r="AH170">
            <v>0</v>
          </cell>
          <cell r="AI170">
            <v>0</v>
          </cell>
          <cell r="AJ170">
            <v>0</v>
          </cell>
          <cell r="AK170">
            <v>1724.6210846996582</v>
          </cell>
          <cell r="AL170">
            <v>1520.4310409774791</v>
          </cell>
          <cell r="AM170">
            <v>-2.2737367544323206E-13</v>
          </cell>
          <cell r="AN170">
            <v>-1.1368683772161603E-13</v>
          </cell>
        </row>
        <row r="171">
          <cell r="I171">
            <v>2003</v>
          </cell>
          <cell r="J171">
            <v>456.98</v>
          </cell>
          <cell r="K171">
            <v>65.709999999999994</v>
          </cell>
          <cell r="L171">
            <v>0</v>
          </cell>
          <cell r="M171">
            <v>0</v>
          </cell>
          <cell r="N171">
            <v>2305</v>
          </cell>
          <cell r="O171">
            <v>0</v>
          </cell>
          <cell r="Q171">
            <v>0.4</v>
          </cell>
          <cell r="R171">
            <v>0.5</v>
          </cell>
          <cell r="T171">
            <v>4.0164600000000004</v>
          </cell>
          <cell r="U171">
            <v>1.1831565401822783</v>
          </cell>
          <cell r="W171" t="str">
            <v xml:space="preserve"> </v>
          </cell>
          <cell r="Z171">
            <v>5326.1553694227032</v>
          </cell>
          <cell r="AA171">
            <v>0</v>
          </cell>
          <cell r="AB171">
            <v>0.1</v>
          </cell>
          <cell r="AC171">
            <v>0</v>
          </cell>
          <cell r="AD171">
            <v>532.6155369422703</v>
          </cell>
          <cell r="AE171">
            <v>18676.821473644293</v>
          </cell>
          <cell r="AF171">
            <v>13390.788672695649</v>
          </cell>
          <cell r="AG171">
            <v>6.8212102632969618E-13</v>
          </cell>
          <cell r="AH171">
            <v>0</v>
          </cell>
          <cell r="AI171">
            <v>0</v>
          </cell>
          <cell r="AJ171">
            <v>0</v>
          </cell>
          <cell r="AK171">
            <v>2394.7991505072905</v>
          </cell>
          <cell r="AL171">
            <v>2531.9138096788697</v>
          </cell>
          <cell r="AM171">
            <v>0</v>
          </cell>
          <cell r="AN171">
            <v>0</v>
          </cell>
        </row>
        <row r="172">
          <cell r="C172" t="str">
            <v>INPUT REQUIRED - EVALUATION CASE</v>
          </cell>
          <cell r="I172">
            <v>2004</v>
          </cell>
          <cell r="J172">
            <v>406.31799999999998</v>
          </cell>
          <cell r="K172">
            <v>63.74</v>
          </cell>
          <cell r="L172">
            <v>0</v>
          </cell>
          <cell r="M172">
            <v>0</v>
          </cell>
          <cell r="N172">
            <v>25</v>
          </cell>
          <cell r="O172">
            <v>0</v>
          </cell>
          <cell r="Q172">
            <v>0.4</v>
          </cell>
          <cell r="R172">
            <v>0.5</v>
          </cell>
          <cell r="T172">
            <v>5.0322550000000001</v>
          </cell>
          <cell r="U172">
            <v>1.4452378640048302</v>
          </cell>
          <cell r="W172">
            <v>0</v>
          </cell>
          <cell r="X172">
            <v>0.55000000000000004</v>
          </cell>
          <cell r="Y172">
            <v>0.5</v>
          </cell>
          <cell r="Z172">
            <v>205.24905905543343</v>
          </cell>
          <cell r="AA172">
            <v>0</v>
          </cell>
          <cell r="AB172">
            <v>0.1</v>
          </cell>
          <cell r="AC172">
            <v>0</v>
          </cell>
          <cell r="AD172">
            <v>20.524905905543346</v>
          </cell>
          <cell r="AE172">
            <v>23724.905705618599</v>
          </cell>
          <cell r="AF172">
            <v>13418.867542196682</v>
          </cell>
          <cell r="AG172">
            <v>6.8212102632969618E-13</v>
          </cell>
          <cell r="AH172">
            <v>0</v>
          </cell>
          <cell r="AI172">
            <v>0</v>
          </cell>
          <cell r="AJ172">
            <v>0</v>
          </cell>
          <cell r="AK172">
            <v>2997.050070061021</v>
          </cell>
          <cell r="AL172">
            <v>28.078869501032827</v>
          </cell>
          <cell r="AM172">
            <v>0</v>
          </cell>
          <cell r="AN172">
            <v>0</v>
          </cell>
        </row>
        <row r="173">
          <cell r="I173">
            <v>2005</v>
          </cell>
          <cell r="J173">
            <v>325.14200000000005</v>
          </cell>
          <cell r="K173">
            <v>61.83</v>
          </cell>
          <cell r="L173">
            <v>0</v>
          </cell>
          <cell r="M173">
            <v>0</v>
          </cell>
          <cell r="N173">
            <v>0</v>
          </cell>
          <cell r="O173">
            <v>0</v>
          </cell>
          <cell r="Q173">
            <v>0.4</v>
          </cell>
          <cell r="R173">
            <v>0.5</v>
          </cell>
          <cell r="T173">
            <v>5.84511</v>
          </cell>
          <cell r="U173">
            <v>1.6489534961672725</v>
          </cell>
          <cell r="W173">
            <v>90</v>
          </cell>
          <cell r="X173">
            <v>0.55000000000000004</v>
          </cell>
          <cell r="Y173">
            <v>0.5</v>
          </cell>
          <cell r="Z173">
            <v>147.22696108157172</v>
          </cell>
          <cell r="AA173">
            <v>0</v>
          </cell>
          <cell r="AB173">
            <v>0.1</v>
          </cell>
          <cell r="AC173">
            <v>0</v>
          </cell>
          <cell r="AD173">
            <v>14.722696108157173</v>
          </cell>
          <cell r="AE173">
            <v>27883.628325220714</v>
          </cell>
          <cell r="AF173">
            <v>13418.867542196682</v>
          </cell>
          <cell r="AG173">
            <v>6.8212102632969618E-13</v>
          </cell>
          <cell r="AH173">
            <v>0</v>
          </cell>
          <cell r="AI173">
            <v>0</v>
          </cell>
          <cell r="AJ173">
            <v>0</v>
          </cell>
          <cell r="AK173">
            <v>3491.0261510043247</v>
          </cell>
          <cell r="AL173">
            <v>0</v>
          </cell>
          <cell r="AM173">
            <v>0</v>
          </cell>
          <cell r="AN173">
            <v>0</v>
          </cell>
        </row>
        <row r="174">
          <cell r="C174" t="str">
            <v>FORMULAS ( DO NOT ALTER)</v>
          </cell>
          <cell r="I174">
            <v>2006</v>
          </cell>
          <cell r="J174">
            <v>250.82799999999997</v>
          </cell>
          <cell r="K174">
            <v>59.975000000000001</v>
          </cell>
          <cell r="L174">
            <v>0</v>
          </cell>
          <cell r="M174">
            <v>0</v>
          </cell>
          <cell r="N174">
            <v>0</v>
          </cell>
          <cell r="O174">
            <v>0</v>
          </cell>
          <cell r="Q174">
            <v>0.4</v>
          </cell>
          <cell r="R174">
            <v>0.5</v>
          </cell>
          <cell r="T174">
            <v>6.4721799999999998</v>
          </cell>
          <cell r="U174">
            <v>1.8022206940501184</v>
          </cell>
          <cell r="W174">
            <v>120</v>
          </cell>
          <cell r="X174">
            <v>0.55000000000000004</v>
          </cell>
          <cell r="Y174">
            <v>0.5</v>
          </cell>
          <cell r="Z174">
            <v>147.02280660032102</v>
          </cell>
          <cell r="AA174">
            <v>0</v>
          </cell>
          <cell r="AB174">
            <v>0.1</v>
          </cell>
          <cell r="AC174">
            <v>0</v>
          </cell>
          <cell r="AD174">
            <v>14.702280660032102</v>
          </cell>
          <cell r="AE174">
            <v>31186.48134792412</v>
          </cell>
          <cell r="AF174">
            <v>13418.867542196682</v>
          </cell>
          <cell r="AG174">
            <v>6.8212102632969618E-13</v>
          </cell>
          <cell r="AH174">
            <v>0</v>
          </cell>
          <cell r="AI174">
            <v>0</v>
          </cell>
          <cell r="AJ174">
            <v>0</v>
          </cell>
          <cell r="AK174">
            <v>3885.6065718137138</v>
          </cell>
          <cell r="AL174">
            <v>0</v>
          </cell>
          <cell r="AM174">
            <v>0</v>
          </cell>
          <cell r="AN174">
            <v>0</v>
          </cell>
        </row>
        <row r="175">
          <cell r="I175">
            <v>2007</v>
          </cell>
          <cell r="J175">
            <v>208.05</v>
          </cell>
          <cell r="K175">
            <v>58.174999999999997</v>
          </cell>
          <cell r="L175">
            <v>0</v>
          </cell>
          <cell r="M175">
            <v>0</v>
          </cell>
          <cell r="N175">
            <v>0</v>
          </cell>
          <cell r="O175">
            <v>0</v>
          </cell>
          <cell r="Q175">
            <v>0.4</v>
          </cell>
          <cell r="R175">
            <v>0.5</v>
          </cell>
          <cell r="T175">
            <v>6.992305</v>
          </cell>
          <cell r="U175">
            <v>1.9276855283004422</v>
          </cell>
          <cell r="W175">
            <v>150</v>
          </cell>
          <cell r="X175">
            <v>0.55000000000000004</v>
          </cell>
          <cell r="Y175">
            <v>0.5</v>
          </cell>
          <cell r="Z175">
            <v>146.8172872247753</v>
          </cell>
          <cell r="AA175">
            <v>0</v>
          </cell>
          <cell r="AB175">
            <v>0.1</v>
          </cell>
          <cell r="AC175">
            <v>0</v>
          </cell>
          <cell r="AD175">
            <v>14.68172872247753</v>
          </cell>
          <cell r="AE175">
            <v>34006.859253217626</v>
          </cell>
          <cell r="AF175">
            <v>13418.867542196682</v>
          </cell>
          <cell r="AG175">
            <v>6.8212102632969618E-13</v>
          </cell>
          <cell r="AH175">
            <v>0</v>
          </cell>
          <cell r="AI175">
            <v>0</v>
          </cell>
          <cell r="AJ175">
            <v>0</v>
          </cell>
          <cell r="AK175">
            <v>4222.4223642539928</v>
          </cell>
          <cell r="AL175">
            <v>0</v>
          </cell>
          <cell r="AM175">
            <v>0</v>
          </cell>
          <cell r="AN175">
            <v>0</v>
          </cell>
        </row>
        <row r="176">
          <cell r="C176" t="str">
            <v>PARAMETERS OCCASIONALLY CHANGE</v>
          </cell>
          <cell r="I176">
            <v>2008</v>
          </cell>
          <cell r="J176">
            <v>166.44</v>
          </cell>
          <cell r="K176">
            <v>56.43</v>
          </cell>
          <cell r="L176">
            <v>0</v>
          </cell>
          <cell r="M176">
            <v>0</v>
          </cell>
          <cell r="N176">
            <v>0</v>
          </cell>
          <cell r="O176">
            <v>0</v>
          </cell>
          <cell r="Q176">
            <v>0.4</v>
          </cell>
          <cell r="R176">
            <v>0.5</v>
          </cell>
          <cell r="T176">
            <v>7.4084050000000001</v>
          </cell>
          <cell r="U176">
            <v>2</v>
          </cell>
          <cell r="W176">
            <v>150</v>
          </cell>
          <cell r="X176">
            <v>0.55000000000000004</v>
          </cell>
          <cell r="Y176">
            <v>0.5</v>
          </cell>
          <cell r="Z176">
            <v>146.61459482385641</v>
          </cell>
          <cell r="AA176">
            <v>0</v>
          </cell>
          <cell r="AB176">
            <v>0.1</v>
          </cell>
          <cell r="AC176">
            <v>0</v>
          </cell>
          <cell r="AD176">
            <v>14.661459482385641</v>
          </cell>
          <cell r="AE176">
            <v>36329.722496017363</v>
          </cell>
          <cell r="AF176">
            <v>13418.867542196682</v>
          </cell>
          <cell r="AG176">
            <v>6.8212102632969618E-13</v>
          </cell>
          <cell r="AH176">
            <v>0</v>
          </cell>
          <cell r="AI176">
            <v>0</v>
          </cell>
          <cell r="AJ176">
            <v>0</v>
          </cell>
          <cell r="AK176">
            <v>4502.8946547663127</v>
          </cell>
          <cell r="AL176">
            <v>0</v>
          </cell>
          <cell r="AM176">
            <v>0</v>
          </cell>
          <cell r="AN176">
            <v>0</v>
          </cell>
        </row>
        <row r="177">
          <cell r="I177">
            <v>2009</v>
          </cell>
          <cell r="J177">
            <v>133.15200000000002</v>
          </cell>
          <cell r="K177">
            <v>54.734999999999999</v>
          </cell>
          <cell r="L177">
            <v>0</v>
          </cell>
          <cell r="M177">
            <v>0</v>
          </cell>
          <cell r="N177">
            <v>0</v>
          </cell>
          <cell r="O177">
            <v>0</v>
          </cell>
          <cell r="Q177">
            <v>0.4</v>
          </cell>
          <cell r="R177">
            <v>0.5</v>
          </cell>
          <cell r="T177">
            <v>7.7412850000000004</v>
          </cell>
          <cell r="U177">
            <v>2</v>
          </cell>
          <cell r="Z177">
            <v>146.40591650169151</v>
          </cell>
          <cell r="AA177">
            <v>0</v>
          </cell>
          <cell r="AB177">
            <v>0.1</v>
          </cell>
          <cell r="AC177">
            <v>0</v>
          </cell>
          <cell r="AD177">
            <v>14.640591650169151</v>
          </cell>
          <cell r="AE177">
            <v>38242.832662787223</v>
          </cell>
          <cell r="AF177">
            <v>13418.867542196682</v>
          </cell>
          <cell r="AG177">
            <v>6.8212102632969618E-13</v>
          </cell>
          <cell r="AH177">
            <v>0</v>
          </cell>
          <cell r="AI177">
            <v>0</v>
          </cell>
          <cell r="AJ177">
            <v>0</v>
          </cell>
          <cell r="AK177">
            <v>4737.9597162368909</v>
          </cell>
          <cell r="AL177">
            <v>0</v>
          </cell>
          <cell r="AM177">
            <v>0</v>
          </cell>
          <cell r="AN177">
            <v>0</v>
          </cell>
        </row>
        <row r="178">
          <cell r="I178">
            <v>2010</v>
          </cell>
          <cell r="J178">
            <v>106.58</v>
          </cell>
          <cell r="K178">
            <v>53.094999999999999</v>
          </cell>
          <cell r="L178">
            <v>0</v>
          </cell>
          <cell r="M178">
            <v>0</v>
          </cell>
          <cell r="N178">
            <v>0</v>
          </cell>
          <cell r="O178">
            <v>0</v>
          </cell>
          <cell r="Q178">
            <v>0.4</v>
          </cell>
          <cell r="R178">
            <v>0.5</v>
          </cell>
          <cell r="T178">
            <v>8.0077350000000003</v>
          </cell>
          <cell r="U178">
            <v>2</v>
          </cell>
          <cell r="V178" t="str">
            <v>R FACTOR</v>
          </cell>
          <cell r="W178">
            <v>5</v>
          </cell>
          <cell r="X178" t="str">
            <v>ECOP.</v>
          </cell>
          <cell r="Y178" t="str">
            <v>HOCOL</v>
          </cell>
          <cell r="Z178">
            <v>146.20878943434184</v>
          </cell>
          <cell r="AA178">
            <v>0</v>
          </cell>
          <cell r="AB178">
            <v>0.1</v>
          </cell>
          <cell r="AC178">
            <v>0</v>
          </cell>
          <cell r="AD178">
            <v>14.620878943434185</v>
          </cell>
          <cell r="AE178">
            <v>39819.334032505853</v>
          </cell>
          <cell r="AF178">
            <v>13418.867542196682</v>
          </cell>
          <cell r="AG178">
            <v>6.8212102632969618E-13</v>
          </cell>
          <cell r="AH178">
            <v>0</v>
          </cell>
          <cell r="AI178">
            <v>0</v>
          </cell>
          <cell r="AJ178">
            <v>0</v>
          </cell>
          <cell r="AK178">
            <v>4936.4635600813954</v>
          </cell>
          <cell r="AL178">
            <v>0</v>
          </cell>
          <cell r="AM178">
            <v>0</v>
          </cell>
          <cell r="AN178">
            <v>0</v>
          </cell>
        </row>
        <row r="179">
          <cell r="A179" t="str">
            <v>Changes :</v>
          </cell>
          <cell r="I179">
            <v>2011</v>
          </cell>
          <cell r="J179">
            <v>85.26400000000001</v>
          </cell>
          <cell r="K179">
            <v>51.5</v>
          </cell>
          <cell r="L179">
            <v>0</v>
          </cell>
          <cell r="M179">
            <v>0</v>
          </cell>
          <cell r="N179">
            <v>0</v>
          </cell>
          <cell r="O179">
            <v>0</v>
          </cell>
          <cell r="Q179">
            <v>0.4</v>
          </cell>
          <cell r="R179">
            <v>0.5</v>
          </cell>
          <cell r="T179">
            <v>8.2208950000000005</v>
          </cell>
          <cell r="U179">
            <v>2</v>
          </cell>
          <cell r="W179" t="str">
            <v xml:space="preserve"> </v>
          </cell>
          <cell r="Z179">
            <v>146.00019510719898</v>
          </cell>
          <cell r="AA179">
            <v>0</v>
          </cell>
          <cell r="AB179">
            <v>0.1</v>
          </cell>
          <cell r="AC179">
            <v>0</v>
          </cell>
          <cell r="AD179">
            <v>14.600019510719898</v>
          </cell>
          <cell r="AE179">
            <v>41117.740560606115</v>
          </cell>
          <cell r="AF179">
            <v>13418.867542196682</v>
          </cell>
          <cell r="AG179">
            <v>6.8212102632969618E-13</v>
          </cell>
          <cell r="AH179">
            <v>0</v>
          </cell>
          <cell r="AI179">
            <v>0</v>
          </cell>
          <cell r="AJ179">
            <v>0</v>
          </cell>
          <cell r="AK179">
            <v>5105.3320370664687</v>
          </cell>
          <cell r="AL179">
            <v>0</v>
          </cell>
          <cell r="AM179">
            <v>0</v>
          </cell>
          <cell r="AN179">
            <v>0</v>
          </cell>
        </row>
        <row r="180">
          <cell r="I180">
            <v>2012</v>
          </cell>
          <cell r="J180">
            <v>18.541999999999998</v>
          </cell>
          <cell r="K180">
            <v>49.954999999999998</v>
          </cell>
          <cell r="L180">
            <v>0</v>
          </cell>
          <cell r="M180">
            <v>0</v>
          </cell>
          <cell r="N180">
            <v>0</v>
          </cell>
          <cell r="O180">
            <v>0</v>
          </cell>
          <cell r="Q180">
            <v>0.4</v>
          </cell>
          <cell r="R180">
            <v>0.5</v>
          </cell>
          <cell r="T180">
            <v>8.2672500000000007</v>
          </cell>
          <cell r="U180">
            <v>2</v>
          </cell>
          <cell r="W180">
            <v>0</v>
          </cell>
          <cell r="X180">
            <v>0.5</v>
          </cell>
          <cell r="Y180">
            <v>0.5</v>
          </cell>
          <cell r="Z180">
            <v>145.79798483697553</v>
          </cell>
          <cell r="AA180">
            <v>0</v>
          </cell>
          <cell r="AB180">
            <v>0.1</v>
          </cell>
          <cell r="AC180">
            <v>0</v>
          </cell>
          <cell r="AD180">
            <v>14.579798483697553</v>
          </cell>
          <cell r="AE180">
            <v>41408.429103630537</v>
          </cell>
          <cell r="AF180">
            <v>13418.867542196682</v>
          </cell>
          <cell r="AG180">
            <v>6.8212102632969618E-13</v>
          </cell>
          <cell r="AH180">
            <v>0</v>
          </cell>
          <cell r="AI180">
            <v>0</v>
          </cell>
          <cell r="AJ180">
            <v>0</v>
          </cell>
          <cell r="AK180">
            <v>5183.1040765234056</v>
          </cell>
          <cell r="AL180">
            <v>0</v>
          </cell>
          <cell r="AM180">
            <v>0</v>
          </cell>
          <cell r="AN180">
            <v>0</v>
          </cell>
        </row>
        <row r="181">
          <cell r="A181" t="str">
            <v>a)- Depreciation Factors (May 15/95 PDB-96)</v>
          </cell>
          <cell r="I181">
            <v>2013</v>
          </cell>
          <cell r="J181">
            <v>0</v>
          </cell>
          <cell r="K181">
            <v>0</v>
          </cell>
          <cell r="L181">
            <v>0</v>
          </cell>
          <cell r="M181">
            <v>0</v>
          </cell>
          <cell r="N181">
            <v>0</v>
          </cell>
          <cell r="O181">
            <v>0</v>
          </cell>
          <cell r="Q181">
            <v>0.4</v>
          </cell>
          <cell r="R181">
            <v>0.5</v>
          </cell>
          <cell r="T181">
            <v>8.2672500000000007</v>
          </cell>
          <cell r="U181">
            <v>2</v>
          </cell>
          <cell r="W181">
            <v>60</v>
          </cell>
          <cell r="X181">
            <v>0.5</v>
          </cell>
          <cell r="Y181">
            <v>0.5</v>
          </cell>
          <cell r="Z181">
            <v>0</v>
          </cell>
          <cell r="AA181">
            <v>0</v>
          </cell>
          <cell r="AB181">
            <v>0.1</v>
          </cell>
          <cell r="AC181">
            <v>0</v>
          </cell>
          <cell r="AD181">
            <v>0</v>
          </cell>
          <cell r="AE181">
            <v>41408.429103630537</v>
          </cell>
          <cell r="AF181">
            <v>13418.867542196682</v>
          </cell>
          <cell r="AG181">
            <v>6.8212102632969618E-13</v>
          </cell>
          <cell r="AH181">
            <v>0</v>
          </cell>
          <cell r="AI181">
            <v>0</v>
          </cell>
          <cell r="AJ181">
            <v>0</v>
          </cell>
          <cell r="AK181">
            <v>5183.1040765234056</v>
          </cell>
          <cell r="AL181">
            <v>0</v>
          </cell>
          <cell r="AM181">
            <v>0</v>
          </cell>
          <cell r="AN181">
            <v>0</v>
          </cell>
        </row>
        <row r="182">
          <cell r="A182" t="str">
            <v>b)- Result presentation. (June 20/95)</v>
          </cell>
          <cell r="I182">
            <v>2014</v>
          </cell>
          <cell r="J182">
            <v>0</v>
          </cell>
          <cell r="K182">
            <v>0</v>
          </cell>
          <cell r="L182">
            <v>0</v>
          </cell>
          <cell r="M182">
            <v>0</v>
          </cell>
          <cell r="N182">
            <v>0</v>
          </cell>
          <cell r="O182">
            <v>0</v>
          </cell>
          <cell r="Q182">
            <v>0.4</v>
          </cell>
          <cell r="R182">
            <v>0.5</v>
          </cell>
          <cell r="T182">
            <v>8.2672500000000007</v>
          </cell>
          <cell r="U182">
            <v>2</v>
          </cell>
          <cell r="Z182">
            <v>0</v>
          </cell>
          <cell r="AA182">
            <v>0</v>
          </cell>
          <cell r="AB182">
            <v>0.1</v>
          </cell>
          <cell r="AC182">
            <v>0</v>
          </cell>
          <cell r="AD182">
            <v>0</v>
          </cell>
          <cell r="AE182">
            <v>41408.429103630537</v>
          </cell>
          <cell r="AF182">
            <v>13418.867542196682</v>
          </cell>
          <cell r="AG182">
            <v>6.8212102632969618E-13</v>
          </cell>
          <cell r="AH182">
            <v>0</v>
          </cell>
          <cell r="AI182">
            <v>0</v>
          </cell>
          <cell r="AJ182">
            <v>0</v>
          </cell>
          <cell r="AK182">
            <v>5183.1040765234056</v>
          </cell>
          <cell r="AL182">
            <v>0</v>
          </cell>
          <cell r="AM182">
            <v>0</v>
          </cell>
          <cell r="AN182">
            <v>0</v>
          </cell>
        </row>
        <row r="183">
          <cell r="I183">
            <v>2015</v>
          </cell>
          <cell r="J183">
            <v>0</v>
          </cell>
          <cell r="K183">
            <v>0</v>
          </cell>
          <cell r="L183">
            <v>0</v>
          </cell>
          <cell r="M183">
            <v>0</v>
          </cell>
          <cell r="N183">
            <v>0</v>
          </cell>
          <cell r="O183">
            <v>0</v>
          </cell>
          <cell r="Q183">
            <v>0.4</v>
          </cell>
          <cell r="R183">
            <v>0.5</v>
          </cell>
          <cell r="T183">
            <v>8.2672500000000007</v>
          </cell>
          <cell r="U183">
            <v>2</v>
          </cell>
          <cell r="Z183">
            <v>0</v>
          </cell>
          <cell r="AA183">
            <v>0</v>
          </cell>
          <cell r="AB183">
            <v>0.1</v>
          </cell>
          <cell r="AC183">
            <v>0</v>
          </cell>
          <cell r="AD183">
            <v>0</v>
          </cell>
          <cell r="AE183">
            <v>41408.429103630537</v>
          </cell>
          <cell r="AF183">
            <v>13418.867542196682</v>
          </cell>
          <cell r="AG183">
            <v>6.8212102632969618E-13</v>
          </cell>
          <cell r="AH183">
            <v>0</v>
          </cell>
          <cell r="AI183">
            <v>0</v>
          </cell>
          <cell r="AJ183">
            <v>0</v>
          </cell>
          <cell r="AK183">
            <v>5183.1040765234056</v>
          </cell>
          <cell r="AL183">
            <v>0</v>
          </cell>
          <cell r="AM183">
            <v>0</v>
          </cell>
          <cell r="AN183">
            <v>0</v>
          </cell>
        </row>
        <row r="184">
          <cell r="I184">
            <v>2016</v>
          </cell>
          <cell r="J184">
            <v>0</v>
          </cell>
          <cell r="K184">
            <v>0</v>
          </cell>
          <cell r="L184">
            <v>0</v>
          </cell>
          <cell r="M184">
            <v>0</v>
          </cell>
          <cell r="N184">
            <v>0</v>
          </cell>
          <cell r="O184">
            <v>0</v>
          </cell>
          <cell r="Q184">
            <v>0.4</v>
          </cell>
          <cell r="R184">
            <v>0.5</v>
          </cell>
          <cell r="T184">
            <v>8.2672500000000007</v>
          </cell>
          <cell r="U184">
            <v>2</v>
          </cell>
          <cell r="Z184">
            <v>0</v>
          </cell>
          <cell r="AA184">
            <v>0</v>
          </cell>
          <cell r="AB184">
            <v>0.1</v>
          </cell>
          <cell r="AC184">
            <v>0</v>
          </cell>
          <cell r="AD184">
            <v>0</v>
          </cell>
          <cell r="AE184">
            <v>41408.429103630537</v>
          </cell>
          <cell r="AF184">
            <v>13418.867542196682</v>
          </cell>
          <cell r="AG184">
            <v>6.8212102632969618E-13</v>
          </cell>
          <cell r="AH184">
            <v>0</v>
          </cell>
          <cell r="AI184">
            <v>0</v>
          </cell>
          <cell r="AJ184">
            <v>0</v>
          </cell>
          <cell r="AK184">
            <v>5183.1040765234056</v>
          </cell>
          <cell r="AL184">
            <v>0</v>
          </cell>
          <cell r="AM184">
            <v>0</v>
          </cell>
          <cell r="AN184">
            <v>0</v>
          </cell>
        </row>
        <row r="185">
          <cell r="I185">
            <v>2017</v>
          </cell>
          <cell r="J185">
            <v>0</v>
          </cell>
          <cell r="K185">
            <v>0</v>
          </cell>
          <cell r="L185">
            <v>0</v>
          </cell>
          <cell r="M185">
            <v>0</v>
          </cell>
          <cell r="N185">
            <v>0</v>
          </cell>
          <cell r="O185">
            <v>0</v>
          </cell>
          <cell r="Q185">
            <v>0.4</v>
          </cell>
          <cell r="R185">
            <v>0.5</v>
          </cell>
          <cell r="T185">
            <v>8.2672500000000007</v>
          </cell>
          <cell r="U185">
            <v>2</v>
          </cell>
          <cell r="Z185">
            <v>0</v>
          </cell>
          <cell r="AA185">
            <v>0</v>
          </cell>
          <cell r="AB185">
            <v>0.1</v>
          </cell>
          <cell r="AC185">
            <v>0</v>
          </cell>
          <cell r="AD185">
            <v>0</v>
          </cell>
          <cell r="AE185">
            <v>41408.429103630537</v>
          </cell>
          <cell r="AF185">
            <v>13418.867542196682</v>
          </cell>
          <cell r="AG185">
            <v>6.8212102632969618E-13</v>
          </cell>
          <cell r="AH185">
            <v>0</v>
          </cell>
          <cell r="AI185">
            <v>0</v>
          </cell>
          <cell r="AJ185">
            <v>0</v>
          </cell>
          <cell r="AK185">
            <v>5183.1040765234056</v>
          </cell>
          <cell r="AL185">
            <v>0</v>
          </cell>
          <cell r="AM185">
            <v>0</v>
          </cell>
          <cell r="AN185">
            <v>0</v>
          </cell>
        </row>
        <row r="186">
          <cell r="I186">
            <v>2018</v>
          </cell>
          <cell r="J186">
            <v>0</v>
          </cell>
          <cell r="K186">
            <v>0</v>
          </cell>
          <cell r="L186">
            <v>0</v>
          </cell>
          <cell r="M186">
            <v>0</v>
          </cell>
          <cell r="N186">
            <v>0</v>
          </cell>
          <cell r="O186">
            <v>0</v>
          </cell>
          <cell r="Q186">
            <v>0.4</v>
          </cell>
          <cell r="R186">
            <v>0.5</v>
          </cell>
          <cell r="T186">
            <v>8.2672500000000007</v>
          </cell>
          <cell r="U186">
            <v>2</v>
          </cell>
          <cell r="V186" t="str">
            <v>CONC</v>
          </cell>
          <cell r="W186">
            <v>2</v>
          </cell>
          <cell r="X186" t="str">
            <v>ECOP.</v>
          </cell>
          <cell r="Y186" t="str">
            <v>ASSOC</v>
          </cell>
          <cell r="Z186">
            <v>0</v>
          </cell>
          <cell r="AA186">
            <v>0</v>
          </cell>
          <cell r="AB186">
            <v>0.1</v>
          </cell>
          <cell r="AC186">
            <v>0</v>
          </cell>
          <cell r="AD186">
            <v>0</v>
          </cell>
          <cell r="AE186">
            <v>41408.429103630537</v>
          </cell>
          <cell r="AF186">
            <v>13418.867542196682</v>
          </cell>
          <cell r="AG186">
            <v>6.8212102632969618E-13</v>
          </cell>
          <cell r="AH186">
            <v>0</v>
          </cell>
          <cell r="AI186">
            <v>0</v>
          </cell>
          <cell r="AJ186">
            <v>0</v>
          </cell>
          <cell r="AK186">
            <v>5183.1040765234056</v>
          </cell>
          <cell r="AL186">
            <v>0</v>
          </cell>
          <cell r="AM186">
            <v>0</v>
          </cell>
          <cell r="AN186">
            <v>0</v>
          </cell>
        </row>
        <row r="187">
          <cell r="I187">
            <v>2019</v>
          </cell>
          <cell r="J187">
            <v>0</v>
          </cell>
          <cell r="K187">
            <v>0</v>
          </cell>
          <cell r="L187">
            <v>0</v>
          </cell>
          <cell r="M187">
            <v>0</v>
          </cell>
          <cell r="N187">
            <v>0</v>
          </cell>
          <cell r="O187">
            <v>0</v>
          </cell>
          <cell r="Q187">
            <v>0.4</v>
          </cell>
          <cell r="R187">
            <v>0.5</v>
          </cell>
          <cell r="T187">
            <v>8.2672500000000007</v>
          </cell>
          <cell r="U187">
            <v>2</v>
          </cell>
          <cell r="W187" t="str">
            <v xml:space="preserve"> </v>
          </cell>
          <cell r="Z187">
            <v>0</v>
          </cell>
          <cell r="AA187">
            <v>0</v>
          </cell>
          <cell r="AB187">
            <v>0.1</v>
          </cell>
          <cell r="AC187">
            <v>0</v>
          </cell>
          <cell r="AD187">
            <v>0</v>
          </cell>
          <cell r="AE187">
            <v>41408.429103630537</v>
          </cell>
          <cell r="AF187">
            <v>13418.867542196682</v>
          </cell>
          <cell r="AG187">
            <v>6.8212102632969618E-13</v>
          </cell>
          <cell r="AH187">
            <v>0</v>
          </cell>
          <cell r="AI187">
            <v>0</v>
          </cell>
          <cell r="AJ187">
            <v>0</v>
          </cell>
          <cell r="AK187">
            <v>5183.1040765234056</v>
          </cell>
          <cell r="AL187">
            <v>0</v>
          </cell>
          <cell r="AM187">
            <v>0</v>
          </cell>
          <cell r="AN187">
            <v>0</v>
          </cell>
        </row>
        <row r="188">
          <cell r="I188">
            <v>2020</v>
          </cell>
          <cell r="J188">
            <v>0</v>
          </cell>
          <cell r="K188">
            <v>0</v>
          </cell>
          <cell r="L188">
            <v>0</v>
          </cell>
          <cell r="M188">
            <v>0</v>
          </cell>
          <cell r="N188">
            <v>0</v>
          </cell>
          <cell r="O188">
            <v>0</v>
          </cell>
          <cell r="Q188">
            <v>0.4</v>
          </cell>
          <cell r="R188">
            <v>0.5</v>
          </cell>
          <cell r="T188">
            <v>8.2672500000000007</v>
          </cell>
          <cell r="U188">
            <v>2</v>
          </cell>
          <cell r="W188">
            <v>10</v>
          </cell>
          <cell r="X188">
            <v>0</v>
          </cell>
          <cell r="Y188">
            <v>1</v>
          </cell>
          <cell r="Z188">
            <v>0</v>
          </cell>
          <cell r="AA188">
            <v>0</v>
          </cell>
          <cell r="AB188">
            <v>0.1</v>
          </cell>
          <cell r="AC188">
            <v>0</v>
          </cell>
          <cell r="AD188">
            <v>0</v>
          </cell>
          <cell r="AE188">
            <v>41408.429103630537</v>
          </cell>
          <cell r="AF188">
            <v>13418.867542196682</v>
          </cell>
          <cell r="AG188">
            <v>6.8212102632969618E-13</v>
          </cell>
          <cell r="AH188">
            <v>0</v>
          </cell>
          <cell r="AI188">
            <v>0</v>
          </cell>
          <cell r="AJ188">
            <v>0</v>
          </cell>
          <cell r="AK188">
            <v>5183.1040765234056</v>
          </cell>
          <cell r="AL188">
            <v>0</v>
          </cell>
          <cell r="AM188">
            <v>0</v>
          </cell>
          <cell r="AN188">
            <v>0</v>
          </cell>
        </row>
        <row r="189">
          <cell r="I189">
            <v>2021</v>
          </cell>
          <cell r="J189">
            <v>0</v>
          </cell>
          <cell r="K189">
            <v>0</v>
          </cell>
          <cell r="L189">
            <v>0</v>
          </cell>
          <cell r="M189">
            <v>0</v>
          </cell>
          <cell r="N189">
            <v>0</v>
          </cell>
          <cell r="O189">
            <v>0</v>
          </cell>
          <cell r="Q189">
            <v>0.4</v>
          </cell>
          <cell r="R189">
            <v>0.5</v>
          </cell>
          <cell r="T189">
            <v>8.2672500000000007</v>
          </cell>
          <cell r="U189">
            <v>2</v>
          </cell>
          <cell r="W189">
            <v>90</v>
          </cell>
          <cell r="X189">
            <v>0</v>
          </cell>
          <cell r="Y189">
            <v>1</v>
          </cell>
          <cell r="Z189">
            <v>0</v>
          </cell>
          <cell r="AA189">
            <v>0</v>
          </cell>
          <cell r="AB189">
            <v>0.1</v>
          </cell>
          <cell r="AC189">
            <v>0</v>
          </cell>
          <cell r="AD189">
            <v>0</v>
          </cell>
          <cell r="AE189">
            <v>41408.429103630537</v>
          </cell>
          <cell r="AF189">
            <v>13418.867542196682</v>
          </cell>
          <cell r="AG189">
            <v>6.8212102632969618E-13</v>
          </cell>
          <cell r="AH189">
            <v>0</v>
          </cell>
          <cell r="AI189">
            <v>0</v>
          </cell>
          <cell r="AJ189">
            <v>0</v>
          </cell>
          <cell r="AK189">
            <v>5183.1040765234056</v>
          </cell>
          <cell r="AL189">
            <v>0</v>
          </cell>
          <cell r="AM189">
            <v>0</v>
          </cell>
          <cell r="AN189">
            <v>0</v>
          </cell>
        </row>
        <row r="190">
          <cell r="I190">
            <v>2022</v>
          </cell>
          <cell r="J190">
            <v>0</v>
          </cell>
          <cell r="K190">
            <v>0</v>
          </cell>
          <cell r="L190">
            <v>0</v>
          </cell>
          <cell r="M190">
            <v>0</v>
          </cell>
          <cell r="N190">
            <v>0</v>
          </cell>
          <cell r="O190">
            <v>0</v>
          </cell>
          <cell r="Q190">
            <v>0.4</v>
          </cell>
          <cell r="R190">
            <v>0.5</v>
          </cell>
          <cell r="T190">
            <v>8.2672500000000007</v>
          </cell>
          <cell r="U190">
            <v>2</v>
          </cell>
          <cell r="W190">
            <v>120</v>
          </cell>
          <cell r="X190">
            <v>0</v>
          </cell>
          <cell r="Y190">
            <v>1</v>
          </cell>
          <cell r="Z190">
            <v>0</v>
          </cell>
          <cell r="AA190">
            <v>0</v>
          </cell>
          <cell r="AB190">
            <v>0.1</v>
          </cell>
          <cell r="AC190">
            <v>0</v>
          </cell>
          <cell r="AD190">
            <v>0</v>
          </cell>
          <cell r="AE190">
            <v>41408.429103630537</v>
          </cell>
          <cell r="AF190">
            <v>13418.867542196682</v>
          </cell>
          <cell r="AG190">
            <v>6.8212102632969618E-13</v>
          </cell>
          <cell r="AH190">
            <v>0</v>
          </cell>
          <cell r="AI190">
            <v>0</v>
          </cell>
          <cell r="AJ190">
            <v>0</v>
          </cell>
          <cell r="AK190">
            <v>5183.1040765234056</v>
          </cell>
          <cell r="AL190">
            <v>0</v>
          </cell>
          <cell r="AM190">
            <v>0</v>
          </cell>
          <cell r="AN190">
            <v>0</v>
          </cell>
        </row>
        <row r="191">
          <cell r="I191">
            <v>2023</v>
          </cell>
          <cell r="J191">
            <v>0</v>
          </cell>
          <cell r="K191">
            <v>0</v>
          </cell>
          <cell r="L191">
            <v>0</v>
          </cell>
          <cell r="M191">
            <v>0</v>
          </cell>
          <cell r="N191">
            <v>0</v>
          </cell>
          <cell r="O191">
            <v>0</v>
          </cell>
          <cell r="Q191">
            <v>0.4</v>
          </cell>
          <cell r="R191">
            <v>0.5</v>
          </cell>
          <cell r="T191">
            <v>8.2672500000000007</v>
          </cell>
          <cell r="U191">
            <v>2</v>
          </cell>
          <cell r="W191">
            <v>150</v>
          </cell>
          <cell r="X191">
            <v>0</v>
          </cell>
          <cell r="Y191">
            <v>1</v>
          </cell>
          <cell r="Z191">
            <v>0</v>
          </cell>
          <cell r="AA191">
            <v>0</v>
          </cell>
          <cell r="AB191">
            <v>0.1</v>
          </cell>
          <cell r="AC191">
            <v>0</v>
          </cell>
          <cell r="AD191">
            <v>0</v>
          </cell>
          <cell r="AE191">
            <v>41408.429103630537</v>
          </cell>
          <cell r="AF191">
            <v>13418.867542196682</v>
          </cell>
          <cell r="AG191">
            <v>6.8212102632969618E-13</v>
          </cell>
          <cell r="AH191">
            <v>0</v>
          </cell>
          <cell r="AI191">
            <v>0</v>
          </cell>
          <cell r="AJ191">
            <v>0</v>
          </cell>
          <cell r="AK191">
            <v>5183.1040765234056</v>
          </cell>
          <cell r="AL191">
            <v>0</v>
          </cell>
          <cell r="AM191">
            <v>0</v>
          </cell>
          <cell r="AN191">
            <v>0</v>
          </cell>
        </row>
        <row r="192">
          <cell r="I192">
            <v>2024</v>
          </cell>
          <cell r="J192">
            <v>0</v>
          </cell>
          <cell r="K192">
            <v>0</v>
          </cell>
          <cell r="L192">
            <v>0</v>
          </cell>
          <cell r="M192">
            <v>0</v>
          </cell>
          <cell r="N192">
            <v>0</v>
          </cell>
          <cell r="O192">
            <v>0</v>
          </cell>
          <cell r="Q192">
            <v>0.4</v>
          </cell>
          <cell r="R192">
            <v>0.5</v>
          </cell>
          <cell r="T192">
            <v>8.2672500000000007</v>
          </cell>
          <cell r="U192">
            <v>2</v>
          </cell>
          <cell r="W192">
            <v>150</v>
          </cell>
          <cell r="X192">
            <v>0</v>
          </cell>
          <cell r="Y192">
            <v>1</v>
          </cell>
          <cell r="Z192">
            <v>0</v>
          </cell>
          <cell r="AA192">
            <v>0</v>
          </cell>
          <cell r="AB192">
            <v>0.1</v>
          </cell>
          <cell r="AC192">
            <v>0</v>
          </cell>
          <cell r="AD192">
            <v>0</v>
          </cell>
          <cell r="AE192">
            <v>41408.429103630537</v>
          </cell>
          <cell r="AF192">
            <v>13418.867542196682</v>
          </cell>
          <cell r="AG192">
            <v>6.8212102632969618E-13</v>
          </cell>
          <cell r="AH192">
            <v>0</v>
          </cell>
          <cell r="AI192">
            <v>0</v>
          </cell>
          <cell r="AJ192">
            <v>0</v>
          </cell>
          <cell r="AK192">
            <v>5183.1040765234056</v>
          </cell>
          <cell r="AL192">
            <v>0</v>
          </cell>
          <cell r="AM192">
            <v>0</v>
          </cell>
          <cell r="AN192">
            <v>0</v>
          </cell>
        </row>
        <row r="193">
          <cell r="I193" t="str">
            <v>TOTAL</v>
          </cell>
          <cell r="J193">
            <v>3306.9</v>
          </cell>
          <cell r="K193">
            <v>784.73</v>
          </cell>
          <cell r="L193">
            <v>0</v>
          </cell>
          <cell r="M193">
            <v>0</v>
          </cell>
          <cell r="N193">
            <v>12738.5</v>
          </cell>
          <cell r="O193">
            <v>0</v>
          </cell>
          <cell r="Q193">
            <v>0.4</v>
          </cell>
          <cell r="R193">
            <v>0.5</v>
          </cell>
        </row>
        <row r="197">
          <cell r="A197" t="str">
            <v>MONEY OF THE DAY - US DOLLARS     -    MONEY OF THE DAY - US DOLLARS</v>
          </cell>
          <cell r="Q197" t="str">
            <v>MONEY OF THE DAY  - COL$ PESOS   /   MONEY OF THE DAY -  COL$ PESOS</v>
          </cell>
          <cell r="AG197" t="str">
            <v>ECOPETROL - REIMBURSEMENT</v>
          </cell>
          <cell r="AK197" t="str">
            <v>Payout</v>
          </cell>
          <cell r="AL197" t="str">
            <v>Cum.</v>
          </cell>
          <cell r="AM197" t="str">
            <v>Max.</v>
          </cell>
          <cell r="AN197" t="str">
            <v>Gross</v>
          </cell>
        </row>
        <row r="198">
          <cell r="C198" t="str">
            <v xml:space="preserve">Crude </v>
          </cell>
          <cell r="G198" t="str">
            <v>Net Cash</v>
          </cell>
          <cell r="I198" t="str">
            <v>ECP</v>
          </cell>
          <cell r="J198" t="str">
            <v>NIBT</v>
          </cell>
          <cell r="O198" t="str">
            <v>NIAT</v>
          </cell>
          <cell r="S198" t="str">
            <v xml:space="preserve">Crude </v>
          </cell>
          <cell r="W198" t="str">
            <v>Net Cash</v>
          </cell>
          <cell r="Y198" t="str">
            <v>ECP</v>
          </cell>
          <cell r="Z198" t="str">
            <v>NIBT</v>
          </cell>
          <cell r="AE198" t="str">
            <v>NIAT</v>
          </cell>
          <cell r="AG198" t="str">
            <v>ECP</v>
          </cell>
          <cell r="AH198" t="str">
            <v>Cost to be</v>
          </cell>
          <cell r="AI198" t="str">
            <v>HOCOL</v>
          </cell>
          <cell r="AK198" t="str">
            <v>Time</v>
          </cell>
          <cell r="AL198" t="str">
            <v>AFIT</v>
          </cell>
          <cell r="AM198" t="str">
            <v>Investment</v>
          </cell>
          <cell r="AN198" t="str">
            <v xml:space="preserve">   BFIT</v>
          </cell>
        </row>
        <row r="199">
          <cell r="B199" t="str">
            <v>Production</v>
          </cell>
          <cell r="C199" t="str">
            <v>Oil Price</v>
          </cell>
          <cell r="D199" t="str">
            <v>Revenue</v>
          </cell>
          <cell r="E199" t="str">
            <v>Expenses MUS$</v>
          </cell>
          <cell r="G199" t="str">
            <v>Income</v>
          </cell>
          <cell r="H199" t="str">
            <v>Capital</v>
          </cell>
          <cell r="I199" t="str">
            <v>Reimb.</v>
          </cell>
          <cell r="J199" t="str">
            <v>Cash</v>
          </cell>
          <cell r="K199" t="str">
            <v>Taxes MUS$</v>
          </cell>
          <cell r="O199" t="str">
            <v>Cash</v>
          </cell>
          <cell r="R199" t="str">
            <v>Production</v>
          </cell>
          <cell r="S199" t="str">
            <v>Oil Price</v>
          </cell>
          <cell r="T199" t="str">
            <v>Revenue</v>
          </cell>
          <cell r="U199" t="str">
            <v>Expenses MCol$</v>
          </cell>
          <cell r="W199" t="str">
            <v>Income</v>
          </cell>
          <cell r="X199" t="str">
            <v>Capital</v>
          </cell>
          <cell r="Y199" t="str">
            <v>Reimb.</v>
          </cell>
          <cell r="Z199" t="str">
            <v>Cash</v>
          </cell>
          <cell r="AA199" t="str">
            <v>Taxes MCOL$ PAID</v>
          </cell>
          <cell r="AE199" t="str">
            <v>Cash</v>
          </cell>
          <cell r="AG199" t="str">
            <v>Share of</v>
          </cell>
          <cell r="AH199" t="str">
            <v>Recovered</v>
          </cell>
          <cell r="AI199" t="str">
            <v>Reimbur.</v>
          </cell>
          <cell r="AK199" t="str">
            <v>Years</v>
          </cell>
          <cell r="AL199" t="str">
            <v>Cash Flow</v>
          </cell>
          <cell r="AM199" t="str">
            <v>Exposure</v>
          </cell>
          <cell r="AN199" t="str">
            <v>Cash</v>
          </cell>
        </row>
        <row r="200">
          <cell r="A200" t="str">
            <v>Year</v>
          </cell>
          <cell r="B200" t="str">
            <v>Mbbls</v>
          </cell>
          <cell r="C200" t="str">
            <v>US$/bbl</v>
          </cell>
          <cell r="D200" t="str">
            <v>MUS$</v>
          </cell>
          <cell r="E200" t="str">
            <v xml:space="preserve">    O&amp;M</v>
          </cell>
          <cell r="F200" t="str">
            <v xml:space="preserve">  TARIFF</v>
          </cell>
          <cell r="G200" t="str">
            <v>MUS$</v>
          </cell>
          <cell r="H200" t="str">
            <v>MUS$</v>
          </cell>
          <cell r="I200" t="str">
            <v>MUS$</v>
          </cell>
          <cell r="J200" t="str">
            <v>MUS$</v>
          </cell>
          <cell r="K200" t="str">
            <v xml:space="preserve">   GIT</v>
          </cell>
          <cell r="L200" t="str">
            <v xml:space="preserve">  REMIT.</v>
          </cell>
          <cell r="M200" t="str">
            <v>SURTAX</v>
          </cell>
          <cell r="N200" t="str">
            <v>W. TAX</v>
          </cell>
          <cell r="O200" t="str">
            <v>MUS$</v>
          </cell>
          <cell r="Q200" t="str">
            <v>Year</v>
          </cell>
          <cell r="R200" t="str">
            <v>Mbbls</v>
          </cell>
          <cell r="S200" t="str">
            <v>Col$/bbl</v>
          </cell>
          <cell r="T200" t="str">
            <v>MCol$</v>
          </cell>
          <cell r="U200" t="str">
            <v xml:space="preserve">    O&amp;M</v>
          </cell>
          <cell r="V200" t="str">
            <v xml:space="preserve">  TARIFF</v>
          </cell>
          <cell r="W200" t="str">
            <v>MCol$</v>
          </cell>
          <cell r="X200" t="str">
            <v>MCol$</v>
          </cell>
          <cell r="Y200" t="str">
            <v>MCol$</v>
          </cell>
          <cell r="Z200" t="str">
            <v>MCol$</v>
          </cell>
          <cell r="AA200" t="str">
            <v xml:space="preserve">   GIT</v>
          </cell>
          <cell r="AB200" t="str">
            <v xml:space="preserve">  REMIT.</v>
          </cell>
          <cell r="AC200" t="str">
            <v>SURTAX</v>
          </cell>
          <cell r="AD200" t="str">
            <v>W. TAX</v>
          </cell>
          <cell r="AE200" t="str">
            <v>MCol$</v>
          </cell>
          <cell r="AG200" t="str">
            <v>Revenues</v>
          </cell>
          <cell r="AH200" t="str">
            <v>From ECP</v>
          </cell>
          <cell r="AI200" t="str">
            <v>by ECP</v>
          </cell>
          <cell r="AK200" t="str">
            <v>MUS$</v>
          </cell>
        </row>
        <row r="201">
          <cell r="A201">
            <v>1991</v>
          </cell>
          <cell r="B201">
            <v>0</v>
          </cell>
          <cell r="C201">
            <v>0</v>
          </cell>
          <cell r="D201">
            <v>0</v>
          </cell>
          <cell r="E201">
            <v>0</v>
          </cell>
          <cell r="F201">
            <v>0</v>
          </cell>
          <cell r="G201">
            <v>0</v>
          </cell>
          <cell r="H201">
            <v>0</v>
          </cell>
          <cell r="I201">
            <v>0</v>
          </cell>
          <cell r="J201">
            <v>0</v>
          </cell>
          <cell r="K201">
            <v>0</v>
          </cell>
          <cell r="L201">
            <v>0</v>
          </cell>
          <cell r="M201">
            <v>0</v>
          </cell>
          <cell r="N201">
            <v>0</v>
          </cell>
          <cell r="O201">
            <v>0</v>
          </cell>
          <cell r="Q201">
            <v>1991</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G201">
            <v>0</v>
          </cell>
          <cell r="AH201">
            <v>0</v>
          </cell>
          <cell r="AI201">
            <v>0</v>
          </cell>
          <cell r="AK201">
            <v>0</v>
          </cell>
          <cell r="AL201">
            <v>0</v>
          </cell>
          <cell r="AM201">
            <v>0</v>
          </cell>
          <cell r="AN201">
            <v>0</v>
          </cell>
        </row>
        <row r="202">
          <cell r="A202">
            <v>1992</v>
          </cell>
          <cell r="B202">
            <v>0</v>
          </cell>
          <cell r="C202">
            <v>0</v>
          </cell>
          <cell r="D202">
            <v>0</v>
          </cell>
          <cell r="E202">
            <v>0</v>
          </cell>
          <cell r="F202">
            <v>0</v>
          </cell>
          <cell r="G202">
            <v>0</v>
          </cell>
          <cell r="H202">
            <v>0</v>
          </cell>
          <cell r="I202">
            <v>0</v>
          </cell>
          <cell r="J202">
            <v>0</v>
          </cell>
          <cell r="K202">
            <v>0</v>
          </cell>
          <cell r="L202">
            <v>0</v>
          </cell>
          <cell r="M202">
            <v>0</v>
          </cell>
          <cell r="N202">
            <v>0</v>
          </cell>
          <cell r="O202">
            <v>0</v>
          </cell>
          <cell r="Q202">
            <v>1992</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G202">
            <v>0</v>
          </cell>
          <cell r="AH202">
            <v>0</v>
          </cell>
          <cell r="AI202">
            <v>0</v>
          </cell>
          <cell r="AK202">
            <v>0</v>
          </cell>
          <cell r="AL202">
            <v>0</v>
          </cell>
          <cell r="AM202">
            <v>0</v>
          </cell>
          <cell r="AN202">
            <v>0</v>
          </cell>
        </row>
        <row r="203">
          <cell r="A203">
            <v>1993</v>
          </cell>
          <cell r="B203">
            <v>0</v>
          </cell>
          <cell r="C203">
            <v>0</v>
          </cell>
          <cell r="D203">
            <v>0</v>
          </cell>
          <cell r="E203">
            <v>0</v>
          </cell>
          <cell r="F203">
            <v>0</v>
          </cell>
          <cell r="G203">
            <v>0</v>
          </cell>
          <cell r="H203">
            <v>0</v>
          </cell>
          <cell r="I203">
            <v>0</v>
          </cell>
          <cell r="J203">
            <v>0</v>
          </cell>
          <cell r="K203">
            <v>0</v>
          </cell>
          <cell r="L203">
            <v>0</v>
          </cell>
          <cell r="M203">
            <v>0</v>
          </cell>
          <cell r="N203">
            <v>0</v>
          </cell>
          <cell r="O203">
            <v>0</v>
          </cell>
          <cell r="Q203">
            <v>1993</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G203">
            <v>0</v>
          </cell>
          <cell r="AH203">
            <v>0</v>
          </cell>
          <cell r="AI203">
            <v>0</v>
          </cell>
          <cell r="AK203">
            <v>0</v>
          </cell>
          <cell r="AL203">
            <v>0</v>
          </cell>
          <cell r="AM203">
            <v>0</v>
          </cell>
          <cell r="AN203">
            <v>0</v>
          </cell>
        </row>
        <row r="204">
          <cell r="A204">
            <v>1994</v>
          </cell>
          <cell r="B204">
            <v>0</v>
          </cell>
          <cell r="C204">
            <v>0</v>
          </cell>
          <cell r="D204">
            <v>0</v>
          </cell>
          <cell r="E204">
            <v>0</v>
          </cell>
          <cell r="F204">
            <v>0</v>
          </cell>
          <cell r="G204">
            <v>0</v>
          </cell>
          <cell r="H204">
            <v>0</v>
          </cell>
          <cell r="I204">
            <v>0</v>
          </cell>
          <cell r="J204">
            <v>0</v>
          </cell>
          <cell r="K204">
            <v>0</v>
          </cell>
          <cell r="L204">
            <v>0</v>
          </cell>
          <cell r="M204">
            <v>0</v>
          </cell>
          <cell r="N204">
            <v>0</v>
          </cell>
          <cell r="O204">
            <v>0</v>
          </cell>
          <cell r="Q204">
            <v>1994</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G204">
            <v>0</v>
          </cell>
          <cell r="AH204">
            <v>0</v>
          </cell>
          <cell r="AI204">
            <v>0</v>
          </cell>
          <cell r="AK204">
            <v>0</v>
          </cell>
          <cell r="AL204">
            <v>0</v>
          </cell>
          <cell r="AM204">
            <v>0</v>
          </cell>
          <cell r="AN204">
            <v>0</v>
          </cell>
        </row>
        <row r="205">
          <cell r="A205">
            <v>1995</v>
          </cell>
          <cell r="B205">
            <v>0</v>
          </cell>
          <cell r="C205">
            <v>0</v>
          </cell>
          <cell r="D205">
            <v>0</v>
          </cell>
          <cell r="E205">
            <v>0</v>
          </cell>
          <cell r="F205">
            <v>0</v>
          </cell>
          <cell r="G205">
            <v>0</v>
          </cell>
          <cell r="H205">
            <v>0</v>
          </cell>
          <cell r="I205">
            <v>0</v>
          </cell>
          <cell r="J205">
            <v>0</v>
          </cell>
          <cell r="K205">
            <v>0</v>
          </cell>
          <cell r="L205">
            <v>0</v>
          </cell>
          <cell r="M205">
            <v>0</v>
          </cell>
          <cell r="N205">
            <v>0</v>
          </cell>
          <cell r="O205">
            <v>0</v>
          </cell>
          <cell r="Q205">
            <v>1995</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G205">
            <v>0</v>
          </cell>
          <cell r="AH205">
            <v>0</v>
          </cell>
          <cell r="AI205">
            <v>0</v>
          </cell>
          <cell r="AK205">
            <v>0</v>
          </cell>
          <cell r="AL205">
            <v>0</v>
          </cell>
          <cell r="AM205">
            <v>0</v>
          </cell>
          <cell r="AN205">
            <v>0</v>
          </cell>
        </row>
        <row r="206">
          <cell r="A206">
            <v>1996</v>
          </cell>
          <cell r="B206">
            <v>0</v>
          </cell>
          <cell r="C206">
            <v>0</v>
          </cell>
          <cell r="D206">
            <v>0</v>
          </cell>
          <cell r="E206">
            <v>0</v>
          </cell>
          <cell r="F206">
            <v>0</v>
          </cell>
          <cell r="G206">
            <v>0</v>
          </cell>
          <cell r="H206">
            <v>0</v>
          </cell>
          <cell r="I206">
            <v>0</v>
          </cell>
          <cell r="J206">
            <v>0</v>
          </cell>
          <cell r="K206">
            <v>0</v>
          </cell>
          <cell r="L206">
            <v>0</v>
          </cell>
          <cell r="M206">
            <v>0</v>
          </cell>
          <cell r="N206">
            <v>0</v>
          </cell>
          <cell r="O206">
            <v>0</v>
          </cell>
          <cell r="Q206">
            <v>1996</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G206">
            <v>0</v>
          </cell>
          <cell r="AH206">
            <v>0</v>
          </cell>
          <cell r="AI206">
            <v>0</v>
          </cell>
          <cell r="AK206">
            <v>0</v>
          </cell>
          <cell r="AL206">
            <v>0</v>
          </cell>
          <cell r="AM206">
            <v>0</v>
          </cell>
          <cell r="AN206">
            <v>0</v>
          </cell>
        </row>
        <row r="207">
          <cell r="A207">
            <v>1997</v>
          </cell>
          <cell r="B207">
            <v>0</v>
          </cell>
          <cell r="C207">
            <v>0</v>
          </cell>
          <cell r="D207">
            <v>0</v>
          </cell>
          <cell r="E207">
            <v>0</v>
          </cell>
          <cell r="F207">
            <v>0</v>
          </cell>
          <cell r="G207">
            <v>0</v>
          </cell>
          <cell r="H207">
            <v>0</v>
          </cell>
          <cell r="I207">
            <v>0</v>
          </cell>
          <cell r="J207">
            <v>0</v>
          </cell>
          <cell r="K207">
            <v>0</v>
          </cell>
          <cell r="L207">
            <v>0</v>
          </cell>
          <cell r="M207">
            <v>0</v>
          </cell>
          <cell r="N207">
            <v>0</v>
          </cell>
          <cell r="O207">
            <v>0</v>
          </cell>
          <cell r="Q207">
            <v>1997</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G207">
            <v>0</v>
          </cell>
          <cell r="AH207">
            <v>0</v>
          </cell>
          <cell r="AI207">
            <v>0</v>
          </cell>
          <cell r="AK207">
            <v>0</v>
          </cell>
          <cell r="AL207">
            <v>0</v>
          </cell>
          <cell r="AM207">
            <v>0</v>
          </cell>
          <cell r="AN207">
            <v>0</v>
          </cell>
        </row>
        <row r="208">
          <cell r="A208">
            <v>1998</v>
          </cell>
          <cell r="B208">
            <v>0</v>
          </cell>
          <cell r="C208">
            <v>0</v>
          </cell>
          <cell r="D208">
            <v>0</v>
          </cell>
          <cell r="E208">
            <v>0</v>
          </cell>
          <cell r="F208">
            <v>0</v>
          </cell>
          <cell r="G208">
            <v>0</v>
          </cell>
          <cell r="H208">
            <v>0</v>
          </cell>
          <cell r="I208">
            <v>0</v>
          </cell>
          <cell r="J208">
            <v>0</v>
          </cell>
          <cell r="K208">
            <v>0</v>
          </cell>
          <cell r="L208">
            <v>0</v>
          </cell>
          <cell r="M208">
            <v>0</v>
          </cell>
          <cell r="N208">
            <v>0</v>
          </cell>
          <cell r="O208">
            <v>0</v>
          </cell>
          <cell r="Q208">
            <v>1998</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G208">
            <v>0</v>
          </cell>
          <cell r="AH208">
            <v>0</v>
          </cell>
          <cell r="AI208">
            <v>0</v>
          </cell>
          <cell r="AK208">
            <v>0</v>
          </cell>
          <cell r="AL208">
            <v>0</v>
          </cell>
          <cell r="AM208">
            <v>0</v>
          </cell>
          <cell r="AN208">
            <v>0</v>
          </cell>
        </row>
        <row r="209">
          <cell r="A209">
            <v>1999</v>
          </cell>
          <cell r="B209">
            <v>0</v>
          </cell>
          <cell r="C209">
            <v>11.06</v>
          </cell>
          <cell r="D209">
            <v>0</v>
          </cell>
          <cell r="E209">
            <v>0</v>
          </cell>
          <cell r="F209">
            <v>0</v>
          </cell>
          <cell r="G209">
            <v>0</v>
          </cell>
          <cell r="H209">
            <v>0</v>
          </cell>
          <cell r="I209">
            <v>0</v>
          </cell>
          <cell r="J209">
            <v>0</v>
          </cell>
          <cell r="K209">
            <v>0</v>
          </cell>
          <cell r="L209">
            <v>0</v>
          </cell>
          <cell r="M209">
            <v>0</v>
          </cell>
          <cell r="N209">
            <v>0</v>
          </cell>
          <cell r="O209">
            <v>0</v>
          </cell>
          <cell r="Q209">
            <v>1999</v>
          </cell>
          <cell r="R209">
            <v>0</v>
          </cell>
          <cell r="S209">
            <v>18633.887999999999</v>
          </cell>
          <cell r="T209">
            <v>0</v>
          </cell>
          <cell r="U209">
            <v>0</v>
          </cell>
          <cell r="V209">
            <v>0</v>
          </cell>
          <cell r="W209">
            <v>0</v>
          </cell>
          <cell r="X209">
            <v>0</v>
          </cell>
          <cell r="Y209">
            <v>0</v>
          </cell>
          <cell r="Z209">
            <v>0</v>
          </cell>
          <cell r="AA209">
            <v>0</v>
          </cell>
          <cell r="AB209">
            <v>0</v>
          </cell>
          <cell r="AC209">
            <v>0</v>
          </cell>
          <cell r="AD209">
            <v>0</v>
          </cell>
          <cell r="AE209">
            <v>0</v>
          </cell>
          <cell r="AG209">
            <v>0</v>
          </cell>
          <cell r="AH209">
            <v>0</v>
          </cell>
          <cell r="AI209">
            <v>0</v>
          </cell>
          <cell r="AK209">
            <v>0</v>
          </cell>
          <cell r="AL209">
            <v>0</v>
          </cell>
          <cell r="AM209">
            <v>0</v>
          </cell>
          <cell r="AN209">
            <v>0</v>
          </cell>
        </row>
        <row r="210">
          <cell r="A210">
            <v>2000</v>
          </cell>
          <cell r="B210">
            <v>235.79000000000002</v>
          </cell>
          <cell r="C210">
            <v>11.06</v>
          </cell>
          <cell r="D210">
            <v>2607.8374000000003</v>
          </cell>
          <cell r="E210">
            <v>73.260729729729732</v>
          </cell>
          <cell r="F210">
            <v>305.88972972972977</v>
          </cell>
          <cell r="G210">
            <v>2228.6869405405409</v>
          </cell>
          <cell r="H210">
            <v>4785.1363513513515</v>
          </cell>
          <cell r="I210">
            <v>0</v>
          </cell>
          <cell r="J210">
            <v>-2556.4494108108106</v>
          </cell>
          <cell r="K210">
            <v>490.06041789880533</v>
          </cell>
          <cell r="L210">
            <v>97.820427687779329</v>
          </cell>
          <cell r="M210">
            <v>0</v>
          </cell>
          <cell r="N210">
            <v>0</v>
          </cell>
          <cell r="O210">
            <v>-3144.3302563973953</v>
          </cell>
          <cell r="Q210">
            <v>2000</v>
          </cell>
          <cell r="R210">
            <v>235.79000000000002</v>
          </cell>
          <cell r="S210">
            <v>21056.028000000002</v>
          </cell>
          <cell r="T210">
            <v>4964800.8421200011</v>
          </cell>
          <cell r="U210">
            <v>139473.77725945946</v>
          </cell>
          <cell r="V210">
            <v>582352.86745945946</v>
          </cell>
          <cell r="W210">
            <v>4242974.1974010821</v>
          </cell>
          <cell r="X210">
            <v>9109942.5857027024</v>
          </cell>
          <cell r="Y210">
            <v>0</v>
          </cell>
          <cell r="Z210">
            <v>-4866968.3883016203</v>
          </cell>
          <cell r="AA210">
            <v>932977.02359574556</v>
          </cell>
          <cell r="AB210">
            <v>186230.53023199429</v>
          </cell>
          <cell r="AC210">
            <v>0</v>
          </cell>
          <cell r="AD210">
            <v>0</v>
          </cell>
          <cell r="AE210">
            <v>-5986175.9421293605</v>
          </cell>
          <cell r="AG210">
            <v>2306.0262000000002</v>
          </cell>
          <cell r="AH210">
            <v>0</v>
          </cell>
          <cell r="AI210">
            <v>0</v>
          </cell>
          <cell r="AK210">
            <v>1</v>
          </cell>
          <cell r="AL210">
            <v>-3054.2304578896501</v>
          </cell>
          <cell r="AM210">
            <v>-3054.2304578896501</v>
          </cell>
          <cell r="AN210">
            <v>-3890.7514094220496</v>
          </cell>
        </row>
        <row r="211">
          <cell r="A211">
            <v>2001</v>
          </cell>
          <cell r="B211">
            <v>469.536</v>
          </cell>
          <cell r="C211">
            <v>11.386270000000003</v>
          </cell>
          <cell r="D211">
            <v>5346.2636707200018</v>
          </cell>
          <cell r="E211">
            <v>71.784479926577802</v>
          </cell>
          <cell r="F211">
            <v>611.32283886048219</v>
          </cell>
          <cell r="G211">
            <v>4663.156351932942</v>
          </cell>
          <cell r="H211">
            <v>4553.3074706879479</v>
          </cell>
          <cell r="I211">
            <v>0</v>
          </cell>
          <cell r="J211">
            <v>109.84888124499412</v>
          </cell>
          <cell r="K211">
            <v>588.66617679080423</v>
          </cell>
          <cell r="L211">
            <v>174.38527751215139</v>
          </cell>
          <cell r="M211">
            <v>0</v>
          </cell>
          <cell r="N211">
            <v>0</v>
          </cell>
          <cell r="O211">
            <v>-653.20257305796144</v>
          </cell>
          <cell r="Q211">
            <v>2001</v>
          </cell>
          <cell r="R211">
            <v>469.536</v>
          </cell>
          <cell r="S211">
            <v>24061.465764000004</v>
          </cell>
          <cell r="T211">
            <v>11297724.388965506</v>
          </cell>
          <cell r="U211">
            <v>151694.9629808442</v>
          </cell>
          <cell r="V211">
            <v>1291847.4230799708</v>
          </cell>
          <cell r="W211">
            <v>9854182.0029046908</v>
          </cell>
          <cell r="X211">
            <v>9622049.3470577709</v>
          </cell>
          <cell r="Y211">
            <v>0</v>
          </cell>
          <cell r="Z211">
            <v>232132.65584691986</v>
          </cell>
          <cell r="AA211">
            <v>1243969.3647943274</v>
          </cell>
          <cell r="AB211">
            <v>368510.9684386783</v>
          </cell>
          <cell r="AC211">
            <v>0</v>
          </cell>
          <cell r="AD211">
            <v>0</v>
          </cell>
          <cell r="AE211">
            <v>-1380347.677386086</v>
          </cell>
          <cell r="AG211">
            <v>4745.2575907200016</v>
          </cell>
          <cell r="AH211">
            <v>0</v>
          </cell>
          <cell r="AI211">
            <v>0</v>
          </cell>
          <cell r="AK211">
            <v>1</v>
          </cell>
          <cell r="AL211">
            <v>-3670.5347395297495</v>
          </cell>
          <cell r="AM211">
            <v>-616.30428164009913</v>
          </cell>
          <cell r="AN211">
            <v>2306.4608466245772</v>
          </cell>
        </row>
        <row r="212">
          <cell r="A212">
            <v>2002</v>
          </cell>
          <cell r="B212">
            <v>444.27800000000002</v>
          </cell>
          <cell r="C212">
            <v>11.722164965000003</v>
          </cell>
          <cell r="D212">
            <v>5207.9000063202711</v>
          </cell>
          <cell r="E212">
            <v>69.695088902964713</v>
          </cell>
          <cell r="F212">
            <v>573.22647419369696</v>
          </cell>
          <cell r="G212">
            <v>4564.9784432236092</v>
          </cell>
          <cell r="H212">
            <v>1520.4310409774794</v>
          </cell>
          <cell r="I212">
            <v>0</v>
          </cell>
          <cell r="J212">
            <v>3044.5474022461299</v>
          </cell>
          <cell r="K212">
            <v>1274.6618996176476</v>
          </cell>
          <cell r="L212">
            <v>118.71526323523439</v>
          </cell>
          <cell r="M212">
            <v>0</v>
          </cell>
          <cell r="N212">
            <v>0</v>
          </cell>
          <cell r="O212">
            <v>1651.1702393932478</v>
          </cell>
          <cell r="Q212">
            <v>2002</v>
          </cell>
          <cell r="R212">
            <v>444.27800000000002</v>
          </cell>
          <cell r="S212">
            <v>27678.32316561566</v>
          </cell>
          <cell r="T212">
            <v>12296870.059373396</v>
          </cell>
          <cell r="U212">
            <v>164563.73028978021</v>
          </cell>
          <cell r="V212">
            <v>1353499.7713470233</v>
          </cell>
          <cell r="W212">
            <v>10778806.557736592</v>
          </cell>
          <cell r="X212">
            <v>3590034.9320163396</v>
          </cell>
          <cell r="Y212">
            <v>0</v>
          </cell>
          <cell r="Z212">
            <v>7188771.6257202532</v>
          </cell>
          <cell r="AA212">
            <v>3009725.9413986411</v>
          </cell>
          <cell r="AB212">
            <v>280309.94533235085</v>
          </cell>
          <cell r="AC212">
            <v>0</v>
          </cell>
          <cell r="AD212">
            <v>0</v>
          </cell>
          <cell r="AE212">
            <v>3898735.7389892614</v>
          </cell>
          <cell r="AG212">
            <v>4639.2241663202722</v>
          </cell>
          <cell r="AH212">
            <v>0</v>
          </cell>
          <cell r="AI212">
            <v>0</v>
          </cell>
          <cell r="AK212">
            <v>1</v>
          </cell>
          <cell r="AL212">
            <v>-2157.2773635187268</v>
          </cell>
          <cell r="AM212">
            <v>0</v>
          </cell>
          <cell r="AN212">
            <v>7545.1047127731908</v>
          </cell>
        </row>
        <row r="213">
          <cell r="A213">
            <v>2003</v>
          </cell>
          <cell r="B213">
            <v>456.98</v>
          </cell>
          <cell r="C213">
            <v>12.067968831467503</v>
          </cell>
          <cell r="D213">
            <v>5514.8203966040201</v>
          </cell>
          <cell r="E213">
            <v>67.682747602560667</v>
          </cell>
          <cell r="F213">
            <v>584.30328967942933</v>
          </cell>
          <cell r="G213">
            <v>4862.8343593220297</v>
          </cell>
          <cell r="H213">
            <v>2531.9138096788697</v>
          </cell>
          <cell r="I213">
            <v>0</v>
          </cell>
          <cell r="J213">
            <v>2330.92054964316</v>
          </cell>
          <cell r="K213">
            <v>1235.7583141519854</v>
          </cell>
          <cell r="L213">
            <v>85.404235944139174</v>
          </cell>
          <cell r="M213">
            <v>0</v>
          </cell>
          <cell r="N213">
            <v>0</v>
          </cell>
          <cell r="O213">
            <v>1009.7579995470355</v>
          </cell>
          <cell r="Q213">
            <v>2003</v>
          </cell>
          <cell r="R213">
            <v>456.98</v>
          </cell>
          <cell r="S213">
            <v>31629.265405891478</v>
          </cell>
          <cell r="T213">
            <v>14453941.705184288</v>
          </cell>
          <cell r="U213">
            <v>177391.54096415028</v>
          </cell>
          <cell r="V213">
            <v>1531416.2710311543</v>
          </cell>
          <cell r="W213">
            <v>12745133.893188983</v>
          </cell>
          <cell r="X213">
            <v>6635961.2781197811</v>
          </cell>
          <cell r="Y213">
            <v>0</v>
          </cell>
          <cell r="Z213">
            <v>6109172.6150692021</v>
          </cell>
          <cell r="AA213">
            <v>3238832.3372142124</v>
          </cell>
          <cell r="AB213">
            <v>223838.26832738606</v>
          </cell>
          <cell r="AC213">
            <v>0</v>
          </cell>
          <cell r="AD213">
            <v>0</v>
          </cell>
          <cell r="AE213">
            <v>2646502.0095276036</v>
          </cell>
          <cell r="AG213">
            <v>4929.88599660402</v>
          </cell>
          <cell r="AH213">
            <v>0</v>
          </cell>
          <cell r="AI213">
            <v>0</v>
          </cell>
          <cell r="AK213">
            <v>1</v>
          </cell>
          <cell r="AL213">
            <v>-1258.3762909555285</v>
          </cell>
          <cell r="AM213">
            <v>0</v>
          </cell>
          <cell r="AN213">
            <v>6069.6747916464301</v>
          </cell>
        </row>
        <row r="214">
          <cell r="A214">
            <v>2004</v>
          </cell>
          <cell r="B214">
            <v>406.31799999999998</v>
          </cell>
          <cell r="C214">
            <v>12.423973911995795</v>
          </cell>
          <cell r="D214">
            <v>5048.0842319743069</v>
          </cell>
          <cell r="E214">
            <v>65.75144860086435</v>
          </cell>
          <cell r="F214">
            <v>514.8454827434698</v>
          </cell>
          <cell r="G214">
            <v>4467.4873006299731</v>
          </cell>
          <cell r="H214">
            <v>28.078869501032827</v>
          </cell>
          <cell r="I214">
            <v>0</v>
          </cell>
          <cell r="J214">
            <v>4439.4084311289407</v>
          </cell>
          <cell r="K214">
            <v>1045.9381276318866</v>
          </cell>
          <cell r="L214">
            <v>152.70025537292599</v>
          </cell>
          <cell r="M214">
            <v>0</v>
          </cell>
          <cell r="N214">
            <v>0</v>
          </cell>
          <cell r="O214">
            <v>3240.7700481241282</v>
          </cell>
          <cell r="Q214">
            <v>2004</v>
          </cell>
          <cell r="R214">
            <v>406.31799999999998</v>
          </cell>
          <cell r="S214">
            <v>36144.184896255458</v>
          </cell>
          <cell r="T214">
            <v>14686032.918676725</v>
          </cell>
          <cell r="U214">
            <v>191286.01945402109</v>
          </cell>
          <cell r="V214">
            <v>1497803.3963283303</v>
          </cell>
          <cell r="W214">
            <v>12996943.502894374</v>
          </cell>
          <cell r="X214">
            <v>81687.860753091882</v>
          </cell>
          <cell r="Y214">
            <v>0</v>
          </cell>
          <cell r="Z214">
            <v>12915255.642141283</v>
          </cell>
          <cell r="AA214">
            <v>3042873.5075391992</v>
          </cell>
          <cell r="AB214">
            <v>444240.00750480092</v>
          </cell>
          <cell r="AC214">
            <v>0</v>
          </cell>
          <cell r="AD214">
            <v>0</v>
          </cell>
          <cell r="AE214">
            <v>9428142.1270972826</v>
          </cell>
          <cell r="AG214">
            <v>4527.9971919743075</v>
          </cell>
          <cell r="AH214">
            <v>0</v>
          </cell>
          <cell r="AI214">
            <v>0</v>
          </cell>
          <cell r="AK214">
            <v>0.44904934327028156</v>
          </cell>
          <cell r="AL214">
            <v>1543.9355480757454</v>
          </cell>
          <cell r="AM214">
            <v>0</v>
          </cell>
          <cell r="AN214">
            <v>9435.0685000485664</v>
          </cell>
        </row>
        <row r="215">
          <cell r="A215">
            <v>2005</v>
          </cell>
          <cell r="B215">
            <v>325.14200000000005</v>
          </cell>
          <cell r="C215">
            <v>12.79048114239967</v>
          </cell>
          <cell r="D215">
            <v>4158.7226196021147</v>
          </cell>
          <cell r="E215">
            <v>63.894957489590809</v>
          </cell>
          <cell r="F215">
            <v>408.27578608756448</v>
          </cell>
          <cell r="G215">
            <v>3686.5518760249593</v>
          </cell>
          <cell r="H215">
            <v>0</v>
          </cell>
          <cell r="I215">
            <v>0</v>
          </cell>
          <cell r="J215">
            <v>3686.5518760249593</v>
          </cell>
          <cell r="K215">
            <v>1024.1713923365378</v>
          </cell>
          <cell r="L215">
            <v>124.47371932170775</v>
          </cell>
          <cell r="M215">
            <v>0</v>
          </cell>
          <cell r="N215">
            <v>0</v>
          </cell>
          <cell r="O215">
            <v>2537.906764366714</v>
          </cell>
          <cell r="Q215">
            <v>2005</v>
          </cell>
          <cell r="R215">
            <v>325.14200000000005</v>
          </cell>
          <cell r="S215">
            <v>41303.586569271451</v>
          </cell>
          <cell r="T215">
            <v>13429530.74430606</v>
          </cell>
          <cell r="U215">
            <v>206332.41850948098</v>
          </cell>
          <cell r="V215">
            <v>1318422.1990605502</v>
          </cell>
          <cell r="W215">
            <v>11904776.126736028</v>
          </cell>
          <cell r="X215">
            <v>0</v>
          </cell>
          <cell r="Y215">
            <v>0</v>
          </cell>
          <cell r="Z215">
            <v>11904776.126736028</v>
          </cell>
          <cell r="AA215">
            <v>3307299.4904714767</v>
          </cell>
          <cell r="AB215">
            <v>401956.03154916113</v>
          </cell>
          <cell r="AC215">
            <v>0</v>
          </cell>
          <cell r="AD215">
            <v>0</v>
          </cell>
          <cell r="AE215">
            <v>8195520.6047153901</v>
          </cell>
          <cell r="AG215">
            <v>3742.5408596021143</v>
          </cell>
          <cell r="AH215">
            <v>0</v>
          </cell>
          <cell r="AI215">
            <v>0</v>
          </cell>
          <cell r="AK215">
            <v>0</v>
          </cell>
          <cell r="AL215">
            <v>3675.593691231365</v>
          </cell>
          <cell r="AM215">
            <v>0</v>
          </cell>
          <cell r="AN215">
            <v>7568.4512143759111</v>
          </cell>
        </row>
        <row r="216">
          <cell r="A216">
            <v>2006</v>
          </cell>
          <cell r="B216">
            <v>250.82799999999997</v>
          </cell>
          <cell r="C216">
            <v>13.167800336100461</v>
          </cell>
          <cell r="D216">
            <v>3302.8530227034062</v>
          </cell>
          <cell r="E216">
            <v>62.107078549675705</v>
          </cell>
          <cell r="F216">
            <v>312.12335932405301</v>
          </cell>
          <cell r="G216">
            <v>2928.6225848296772</v>
          </cell>
          <cell r="H216">
            <v>0</v>
          </cell>
          <cell r="I216">
            <v>0</v>
          </cell>
          <cell r="J216">
            <v>2928.6225848296772</v>
          </cell>
          <cell r="K216">
            <v>836.84565737448577</v>
          </cell>
          <cell r="L216">
            <v>103.40928879461448</v>
          </cell>
          <cell r="M216">
            <v>0</v>
          </cell>
          <cell r="N216">
            <v>0</v>
          </cell>
          <cell r="O216">
            <v>1988.3676386605771</v>
          </cell>
          <cell r="Q216">
            <v>2006</v>
          </cell>
          <cell r="R216">
            <v>250.82799999999997</v>
          </cell>
          <cell r="S216">
            <v>47199.467034102105</v>
          </cell>
          <cell r="T216">
            <v>11838947.917229762</v>
          </cell>
          <cell r="U216">
            <v>222620.40217553338</v>
          </cell>
          <cell r="V216">
            <v>1118794.0151704659</v>
          </cell>
          <cell r="W216">
            <v>10497533.499883763</v>
          </cell>
          <cell r="X216">
            <v>0</v>
          </cell>
          <cell r="Y216">
            <v>0</v>
          </cell>
          <cell r="Z216">
            <v>10497533.499883763</v>
          </cell>
          <cell r="AA216">
            <v>2999640.6392638059</v>
          </cell>
          <cell r="AB216">
            <v>370666.56487037672</v>
          </cell>
          <cell r="AC216">
            <v>0</v>
          </cell>
          <cell r="AD216">
            <v>0</v>
          </cell>
          <cell r="AE216">
            <v>7127226.2957495805</v>
          </cell>
          <cell r="AG216">
            <v>2981.7931827034063</v>
          </cell>
          <cell r="AH216">
            <v>0</v>
          </cell>
          <cell r="AI216">
            <v>0</v>
          </cell>
          <cell r="AK216">
            <v>0</v>
          </cell>
          <cell r="AL216">
            <v>5297.8229478507619</v>
          </cell>
          <cell r="AM216">
            <v>0</v>
          </cell>
          <cell r="AN216">
            <v>5814.0630517727041</v>
          </cell>
        </row>
        <row r="217">
          <cell r="A217">
            <v>2007</v>
          </cell>
          <cell r="B217">
            <v>208.05</v>
          </cell>
          <cell r="C217">
            <v>13.556250446015426</v>
          </cell>
          <cell r="D217">
            <v>2820.3779052935097</v>
          </cell>
          <cell r="E217">
            <v>60.386831582978417</v>
          </cell>
          <cell r="F217">
            <v>256.5592537627312</v>
          </cell>
          <cell r="G217">
            <v>2503.4318199477998</v>
          </cell>
          <cell r="H217">
            <v>0</v>
          </cell>
          <cell r="I217">
            <v>0</v>
          </cell>
          <cell r="J217">
            <v>2503.4318199477998</v>
          </cell>
          <cell r="K217">
            <v>640.67332388228942</v>
          </cell>
          <cell r="L217">
            <v>98.249856735026455</v>
          </cell>
          <cell r="M217">
            <v>0</v>
          </cell>
          <cell r="N217">
            <v>0</v>
          </cell>
          <cell r="O217">
            <v>1764.5086393304839</v>
          </cell>
          <cell r="Q217">
            <v>2007</v>
          </cell>
          <cell r="R217">
            <v>208.05</v>
          </cell>
          <cell r="S217">
            <v>53936.954955885019</v>
          </cell>
          <cell r="T217">
            <v>11221583.478571879</v>
          </cell>
          <cell r="U217">
            <v>240264.21081480331</v>
          </cell>
          <cell r="V217">
            <v>1020785.5755411559</v>
          </cell>
          <cell r="W217">
            <v>9960533.6922159195</v>
          </cell>
          <cell r="X217">
            <v>0</v>
          </cell>
          <cell r="Y217">
            <v>0</v>
          </cell>
          <cell r="Z217">
            <v>9960533.6922159195</v>
          </cell>
          <cell r="AA217">
            <v>2549080.0977222412</v>
          </cell>
          <cell r="AB217">
            <v>390911.78775742487</v>
          </cell>
          <cell r="AC217">
            <v>0</v>
          </cell>
          <cell r="AD217">
            <v>0</v>
          </cell>
          <cell r="AE217">
            <v>7020541.8067362532</v>
          </cell>
          <cell r="AG217">
            <v>2554.0739052935096</v>
          </cell>
          <cell r="AH217">
            <v>0</v>
          </cell>
          <cell r="AI217">
            <v>0</v>
          </cell>
          <cell r="AK217">
            <v>0</v>
          </cell>
          <cell r="AL217">
            <v>6696.1635933347598</v>
          </cell>
          <cell r="AM217">
            <v>0</v>
          </cell>
          <cell r="AN217">
            <v>4805.6340505099561</v>
          </cell>
        </row>
        <row r="218">
          <cell r="A218">
            <v>2008</v>
          </cell>
          <cell r="B218">
            <v>166.44</v>
          </cell>
          <cell r="C218">
            <v>13.956159834172881</v>
          </cell>
          <cell r="D218">
            <v>2322.8632427997345</v>
          </cell>
          <cell r="E218">
            <v>58.733303918943477</v>
          </cell>
          <cell r="F218">
            <v>203.3983273073905</v>
          </cell>
          <cell r="G218">
            <v>2060.7316115734006</v>
          </cell>
          <cell r="H218">
            <v>0</v>
          </cell>
          <cell r="I218">
            <v>0</v>
          </cell>
          <cell r="J218">
            <v>2060.7316115734006</v>
          </cell>
          <cell r="K218">
            <v>599.73968496458144</v>
          </cell>
          <cell r="L218">
            <v>79.103137212484484</v>
          </cell>
          <cell r="M218">
            <v>0</v>
          </cell>
          <cell r="N218">
            <v>0</v>
          </cell>
          <cell r="O218">
            <v>1381.8887893963347</v>
          </cell>
          <cell r="Q218">
            <v>2008</v>
          </cell>
          <cell r="R218">
            <v>166.44</v>
          </cell>
          <cell r="S218">
            <v>61636.185591062829</v>
          </cell>
          <cell r="T218">
            <v>10258726.729776498</v>
          </cell>
          <cell r="U218">
            <v>259390.61057900565</v>
          </cell>
          <cell r="V218">
            <v>898291.30647621711</v>
          </cell>
          <cell r="W218">
            <v>9101044.8127212748</v>
          </cell>
          <cell r="X218">
            <v>0</v>
          </cell>
          <cell r="Y218">
            <v>0</v>
          </cell>
          <cell r="Z218">
            <v>9101044.8127212748</v>
          </cell>
          <cell r="AA218">
            <v>2648698.9951411146</v>
          </cell>
          <cell r="AB218">
            <v>349352.23614490498</v>
          </cell>
          <cell r="AC218">
            <v>0</v>
          </cell>
          <cell r="AD218">
            <v>0</v>
          </cell>
          <cell r="AE218">
            <v>6102993.5814352557</v>
          </cell>
          <cell r="AG218">
            <v>2109.8200427997344</v>
          </cell>
          <cell r="AH218">
            <v>0</v>
          </cell>
          <cell r="AI218">
            <v>0</v>
          </cell>
          <cell r="AK218">
            <v>0</v>
          </cell>
          <cell r="AL218">
            <v>7759.9046824032903</v>
          </cell>
          <cell r="AM218">
            <v>0</v>
          </cell>
          <cell r="AN218">
            <v>3824.727240407964</v>
          </cell>
        </row>
        <row r="219">
          <cell r="A219">
            <v>2009</v>
          </cell>
          <cell r="B219">
            <v>133.15200000000002</v>
          </cell>
          <cell r="C219">
            <v>14.367866549280983</v>
          </cell>
          <cell r="D219">
            <v>1913.1101667698617</v>
          </cell>
          <cell r="E219">
            <v>57.140432923491488</v>
          </cell>
          <cell r="F219">
            <v>161.25272795540866</v>
          </cell>
          <cell r="G219">
            <v>1694.7170058909614</v>
          </cell>
          <cell r="H219">
            <v>0</v>
          </cell>
          <cell r="I219">
            <v>0</v>
          </cell>
          <cell r="J219">
            <v>1694.7170058909614</v>
          </cell>
          <cell r="K219">
            <v>487.36247078708851</v>
          </cell>
          <cell r="L219">
            <v>67.818386718436628</v>
          </cell>
          <cell r="M219">
            <v>0</v>
          </cell>
          <cell r="N219">
            <v>0</v>
          </cell>
          <cell r="O219">
            <v>1139.5361483854363</v>
          </cell>
          <cell r="Q219">
            <v>2009</v>
          </cell>
          <cell r="R219">
            <v>133.15200000000002</v>
          </cell>
          <cell r="S219">
            <v>70434.4429032591</v>
          </cell>
          <cell r="T219">
            <v>9378486.941454757</v>
          </cell>
          <cell r="U219">
            <v>280114.9736749591</v>
          </cell>
          <cell r="V219">
            <v>790496.34969907103</v>
          </cell>
          <cell r="W219">
            <v>8307875.6180807278</v>
          </cell>
          <cell r="X219">
            <v>0</v>
          </cell>
          <cell r="Y219">
            <v>0</v>
          </cell>
          <cell r="Z219">
            <v>8307875.6180807278</v>
          </cell>
          <cell r="AA219">
            <v>2389158.0565635413</v>
          </cell>
          <cell r="AB219">
            <v>332460.65243763803</v>
          </cell>
          <cell r="AC219">
            <v>0</v>
          </cell>
          <cell r="AD219">
            <v>0</v>
          </cell>
          <cell r="AE219">
            <v>5586256.909079548</v>
          </cell>
          <cell r="AG219">
            <v>1742.6756067698616</v>
          </cell>
          <cell r="AH219">
            <v>0</v>
          </cell>
          <cell r="AI219">
            <v>0</v>
          </cell>
          <cell r="AK219">
            <v>0</v>
          </cell>
          <cell r="AL219">
            <v>8611.9537330460789</v>
          </cell>
          <cell r="AM219">
            <v>0</v>
          </cell>
          <cell r="AN219">
            <v>3040.5997923263722</v>
          </cell>
        </row>
        <row r="220">
          <cell r="A220">
            <v>2010</v>
          </cell>
          <cell r="B220">
            <v>106.58</v>
          </cell>
          <cell r="C220">
            <v>14.791718612484773</v>
          </cell>
          <cell r="D220">
            <v>1576.5013697186271</v>
          </cell>
          <cell r="E220">
            <v>55.612632871303518</v>
          </cell>
          <cell r="F220">
            <v>127.91008826081986</v>
          </cell>
          <cell r="G220">
            <v>1392.9786485865038</v>
          </cell>
          <cell r="H220">
            <v>0</v>
          </cell>
          <cell r="I220">
            <v>0</v>
          </cell>
          <cell r="J220">
            <v>1392.9786485865038</v>
          </cell>
          <cell r="K220">
            <v>406.6138890361716</v>
          </cell>
          <cell r="L220">
            <v>57.005472279328977</v>
          </cell>
          <cell r="M220">
            <v>0</v>
          </cell>
          <cell r="N220">
            <v>0</v>
          </cell>
          <cell r="O220">
            <v>929.35928727100327</v>
          </cell>
          <cell r="Q220">
            <v>2010</v>
          </cell>
          <cell r="R220">
            <v>106.58</v>
          </cell>
          <cell r="S220">
            <v>80488.607455484846</v>
          </cell>
          <cell r="T220">
            <v>8578475.7826055754</v>
          </cell>
          <cell r="U220">
            <v>302614.15147299197</v>
          </cell>
          <cell r="V220">
            <v>696018.16755301994</v>
          </cell>
          <cell r="W220">
            <v>7579843.4635795634</v>
          </cell>
          <cell r="X220">
            <v>0</v>
          </cell>
          <cell r="Y220">
            <v>0</v>
          </cell>
          <cell r="Z220">
            <v>7579843.4635795634</v>
          </cell>
          <cell r="AA220">
            <v>2212574.9250636091</v>
          </cell>
          <cell r="AB220">
            <v>310193.23726404185</v>
          </cell>
          <cell r="AC220">
            <v>0</v>
          </cell>
          <cell r="AD220">
            <v>0</v>
          </cell>
          <cell r="AE220">
            <v>5057075.3012519125</v>
          </cell>
          <cell r="AG220">
            <v>1440.0789697186271</v>
          </cell>
          <cell r="AH220">
            <v>0</v>
          </cell>
          <cell r="AI220">
            <v>0</v>
          </cell>
          <cell r="AK220">
            <v>0</v>
          </cell>
          <cell r="AL220">
            <v>9286.938206258108</v>
          </cell>
          <cell r="AM220">
            <v>0</v>
          </cell>
          <cell r="AN220">
            <v>2415.2474434191354</v>
          </cell>
        </row>
        <row r="221">
          <cell r="A221">
            <v>2011</v>
          </cell>
          <cell r="B221">
            <v>85.26400000000001</v>
          </cell>
          <cell r="C221">
            <v>15.228074311553074</v>
          </cell>
          <cell r="D221">
            <v>1298.4065281002615</v>
          </cell>
          <cell r="E221">
            <v>54.13869007225248</v>
          </cell>
          <cell r="F221">
            <v>101.406196098668</v>
          </cell>
          <cell r="G221">
            <v>1142.861641929341</v>
          </cell>
          <cell r="H221">
            <v>0</v>
          </cell>
          <cell r="I221">
            <v>0</v>
          </cell>
          <cell r="J221">
            <v>1142.861641929341</v>
          </cell>
          <cell r="K221">
            <v>351.84248708377629</v>
          </cell>
          <cell r="L221">
            <v>46.693819477608045</v>
          </cell>
          <cell r="M221">
            <v>0</v>
          </cell>
          <cell r="N221">
            <v>0</v>
          </cell>
          <cell r="O221">
            <v>744.32533536795665</v>
          </cell>
          <cell r="Q221">
            <v>2011</v>
          </cell>
          <cell r="R221">
            <v>85.26400000000001</v>
          </cell>
          <cell r="S221">
            <v>91977.953726718042</v>
          </cell>
          <cell r="T221">
            <v>7842408.2465548879</v>
          </cell>
          <cell r="U221">
            <v>326999.05637529778</v>
          </cell>
          <cell r="V221">
            <v>612495.98744665761</v>
          </cell>
          <cell r="W221">
            <v>6902913.2027329328</v>
          </cell>
          <cell r="X221">
            <v>0</v>
          </cell>
          <cell r="Y221">
            <v>0</v>
          </cell>
          <cell r="Z221">
            <v>6902913.2027329328</v>
          </cell>
          <cell r="AA221">
            <v>2125137.5146976458</v>
          </cell>
          <cell r="AB221">
            <v>282031.84981680993</v>
          </cell>
          <cell r="AC221">
            <v>0</v>
          </cell>
          <cell r="AD221">
            <v>0</v>
          </cell>
          <cell r="AE221">
            <v>4495743.8382184766</v>
          </cell>
          <cell r="AG221">
            <v>1189.2686081002614</v>
          </cell>
          <cell r="AH221">
            <v>0</v>
          </cell>
          <cell r="AI221">
            <v>0</v>
          </cell>
          <cell r="AK221">
            <v>0</v>
          </cell>
          <cell r="AL221">
            <v>9812.0437342788664</v>
          </cell>
          <cell r="AM221">
            <v>0</v>
          </cell>
          <cell r="AN221">
            <v>1914.1499547353085</v>
          </cell>
        </row>
        <row r="222">
          <cell r="A222">
            <v>2012</v>
          </cell>
          <cell r="B222">
            <v>18.541999999999998</v>
          </cell>
          <cell r="C222">
            <v>15.67730250374389</v>
          </cell>
          <cell r="D222">
            <v>290.68854302441918</v>
          </cell>
          <cell r="E222">
            <v>52.723132144865843</v>
          </cell>
          <cell r="F222">
            <v>21.853704792953103</v>
          </cell>
          <cell r="G222">
            <v>216.11170608660024</v>
          </cell>
          <cell r="H222">
            <v>0</v>
          </cell>
          <cell r="I222">
            <v>0</v>
          </cell>
          <cell r="J222">
            <v>216.11170608660024</v>
          </cell>
          <cell r="K222">
            <v>299.48444919566975</v>
          </cell>
          <cell r="L222">
            <v>-7.5361494237203104</v>
          </cell>
          <cell r="M222">
            <v>0</v>
          </cell>
          <cell r="N222">
            <v>0</v>
          </cell>
          <cell r="O222">
            <v>-75.836593685349214</v>
          </cell>
          <cell r="Q222">
            <v>2012</v>
          </cell>
          <cell r="R222">
            <v>18.541999999999998</v>
          </cell>
          <cell r="S222">
            <v>105107.3467314384</v>
          </cell>
          <cell r="T222">
            <v>1948900.4230943306</v>
          </cell>
          <cell r="U222">
            <v>353478.4462948569</v>
          </cell>
          <cell r="V222">
            <v>146516.59151763367</v>
          </cell>
          <cell r="W222">
            <v>1448905.3852818399</v>
          </cell>
          <cell r="X222">
            <v>0</v>
          </cell>
          <cell r="Y222">
            <v>0</v>
          </cell>
          <cell r="Z222">
            <v>1448905.3852818399</v>
          </cell>
          <cell r="AA222">
            <v>2007871.9431972341</v>
          </cell>
          <cell r="AB222">
            <v>-50525.5716223973</v>
          </cell>
          <cell r="AC222">
            <v>0</v>
          </cell>
          <cell r="AD222">
            <v>0</v>
          </cell>
          <cell r="AE222">
            <v>-508440.98629299691</v>
          </cell>
          <cell r="AG222">
            <v>266.95478302441921</v>
          </cell>
          <cell r="AH222">
            <v>0</v>
          </cell>
          <cell r="AI222">
            <v>0</v>
          </cell>
          <cell r="AK222">
            <v>0</v>
          </cell>
          <cell r="AL222">
            <v>9760.075704106328</v>
          </cell>
          <cell r="AM222">
            <v>0</v>
          </cell>
          <cell r="AN222">
            <v>338.75103467702752</v>
          </cell>
        </row>
        <row r="223">
          <cell r="A223">
            <v>2013</v>
          </cell>
          <cell r="B223">
            <v>0</v>
          </cell>
          <cell r="C223">
            <v>16.139782927604337</v>
          </cell>
          <cell r="D223">
            <v>0</v>
          </cell>
          <cell r="E223">
            <v>0</v>
          </cell>
          <cell r="F223">
            <v>0</v>
          </cell>
          <cell r="G223">
            <v>0</v>
          </cell>
          <cell r="H223">
            <v>0</v>
          </cell>
          <cell r="I223">
            <v>0</v>
          </cell>
          <cell r="J223">
            <v>0</v>
          </cell>
          <cell r="K223">
            <v>-113.99694824971887</v>
          </cell>
          <cell r="L223">
            <v>0</v>
          </cell>
          <cell r="M223">
            <v>0</v>
          </cell>
          <cell r="N223">
            <v>0</v>
          </cell>
          <cell r="O223">
            <v>113.99694824971887</v>
          </cell>
          <cell r="Q223">
            <v>2013</v>
          </cell>
          <cell r="R223">
            <v>0</v>
          </cell>
          <cell r="S223">
            <v>120110.89494061761</v>
          </cell>
          <cell r="T223">
            <v>0</v>
          </cell>
          <cell r="U223">
            <v>0</v>
          </cell>
          <cell r="V223">
            <v>0</v>
          </cell>
          <cell r="W223">
            <v>0</v>
          </cell>
          <cell r="X223">
            <v>0</v>
          </cell>
          <cell r="Y223">
            <v>0</v>
          </cell>
          <cell r="Z223">
            <v>0</v>
          </cell>
          <cell r="AA223">
            <v>-848355.61520190653</v>
          </cell>
          <cell r="AB223">
            <v>0</v>
          </cell>
          <cell r="AC223">
            <v>0</v>
          </cell>
          <cell r="AD223">
            <v>0</v>
          </cell>
          <cell r="AE223">
            <v>848355.61520190653</v>
          </cell>
          <cell r="AG223">
            <v>0</v>
          </cell>
          <cell r="AH223">
            <v>0</v>
          </cell>
          <cell r="AI223">
            <v>0</v>
          </cell>
          <cell r="AK223">
            <v>0</v>
          </cell>
          <cell r="AL223">
            <v>9835.9551781406317</v>
          </cell>
          <cell r="AM223">
            <v>0</v>
          </cell>
          <cell r="AN223">
            <v>0</v>
          </cell>
        </row>
        <row r="224">
          <cell r="A224">
            <v>2014</v>
          </cell>
          <cell r="B224">
            <v>0</v>
          </cell>
          <cell r="C224">
            <v>16.615906523968665</v>
          </cell>
          <cell r="D224">
            <v>0</v>
          </cell>
          <cell r="E224">
            <v>0</v>
          </cell>
          <cell r="F224">
            <v>0</v>
          </cell>
          <cell r="G224">
            <v>0</v>
          </cell>
          <cell r="H224">
            <v>0</v>
          </cell>
          <cell r="I224">
            <v>0</v>
          </cell>
          <cell r="J224">
            <v>0</v>
          </cell>
          <cell r="K224">
            <v>-37.631713240346414</v>
          </cell>
          <cell r="L224">
            <v>0</v>
          </cell>
          <cell r="M224">
            <v>0</v>
          </cell>
          <cell r="N224">
            <v>0</v>
          </cell>
          <cell r="O224">
            <v>37.631713240346414</v>
          </cell>
          <cell r="Q224">
            <v>2014</v>
          </cell>
          <cell r="R224">
            <v>0</v>
          </cell>
          <cell r="S224">
            <v>137256.12463891611</v>
          </cell>
          <cell r="T224">
            <v>0</v>
          </cell>
          <cell r="U224">
            <v>0</v>
          </cell>
          <cell r="V224">
            <v>0</v>
          </cell>
          <cell r="W224">
            <v>0</v>
          </cell>
          <cell r="X224">
            <v>0</v>
          </cell>
          <cell r="Y224">
            <v>0</v>
          </cell>
          <cell r="Z224">
            <v>0</v>
          </cell>
          <cell r="AA224">
            <v>-310857.73836306145</v>
          </cell>
          <cell r="AB224">
            <v>0</v>
          </cell>
          <cell r="AC224">
            <v>0</v>
          </cell>
          <cell r="AD224">
            <v>0</v>
          </cell>
          <cell r="AE224">
            <v>310857.73836306145</v>
          </cell>
          <cell r="AG224">
            <v>0</v>
          </cell>
          <cell r="AH224">
            <v>0</v>
          </cell>
          <cell r="AI224">
            <v>0</v>
          </cell>
          <cell r="AK224">
            <v>0</v>
          </cell>
          <cell r="AL224">
            <v>9860.2861090988081</v>
          </cell>
          <cell r="AM224">
            <v>0</v>
          </cell>
          <cell r="AN224">
            <v>0</v>
          </cell>
        </row>
        <row r="225">
          <cell r="A225">
            <v>2015</v>
          </cell>
          <cell r="B225">
            <v>0</v>
          </cell>
          <cell r="C225">
            <v>17.106075766425747</v>
          </cell>
          <cell r="D225">
            <v>0</v>
          </cell>
          <cell r="E225">
            <v>0</v>
          </cell>
          <cell r="F225">
            <v>0</v>
          </cell>
          <cell r="G225">
            <v>0</v>
          </cell>
          <cell r="H225">
            <v>0</v>
          </cell>
          <cell r="I225">
            <v>0</v>
          </cell>
          <cell r="J225">
            <v>0</v>
          </cell>
          <cell r="K225">
            <v>0</v>
          </cell>
          <cell r="L225">
            <v>0</v>
          </cell>
          <cell r="M225">
            <v>0</v>
          </cell>
          <cell r="N225">
            <v>0</v>
          </cell>
          <cell r="O225">
            <v>0</v>
          </cell>
          <cell r="Q225">
            <v>2015</v>
          </cell>
          <cell r="R225">
            <v>0</v>
          </cell>
          <cell r="S225">
            <v>156848.75015049824</v>
          </cell>
          <cell r="T225">
            <v>0</v>
          </cell>
          <cell r="U225">
            <v>0</v>
          </cell>
          <cell r="V225">
            <v>0</v>
          </cell>
          <cell r="W225">
            <v>0</v>
          </cell>
          <cell r="X225">
            <v>0</v>
          </cell>
          <cell r="Y225">
            <v>0</v>
          </cell>
          <cell r="Z225">
            <v>0</v>
          </cell>
          <cell r="AA225">
            <v>0</v>
          </cell>
          <cell r="AB225">
            <v>0</v>
          </cell>
          <cell r="AC225">
            <v>0</v>
          </cell>
          <cell r="AD225">
            <v>0</v>
          </cell>
          <cell r="AE225">
            <v>0</v>
          </cell>
          <cell r="AG225">
            <v>0</v>
          </cell>
          <cell r="AH225">
            <v>0</v>
          </cell>
          <cell r="AI225">
            <v>0</v>
          </cell>
          <cell r="AK225">
            <v>0</v>
          </cell>
          <cell r="AL225">
            <v>9860.2861090988081</v>
          </cell>
          <cell r="AM225">
            <v>0</v>
          </cell>
          <cell r="AN225">
            <v>0</v>
          </cell>
        </row>
        <row r="226">
          <cell r="A226">
            <v>2016</v>
          </cell>
          <cell r="B226">
            <v>0</v>
          </cell>
          <cell r="C226">
            <v>17.610705001535305</v>
          </cell>
          <cell r="D226">
            <v>0</v>
          </cell>
          <cell r="E226">
            <v>0</v>
          </cell>
          <cell r="F226">
            <v>0</v>
          </cell>
          <cell r="G226">
            <v>0</v>
          </cell>
          <cell r="H226">
            <v>0</v>
          </cell>
          <cell r="I226">
            <v>0</v>
          </cell>
          <cell r="J226">
            <v>0</v>
          </cell>
          <cell r="K226">
            <v>0</v>
          </cell>
          <cell r="L226">
            <v>0</v>
          </cell>
          <cell r="M226">
            <v>0</v>
          </cell>
          <cell r="N226">
            <v>0</v>
          </cell>
          <cell r="O226">
            <v>0</v>
          </cell>
          <cell r="Q226">
            <v>2016</v>
          </cell>
          <cell r="R226">
            <v>0</v>
          </cell>
          <cell r="S226">
            <v>179238.12499073113</v>
          </cell>
          <cell r="T226">
            <v>0</v>
          </cell>
          <cell r="U226">
            <v>0</v>
          </cell>
          <cell r="V226">
            <v>0</v>
          </cell>
          <cell r="W226">
            <v>0</v>
          </cell>
          <cell r="X226">
            <v>0</v>
          </cell>
          <cell r="Y226">
            <v>0</v>
          </cell>
          <cell r="Z226">
            <v>0</v>
          </cell>
          <cell r="AA226">
            <v>0</v>
          </cell>
          <cell r="AB226">
            <v>0</v>
          </cell>
          <cell r="AC226">
            <v>0</v>
          </cell>
          <cell r="AD226">
            <v>0</v>
          </cell>
          <cell r="AE226">
            <v>0</v>
          </cell>
          <cell r="AG226">
            <v>0</v>
          </cell>
          <cell r="AH226">
            <v>0</v>
          </cell>
          <cell r="AI226">
            <v>0</v>
          </cell>
          <cell r="AK226">
            <v>0</v>
          </cell>
          <cell r="AL226">
            <v>9860.2861090988081</v>
          </cell>
          <cell r="AM226">
            <v>0</v>
          </cell>
          <cell r="AN226">
            <v>0</v>
          </cell>
        </row>
        <row r="227">
          <cell r="A227">
            <v>2017</v>
          </cell>
          <cell r="B227">
            <v>0</v>
          </cell>
          <cell r="C227">
            <v>18.130220799080597</v>
          </cell>
          <cell r="D227">
            <v>0</v>
          </cell>
          <cell r="E227">
            <v>0</v>
          </cell>
          <cell r="F227">
            <v>0</v>
          </cell>
          <cell r="G227">
            <v>0</v>
          </cell>
          <cell r="H227">
            <v>0</v>
          </cell>
          <cell r="I227">
            <v>0</v>
          </cell>
          <cell r="J227">
            <v>0</v>
          </cell>
          <cell r="K227">
            <v>0</v>
          </cell>
          <cell r="L227">
            <v>0</v>
          </cell>
          <cell r="M227">
            <v>0</v>
          </cell>
          <cell r="N227">
            <v>0</v>
          </cell>
          <cell r="O227">
            <v>0</v>
          </cell>
          <cell r="Q227">
            <v>2017</v>
          </cell>
          <cell r="R227">
            <v>0</v>
          </cell>
          <cell r="S227">
            <v>204823.47114253306</v>
          </cell>
          <cell r="T227">
            <v>0</v>
          </cell>
          <cell r="U227">
            <v>0</v>
          </cell>
          <cell r="V227">
            <v>0</v>
          </cell>
          <cell r="W227">
            <v>0</v>
          </cell>
          <cell r="X227">
            <v>0</v>
          </cell>
          <cell r="Y227">
            <v>0</v>
          </cell>
          <cell r="Z227">
            <v>0</v>
          </cell>
          <cell r="AA227">
            <v>0</v>
          </cell>
          <cell r="AB227">
            <v>0</v>
          </cell>
          <cell r="AC227">
            <v>0</v>
          </cell>
          <cell r="AD227">
            <v>0</v>
          </cell>
          <cell r="AE227">
            <v>0</v>
          </cell>
          <cell r="AG227">
            <v>0</v>
          </cell>
          <cell r="AH227">
            <v>0</v>
          </cell>
          <cell r="AI227">
            <v>0</v>
          </cell>
          <cell r="AK227">
            <v>0</v>
          </cell>
          <cell r="AL227">
            <v>9860.2861090988081</v>
          </cell>
          <cell r="AM227">
            <v>0</v>
          </cell>
          <cell r="AN227">
            <v>0</v>
          </cell>
        </row>
        <row r="228">
          <cell r="A228">
            <v>2018</v>
          </cell>
          <cell r="B228">
            <v>0</v>
          </cell>
          <cell r="C228">
            <v>18.665062312653475</v>
          </cell>
          <cell r="D228">
            <v>0</v>
          </cell>
          <cell r="E228">
            <v>0</v>
          </cell>
          <cell r="F228">
            <v>0</v>
          </cell>
          <cell r="G228">
            <v>0</v>
          </cell>
          <cell r="H228">
            <v>0</v>
          </cell>
          <cell r="I228">
            <v>0</v>
          </cell>
          <cell r="J228">
            <v>0</v>
          </cell>
          <cell r="K228">
            <v>0</v>
          </cell>
          <cell r="L228">
            <v>0</v>
          </cell>
          <cell r="M228">
            <v>0</v>
          </cell>
          <cell r="N228">
            <v>0</v>
          </cell>
          <cell r="O228">
            <v>0</v>
          </cell>
          <cell r="Q228">
            <v>2018</v>
          </cell>
          <cell r="R228">
            <v>0</v>
          </cell>
          <cell r="S228">
            <v>234060.99753077398</v>
          </cell>
          <cell r="T228">
            <v>0</v>
          </cell>
          <cell r="U228">
            <v>0</v>
          </cell>
          <cell r="V228">
            <v>0</v>
          </cell>
          <cell r="W228">
            <v>0</v>
          </cell>
          <cell r="X228">
            <v>0</v>
          </cell>
          <cell r="Y228">
            <v>0</v>
          </cell>
          <cell r="Z228">
            <v>0</v>
          </cell>
          <cell r="AA228">
            <v>0</v>
          </cell>
          <cell r="AB228">
            <v>0</v>
          </cell>
          <cell r="AC228">
            <v>0</v>
          </cell>
          <cell r="AD228">
            <v>0</v>
          </cell>
          <cell r="AE228">
            <v>0</v>
          </cell>
          <cell r="AG228">
            <v>0</v>
          </cell>
          <cell r="AH228">
            <v>0</v>
          </cell>
          <cell r="AI228">
            <v>0</v>
          </cell>
          <cell r="AK228">
            <v>0</v>
          </cell>
          <cell r="AL228">
            <v>9860.2861090988081</v>
          </cell>
          <cell r="AM228">
            <v>0</v>
          </cell>
          <cell r="AN228">
            <v>0</v>
          </cell>
        </row>
        <row r="229">
          <cell r="A229">
            <v>2019</v>
          </cell>
          <cell r="B229">
            <v>0</v>
          </cell>
          <cell r="C229">
            <v>19.215681650876757</v>
          </cell>
          <cell r="D229">
            <v>0</v>
          </cell>
          <cell r="E229">
            <v>0</v>
          </cell>
          <cell r="F229">
            <v>0</v>
          </cell>
          <cell r="G229">
            <v>0</v>
          </cell>
          <cell r="H229">
            <v>0</v>
          </cell>
          <cell r="I229">
            <v>0</v>
          </cell>
          <cell r="J229">
            <v>0</v>
          </cell>
          <cell r="K229">
            <v>0</v>
          </cell>
          <cell r="L229">
            <v>0</v>
          </cell>
          <cell r="M229">
            <v>0</v>
          </cell>
          <cell r="N229">
            <v>0</v>
          </cell>
          <cell r="O229">
            <v>0</v>
          </cell>
          <cell r="Q229">
            <v>2019</v>
          </cell>
          <cell r="R229">
            <v>0</v>
          </cell>
          <cell r="S229">
            <v>267472.03462330432</v>
          </cell>
          <cell r="T229">
            <v>0</v>
          </cell>
          <cell r="U229">
            <v>0</v>
          </cell>
          <cell r="V229">
            <v>0</v>
          </cell>
          <cell r="W229">
            <v>0</v>
          </cell>
          <cell r="X229">
            <v>0</v>
          </cell>
          <cell r="Y229">
            <v>0</v>
          </cell>
          <cell r="Z229">
            <v>0</v>
          </cell>
          <cell r="AA229">
            <v>0</v>
          </cell>
          <cell r="AB229">
            <v>0</v>
          </cell>
          <cell r="AC229">
            <v>0</v>
          </cell>
          <cell r="AD229">
            <v>0</v>
          </cell>
          <cell r="AE229">
            <v>0</v>
          </cell>
          <cell r="AG229">
            <v>0</v>
          </cell>
          <cell r="AH229">
            <v>0</v>
          </cell>
          <cell r="AI229">
            <v>0</v>
          </cell>
          <cell r="AK229">
            <v>0</v>
          </cell>
          <cell r="AL229">
            <v>9860.2861090988081</v>
          </cell>
          <cell r="AM229">
            <v>0</v>
          </cell>
          <cell r="AN229">
            <v>0</v>
          </cell>
        </row>
        <row r="230">
          <cell r="A230">
            <v>2020</v>
          </cell>
          <cell r="B230">
            <v>0</v>
          </cell>
          <cell r="C230">
            <v>19.78254425957762</v>
          </cell>
          <cell r="D230">
            <v>0</v>
          </cell>
          <cell r="E230">
            <v>0</v>
          </cell>
          <cell r="F230">
            <v>0</v>
          </cell>
          <cell r="G230">
            <v>0</v>
          </cell>
          <cell r="H230">
            <v>0</v>
          </cell>
          <cell r="I230">
            <v>0</v>
          </cell>
          <cell r="J230">
            <v>0</v>
          </cell>
          <cell r="K230">
            <v>0</v>
          </cell>
          <cell r="L230">
            <v>0</v>
          </cell>
          <cell r="M230">
            <v>0</v>
          </cell>
          <cell r="N230">
            <v>0</v>
          </cell>
          <cell r="O230">
            <v>0</v>
          </cell>
          <cell r="Q230">
            <v>2020</v>
          </cell>
          <cell r="R230">
            <v>0</v>
          </cell>
          <cell r="S230">
            <v>305652.33020560793</v>
          </cell>
          <cell r="T230">
            <v>0</v>
          </cell>
          <cell r="U230">
            <v>0</v>
          </cell>
          <cell r="V230">
            <v>0</v>
          </cell>
          <cell r="W230">
            <v>0</v>
          </cell>
          <cell r="X230">
            <v>0</v>
          </cell>
          <cell r="Y230">
            <v>0</v>
          </cell>
          <cell r="Z230">
            <v>0</v>
          </cell>
          <cell r="AA230">
            <v>0</v>
          </cell>
          <cell r="AB230">
            <v>0</v>
          </cell>
          <cell r="AC230">
            <v>0</v>
          </cell>
          <cell r="AD230">
            <v>0</v>
          </cell>
          <cell r="AE230">
            <v>0</v>
          </cell>
          <cell r="AG230">
            <v>0</v>
          </cell>
          <cell r="AH230">
            <v>0</v>
          </cell>
          <cell r="AI230">
            <v>0</v>
          </cell>
          <cell r="AK230">
            <v>0</v>
          </cell>
          <cell r="AL230">
            <v>9860.2861090988081</v>
          </cell>
          <cell r="AM230">
            <v>0</v>
          </cell>
          <cell r="AN230">
            <v>0</v>
          </cell>
        </row>
        <row r="231">
          <cell r="A231">
            <v>2021</v>
          </cell>
          <cell r="B231">
            <v>0</v>
          </cell>
          <cell r="C231">
            <v>20.366129315235163</v>
          </cell>
          <cell r="D231">
            <v>0</v>
          </cell>
          <cell r="E231">
            <v>0</v>
          </cell>
          <cell r="F231">
            <v>0</v>
          </cell>
          <cell r="G231">
            <v>0</v>
          </cell>
          <cell r="H231">
            <v>0</v>
          </cell>
          <cell r="I231">
            <v>0</v>
          </cell>
          <cell r="J231">
            <v>0</v>
          </cell>
          <cell r="K231">
            <v>0</v>
          </cell>
          <cell r="L231">
            <v>0</v>
          </cell>
          <cell r="M231">
            <v>0</v>
          </cell>
          <cell r="N231">
            <v>0</v>
          </cell>
          <cell r="O231">
            <v>0</v>
          </cell>
          <cell r="Q231">
            <v>2021</v>
          </cell>
          <cell r="R231">
            <v>0</v>
          </cell>
          <cell r="S231">
            <v>349282.6720808075</v>
          </cell>
          <cell r="T231">
            <v>0</v>
          </cell>
          <cell r="U231">
            <v>0</v>
          </cell>
          <cell r="V231">
            <v>0</v>
          </cell>
          <cell r="W231">
            <v>0</v>
          </cell>
          <cell r="X231">
            <v>0</v>
          </cell>
          <cell r="Y231">
            <v>0</v>
          </cell>
          <cell r="Z231">
            <v>0</v>
          </cell>
          <cell r="AA231">
            <v>0</v>
          </cell>
          <cell r="AB231">
            <v>0</v>
          </cell>
          <cell r="AC231">
            <v>0</v>
          </cell>
          <cell r="AD231">
            <v>0</v>
          </cell>
          <cell r="AE231">
            <v>0</v>
          </cell>
          <cell r="AG231">
            <v>0</v>
          </cell>
          <cell r="AH231">
            <v>0</v>
          </cell>
          <cell r="AI231">
            <v>0</v>
          </cell>
          <cell r="AK231">
            <v>0</v>
          </cell>
          <cell r="AL231">
            <v>9860.2861090988081</v>
          </cell>
          <cell r="AM231">
            <v>0</v>
          </cell>
          <cell r="AN231">
            <v>0</v>
          </cell>
        </row>
        <row r="232">
          <cell r="A232">
            <v>2022</v>
          </cell>
          <cell r="B232">
            <v>0</v>
          </cell>
          <cell r="C232">
            <v>20.966930130034601</v>
          </cell>
          <cell r="D232">
            <v>0</v>
          </cell>
          <cell r="E232">
            <v>0</v>
          </cell>
          <cell r="F232">
            <v>0</v>
          </cell>
          <cell r="G232">
            <v>0</v>
          </cell>
          <cell r="H232">
            <v>0</v>
          </cell>
          <cell r="I232">
            <v>0</v>
          </cell>
          <cell r="J232">
            <v>0</v>
          </cell>
          <cell r="K232">
            <v>0</v>
          </cell>
          <cell r="L232">
            <v>0</v>
          </cell>
          <cell r="M232">
            <v>0</v>
          </cell>
          <cell r="N232">
            <v>0</v>
          </cell>
          <cell r="O232">
            <v>0</v>
          </cell>
          <cell r="Q232">
            <v>2022</v>
          </cell>
          <cell r="R232">
            <v>0</v>
          </cell>
          <cell r="S232">
            <v>399141.02710698242</v>
          </cell>
          <cell r="T232">
            <v>0</v>
          </cell>
          <cell r="U232">
            <v>0</v>
          </cell>
          <cell r="V232">
            <v>0</v>
          </cell>
          <cell r="W232">
            <v>0</v>
          </cell>
          <cell r="X232">
            <v>0</v>
          </cell>
          <cell r="Y232">
            <v>0</v>
          </cell>
          <cell r="Z232">
            <v>0</v>
          </cell>
          <cell r="AA232">
            <v>0</v>
          </cell>
          <cell r="AB232">
            <v>0</v>
          </cell>
          <cell r="AC232">
            <v>0</v>
          </cell>
          <cell r="AD232">
            <v>0</v>
          </cell>
          <cell r="AE232">
            <v>0</v>
          </cell>
          <cell r="AG232">
            <v>0</v>
          </cell>
          <cell r="AH232">
            <v>0</v>
          </cell>
          <cell r="AI232">
            <v>0</v>
          </cell>
          <cell r="AK232">
            <v>0</v>
          </cell>
          <cell r="AL232">
            <v>9860.2861090988081</v>
          </cell>
          <cell r="AM232">
            <v>0</v>
          </cell>
          <cell r="AN232">
            <v>0</v>
          </cell>
        </row>
        <row r="233">
          <cell r="A233">
            <v>2023</v>
          </cell>
          <cell r="B233">
            <v>0</v>
          </cell>
          <cell r="C233">
            <v>21.585454568870624</v>
          </cell>
          <cell r="D233">
            <v>0</v>
          </cell>
          <cell r="E233">
            <v>0</v>
          </cell>
          <cell r="F233">
            <v>0</v>
          </cell>
          <cell r="G233">
            <v>0</v>
          </cell>
          <cell r="H233">
            <v>0</v>
          </cell>
          <cell r="I233">
            <v>0</v>
          </cell>
          <cell r="J233">
            <v>0</v>
          </cell>
          <cell r="K233">
            <v>0</v>
          </cell>
          <cell r="L233">
            <v>0</v>
          </cell>
          <cell r="M233">
            <v>0</v>
          </cell>
          <cell r="N233">
            <v>0</v>
          </cell>
          <cell r="O233">
            <v>0</v>
          </cell>
          <cell r="Q233">
            <v>2023</v>
          </cell>
          <cell r="R233">
            <v>0</v>
          </cell>
          <cell r="S233">
            <v>456116.41302136873</v>
          </cell>
          <cell r="T233">
            <v>0</v>
          </cell>
          <cell r="U233">
            <v>0</v>
          </cell>
          <cell r="V233">
            <v>0</v>
          </cell>
          <cell r="W233">
            <v>0</v>
          </cell>
          <cell r="X233">
            <v>0</v>
          </cell>
          <cell r="Y233">
            <v>0</v>
          </cell>
          <cell r="Z233">
            <v>0</v>
          </cell>
          <cell r="AA233">
            <v>0</v>
          </cell>
          <cell r="AB233">
            <v>0</v>
          </cell>
          <cell r="AC233">
            <v>0</v>
          </cell>
          <cell r="AD233">
            <v>0</v>
          </cell>
          <cell r="AE233">
            <v>0</v>
          </cell>
          <cell r="AG233">
            <v>0</v>
          </cell>
          <cell r="AH233">
            <v>0</v>
          </cell>
          <cell r="AI233">
            <v>0</v>
          </cell>
          <cell r="AK233">
            <v>0</v>
          </cell>
          <cell r="AL233">
            <v>9860.2861090988081</v>
          </cell>
          <cell r="AM233">
            <v>0</v>
          </cell>
          <cell r="AN233">
            <v>0</v>
          </cell>
        </row>
        <row r="234">
          <cell r="A234">
            <v>2024</v>
          </cell>
          <cell r="B234">
            <v>0</v>
          </cell>
          <cell r="C234">
            <v>22.222225478652312</v>
          </cell>
          <cell r="D234">
            <v>0</v>
          </cell>
          <cell r="E234">
            <v>0</v>
          </cell>
          <cell r="F234">
            <v>0</v>
          </cell>
          <cell r="G234">
            <v>0</v>
          </cell>
          <cell r="H234">
            <v>0</v>
          </cell>
          <cell r="I234">
            <v>0</v>
          </cell>
          <cell r="J234">
            <v>0</v>
          </cell>
          <cell r="K234">
            <v>0</v>
          </cell>
          <cell r="L234">
            <v>0</v>
          </cell>
          <cell r="M234">
            <v>0</v>
          </cell>
          <cell r="N234">
            <v>0</v>
          </cell>
          <cell r="O234">
            <v>0</v>
          </cell>
          <cell r="Q234">
            <v>2024</v>
          </cell>
          <cell r="R234">
            <v>0</v>
          </cell>
          <cell r="S234">
            <v>521224.75039810414</v>
          </cell>
          <cell r="T234">
            <v>0</v>
          </cell>
          <cell r="U234">
            <v>0</v>
          </cell>
          <cell r="V234">
            <v>0</v>
          </cell>
          <cell r="W234">
            <v>0</v>
          </cell>
          <cell r="X234">
            <v>0</v>
          </cell>
          <cell r="Y234">
            <v>0</v>
          </cell>
          <cell r="Z234">
            <v>0</v>
          </cell>
          <cell r="AA234">
            <v>0</v>
          </cell>
          <cell r="AB234">
            <v>0</v>
          </cell>
          <cell r="AC234">
            <v>0</v>
          </cell>
          <cell r="AD234">
            <v>0</v>
          </cell>
          <cell r="AE234">
            <v>0</v>
          </cell>
          <cell r="AG234">
            <v>0</v>
          </cell>
          <cell r="AH234">
            <v>0</v>
          </cell>
          <cell r="AI234">
            <v>0</v>
          </cell>
          <cell r="AK234">
            <v>0</v>
          </cell>
          <cell r="AL234">
            <v>9860.2861090988081</v>
          </cell>
          <cell r="AM234">
            <v>0</v>
          </cell>
          <cell r="AN234">
            <v>0</v>
          </cell>
        </row>
        <row r="237">
          <cell r="A237" t="str">
            <v>TOT.</v>
          </cell>
          <cell r="B237">
            <v>3306.9</v>
          </cell>
          <cell r="D237">
            <v>41408.429103630537</v>
          </cell>
          <cell r="E237">
            <v>812.91155431579898</v>
          </cell>
          <cell r="F237">
            <v>4182.3672587963974</v>
          </cell>
          <cell r="G237">
            <v>36413.150290518337</v>
          </cell>
          <cell r="H237">
            <v>13418.86754219668</v>
          </cell>
          <cell r="I237">
            <v>0</v>
          </cell>
          <cell r="J237">
            <v>22994.282748321657</v>
          </cell>
          <cell r="K237">
            <v>9130.1896292616657</v>
          </cell>
          <cell r="L237">
            <v>1198.2429908677168</v>
          </cell>
          <cell r="M237">
            <v>0</v>
          </cell>
          <cell r="N237">
            <v>0</v>
          </cell>
          <cell r="O237">
            <v>12665.850128192276</v>
          </cell>
          <cell r="R237">
            <v>3306.9</v>
          </cell>
          <cell r="T237">
            <v>132196430.17791365</v>
          </cell>
          <cell r="U237">
            <v>3016224.3008451844</v>
          </cell>
          <cell r="V237">
            <v>12858739.921710709</v>
          </cell>
          <cell r="W237">
            <v>116321465.95535779</v>
          </cell>
          <cell r="X237">
            <v>29039676.003649686</v>
          </cell>
          <cell r="Y237">
            <v>0</v>
          </cell>
          <cell r="Z237">
            <v>87281789.951708108</v>
          </cell>
          <cell r="AA237">
            <v>30548626.483097829</v>
          </cell>
          <cell r="AB237">
            <v>3890176.508053171</v>
          </cell>
          <cell r="AC237">
            <v>0</v>
          </cell>
          <cell r="AD237">
            <v>0</v>
          </cell>
          <cell r="AE237">
            <v>52842986.960557088</v>
          </cell>
          <cell r="AG237">
            <v>37175.597103630535</v>
          </cell>
          <cell r="AH237">
            <v>0</v>
          </cell>
          <cell r="AI237">
            <v>0</v>
          </cell>
          <cell r="AK237">
            <v>4.449049343270282</v>
          </cell>
          <cell r="AM237">
            <v>-3670.5347395297495</v>
          </cell>
          <cell r="AN237">
            <v>51187.181223895102</v>
          </cell>
        </row>
        <row r="238">
          <cell r="N238" t="str">
            <v>AV. Tax</v>
          </cell>
          <cell r="O238">
            <v>0.44917394176529601</v>
          </cell>
          <cell r="AD238" t="str">
            <v>AV. Tax</v>
          </cell>
          <cell r="AE238">
            <v>0.39457031083122313</v>
          </cell>
        </row>
        <row r="241">
          <cell r="D241" t="str">
            <v>DEPRECIATION</v>
          </cell>
          <cell r="I241" t="str">
            <v xml:space="preserve">        DEFERRED FOR TAX</v>
          </cell>
          <cell r="N241" t="str">
            <v>USABLE FOR TAX</v>
          </cell>
          <cell r="R241" t="str">
            <v>NET DEDUCTIONS, MCOL$</v>
          </cell>
          <cell r="V241" t="str">
            <v>TAXES CALCULATION</v>
          </cell>
          <cell r="AE241" t="str">
            <v>ECONOMIC INDICATORS</v>
          </cell>
        </row>
        <row r="242">
          <cell r="C242" t="str">
            <v>NET CASH</v>
          </cell>
          <cell r="G242">
            <v>0.15</v>
          </cell>
          <cell r="H242">
            <v>0.85</v>
          </cell>
          <cell r="Z242" t="str">
            <v>I &amp; DHC</v>
          </cell>
          <cell r="AA242" t="str">
            <v>TOTAL</v>
          </cell>
          <cell r="AM242" t="str">
            <v xml:space="preserve"> </v>
          </cell>
        </row>
        <row r="243">
          <cell r="C243" t="str">
            <v>INCOME</v>
          </cell>
          <cell r="D243" t="str">
            <v>YEARS</v>
          </cell>
          <cell r="E243" t="str">
            <v>YEARS</v>
          </cell>
          <cell r="F243" t="str">
            <v>G&amp;G/WC-DH</v>
          </cell>
          <cell r="G243" t="str">
            <v>Tangibles</v>
          </cell>
          <cell r="H243" t="str">
            <v>Intangibles</v>
          </cell>
          <cell r="I243" t="str">
            <v>DEV. DHC</v>
          </cell>
          <cell r="J243" t="str">
            <v>G&amp;G/WC-DH</v>
          </cell>
          <cell r="K243" t="str">
            <v>Tangibles</v>
          </cell>
          <cell r="L243" t="str">
            <v>Intangibles</v>
          </cell>
          <cell r="M243" t="str">
            <v>DEV. DHC</v>
          </cell>
          <cell r="N243" t="str">
            <v>G&amp;G/WC-DH</v>
          </cell>
          <cell r="O243" t="str">
            <v>Tangibles</v>
          </cell>
          <cell r="P243" t="str">
            <v>Intangibles</v>
          </cell>
          <cell r="Q243" t="str">
            <v>DEV. DHC</v>
          </cell>
          <cell r="R243" t="str">
            <v>G&amp;G/WC-DH</v>
          </cell>
          <cell r="S243" t="str">
            <v>Tangibles</v>
          </cell>
          <cell r="T243" t="str">
            <v>Intangibles</v>
          </cell>
          <cell r="U243" t="str">
            <v>DEV. DHC</v>
          </cell>
          <cell r="V243" t="str">
            <v xml:space="preserve">    @35%</v>
          </cell>
          <cell r="W243" t="str">
            <v>TAX</v>
          </cell>
          <cell r="X243" t="str">
            <v>GIT</v>
          </cell>
          <cell r="Z243" t="str">
            <v>FOR</v>
          </cell>
          <cell r="AA243" t="str">
            <v>REM.TAX</v>
          </cell>
          <cell r="AB243" t="str">
            <v xml:space="preserve">   EFF.</v>
          </cell>
          <cell r="AC243" t="str">
            <v>REM. TAX</v>
          </cell>
          <cell r="AJ243" t="str">
            <v>ADDITIONAL TAXES</v>
          </cell>
        </row>
        <row r="244">
          <cell r="B244" t="str">
            <v>YEAR</v>
          </cell>
          <cell r="C244" t="str">
            <v>MCOL$</v>
          </cell>
          <cell r="D244" t="str">
            <v>TANGIBLES</v>
          </cell>
          <cell r="E244" t="str">
            <v>INTANGIBLES</v>
          </cell>
          <cell r="F244" t="str">
            <v>MCOL$</v>
          </cell>
          <cell r="G244" t="str">
            <v>MCOL$</v>
          </cell>
          <cell r="H244" t="str">
            <v>MCOL$</v>
          </cell>
          <cell r="I244" t="str">
            <v>MCOL$</v>
          </cell>
          <cell r="J244" t="str">
            <v>MCOL$</v>
          </cell>
          <cell r="K244" t="str">
            <v>MCOL$</v>
          </cell>
          <cell r="L244" t="str">
            <v>MCOL$</v>
          </cell>
          <cell r="M244" t="str">
            <v>MCOL$</v>
          </cell>
          <cell r="N244" t="str">
            <v>MCOL$</v>
          </cell>
          <cell r="O244" t="str">
            <v>MCOL$</v>
          </cell>
          <cell r="P244" t="str">
            <v>MCOL$</v>
          </cell>
          <cell r="Q244" t="str">
            <v>MCOL$</v>
          </cell>
          <cell r="R244" t="str">
            <v>MCOL$</v>
          </cell>
          <cell r="S244" t="str">
            <v>MCOL$</v>
          </cell>
          <cell r="T244" t="str">
            <v>MCOL$</v>
          </cell>
          <cell r="U244" t="str">
            <v>MCOL$</v>
          </cell>
          <cell r="V244" t="str">
            <v xml:space="preserve">    GIT</v>
          </cell>
          <cell r="W244" t="str">
            <v>PREPAY</v>
          </cell>
          <cell r="X244" t="str">
            <v>PAID</v>
          </cell>
          <cell r="Y244" t="str">
            <v xml:space="preserve">   YEAR</v>
          </cell>
          <cell r="Z244" t="str">
            <v>REM.TAX</v>
          </cell>
          <cell r="AA244" t="str">
            <v>DEPR.</v>
          </cell>
          <cell r="AB244" t="str">
            <v xml:space="preserve"> REM.TAX</v>
          </cell>
          <cell r="AC244" t="str">
            <v>PAID</v>
          </cell>
          <cell r="AE244" t="str">
            <v>INFLATION</v>
          </cell>
          <cell r="AH244" t="str">
            <v>COL.</v>
          </cell>
          <cell r="AJ244" t="str">
            <v>SURTAX</v>
          </cell>
          <cell r="AK244" t="str">
            <v>WARTAX</v>
          </cell>
          <cell r="AM244" t="str">
            <v>COL.</v>
          </cell>
          <cell r="AN244" t="str">
            <v>CRUDE</v>
          </cell>
        </row>
        <row r="245">
          <cell r="F245" t="str">
            <v>NET CAPITAL</v>
          </cell>
          <cell r="AE245" t="str">
            <v>REVENUE</v>
          </cell>
          <cell r="AF245" t="str">
            <v>EXPENSES</v>
          </cell>
          <cell r="AG245" t="str">
            <v>CAPITAL</v>
          </cell>
          <cell r="AH245" t="str">
            <v>DEV.</v>
          </cell>
          <cell r="AI245" t="str">
            <v>DEFLAT.</v>
          </cell>
          <cell r="AJ245" t="str">
            <v>25% GIT</v>
          </cell>
          <cell r="AL245" t="str">
            <v>TOTAL</v>
          </cell>
          <cell r="AM245" t="str">
            <v>INFLAT</v>
          </cell>
          <cell r="AN245" t="str">
            <v>INFLATION</v>
          </cell>
        </row>
        <row r="247">
          <cell r="A247">
            <v>0</v>
          </cell>
          <cell r="B247">
            <v>1991</v>
          </cell>
          <cell r="C247">
            <v>0</v>
          </cell>
          <cell r="D247">
            <v>10</v>
          </cell>
          <cell r="E247">
            <v>5</v>
          </cell>
          <cell r="F247">
            <v>0</v>
          </cell>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1991</v>
          </cell>
          <cell r="Z247">
            <v>0</v>
          </cell>
          <cell r="AA247">
            <v>0</v>
          </cell>
          <cell r="AB247">
            <v>0</v>
          </cell>
          <cell r="AC247">
            <v>0</v>
          </cell>
          <cell r="AE247">
            <v>0.78484774902919419</v>
          </cell>
          <cell r="AF247">
            <v>0.78484774902919419</v>
          </cell>
          <cell r="AG247">
            <v>0.78484774902919419</v>
          </cell>
          <cell r="AH247">
            <v>0.39331939445311664</v>
          </cell>
          <cell r="AI247">
            <v>0.78484774902919419</v>
          </cell>
          <cell r="AJ247">
            <v>0</v>
          </cell>
          <cell r="AK247">
            <v>0</v>
          </cell>
          <cell r="AL247">
            <v>0</v>
          </cell>
          <cell r="AM247">
            <v>0.20820192050193384</v>
          </cell>
          <cell r="AN247">
            <v>0.79827492969742564</v>
          </cell>
        </row>
        <row r="248">
          <cell r="A248">
            <v>0</v>
          </cell>
          <cell r="B248">
            <v>1992</v>
          </cell>
          <cell r="C248">
            <v>0</v>
          </cell>
          <cell r="D248">
            <v>10</v>
          </cell>
          <cell r="E248">
            <v>5</v>
          </cell>
          <cell r="F248">
            <v>0</v>
          </cell>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1992</v>
          </cell>
          <cell r="Z248">
            <v>0</v>
          </cell>
          <cell r="AA248">
            <v>0</v>
          </cell>
          <cell r="AB248">
            <v>0</v>
          </cell>
          <cell r="AC248">
            <v>0</v>
          </cell>
          <cell r="AE248">
            <v>0.8091780292490991</v>
          </cell>
          <cell r="AF248">
            <v>0.8091780292490991</v>
          </cell>
          <cell r="AG248">
            <v>0.8091780292490991</v>
          </cell>
          <cell r="AH248">
            <v>0.4888566753657787</v>
          </cell>
          <cell r="AI248">
            <v>0.8091780292490991</v>
          </cell>
          <cell r="AJ248">
            <v>0</v>
          </cell>
          <cell r="AK248">
            <v>0</v>
          </cell>
          <cell r="AL248">
            <v>0</v>
          </cell>
          <cell r="AM248">
            <v>0.2640000351964521</v>
          </cell>
          <cell r="AN248">
            <v>0.82302145251804582</v>
          </cell>
        </row>
        <row r="249">
          <cell r="A249">
            <v>0</v>
          </cell>
          <cell r="B249">
            <v>1993</v>
          </cell>
          <cell r="C249">
            <v>0</v>
          </cell>
          <cell r="D249">
            <v>10</v>
          </cell>
          <cell r="E249">
            <v>5</v>
          </cell>
          <cell r="F249">
            <v>0</v>
          </cell>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1993</v>
          </cell>
          <cell r="Z249">
            <v>0</v>
          </cell>
          <cell r="AA249">
            <v>0</v>
          </cell>
          <cell r="AB249">
            <v>0</v>
          </cell>
          <cell r="AC249">
            <v>0</v>
          </cell>
          <cell r="AE249">
            <v>0.83345337012657206</v>
          </cell>
          <cell r="AF249">
            <v>0.83345337012657206</v>
          </cell>
          <cell r="AG249">
            <v>0.83345337012657206</v>
          </cell>
          <cell r="AH249">
            <v>0.56492277405269387</v>
          </cell>
          <cell r="AI249">
            <v>0.83345337012657206</v>
          </cell>
          <cell r="AJ249">
            <v>0</v>
          </cell>
          <cell r="AK249">
            <v>0</v>
          </cell>
          <cell r="AL249">
            <v>0</v>
          </cell>
          <cell r="AM249">
            <v>0.33036964404484015</v>
          </cell>
          <cell r="AN249">
            <v>0.84771209609358722</v>
          </cell>
        </row>
        <row r="250">
          <cell r="A250">
            <v>0</v>
          </cell>
          <cell r="B250">
            <v>1994</v>
          </cell>
          <cell r="C250">
            <v>0</v>
          </cell>
          <cell r="D250">
            <v>10</v>
          </cell>
          <cell r="E250">
            <v>5</v>
          </cell>
          <cell r="F250">
            <v>0</v>
          </cell>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1994</v>
          </cell>
          <cell r="Z250">
            <v>0</v>
          </cell>
          <cell r="AA250">
            <v>0</v>
          </cell>
          <cell r="AB250">
            <v>0</v>
          </cell>
          <cell r="AC250">
            <v>0</v>
          </cell>
          <cell r="AE250">
            <v>0.85679006449011608</v>
          </cell>
          <cell r="AF250">
            <v>0.85679006449011608</v>
          </cell>
          <cell r="AG250">
            <v>0.85679006449011608</v>
          </cell>
          <cell r="AH250">
            <v>0.61570933144003115</v>
          </cell>
          <cell r="AI250">
            <v>0.85679006449011608</v>
          </cell>
          <cell r="AJ250">
            <v>0</v>
          </cell>
          <cell r="AK250">
            <v>0</v>
          </cell>
          <cell r="AL250">
            <v>0</v>
          </cell>
          <cell r="AM250">
            <v>0.40506622056337849</v>
          </cell>
          <cell r="AN250">
            <v>0.87314345897639489</v>
          </cell>
        </row>
        <row r="251">
          <cell r="A251">
            <v>0</v>
          </cell>
          <cell r="B251">
            <v>1995</v>
          </cell>
          <cell r="C251">
            <v>0</v>
          </cell>
          <cell r="D251">
            <v>10</v>
          </cell>
          <cell r="E251">
            <v>5</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1995</v>
          </cell>
          <cell r="Z251">
            <v>0</v>
          </cell>
          <cell r="AA251">
            <v>0</v>
          </cell>
          <cell r="AB251">
            <v>0</v>
          </cell>
          <cell r="AC251">
            <v>0</v>
          </cell>
          <cell r="AE251">
            <v>0.87906660616685917</v>
          </cell>
          <cell r="AF251">
            <v>0.87906660616685917</v>
          </cell>
          <cell r="AG251">
            <v>0.87906660616685917</v>
          </cell>
          <cell r="AH251">
            <v>0.63633559404327222</v>
          </cell>
          <cell r="AI251">
            <v>0.87906660616685917</v>
          </cell>
          <cell r="AJ251">
            <v>0</v>
          </cell>
          <cell r="AK251">
            <v>0</v>
          </cell>
          <cell r="AL251">
            <v>0</v>
          </cell>
          <cell r="AM251">
            <v>0.49657067978864566</v>
          </cell>
          <cell r="AN251">
            <v>0.9151416593531595</v>
          </cell>
        </row>
        <row r="252">
          <cell r="A252">
            <v>0</v>
          </cell>
          <cell r="B252">
            <v>1996</v>
          </cell>
          <cell r="C252">
            <v>0</v>
          </cell>
          <cell r="D252">
            <v>10</v>
          </cell>
          <cell r="E252">
            <v>5</v>
          </cell>
          <cell r="F252">
            <v>0</v>
          </cell>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1996</v>
          </cell>
          <cell r="Z252">
            <v>0</v>
          </cell>
          <cell r="AA252">
            <v>0</v>
          </cell>
          <cell r="AB252">
            <v>0</v>
          </cell>
          <cell r="AC252">
            <v>0</v>
          </cell>
          <cell r="AE252">
            <v>0.90807580417036549</v>
          </cell>
          <cell r="AF252">
            <v>0.90807580417036549</v>
          </cell>
          <cell r="AG252">
            <v>0.90807580417036549</v>
          </cell>
          <cell r="AH252">
            <v>0.75603031928281172</v>
          </cell>
          <cell r="AI252">
            <v>0.90807580417036549</v>
          </cell>
          <cell r="AJ252">
            <v>0</v>
          </cell>
          <cell r="AK252">
            <v>0</v>
          </cell>
          <cell r="AL252">
            <v>0</v>
          </cell>
          <cell r="AM252">
            <v>0.59320333407551606</v>
          </cell>
          <cell r="AN252">
            <v>0.94259590913375435</v>
          </cell>
        </row>
        <row r="253">
          <cell r="A253">
            <v>0</v>
          </cell>
          <cell r="B253">
            <v>1997</v>
          </cell>
          <cell r="C253">
            <v>0</v>
          </cell>
          <cell r="D253">
            <v>10</v>
          </cell>
          <cell r="E253">
            <v>5</v>
          </cell>
          <cell r="F253">
            <v>0</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1997</v>
          </cell>
          <cell r="Z253">
            <v>0</v>
          </cell>
          <cell r="AA253">
            <v>0</v>
          </cell>
          <cell r="AB253">
            <v>0</v>
          </cell>
          <cell r="AC253">
            <v>0</v>
          </cell>
          <cell r="AE253">
            <v>0.93804230570798752</v>
          </cell>
          <cell r="AF253">
            <v>0.93804230570798752</v>
          </cell>
          <cell r="AG253">
            <v>0.93804230570798752</v>
          </cell>
          <cell r="AH253">
            <v>0.76956326199797409</v>
          </cell>
          <cell r="AI253">
            <v>0.93804230570798752</v>
          </cell>
          <cell r="AJ253">
            <v>0</v>
          </cell>
          <cell r="AK253">
            <v>0</v>
          </cell>
          <cell r="AL253">
            <v>0</v>
          </cell>
          <cell r="AM253">
            <v>0.72151321523605016</v>
          </cell>
          <cell r="AN253">
            <v>0.970873786407767</v>
          </cell>
        </row>
        <row r="254">
          <cell r="A254">
            <v>0</v>
          </cell>
          <cell r="B254">
            <v>1998</v>
          </cell>
          <cell r="C254">
            <v>0</v>
          </cell>
          <cell r="D254">
            <v>10</v>
          </cell>
          <cell r="E254">
            <v>5</v>
          </cell>
          <cell r="F254">
            <v>0</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1998</v>
          </cell>
          <cell r="Z254">
            <v>0</v>
          </cell>
          <cell r="AA254">
            <v>0</v>
          </cell>
          <cell r="AB254">
            <v>0</v>
          </cell>
          <cell r="AC254">
            <v>0</v>
          </cell>
          <cell r="AE254">
            <v>0.970873786407767</v>
          </cell>
          <cell r="AF254">
            <v>0.970873786407767</v>
          </cell>
          <cell r="AG254">
            <v>0.970873786407767</v>
          </cell>
          <cell r="AH254">
            <v>0.99019704921279328</v>
          </cell>
          <cell r="AI254">
            <v>0.970873786407767</v>
          </cell>
          <cell r="AJ254">
            <v>0</v>
          </cell>
          <cell r="AK254">
            <v>0</v>
          </cell>
          <cell r="AL254">
            <v>0</v>
          </cell>
          <cell r="AM254">
            <v>0.8438818565400843</v>
          </cell>
          <cell r="AN254">
            <v>1</v>
          </cell>
        </row>
        <row r="255">
          <cell r="A255">
            <v>0</v>
          </cell>
          <cell r="B255">
            <v>1999</v>
          </cell>
          <cell r="C255">
            <v>0</v>
          </cell>
          <cell r="D255">
            <v>10</v>
          </cell>
          <cell r="E255">
            <v>5</v>
          </cell>
          <cell r="F255">
            <v>0</v>
          </cell>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1999</v>
          </cell>
          <cell r="Z255">
            <v>0</v>
          </cell>
          <cell r="AA255">
            <v>0</v>
          </cell>
          <cell r="AB255">
            <v>0</v>
          </cell>
          <cell r="AC255">
            <v>0</v>
          </cell>
          <cell r="AE255">
            <v>1</v>
          </cell>
          <cell r="AF255">
            <v>1</v>
          </cell>
          <cell r="AG255">
            <v>1</v>
          </cell>
          <cell r="AH255">
            <v>1</v>
          </cell>
          <cell r="AI255">
            <v>1</v>
          </cell>
          <cell r="AJ255">
            <v>0</v>
          </cell>
          <cell r="AK255">
            <v>0</v>
          </cell>
          <cell r="AL255">
            <v>0</v>
          </cell>
          <cell r="AM255">
            <v>1</v>
          </cell>
          <cell r="AN255">
            <v>1</v>
          </cell>
        </row>
        <row r="256">
          <cell r="A256">
            <v>1</v>
          </cell>
          <cell r="B256">
            <v>2000</v>
          </cell>
          <cell r="C256">
            <v>4242974.1974010821</v>
          </cell>
          <cell r="D256">
            <v>10</v>
          </cell>
          <cell r="E256">
            <v>5</v>
          </cell>
          <cell r="F256">
            <v>0</v>
          </cell>
          <cell r="G256">
            <v>1366491.3878554055</v>
          </cell>
          <cell r="H256">
            <v>7743451.1978472974</v>
          </cell>
          <cell r="I256">
            <v>0</v>
          </cell>
          <cell r="J256">
            <v>0</v>
          </cell>
          <cell r="K256">
            <v>0</v>
          </cell>
          <cell r="L256">
            <v>0</v>
          </cell>
          <cell r="M256">
            <v>0</v>
          </cell>
          <cell r="N256">
            <v>0</v>
          </cell>
          <cell r="O256">
            <v>1366491.3878554055</v>
          </cell>
          <cell r="P256">
            <v>7743451.1978472974</v>
          </cell>
          <cell r="Q256">
            <v>0</v>
          </cell>
          <cell r="R256">
            <v>0</v>
          </cell>
          <cell r="S256">
            <v>136649.13878554053</v>
          </cell>
          <cell r="T256">
            <v>552126.87348889117</v>
          </cell>
          <cell r="U256">
            <v>0</v>
          </cell>
          <cell r="V256">
            <v>1243969.3647943274</v>
          </cell>
          <cell r="W256">
            <v>932977.02359574556</v>
          </cell>
          <cell r="X256">
            <v>932977.02359574556</v>
          </cell>
          <cell r="Y256">
            <v>2000</v>
          </cell>
          <cell r="Z256">
            <v>9109942.5857027024</v>
          </cell>
          <cell r="AA256">
            <v>649561.02763398958</v>
          </cell>
          <cell r="AB256">
            <v>186230.53023199429</v>
          </cell>
          <cell r="AC256">
            <v>186230.53023199429</v>
          </cell>
          <cell r="AE256">
            <v>1.0295000000000001</v>
          </cell>
          <cell r="AF256">
            <v>1.0295000000000001</v>
          </cell>
          <cell r="AG256">
            <v>1.0295000000000001</v>
          </cell>
          <cell r="AH256">
            <v>1.1100000000000001</v>
          </cell>
          <cell r="AI256">
            <v>1.0295000000000001</v>
          </cell>
          <cell r="AJ256">
            <v>0</v>
          </cell>
          <cell r="AK256">
            <v>0</v>
          </cell>
          <cell r="AL256">
            <v>0</v>
          </cell>
          <cell r="AM256">
            <v>1.125</v>
          </cell>
          <cell r="AN256">
            <v>1</v>
          </cell>
        </row>
        <row r="257">
          <cell r="A257">
            <v>1</v>
          </cell>
          <cell r="B257">
            <v>2001</v>
          </cell>
          <cell r="C257">
            <v>9854182.0029046908</v>
          </cell>
          <cell r="D257">
            <v>10</v>
          </cell>
          <cell r="E257">
            <v>5</v>
          </cell>
          <cell r="F257">
            <v>0</v>
          </cell>
          <cell r="G257">
            <v>1443307.4020586654</v>
          </cell>
          <cell r="H257">
            <v>8178741.9449991053</v>
          </cell>
          <cell r="I257">
            <v>0</v>
          </cell>
          <cell r="J257">
            <v>0</v>
          </cell>
          <cell r="K257">
            <v>0</v>
          </cell>
          <cell r="L257">
            <v>0</v>
          </cell>
          <cell r="M257">
            <v>0</v>
          </cell>
          <cell r="N257">
            <v>0</v>
          </cell>
          <cell r="O257">
            <v>1443307.4020586654</v>
          </cell>
          <cell r="P257">
            <v>8178741.9449991053</v>
          </cell>
          <cell r="Q257">
            <v>0</v>
          </cell>
          <cell r="R257">
            <v>0</v>
          </cell>
          <cell r="S257">
            <v>280979.87899140711</v>
          </cell>
          <cell r="T257">
            <v>2349899.3640244235</v>
          </cell>
          <cell r="U257">
            <v>0</v>
          </cell>
          <cell r="V257">
            <v>2528155.965961101</v>
          </cell>
          <cell r="W257">
            <v>932977.02359574556</v>
          </cell>
          <cell r="X257">
            <v>1243969.3647943274</v>
          </cell>
          <cell r="Y257">
            <v>2001</v>
          </cell>
          <cell r="Z257">
            <v>9622049.3470577709</v>
          </cell>
          <cell r="AA257">
            <v>3345770.2318435311</v>
          </cell>
          <cell r="AB257">
            <v>368510.9684386783</v>
          </cell>
          <cell r="AC257">
            <v>368510.9684386783</v>
          </cell>
          <cell r="AE257">
            <v>1.0598702500000001</v>
          </cell>
          <cell r="AF257">
            <v>1.0598702500000001</v>
          </cell>
          <cell r="AG257">
            <v>1.0598702500000001</v>
          </cell>
          <cell r="AH257">
            <v>1.2321000000000002</v>
          </cell>
          <cell r="AI257">
            <v>1.0598702500000001</v>
          </cell>
          <cell r="AJ257">
            <v>0</v>
          </cell>
          <cell r="AK257">
            <v>0</v>
          </cell>
          <cell r="AL257">
            <v>0</v>
          </cell>
          <cell r="AM257">
            <v>1.2532500000000002</v>
          </cell>
          <cell r="AN257">
            <v>1.0295000000000001</v>
          </cell>
        </row>
        <row r="258">
          <cell r="A258">
            <v>1</v>
          </cell>
          <cell r="B258">
            <v>2002</v>
          </cell>
          <cell r="C258">
            <v>10778806.557736592</v>
          </cell>
          <cell r="D258">
            <v>10</v>
          </cell>
          <cell r="E258">
            <v>5</v>
          </cell>
          <cell r="F258">
            <v>0</v>
          </cell>
          <cell r="G258">
            <v>538505.23980245087</v>
          </cell>
          <cell r="H258">
            <v>3051529.6922138887</v>
          </cell>
          <cell r="I258">
            <v>0</v>
          </cell>
          <cell r="J258">
            <v>0</v>
          </cell>
          <cell r="K258">
            <v>0</v>
          </cell>
          <cell r="L258">
            <v>0</v>
          </cell>
          <cell r="M258">
            <v>0</v>
          </cell>
          <cell r="N258">
            <v>0</v>
          </cell>
          <cell r="O258">
            <v>538505.23980245087</v>
          </cell>
          <cell r="P258">
            <v>3051529.6922138887</v>
          </cell>
          <cell r="Q258">
            <v>0</v>
          </cell>
          <cell r="R258">
            <v>0</v>
          </cell>
          <cell r="S258">
            <v>334830.40297165216</v>
          </cell>
          <cell r="T258">
            <v>2744608.1568177477</v>
          </cell>
          <cell r="U258">
            <v>0</v>
          </cell>
          <cell r="V258">
            <v>2694778.799281517</v>
          </cell>
          <cell r="W258">
            <v>1414546.9990332858</v>
          </cell>
          <cell r="X258">
            <v>3009725.9413986411</v>
          </cell>
          <cell r="Y258">
            <v>2002</v>
          </cell>
          <cell r="Z258">
            <v>3590034.9320163396</v>
          </cell>
          <cell r="AA258">
            <v>3764652.8258757959</v>
          </cell>
          <cell r="AB258">
            <v>280309.94533235085</v>
          </cell>
          <cell r="AC258">
            <v>280309.94533235085</v>
          </cell>
          <cell r="AE258">
            <v>1.0911364223750002</v>
          </cell>
          <cell r="AF258">
            <v>1.0911364223750002</v>
          </cell>
          <cell r="AG258">
            <v>1.0911364223750002</v>
          </cell>
          <cell r="AH258">
            <v>1.3676310000000003</v>
          </cell>
          <cell r="AI258">
            <v>1.0911364223750002</v>
          </cell>
          <cell r="AJ258">
            <v>0</v>
          </cell>
          <cell r="AK258">
            <v>0</v>
          </cell>
          <cell r="AL258">
            <v>0</v>
          </cell>
          <cell r="AM258">
            <v>1.3785750000000003</v>
          </cell>
          <cell r="AN258">
            <v>1.0598702500000001</v>
          </cell>
        </row>
        <row r="259">
          <cell r="A259">
            <v>1</v>
          </cell>
          <cell r="B259">
            <v>2003</v>
          </cell>
          <cell r="C259">
            <v>12745133.893188983</v>
          </cell>
          <cell r="D259">
            <v>10</v>
          </cell>
          <cell r="E259">
            <v>5</v>
          </cell>
          <cell r="F259">
            <v>0</v>
          </cell>
          <cell r="G259">
            <v>995394.19171796716</v>
          </cell>
          <cell r="H259">
            <v>5640567.0864018146</v>
          </cell>
          <cell r="I259">
            <v>0</v>
          </cell>
          <cell r="J259">
            <v>0</v>
          </cell>
          <cell r="K259">
            <v>0</v>
          </cell>
          <cell r="L259">
            <v>0</v>
          </cell>
          <cell r="M259">
            <v>0</v>
          </cell>
          <cell r="N259">
            <v>0</v>
          </cell>
          <cell r="O259">
            <v>995394.19171796716</v>
          </cell>
          <cell r="P259">
            <v>5640567.0864018146</v>
          </cell>
          <cell r="Q259">
            <v>0</v>
          </cell>
          <cell r="R259">
            <v>0</v>
          </cell>
          <cell r="S259">
            <v>434369.82214344892</v>
          </cell>
          <cell r="T259">
            <v>4017918.3676177696</v>
          </cell>
          <cell r="U259">
            <v>0</v>
          </cell>
          <cell r="V259">
            <v>2902495.9961997173</v>
          </cell>
          <cell r="W259">
            <v>1958600.5369659816</v>
          </cell>
          <cell r="X259">
            <v>3238832.3372142124</v>
          </cell>
          <cell r="Y259">
            <v>2003</v>
          </cell>
          <cell r="Z259">
            <v>6635961.278119782</v>
          </cell>
          <cell r="AA259">
            <v>6308612.0084406845</v>
          </cell>
          <cell r="AB259">
            <v>223838.26832738606</v>
          </cell>
          <cell r="AC259">
            <v>223838.26832738606</v>
          </cell>
          <cell r="AE259">
            <v>1.1233249468350628</v>
          </cell>
          <cell r="AF259">
            <v>1.1233249468350628</v>
          </cell>
          <cell r="AG259">
            <v>1.1233249468350628</v>
          </cell>
          <cell r="AH259">
            <v>1.5180704100000004</v>
          </cell>
          <cell r="AI259">
            <v>1.1233249468350628</v>
          </cell>
          <cell r="AJ259">
            <v>0</v>
          </cell>
          <cell r="AK259">
            <v>0</v>
          </cell>
          <cell r="AL259">
            <v>0</v>
          </cell>
          <cell r="AM259">
            <v>1.5164325000000005</v>
          </cell>
          <cell r="AN259">
            <v>1.0911364223750002</v>
          </cell>
        </row>
        <row r="260">
          <cell r="A260">
            <v>1</v>
          </cell>
          <cell r="B260">
            <v>2004</v>
          </cell>
          <cell r="C260">
            <v>12996943.502894374</v>
          </cell>
          <cell r="D260">
            <v>9</v>
          </cell>
          <cell r="E260">
            <v>5</v>
          </cell>
          <cell r="F260">
            <v>0</v>
          </cell>
          <cell r="G260">
            <v>12253.179112963782</v>
          </cell>
          <cell r="H260">
            <v>69434.681640128096</v>
          </cell>
          <cell r="I260">
            <v>0</v>
          </cell>
          <cell r="J260">
            <v>0</v>
          </cell>
          <cell r="K260">
            <v>0</v>
          </cell>
          <cell r="L260">
            <v>0</v>
          </cell>
          <cell r="M260">
            <v>0</v>
          </cell>
          <cell r="N260">
            <v>0</v>
          </cell>
          <cell r="O260">
            <v>12253.179112963782</v>
          </cell>
          <cell r="P260">
            <v>69434.681640128096</v>
          </cell>
          <cell r="Q260">
            <v>0</v>
          </cell>
          <cell r="R260">
            <v>0</v>
          </cell>
          <cell r="S260">
            <v>435731.28648933378</v>
          </cell>
          <cell r="T260">
            <v>3589073.9510501386</v>
          </cell>
          <cell r="U260">
            <v>0</v>
          </cell>
          <cell r="V260">
            <v>3140248.3928742153</v>
          </cell>
          <cell r="W260">
            <v>2098978.048305463</v>
          </cell>
          <cell r="X260">
            <v>3042873.5075391992</v>
          </cell>
          <cell r="Y260">
            <v>2004</v>
          </cell>
          <cell r="Z260">
            <v>81687.860753091882</v>
          </cell>
          <cell r="AA260">
            <v>3607784.1738580186</v>
          </cell>
          <cell r="AB260">
            <v>444240.00750480092</v>
          </cell>
          <cell r="AC260">
            <v>444240.00750480092</v>
          </cell>
          <cell r="AE260">
            <v>1.1564630327666972</v>
          </cell>
          <cell r="AF260">
            <v>1.1564630327666972</v>
          </cell>
          <cell r="AG260">
            <v>1.1564630327666972</v>
          </cell>
          <cell r="AH260">
            <v>1.6850581551000006</v>
          </cell>
          <cell r="AI260">
            <v>1.1564630327666972</v>
          </cell>
          <cell r="AJ260">
            <v>0</v>
          </cell>
          <cell r="AK260">
            <v>0</v>
          </cell>
          <cell r="AL260">
            <v>0</v>
          </cell>
          <cell r="AM260">
            <v>1.6680757500000007</v>
          </cell>
          <cell r="AN260">
            <v>1.1233249468350628</v>
          </cell>
        </row>
        <row r="261">
          <cell r="A261">
            <v>1</v>
          </cell>
          <cell r="B261">
            <v>2005</v>
          </cell>
          <cell r="C261">
            <v>11904776.126736028</v>
          </cell>
          <cell r="D261">
            <v>8</v>
          </cell>
          <cell r="E261">
            <v>5</v>
          </cell>
          <cell r="F261">
            <v>0</v>
          </cell>
          <cell r="G261">
            <v>0</v>
          </cell>
          <cell r="H261">
            <v>0</v>
          </cell>
          <cell r="I261">
            <v>0</v>
          </cell>
          <cell r="J261">
            <v>0</v>
          </cell>
          <cell r="K261">
            <v>0</v>
          </cell>
          <cell r="L261">
            <v>0</v>
          </cell>
          <cell r="M261">
            <v>0</v>
          </cell>
          <cell r="N261">
            <v>0</v>
          </cell>
          <cell r="O261">
            <v>0</v>
          </cell>
          <cell r="P261">
            <v>0</v>
          </cell>
          <cell r="Q261">
            <v>0</v>
          </cell>
          <cell r="R261">
            <v>0</v>
          </cell>
          <cell r="S261">
            <v>435731.28648933378</v>
          </cell>
          <cell r="T261">
            <v>2872032.9460972548</v>
          </cell>
          <cell r="U261">
            <v>0</v>
          </cell>
          <cell r="V261">
            <v>3008954.1629523034</v>
          </cell>
          <cell r="W261">
            <v>2266029.1459027249</v>
          </cell>
          <cell r="X261">
            <v>3307299.4904714767</v>
          </cell>
          <cell r="Y261">
            <v>2005</v>
          </cell>
          <cell r="Z261">
            <v>0</v>
          </cell>
          <cell r="AA261">
            <v>2855247.6141336784</v>
          </cell>
          <cell r="AB261">
            <v>401956.03154916113</v>
          </cell>
          <cell r="AC261">
            <v>401956.03154916113</v>
          </cell>
          <cell r="AE261">
            <v>1.1905786922333148</v>
          </cell>
          <cell r="AF261">
            <v>1.1905786922333148</v>
          </cell>
          <cell r="AG261">
            <v>1.1905786922333148</v>
          </cell>
          <cell r="AH261">
            <v>1.8704145521610007</v>
          </cell>
          <cell r="AI261">
            <v>1.1905786922333148</v>
          </cell>
          <cell r="AJ261">
            <v>0</v>
          </cell>
          <cell r="AK261">
            <v>0</v>
          </cell>
          <cell r="AL261">
            <v>0</v>
          </cell>
          <cell r="AM261">
            <v>1.834883325000001</v>
          </cell>
          <cell r="AN261">
            <v>1.1564630327666972</v>
          </cell>
        </row>
        <row r="262">
          <cell r="A262">
            <v>1</v>
          </cell>
          <cell r="B262">
            <v>2006</v>
          </cell>
          <cell r="C262">
            <v>10497533.499883763</v>
          </cell>
          <cell r="D262">
            <v>7</v>
          </cell>
          <cell r="E262">
            <v>5</v>
          </cell>
          <cell r="F262">
            <v>0</v>
          </cell>
          <cell r="G262">
            <v>0</v>
          </cell>
          <cell r="H262">
            <v>0</v>
          </cell>
          <cell r="I262">
            <v>0</v>
          </cell>
          <cell r="J262">
            <v>0</v>
          </cell>
          <cell r="K262">
            <v>0</v>
          </cell>
          <cell r="L262">
            <v>0</v>
          </cell>
          <cell r="M262">
            <v>0</v>
          </cell>
          <cell r="N262">
            <v>0</v>
          </cell>
          <cell r="O262">
            <v>0</v>
          </cell>
          <cell r="P262">
            <v>0</v>
          </cell>
          <cell r="Q262">
            <v>0</v>
          </cell>
          <cell r="R262">
            <v>0</v>
          </cell>
          <cell r="S262">
            <v>435731.28648933378</v>
          </cell>
          <cell r="T262">
            <v>2215605.1196206035</v>
          </cell>
          <cell r="U262">
            <v>0</v>
          </cell>
          <cell r="V262">
            <v>2746168.9828208392</v>
          </cell>
          <cell r="W262">
            <v>2256715.6222142274</v>
          </cell>
          <cell r="X262">
            <v>2999640.6392638059</v>
          </cell>
          <cell r="Y262">
            <v>2006</v>
          </cell>
          <cell r="Z262">
            <v>0</v>
          </cell>
          <cell r="AA262">
            <v>2202656.2196145765</v>
          </cell>
          <cell r="AB262">
            <v>370666.56487037672</v>
          </cell>
          <cell r="AC262">
            <v>370666.56487037672</v>
          </cell>
          <cell r="AE262">
            <v>1.2257007636541977</v>
          </cell>
          <cell r="AF262">
            <v>1.2257007636541977</v>
          </cell>
          <cell r="AG262">
            <v>1.2257007636541977</v>
          </cell>
          <cell r="AH262">
            <v>2.0761601528987108</v>
          </cell>
          <cell r="AI262">
            <v>1.2257007636541977</v>
          </cell>
          <cell r="AJ262">
            <v>0</v>
          </cell>
          <cell r="AK262">
            <v>0</v>
          </cell>
          <cell r="AL262">
            <v>0</v>
          </cell>
          <cell r="AM262">
            <v>2.0183716575000012</v>
          </cell>
          <cell r="AN262">
            <v>1.1905786922333148</v>
          </cell>
        </row>
        <row r="263">
          <cell r="A263">
            <v>1</v>
          </cell>
          <cell r="B263">
            <v>2007</v>
          </cell>
          <cell r="C263">
            <v>9960533.6922159195</v>
          </cell>
          <cell r="D263">
            <v>6</v>
          </cell>
          <cell r="E263">
            <v>5</v>
          </cell>
          <cell r="F263">
            <v>0</v>
          </cell>
          <cell r="G263">
            <v>0</v>
          </cell>
          <cell r="H263">
            <v>0</v>
          </cell>
          <cell r="I263">
            <v>0</v>
          </cell>
          <cell r="J263">
            <v>0</v>
          </cell>
          <cell r="K263">
            <v>0</v>
          </cell>
          <cell r="L263">
            <v>0</v>
          </cell>
          <cell r="M263">
            <v>0</v>
          </cell>
          <cell r="N263">
            <v>0</v>
          </cell>
          <cell r="O263">
            <v>0</v>
          </cell>
          <cell r="P263">
            <v>0</v>
          </cell>
          <cell r="Q263">
            <v>0</v>
          </cell>
          <cell r="R263">
            <v>0</v>
          </cell>
          <cell r="S263">
            <v>435731.28648933378</v>
          </cell>
          <cell r="T263">
            <v>1837739.985715576</v>
          </cell>
          <cell r="U263">
            <v>0</v>
          </cell>
          <cell r="V263">
            <v>2690471.8470038534</v>
          </cell>
          <cell r="W263">
            <v>2059626.7371156295</v>
          </cell>
          <cell r="X263">
            <v>2549080.0977222412</v>
          </cell>
          <cell r="Y263">
            <v>2007</v>
          </cell>
          <cell r="Z263">
            <v>0</v>
          </cell>
          <cell r="AA263">
            <v>1826999.4836733229</v>
          </cell>
          <cell r="AB263">
            <v>390911.78775742487</v>
          </cell>
          <cell r="AC263">
            <v>390911.78775742487</v>
          </cell>
          <cell r="AE263">
            <v>1.2618589361819965</v>
          </cell>
          <cell r="AF263">
            <v>1.2618589361819965</v>
          </cell>
          <cell r="AG263">
            <v>1.2618589361819965</v>
          </cell>
          <cell r="AH263">
            <v>2.3045377697175691</v>
          </cell>
          <cell r="AI263">
            <v>1.2618589361819965</v>
          </cell>
          <cell r="AJ263">
            <v>0</v>
          </cell>
          <cell r="AK263">
            <v>0</v>
          </cell>
          <cell r="AL263">
            <v>0</v>
          </cell>
          <cell r="AM263">
            <v>2.2202088232500015</v>
          </cell>
          <cell r="AN263">
            <v>1.2257007636541977</v>
          </cell>
        </row>
        <row r="264">
          <cell r="A264">
            <v>1</v>
          </cell>
          <cell r="B264">
            <v>2008</v>
          </cell>
          <cell r="C264">
            <v>9101044.8127212748</v>
          </cell>
          <cell r="D264">
            <v>5</v>
          </cell>
          <cell r="E264">
            <v>5</v>
          </cell>
          <cell r="F264">
            <v>0</v>
          </cell>
          <cell r="G264">
            <v>0</v>
          </cell>
          <cell r="H264">
            <v>0</v>
          </cell>
          <cell r="I264">
            <v>0</v>
          </cell>
          <cell r="J264">
            <v>0</v>
          </cell>
          <cell r="K264">
            <v>0</v>
          </cell>
          <cell r="L264">
            <v>0</v>
          </cell>
          <cell r="M264">
            <v>0</v>
          </cell>
          <cell r="N264">
            <v>0</v>
          </cell>
          <cell r="O264">
            <v>0</v>
          </cell>
          <cell r="P264">
            <v>0</v>
          </cell>
          <cell r="Q264">
            <v>0</v>
          </cell>
          <cell r="R264">
            <v>0</v>
          </cell>
          <cell r="S264">
            <v>435731.28648933378</v>
          </cell>
          <cell r="T264">
            <v>1470191.9885724606</v>
          </cell>
          <cell r="U264">
            <v>0</v>
          </cell>
          <cell r="V264">
            <v>2518292.5381808178</v>
          </cell>
          <cell r="W264">
            <v>2017853.8852528902</v>
          </cell>
          <cell r="X264">
            <v>2648698.9951411146</v>
          </cell>
          <cell r="Y264">
            <v>2008</v>
          </cell>
          <cell r="Z264">
            <v>0</v>
          </cell>
          <cell r="AA264">
            <v>1461599.5869386606</v>
          </cell>
          <cell r="AB264">
            <v>349352.23614490498</v>
          </cell>
          <cell r="AC264">
            <v>349352.23614490498</v>
          </cell>
          <cell r="AE264">
            <v>1.2990837747993655</v>
          </cell>
          <cell r="AF264">
            <v>1.2990837747993655</v>
          </cell>
          <cell r="AG264">
            <v>1.2990837747993655</v>
          </cell>
          <cell r="AH264">
            <v>2.558036924386502</v>
          </cell>
          <cell r="AI264">
            <v>1.2990837747993655</v>
          </cell>
          <cell r="AJ264">
            <v>0</v>
          </cell>
          <cell r="AK264">
            <v>0</v>
          </cell>
          <cell r="AL264">
            <v>0</v>
          </cell>
          <cell r="AM264">
            <v>2.4422297055750017</v>
          </cell>
          <cell r="AN264">
            <v>1.2618589361819965</v>
          </cell>
        </row>
        <row r="265">
          <cell r="A265">
            <v>1</v>
          </cell>
          <cell r="B265">
            <v>2009</v>
          </cell>
          <cell r="C265">
            <v>8307875.6180807278</v>
          </cell>
          <cell r="D265">
            <v>4</v>
          </cell>
          <cell r="E265">
            <v>4</v>
          </cell>
          <cell r="F265">
            <v>0</v>
          </cell>
          <cell r="G265">
            <v>0</v>
          </cell>
          <cell r="H265">
            <v>0</v>
          </cell>
          <cell r="I265">
            <v>0</v>
          </cell>
          <cell r="J265">
            <v>0</v>
          </cell>
          <cell r="K265">
            <v>0</v>
          </cell>
          <cell r="L265">
            <v>0</v>
          </cell>
          <cell r="M265">
            <v>0</v>
          </cell>
          <cell r="N265">
            <v>0</v>
          </cell>
          <cell r="O265">
            <v>0</v>
          </cell>
          <cell r="P265">
            <v>0</v>
          </cell>
          <cell r="Q265">
            <v>0</v>
          </cell>
          <cell r="R265">
            <v>0</v>
          </cell>
          <cell r="S265">
            <v>435731.28648933378</v>
          </cell>
          <cell r="T265">
            <v>1176153.5908579689</v>
          </cell>
          <cell r="U265">
            <v>0</v>
          </cell>
          <cell r="V265">
            <v>2343596.7592566987</v>
          </cell>
          <cell r="W265">
            <v>1888719.4036356134</v>
          </cell>
          <cell r="X265">
            <v>2389158.0565635413</v>
          </cell>
          <cell r="Y265">
            <v>2009</v>
          </cell>
          <cell r="Z265">
            <v>0</v>
          </cell>
          <cell r="AA265">
            <v>1169279.6695509292</v>
          </cell>
          <cell r="AB265">
            <v>332460.65243763803</v>
          </cell>
          <cell r="AC265">
            <v>332460.65243763803</v>
          </cell>
          <cell r="AE265">
            <v>1.3374067461559469</v>
          </cell>
          <cell r="AF265">
            <v>1.3374067461559469</v>
          </cell>
          <cell r="AG265">
            <v>1.3374067461559469</v>
          </cell>
          <cell r="AH265">
            <v>2.8394209860690176</v>
          </cell>
          <cell r="AI265">
            <v>1.3374067461559469</v>
          </cell>
          <cell r="AJ265">
            <v>0</v>
          </cell>
          <cell r="AK265">
            <v>0</v>
          </cell>
          <cell r="AL265">
            <v>0</v>
          </cell>
          <cell r="AM265">
            <v>2.686452676132502</v>
          </cell>
          <cell r="AN265">
            <v>1.2990837747993655</v>
          </cell>
        </row>
        <row r="266">
          <cell r="A266">
            <v>1</v>
          </cell>
          <cell r="B266">
            <v>2010</v>
          </cell>
          <cell r="C266">
            <v>7579843.4635795634</v>
          </cell>
          <cell r="D266">
            <v>3</v>
          </cell>
          <cell r="E266">
            <v>3</v>
          </cell>
          <cell r="F266">
            <v>0</v>
          </cell>
          <cell r="G266">
            <v>0</v>
          </cell>
          <cell r="H266">
            <v>0</v>
          </cell>
          <cell r="I266">
            <v>0</v>
          </cell>
          <cell r="J266">
            <v>0</v>
          </cell>
          <cell r="K266">
            <v>0</v>
          </cell>
          <cell r="L266">
            <v>0</v>
          </cell>
          <cell r="M266">
            <v>0</v>
          </cell>
          <cell r="N266">
            <v>0</v>
          </cell>
          <cell r="O266">
            <v>0</v>
          </cell>
          <cell r="P266">
            <v>0</v>
          </cell>
          <cell r="Q266">
            <v>0</v>
          </cell>
          <cell r="R266">
            <v>0</v>
          </cell>
          <cell r="S266">
            <v>299082.14770379325</v>
          </cell>
          <cell r="T266">
            <v>941438.72952447133</v>
          </cell>
          <cell r="U266">
            <v>0</v>
          </cell>
          <cell r="V266">
            <v>2218762.9052229542</v>
          </cell>
          <cell r="W266">
            <v>1757697.5694425241</v>
          </cell>
          <cell r="X266">
            <v>2212574.9250636091</v>
          </cell>
          <cell r="Y266">
            <v>2010</v>
          </cell>
          <cell r="Z266">
            <v>0</v>
          </cell>
          <cell r="AA266">
            <v>935936.57760107145</v>
          </cell>
          <cell r="AB266">
            <v>310193.23726404185</v>
          </cell>
          <cell r="AC266">
            <v>310193.23726404185</v>
          </cell>
          <cell r="AE266">
            <v>1.3768602451675473</v>
          </cell>
          <cell r="AF266">
            <v>1.3768602451675473</v>
          </cell>
          <cell r="AG266">
            <v>1.3768602451675473</v>
          </cell>
          <cell r="AH266">
            <v>3.1517572945366097</v>
          </cell>
          <cell r="AI266">
            <v>1.3768602451675473</v>
          </cell>
          <cell r="AJ266">
            <v>0</v>
          </cell>
          <cell r="AK266">
            <v>0</v>
          </cell>
          <cell r="AL266">
            <v>0</v>
          </cell>
          <cell r="AM266">
            <v>2.9550979437457525</v>
          </cell>
          <cell r="AN266">
            <v>1.3374067461559469</v>
          </cell>
        </row>
        <row r="267">
          <cell r="A267">
            <v>1</v>
          </cell>
          <cell r="B267">
            <v>2011</v>
          </cell>
          <cell r="C267">
            <v>6902913.2027329328</v>
          </cell>
          <cell r="D267">
            <v>2</v>
          </cell>
          <cell r="E267">
            <v>2</v>
          </cell>
          <cell r="F267">
            <v>0</v>
          </cell>
          <cell r="G267">
            <v>0</v>
          </cell>
          <cell r="H267">
            <v>0</v>
          </cell>
          <cell r="I267">
            <v>0</v>
          </cell>
          <cell r="J267">
            <v>0</v>
          </cell>
          <cell r="K267">
            <v>0</v>
          </cell>
          <cell r="L267">
            <v>0</v>
          </cell>
          <cell r="M267">
            <v>0</v>
          </cell>
          <cell r="N267">
            <v>0</v>
          </cell>
          <cell r="O267">
            <v>0</v>
          </cell>
          <cell r="P267">
            <v>0</v>
          </cell>
          <cell r="Q267">
            <v>0</v>
          </cell>
          <cell r="R267">
            <v>0</v>
          </cell>
          <cell r="S267">
            <v>154751.40749792667</v>
          </cell>
          <cell r="T267">
            <v>753150.98361957748</v>
          </cell>
          <cell r="U267">
            <v>0</v>
          </cell>
          <cell r="V267">
            <v>2098253.7840653998</v>
          </cell>
          <cell r="W267">
            <v>1664072.1789172157</v>
          </cell>
          <cell r="X267">
            <v>2125137.5146976458</v>
          </cell>
          <cell r="Y267">
            <v>2011</v>
          </cell>
          <cell r="Z267">
            <v>0</v>
          </cell>
          <cell r="AA267">
            <v>748749.26208085939</v>
          </cell>
          <cell r="AB267">
            <v>282031.84981680993</v>
          </cell>
          <cell r="AC267">
            <v>282031.84981680993</v>
          </cell>
          <cell r="AE267">
            <v>1.4174776223999901</v>
          </cell>
          <cell r="AF267">
            <v>1.4174776223999901</v>
          </cell>
          <cell r="AG267">
            <v>1.4174776223999901</v>
          </cell>
          <cell r="AH267">
            <v>3.498450596935637</v>
          </cell>
          <cell r="AI267">
            <v>1.4174776223999901</v>
          </cell>
          <cell r="AJ267">
            <v>0</v>
          </cell>
          <cell r="AK267">
            <v>0</v>
          </cell>
          <cell r="AL267">
            <v>0</v>
          </cell>
          <cell r="AM267">
            <v>3.250607738120328</v>
          </cell>
          <cell r="AN267">
            <v>1.3768602451675473</v>
          </cell>
        </row>
        <row r="268">
          <cell r="A268">
            <v>1</v>
          </cell>
          <cell r="B268">
            <v>2012</v>
          </cell>
          <cell r="C268">
            <v>1448905.3852818399</v>
          </cell>
          <cell r="D268">
            <v>1</v>
          </cell>
          <cell r="E268">
            <v>1</v>
          </cell>
          <cell r="F268">
            <v>0</v>
          </cell>
          <cell r="G268">
            <v>0</v>
          </cell>
          <cell r="H268">
            <v>0</v>
          </cell>
          <cell r="I268">
            <v>0</v>
          </cell>
          <cell r="J268">
            <v>0</v>
          </cell>
          <cell r="K268">
            <v>0</v>
          </cell>
          <cell r="L268">
            <v>0</v>
          </cell>
          <cell r="M268">
            <v>0</v>
          </cell>
          <cell r="N268">
            <v>0</v>
          </cell>
          <cell r="O268">
            <v>0</v>
          </cell>
          <cell r="P268">
            <v>0</v>
          </cell>
          <cell r="Q268">
            <v>0</v>
          </cell>
          <cell r="R268">
            <v>0</v>
          </cell>
          <cell r="S268">
            <v>100900.88351768158</v>
          </cell>
          <cell r="T268">
            <v>163784.54609535262</v>
          </cell>
          <cell r="U268">
            <v>0</v>
          </cell>
          <cell r="V268">
            <v>414476.98448408197</v>
          </cell>
          <cell r="W268">
            <v>1573690.33804905</v>
          </cell>
          <cell r="X268">
            <v>2007871.9431972341</v>
          </cell>
          <cell r="Y268">
            <v>2012</v>
          </cell>
          <cell r="Z268">
            <v>0</v>
          </cell>
          <cell r="AA268">
            <v>162827.32240456715</v>
          </cell>
          <cell r="AB268">
            <v>-50525.5716223973</v>
          </cell>
          <cell r="AC268">
            <v>-50525.5716223973</v>
          </cell>
          <cell r="AE268">
            <v>1.45929321226079</v>
          </cell>
          <cell r="AF268">
            <v>1.45929321226079</v>
          </cell>
          <cell r="AG268">
            <v>1.45929321226079</v>
          </cell>
          <cell r="AH268">
            <v>3.8832801625985574</v>
          </cell>
          <cell r="AI268">
            <v>1.45929321226079</v>
          </cell>
          <cell r="AJ268">
            <v>0</v>
          </cell>
          <cell r="AK268">
            <v>0</v>
          </cell>
          <cell r="AL268">
            <v>0</v>
          </cell>
          <cell r="AM268">
            <v>3.5756685119323612</v>
          </cell>
          <cell r="AN268">
            <v>1.4174776223999901</v>
          </cell>
        </row>
        <row r="269">
          <cell r="A269">
            <v>0</v>
          </cell>
          <cell r="B269">
            <v>2013</v>
          </cell>
          <cell r="C269">
            <v>0</v>
          </cell>
          <cell r="D269">
            <v>0</v>
          </cell>
          <cell r="E269">
            <v>0</v>
          </cell>
          <cell r="F269">
            <v>0</v>
          </cell>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310857.73836306145</v>
          </cell>
          <cell r="X269">
            <v>-848355.61520190653</v>
          </cell>
          <cell r="Y269">
            <v>2013</v>
          </cell>
          <cell r="Z269">
            <v>0</v>
          </cell>
          <cell r="AA269">
            <v>0</v>
          </cell>
          <cell r="AB269">
            <v>0</v>
          </cell>
          <cell r="AC269">
            <v>0</v>
          </cell>
          <cell r="AE269">
            <v>1.5023423620224834</v>
          </cell>
          <cell r="AF269">
            <v>1.5023423620224834</v>
          </cell>
          <cell r="AG269">
            <v>1.5023423620224834</v>
          </cell>
          <cell r="AH269">
            <v>4.3104409804843993</v>
          </cell>
          <cell r="AI269">
            <v>1.5023423620224834</v>
          </cell>
          <cell r="AJ269">
            <v>0</v>
          </cell>
          <cell r="AK269">
            <v>0</v>
          </cell>
          <cell r="AL269">
            <v>0</v>
          </cell>
          <cell r="AM269">
            <v>3.9332353631255978</v>
          </cell>
          <cell r="AN269">
            <v>1.45929321226079</v>
          </cell>
        </row>
        <row r="270">
          <cell r="A270">
            <v>0</v>
          </cell>
          <cell r="B270">
            <v>2014</v>
          </cell>
          <cell r="C270">
            <v>0</v>
          </cell>
          <cell r="D270">
            <v>0</v>
          </cell>
          <cell r="E270">
            <v>0</v>
          </cell>
          <cell r="F270">
            <v>0</v>
          </cell>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-310857.73836306145</v>
          </cell>
          <cell r="Y270">
            <v>2014</v>
          </cell>
          <cell r="Z270">
            <v>0</v>
          </cell>
          <cell r="AA270">
            <v>0</v>
          </cell>
          <cell r="AB270">
            <v>0</v>
          </cell>
          <cell r="AC270">
            <v>0</v>
          </cell>
          <cell r="AE270">
            <v>1.5466614617021468</v>
          </cell>
          <cell r="AF270">
            <v>1.5466614617021468</v>
          </cell>
          <cell r="AG270">
            <v>1.5466614617021468</v>
          </cell>
          <cell r="AH270">
            <v>4.7845894883376836</v>
          </cell>
          <cell r="AI270">
            <v>1.5466614617021468</v>
          </cell>
          <cell r="AJ270">
            <v>0</v>
          </cell>
          <cell r="AK270">
            <v>0</v>
          </cell>
          <cell r="AL270">
            <v>0</v>
          </cell>
          <cell r="AM270">
            <v>4.3265588994381581</v>
          </cell>
          <cell r="AN270">
            <v>1.5023423620224834</v>
          </cell>
        </row>
        <row r="271">
          <cell r="A271">
            <v>0</v>
          </cell>
          <cell r="B271">
            <v>2015</v>
          </cell>
          <cell r="C271">
            <v>0</v>
          </cell>
          <cell r="D271">
            <v>0</v>
          </cell>
          <cell r="E271">
            <v>0</v>
          </cell>
          <cell r="F271">
            <v>0</v>
          </cell>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2015</v>
          </cell>
          <cell r="Z271">
            <v>0</v>
          </cell>
          <cell r="AA271">
            <v>0</v>
          </cell>
          <cell r="AB271">
            <v>0</v>
          </cell>
          <cell r="AC271">
            <v>0</v>
          </cell>
          <cell r="AE271">
            <v>1.5922879748223602</v>
          </cell>
          <cell r="AF271">
            <v>1.5922879748223602</v>
          </cell>
          <cell r="AG271">
            <v>1.5922879748223602</v>
          </cell>
          <cell r="AH271">
            <v>5.3108943320548292</v>
          </cell>
          <cell r="AI271">
            <v>1.5922879748223602</v>
          </cell>
          <cell r="AJ271">
            <v>0</v>
          </cell>
          <cell r="AK271">
            <v>0</v>
          </cell>
          <cell r="AL271">
            <v>0</v>
          </cell>
          <cell r="AM271">
            <v>4.7592147893819741</v>
          </cell>
          <cell r="AN271">
            <v>1.5466614617021468</v>
          </cell>
        </row>
        <row r="272">
          <cell r="A272">
            <v>0</v>
          </cell>
          <cell r="B272">
            <v>2016</v>
          </cell>
          <cell r="C272">
            <v>0</v>
          </cell>
          <cell r="D272">
            <v>0</v>
          </cell>
          <cell r="E272">
            <v>0</v>
          </cell>
          <cell r="F272">
            <v>0</v>
          </cell>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2016</v>
          </cell>
          <cell r="Z272">
            <v>0</v>
          </cell>
          <cell r="AA272">
            <v>0</v>
          </cell>
          <cell r="AB272">
            <v>0</v>
          </cell>
          <cell r="AC272">
            <v>0</v>
          </cell>
          <cell r="AE272">
            <v>1.6392604700796198</v>
          </cell>
          <cell r="AF272">
            <v>1.6392604700796198</v>
          </cell>
          <cell r="AG272">
            <v>1.6392604700796198</v>
          </cell>
          <cell r="AH272">
            <v>5.8950927085808607</v>
          </cell>
          <cell r="AI272">
            <v>1.6392604700796198</v>
          </cell>
          <cell r="AJ272">
            <v>0</v>
          </cell>
          <cell r="AK272">
            <v>0</v>
          </cell>
          <cell r="AL272">
            <v>0</v>
          </cell>
          <cell r="AM272">
            <v>5.2351362683201721</v>
          </cell>
          <cell r="AN272">
            <v>1.5922879748223602</v>
          </cell>
        </row>
        <row r="273">
          <cell r="A273">
            <v>0</v>
          </cell>
          <cell r="B273">
            <v>2017</v>
          </cell>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2017</v>
          </cell>
          <cell r="Z273">
            <v>0</v>
          </cell>
          <cell r="AA273">
            <v>0</v>
          </cell>
          <cell r="AB273">
            <v>0</v>
          </cell>
          <cell r="AC273">
            <v>0</v>
          </cell>
          <cell r="AE273">
            <v>1.6876186539469689</v>
          </cell>
          <cell r="AF273">
            <v>1.6876186539469689</v>
          </cell>
          <cell r="AG273">
            <v>1.6876186539469689</v>
          </cell>
          <cell r="AH273">
            <v>6.5435529065247557</v>
          </cell>
          <cell r="AI273">
            <v>1.6876186539469689</v>
          </cell>
          <cell r="AJ273">
            <v>0</v>
          </cell>
          <cell r="AK273">
            <v>0</v>
          </cell>
          <cell r="AL273">
            <v>0</v>
          </cell>
          <cell r="AM273">
            <v>5.7586498951521898</v>
          </cell>
          <cell r="AN273">
            <v>1.6392604700796198</v>
          </cell>
        </row>
        <row r="274">
          <cell r="A274">
            <v>0</v>
          </cell>
          <cell r="B274">
            <v>2018</v>
          </cell>
          <cell r="C274">
            <v>0</v>
          </cell>
          <cell r="D274">
            <v>0</v>
          </cell>
          <cell r="E274">
            <v>0</v>
          </cell>
          <cell r="F274">
            <v>0</v>
          </cell>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2018</v>
          </cell>
          <cell r="Z274">
            <v>0</v>
          </cell>
          <cell r="AA274">
            <v>0</v>
          </cell>
          <cell r="AB274">
            <v>0</v>
          </cell>
          <cell r="AC274">
            <v>0</v>
          </cell>
          <cell r="AE274">
            <v>1.7374034042384046</v>
          </cell>
          <cell r="AF274">
            <v>1.7374034042384046</v>
          </cell>
          <cell r="AG274">
            <v>1.7374034042384046</v>
          </cell>
          <cell r="AH274">
            <v>7.2633437262424794</v>
          </cell>
          <cell r="AI274">
            <v>1.7374034042384046</v>
          </cell>
          <cell r="AJ274">
            <v>0</v>
          </cell>
          <cell r="AK274">
            <v>0</v>
          </cell>
          <cell r="AL274">
            <v>0</v>
          </cell>
          <cell r="AM274">
            <v>6.3345148846674091</v>
          </cell>
          <cell r="AN274">
            <v>1.6876186539469689</v>
          </cell>
        </row>
        <row r="275">
          <cell r="A275">
            <v>0</v>
          </cell>
          <cell r="B275">
            <v>2019</v>
          </cell>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2019</v>
          </cell>
          <cell r="Z275">
            <v>0</v>
          </cell>
          <cell r="AA275">
            <v>0</v>
          </cell>
          <cell r="AB275">
            <v>0</v>
          </cell>
          <cell r="AC275">
            <v>0</v>
          </cell>
          <cell r="AE275">
            <v>1.7886568046634377</v>
          </cell>
          <cell r="AF275">
            <v>1.7886568046634377</v>
          </cell>
          <cell r="AG275">
            <v>1.7886568046634377</v>
          </cell>
          <cell r="AH275">
            <v>8.0623115361291529</v>
          </cell>
          <cell r="AI275">
            <v>1.7886568046634377</v>
          </cell>
          <cell r="AJ275">
            <v>0</v>
          </cell>
          <cell r="AK275">
            <v>0</v>
          </cell>
          <cell r="AL275">
            <v>0</v>
          </cell>
          <cell r="AM275">
            <v>6.9679663731341508</v>
          </cell>
          <cell r="AN275">
            <v>1.7374034042384046</v>
          </cell>
        </row>
        <row r="276">
          <cell r="A276">
            <v>0</v>
          </cell>
          <cell r="B276">
            <v>2020</v>
          </cell>
          <cell r="C276">
            <v>0</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2020</v>
          </cell>
          <cell r="Z276">
            <v>0</v>
          </cell>
          <cell r="AA276">
            <v>0</v>
          </cell>
          <cell r="AB276">
            <v>0</v>
          </cell>
          <cell r="AC276">
            <v>0</v>
          </cell>
          <cell r="AE276">
            <v>1.8414221804010091</v>
          </cell>
          <cell r="AF276">
            <v>1.8414221804010091</v>
          </cell>
          <cell r="AG276">
            <v>1.8414221804010091</v>
          </cell>
          <cell r="AH276">
            <v>8.9491658051033607</v>
          </cell>
          <cell r="AI276">
            <v>1.8414221804010091</v>
          </cell>
          <cell r="AJ276">
            <v>0</v>
          </cell>
          <cell r="AK276">
            <v>0</v>
          </cell>
          <cell r="AL276">
            <v>0</v>
          </cell>
          <cell r="AM276">
            <v>7.6647630104475661</v>
          </cell>
          <cell r="AN276">
            <v>1.7886568046634377</v>
          </cell>
        </row>
        <row r="277">
          <cell r="A277">
            <v>0</v>
          </cell>
          <cell r="B277">
            <v>2021</v>
          </cell>
          <cell r="C277">
            <v>0</v>
          </cell>
          <cell r="D277">
            <v>0</v>
          </cell>
          <cell r="E277">
            <v>0</v>
          </cell>
          <cell r="F277">
            <v>0</v>
          </cell>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2021</v>
          </cell>
          <cell r="Z277">
            <v>0</v>
          </cell>
          <cell r="AA277">
            <v>0</v>
          </cell>
          <cell r="AB277">
            <v>0</v>
          </cell>
          <cell r="AC277">
            <v>0</v>
          </cell>
          <cell r="AE277">
            <v>1.895744134722839</v>
          </cell>
          <cell r="AF277">
            <v>1.895744134722839</v>
          </cell>
          <cell r="AG277">
            <v>1.895744134722839</v>
          </cell>
          <cell r="AH277">
            <v>9.9335740436647306</v>
          </cell>
          <cell r="AI277">
            <v>1.895744134722839</v>
          </cell>
          <cell r="AJ277">
            <v>0</v>
          </cell>
          <cell r="AK277">
            <v>0</v>
          </cell>
          <cell r="AL277">
            <v>0</v>
          </cell>
          <cell r="AM277">
            <v>8.4312393114923232</v>
          </cell>
          <cell r="AN277">
            <v>1.8414221804010091</v>
          </cell>
        </row>
        <row r="278">
          <cell r="A278">
            <v>0</v>
          </cell>
          <cell r="B278">
            <v>2022</v>
          </cell>
          <cell r="C278">
            <v>0</v>
          </cell>
          <cell r="D278">
            <v>0</v>
          </cell>
          <cell r="E278">
            <v>0</v>
          </cell>
          <cell r="F278">
            <v>0</v>
          </cell>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2022</v>
          </cell>
          <cell r="Z278">
            <v>0</v>
          </cell>
          <cell r="AA278">
            <v>0</v>
          </cell>
          <cell r="AB278">
            <v>0</v>
          </cell>
          <cell r="AC278">
            <v>0</v>
          </cell>
          <cell r="AE278">
            <v>1.9516685866971628</v>
          </cell>
          <cell r="AF278">
            <v>1.9516685866971628</v>
          </cell>
          <cell r="AG278">
            <v>1.9516685866971628</v>
          </cell>
          <cell r="AH278">
            <v>11.026267188467852</v>
          </cell>
          <cell r="AI278">
            <v>1.9516685866971628</v>
          </cell>
          <cell r="AJ278">
            <v>0</v>
          </cell>
          <cell r="AK278">
            <v>0</v>
          </cell>
          <cell r="AL278">
            <v>0</v>
          </cell>
          <cell r="AM278">
            <v>9.2743632426415559</v>
          </cell>
          <cell r="AN278">
            <v>1.895744134722839</v>
          </cell>
        </row>
        <row r="279">
          <cell r="A279">
            <v>0</v>
          </cell>
          <cell r="B279">
            <v>2023</v>
          </cell>
          <cell r="C279">
            <v>0</v>
          </cell>
          <cell r="D279">
            <v>0</v>
          </cell>
          <cell r="E279">
            <v>0</v>
          </cell>
          <cell r="F279">
            <v>0</v>
          </cell>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2023</v>
          </cell>
          <cell r="Z279">
            <v>0</v>
          </cell>
          <cell r="AA279">
            <v>0</v>
          </cell>
          <cell r="AB279">
            <v>0</v>
          </cell>
          <cell r="AC279">
            <v>0</v>
          </cell>
          <cell r="AE279">
            <v>2.0092428100047295</v>
          </cell>
          <cell r="AF279">
            <v>2.0092428100047295</v>
          </cell>
          <cell r="AG279">
            <v>2.0092428100047295</v>
          </cell>
          <cell r="AH279">
            <v>12.239156579199317</v>
          </cell>
          <cell r="AI279">
            <v>2.0092428100047295</v>
          </cell>
          <cell r="AJ279">
            <v>0</v>
          </cell>
          <cell r="AK279">
            <v>0</v>
          </cell>
          <cell r="AL279">
            <v>0</v>
          </cell>
          <cell r="AM279">
            <v>10.201799566905713</v>
          </cell>
          <cell r="AN279">
            <v>1.9516685866971628</v>
          </cell>
        </row>
        <row r="280">
          <cell r="A280">
            <v>0</v>
          </cell>
          <cell r="B280">
            <v>2024</v>
          </cell>
          <cell r="C280">
            <v>0</v>
          </cell>
          <cell r="D280">
            <v>0</v>
          </cell>
          <cell r="E280">
            <v>0</v>
          </cell>
          <cell r="F280">
            <v>0</v>
          </cell>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2024</v>
          </cell>
          <cell r="Z280">
            <v>0</v>
          </cell>
          <cell r="AA280">
            <v>0</v>
          </cell>
          <cell r="AB280">
            <v>0</v>
          </cell>
          <cell r="AC280">
            <v>0</v>
          </cell>
          <cell r="AE280">
            <v>2.0685154728998691</v>
          </cell>
          <cell r="AF280">
            <v>2.0685154728998691</v>
          </cell>
          <cell r="AG280">
            <v>2.0685154728998691</v>
          </cell>
          <cell r="AH280">
            <v>13.585463802911244</v>
          </cell>
          <cell r="AI280">
            <v>2.0685154728998691</v>
          </cell>
          <cell r="AJ280">
            <v>0</v>
          </cell>
          <cell r="AK280">
            <v>0</v>
          </cell>
          <cell r="AL280">
            <v>0</v>
          </cell>
          <cell r="AM280">
            <v>11.221979523596286</v>
          </cell>
          <cell r="AN280">
            <v>2.0092428100047295</v>
          </cell>
        </row>
        <row r="282">
          <cell r="C282">
            <v>116321465.95535779</v>
          </cell>
          <cell r="F282">
            <v>0</v>
          </cell>
          <cell r="G282">
            <v>4355951.4005474523</v>
          </cell>
          <cell r="H282">
            <v>24683724.603102233</v>
          </cell>
          <cell r="I282">
            <v>0</v>
          </cell>
          <cell r="J282">
            <v>0</v>
          </cell>
          <cell r="K282">
            <v>0</v>
          </cell>
          <cell r="L282">
            <v>0</v>
          </cell>
          <cell r="M282">
            <v>0</v>
          </cell>
          <cell r="N282">
            <v>0</v>
          </cell>
          <cell r="O282">
            <v>4355951.4005474523</v>
          </cell>
          <cell r="P282">
            <v>24683724.603102233</v>
          </cell>
          <cell r="Q282">
            <v>0</v>
          </cell>
          <cell r="R282">
            <v>0</v>
          </cell>
          <cell r="S282">
            <v>4355951.4005474541</v>
          </cell>
          <cell r="T282">
            <v>24683724.603102233</v>
          </cell>
          <cell r="U282">
            <v>0</v>
          </cell>
          <cell r="V282">
            <v>30548626.483097821</v>
          </cell>
          <cell r="W282">
            <v>23133342.250389159</v>
          </cell>
          <cell r="X282">
            <v>30548626.483097829</v>
          </cell>
          <cell r="Z282">
            <v>29039676.003649686</v>
          </cell>
          <cell r="AA282">
            <v>29039676.003649686</v>
          </cell>
          <cell r="AB282">
            <v>3890176.508053171</v>
          </cell>
          <cell r="AC282">
            <v>3890176.508053171</v>
          </cell>
        </row>
        <row r="284">
          <cell r="A284" t="str">
            <v>REAL TERMS - US$ DOLLARS</v>
          </cell>
        </row>
        <row r="285">
          <cell r="C285" t="str">
            <v xml:space="preserve">Crude </v>
          </cell>
          <cell r="G285" t="str">
            <v>Net Cash</v>
          </cell>
          <cell r="I285" t="str">
            <v>ECP</v>
          </cell>
          <cell r="J285" t="str">
            <v>BFIT</v>
          </cell>
          <cell r="O285" t="str">
            <v>AFIT</v>
          </cell>
          <cell r="P285" t="str">
            <v>Cum. AFIT</v>
          </cell>
          <cell r="Q285" t="str">
            <v>PROFIT</v>
          </cell>
        </row>
        <row r="286">
          <cell r="B286" t="str">
            <v>Production</v>
          </cell>
          <cell r="C286" t="str">
            <v>Oil Price</v>
          </cell>
          <cell r="D286" t="str">
            <v>Revenue</v>
          </cell>
          <cell r="E286" t="str">
            <v>Expenses MUS$</v>
          </cell>
          <cell r="G286" t="str">
            <v>Income</v>
          </cell>
          <cell r="H286" t="str">
            <v>Capital</v>
          </cell>
          <cell r="I286" t="str">
            <v>Reinb.</v>
          </cell>
          <cell r="J286" t="str">
            <v>Cash</v>
          </cell>
          <cell r="K286" t="str">
            <v>Taxes MUS$</v>
          </cell>
          <cell r="O286" t="str">
            <v>Cash</v>
          </cell>
          <cell r="P286" t="str">
            <v>Cash</v>
          </cell>
          <cell r="Q286" t="str">
            <v>SHARE</v>
          </cell>
        </row>
        <row r="287">
          <cell r="A287" t="str">
            <v>Year</v>
          </cell>
          <cell r="B287" t="str">
            <v>MBbls</v>
          </cell>
          <cell r="C287" t="str">
            <v>US$/Bbl</v>
          </cell>
          <cell r="D287" t="str">
            <v>MUS$</v>
          </cell>
          <cell r="E287" t="str">
            <v xml:space="preserve">    O&amp;M</v>
          </cell>
          <cell r="F287" t="str">
            <v xml:space="preserve">  TARIFF</v>
          </cell>
          <cell r="G287" t="str">
            <v>MUS$</v>
          </cell>
          <cell r="H287" t="str">
            <v>MUS$</v>
          </cell>
          <cell r="I287" t="str">
            <v>MUS$</v>
          </cell>
          <cell r="J287" t="str">
            <v>MUS$</v>
          </cell>
          <cell r="K287" t="str">
            <v xml:space="preserve">   GIT</v>
          </cell>
          <cell r="L287" t="str">
            <v xml:space="preserve">  REMIT.</v>
          </cell>
          <cell r="M287" t="str">
            <v>SURTAX</v>
          </cell>
          <cell r="N287" t="str">
            <v>W. TAX</v>
          </cell>
          <cell r="O287" t="str">
            <v>MUS$</v>
          </cell>
          <cell r="P287" t="str">
            <v>MUS$</v>
          </cell>
          <cell r="Q287">
            <v>0</v>
          </cell>
        </row>
        <row r="288">
          <cell r="A288">
            <v>1991</v>
          </cell>
          <cell r="B288">
            <v>0</v>
          </cell>
          <cell r="C288">
            <v>0</v>
          </cell>
          <cell r="D288">
            <v>0</v>
          </cell>
          <cell r="E288">
            <v>0</v>
          </cell>
          <cell r="F288">
            <v>0</v>
          </cell>
          <cell r="G288">
            <v>0</v>
          </cell>
          <cell r="H288">
            <v>0</v>
          </cell>
          <cell r="I288">
            <v>0</v>
          </cell>
          <cell r="J288">
            <v>0</v>
          </cell>
          <cell r="K288">
            <v>0</v>
          </cell>
          <cell r="L288">
            <v>0</v>
          </cell>
          <cell r="M288">
            <v>0</v>
          </cell>
          <cell r="N288">
            <v>0</v>
          </cell>
          <cell r="O288">
            <v>0</v>
          </cell>
          <cell r="P288">
            <v>0</v>
          </cell>
          <cell r="Q288">
            <v>0</v>
          </cell>
        </row>
        <row r="289">
          <cell r="A289">
            <v>1992</v>
          </cell>
          <cell r="B289">
            <v>0</v>
          </cell>
          <cell r="C289">
            <v>0</v>
          </cell>
          <cell r="D289">
            <v>0</v>
          </cell>
          <cell r="E289">
            <v>0</v>
          </cell>
          <cell r="F289">
            <v>0</v>
          </cell>
          <cell r="G289">
            <v>0</v>
          </cell>
          <cell r="H289">
            <v>0</v>
          </cell>
          <cell r="I289">
            <v>0</v>
          </cell>
          <cell r="J289">
            <v>0</v>
          </cell>
          <cell r="K289">
            <v>0</v>
          </cell>
          <cell r="L289">
            <v>0</v>
          </cell>
          <cell r="M289">
            <v>0</v>
          </cell>
          <cell r="N289">
            <v>0</v>
          </cell>
          <cell r="O289">
            <v>0</v>
          </cell>
          <cell r="P289">
            <v>0</v>
          </cell>
          <cell r="Q289">
            <v>0</v>
          </cell>
        </row>
        <row r="290">
          <cell r="A290">
            <v>1993</v>
          </cell>
          <cell r="B290">
            <v>0</v>
          </cell>
          <cell r="C290">
            <v>0</v>
          </cell>
          <cell r="D290">
            <v>0</v>
          </cell>
          <cell r="E290">
            <v>0</v>
          </cell>
          <cell r="F290">
            <v>0</v>
          </cell>
          <cell r="G290">
            <v>0</v>
          </cell>
          <cell r="H290">
            <v>0</v>
          </cell>
          <cell r="I290">
            <v>0</v>
          </cell>
          <cell r="J290">
            <v>0</v>
          </cell>
          <cell r="K290">
            <v>0</v>
          </cell>
          <cell r="L290">
            <v>0</v>
          </cell>
          <cell r="M290">
            <v>0</v>
          </cell>
          <cell r="N290">
            <v>0</v>
          </cell>
          <cell r="O290">
            <v>0</v>
          </cell>
          <cell r="P290">
            <v>0</v>
          </cell>
          <cell r="Q290">
            <v>0</v>
          </cell>
        </row>
        <row r="291">
          <cell r="A291">
            <v>1994</v>
          </cell>
          <cell r="B291">
            <v>0</v>
          </cell>
          <cell r="C291">
            <v>0</v>
          </cell>
          <cell r="D291">
            <v>0</v>
          </cell>
          <cell r="E291">
            <v>0</v>
          </cell>
          <cell r="F291">
            <v>0</v>
          </cell>
          <cell r="G291">
            <v>0</v>
          </cell>
          <cell r="H291">
            <v>0</v>
          </cell>
          <cell r="I291">
            <v>0</v>
          </cell>
          <cell r="J291">
            <v>0</v>
          </cell>
          <cell r="K291">
            <v>0</v>
          </cell>
          <cell r="L291">
            <v>0</v>
          </cell>
          <cell r="M291">
            <v>0</v>
          </cell>
          <cell r="N291">
            <v>0</v>
          </cell>
          <cell r="O291">
            <v>0</v>
          </cell>
          <cell r="P291">
            <v>0</v>
          </cell>
          <cell r="Q291">
            <v>0</v>
          </cell>
        </row>
        <row r="292">
          <cell r="A292">
            <v>1995</v>
          </cell>
          <cell r="B292">
            <v>0</v>
          </cell>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row>
        <row r="293">
          <cell r="A293">
            <v>1996</v>
          </cell>
          <cell r="B293">
            <v>0</v>
          </cell>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row>
        <row r="294">
          <cell r="A294">
            <v>1997</v>
          </cell>
          <cell r="B294">
            <v>0</v>
          </cell>
          <cell r="C294">
            <v>0</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row>
        <row r="295">
          <cell r="A295">
            <v>1998</v>
          </cell>
          <cell r="B295">
            <v>0</v>
          </cell>
          <cell r="C295">
            <v>0</v>
          </cell>
          <cell r="D295">
            <v>0</v>
          </cell>
          <cell r="E295">
            <v>0</v>
          </cell>
          <cell r="F295">
            <v>0</v>
          </cell>
          <cell r="G295">
            <v>0</v>
          </cell>
          <cell r="H295">
            <v>0</v>
          </cell>
          <cell r="I295">
            <v>0</v>
          </cell>
          <cell r="J295">
            <v>0</v>
          </cell>
          <cell r="K295">
            <v>0</v>
          </cell>
          <cell r="L295">
            <v>0</v>
          </cell>
          <cell r="M295">
            <v>0</v>
          </cell>
          <cell r="N295">
            <v>0</v>
          </cell>
          <cell r="O295">
            <v>0</v>
          </cell>
          <cell r="P295">
            <v>0</v>
          </cell>
          <cell r="Q295">
            <v>0</v>
          </cell>
        </row>
        <row r="296">
          <cell r="A296">
            <v>1999</v>
          </cell>
          <cell r="B296">
            <v>0</v>
          </cell>
          <cell r="C296">
            <v>11.06</v>
          </cell>
          <cell r="D296">
            <v>0</v>
          </cell>
          <cell r="E296">
            <v>0</v>
          </cell>
          <cell r="F296">
            <v>0</v>
          </cell>
          <cell r="G296">
            <v>0</v>
          </cell>
          <cell r="H296">
            <v>0</v>
          </cell>
          <cell r="I296">
            <v>0</v>
          </cell>
          <cell r="J296">
            <v>0</v>
          </cell>
          <cell r="K296">
            <v>0</v>
          </cell>
          <cell r="L296">
            <v>0</v>
          </cell>
          <cell r="M296">
            <v>0</v>
          </cell>
          <cell r="N296">
            <v>0</v>
          </cell>
          <cell r="O296">
            <v>0</v>
          </cell>
          <cell r="P296">
            <v>0</v>
          </cell>
          <cell r="Q296">
            <v>0</v>
          </cell>
        </row>
        <row r="297">
          <cell r="A297">
            <v>2000</v>
          </cell>
          <cell r="B297">
            <v>235.79000000000002</v>
          </cell>
          <cell r="C297">
            <v>10.74307916464303</v>
          </cell>
          <cell r="D297">
            <v>2533.1106362311803</v>
          </cell>
          <cell r="E297">
            <v>71.16146646889726</v>
          </cell>
          <cell r="F297">
            <v>297.12455534699342</v>
          </cell>
          <cell r="G297">
            <v>2164.8246144152899</v>
          </cell>
          <cell r="H297">
            <v>4648.0197681897534</v>
          </cell>
          <cell r="I297">
            <v>0</v>
          </cell>
          <cell r="J297">
            <v>-2483.1951537744635</v>
          </cell>
          <cell r="K297">
            <v>476.0178901396846</v>
          </cell>
          <cell r="L297">
            <v>95.017413975502009</v>
          </cell>
          <cell r="M297">
            <v>0</v>
          </cell>
          <cell r="N297">
            <v>0</v>
          </cell>
          <cell r="O297">
            <v>-3054.2304578896501</v>
          </cell>
          <cell r="P297">
            <v>-3054.2304578896501</v>
          </cell>
          <cell r="Q297">
            <v>-3054.2304578896501</v>
          </cell>
        </row>
        <row r="298">
          <cell r="A298">
            <v>2001</v>
          </cell>
          <cell r="B298">
            <v>469.536</v>
          </cell>
          <cell r="C298">
            <v>10.743079164643033</v>
          </cell>
          <cell r="D298">
            <v>5044.2624186498315</v>
          </cell>
          <cell r="E298">
            <v>67.729497951827398</v>
          </cell>
          <cell r="F298">
            <v>576.79026169522365</v>
          </cell>
          <cell r="G298">
            <v>4399.7426590027799</v>
          </cell>
          <cell r="H298">
            <v>4296.0989523839808</v>
          </cell>
          <cell r="I298">
            <v>0</v>
          </cell>
          <cell r="J298">
            <v>103.64370661879911</v>
          </cell>
          <cell r="K298">
            <v>555.4134355510065</v>
          </cell>
          <cell r="L298">
            <v>164.53455270789172</v>
          </cell>
          <cell r="M298">
            <v>0</v>
          </cell>
          <cell r="N298">
            <v>0</v>
          </cell>
          <cell r="O298">
            <v>-616.30428164009913</v>
          </cell>
          <cell r="P298">
            <v>-3670.5347395297495</v>
          </cell>
          <cell r="Q298">
            <v>-616.30428164009913</v>
          </cell>
        </row>
        <row r="299">
          <cell r="A299">
            <v>2002</v>
          </cell>
          <cell r="B299">
            <v>444.27800000000002</v>
          </cell>
          <cell r="C299">
            <v>10.743079164643031</v>
          </cell>
          <cell r="D299">
            <v>4772.9137251092761</v>
          </cell>
          <cell r="E299">
            <v>63.873854335523234</v>
          </cell>
          <cell r="F299">
            <v>525.34812553135657</v>
          </cell>
          <cell r="G299">
            <v>4183.6917452423968</v>
          </cell>
          <cell r="H299">
            <v>1393.4380796015073</v>
          </cell>
          <cell r="I299">
            <v>0</v>
          </cell>
          <cell r="J299">
            <v>2790.2536656408893</v>
          </cell>
          <cell r="K299">
            <v>1168.1966374499536</v>
          </cell>
          <cell r="L299">
            <v>108.79965217991275</v>
          </cell>
          <cell r="M299">
            <v>0</v>
          </cell>
          <cell r="N299">
            <v>0</v>
          </cell>
          <cell r="O299">
            <v>1513.2573760110229</v>
          </cell>
          <cell r="P299">
            <v>-2157.2773635187268</v>
          </cell>
          <cell r="Q299">
            <v>1513.2573760110229</v>
          </cell>
        </row>
        <row r="300">
          <cell r="A300">
            <v>2003</v>
          </cell>
          <cell r="B300">
            <v>456.98</v>
          </cell>
          <cell r="C300">
            <v>10.743079164643031</v>
          </cell>
          <cell r="D300">
            <v>4909.3723166585723</v>
          </cell>
          <cell r="E300">
            <v>60.252153923274783</v>
          </cell>
          <cell r="F300">
            <v>520.15517978630123</v>
          </cell>
          <cell r="G300">
            <v>4328.9649829489963</v>
          </cell>
          <cell r="H300">
            <v>2253.9460347715658</v>
          </cell>
          <cell r="I300">
            <v>0</v>
          </cell>
          <cell r="J300">
            <v>2075.0189481774305</v>
          </cell>
          <cell r="K300">
            <v>1100.0897982669221</v>
          </cell>
          <cell r="L300">
            <v>76.028077347310116</v>
          </cell>
          <cell r="M300">
            <v>0</v>
          </cell>
          <cell r="N300">
            <v>0</v>
          </cell>
          <cell r="O300">
            <v>898.90107256319834</v>
          </cell>
          <cell r="P300">
            <v>-1258.3762909555285</v>
          </cell>
          <cell r="Q300">
            <v>898.90107256319834</v>
          </cell>
        </row>
        <row r="301">
          <cell r="A301">
            <v>2004</v>
          </cell>
          <cell r="B301">
            <v>406.31799999999998</v>
          </cell>
          <cell r="C301">
            <v>10.743079164643031</v>
          </cell>
          <cell r="D301">
            <v>4365.1064400194264</v>
          </cell>
          <cell r="E301">
            <v>56.85564236632969</v>
          </cell>
          <cell r="F301">
            <v>445.18974507275396</v>
          </cell>
          <cell r="G301">
            <v>3863.0610525803431</v>
          </cell>
          <cell r="H301">
            <v>24.279954227207373</v>
          </cell>
          <cell r="I301">
            <v>0</v>
          </cell>
          <cell r="J301">
            <v>3838.7810983531358</v>
          </cell>
          <cell r="K301">
            <v>904.42850138461131</v>
          </cell>
          <cell r="L301">
            <v>132.04075793725045</v>
          </cell>
          <cell r="M301">
            <v>0</v>
          </cell>
          <cell r="N301">
            <v>0</v>
          </cell>
          <cell r="O301">
            <v>2802.3118390312738</v>
          </cell>
          <cell r="P301">
            <v>1543.9355480757454</v>
          </cell>
          <cell r="Q301">
            <v>2802.3118390312738</v>
          </cell>
        </row>
        <row r="302">
          <cell r="A302">
            <v>2005</v>
          </cell>
          <cell r="B302">
            <v>325.14200000000005</v>
          </cell>
          <cell r="C302">
            <v>10.74307916464303</v>
          </cell>
          <cell r="D302">
            <v>3493.026245750365</v>
          </cell>
          <cell r="E302">
            <v>53.667143470991562</v>
          </cell>
          <cell r="F302">
            <v>342.92213421165081</v>
          </cell>
          <cell r="G302">
            <v>3096.4369680677223</v>
          </cell>
          <cell r="H302">
            <v>0</v>
          </cell>
          <cell r="I302">
            <v>0</v>
          </cell>
          <cell r="J302">
            <v>3096.4369680677223</v>
          </cell>
          <cell r="K302">
            <v>860.22990249840063</v>
          </cell>
          <cell r="L302">
            <v>104.5489224137021</v>
          </cell>
          <cell r="M302">
            <v>0</v>
          </cell>
          <cell r="N302">
            <v>0</v>
          </cell>
          <cell r="O302">
            <v>2131.6581431556197</v>
          </cell>
          <cell r="P302">
            <v>3675.593691231365</v>
          </cell>
          <cell r="Q302">
            <v>2131.6581431556197</v>
          </cell>
        </row>
        <row r="303">
          <cell r="A303">
            <v>2006</v>
          </cell>
          <cell r="B303">
            <v>250.82799999999997</v>
          </cell>
          <cell r="C303">
            <v>10.74307916464303</v>
          </cell>
          <cell r="D303">
            <v>2694.6650607090814</v>
          </cell>
          <cell r="E303">
            <v>50.670669702868636</v>
          </cell>
          <cell r="F303">
            <v>254.64890663322717</v>
          </cell>
          <cell r="G303">
            <v>2389.3454843729855</v>
          </cell>
          <cell r="H303">
            <v>0</v>
          </cell>
          <cell r="I303">
            <v>0</v>
          </cell>
          <cell r="J303">
            <v>2389.3454843729855</v>
          </cell>
          <cell r="K303">
            <v>682.74874438324321</v>
          </cell>
          <cell r="L303">
            <v>84.367483370344829</v>
          </cell>
          <cell r="M303">
            <v>0</v>
          </cell>
          <cell r="N303">
            <v>0</v>
          </cell>
          <cell r="O303">
            <v>1622.2292566193973</v>
          </cell>
          <cell r="P303">
            <v>5297.8229478507619</v>
          </cell>
          <cell r="Q303">
            <v>1622.2292566193973</v>
          </cell>
        </row>
        <row r="304">
          <cell r="A304">
            <v>2007</v>
          </cell>
          <cell r="B304">
            <v>208.05</v>
          </cell>
          <cell r="C304">
            <v>10.74307916464303</v>
          </cell>
          <cell r="D304">
            <v>2235.0976202039828</v>
          </cell>
          <cell r="E304">
            <v>47.855453451628044</v>
          </cell>
          <cell r="F304">
            <v>203.31849021016717</v>
          </cell>
          <cell r="G304">
            <v>1983.9236765421872</v>
          </cell>
          <cell r="H304">
            <v>0</v>
          </cell>
          <cell r="I304">
            <v>0</v>
          </cell>
          <cell r="J304">
            <v>1983.9236765421872</v>
          </cell>
          <cell r="K304">
            <v>507.72182651475538</v>
          </cell>
          <cell r="L304">
            <v>77.861204543433999</v>
          </cell>
          <cell r="M304">
            <v>0</v>
          </cell>
          <cell r="N304">
            <v>0</v>
          </cell>
          <cell r="O304">
            <v>1398.3406454839978</v>
          </cell>
          <cell r="P304">
            <v>6696.1635933347598</v>
          </cell>
          <cell r="Q304">
            <v>1398.3406454839978</v>
          </cell>
        </row>
        <row r="305">
          <cell r="A305">
            <v>2008</v>
          </cell>
          <cell r="B305">
            <v>166.44</v>
          </cell>
          <cell r="C305">
            <v>10.74307916464303</v>
          </cell>
          <cell r="D305">
            <v>1788.0780961631858</v>
          </cell>
          <cell r="E305">
            <v>45.211328983009139</v>
          </cell>
          <cell r="F305">
            <v>156.5706009520471</v>
          </cell>
          <cell r="G305">
            <v>1586.2961662281298</v>
          </cell>
          <cell r="H305">
            <v>0</v>
          </cell>
          <cell r="I305">
            <v>0</v>
          </cell>
          <cell r="J305">
            <v>1586.2961662281298</v>
          </cell>
          <cell r="K305">
            <v>461.6635944492549</v>
          </cell>
          <cell r="L305">
            <v>60.891482710344384</v>
          </cell>
          <cell r="M305">
            <v>0</v>
          </cell>
          <cell r="N305">
            <v>0</v>
          </cell>
          <cell r="O305">
            <v>1063.7410890685305</v>
          </cell>
          <cell r="P305">
            <v>7759.9046824032903</v>
          </cell>
          <cell r="Q305">
            <v>1063.7410890685305</v>
          </cell>
        </row>
        <row r="306">
          <cell r="A306">
            <v>2009</v>
          </cell>
          <cell r="B306">
            <v>133.15200000000002</v>
          </cell>
          <cell r="C306">
            <v>10.74307916464303</v>
          </cell>
          <cell r="D306">
            <v>1430.462476930549</v>
          </cell>
          <cell r="E306">
            <v>42.724797887948363</v>
          </cell>
          <cell r="F306">
            <v>120.57119378146606</v>
          </cell>
          <cell r="G306">
            <v>1267.1664852611345</v>
          </cell>
          <cell r="H306">
            <v>0</v>
          </cell>
          <cell r="I306">
            <v>0</v>
          </cell>
          <cell r="J306">
            <v>1267.1664852611345</v>
          </cell>
          <cell r="K306">
            <v>364.40856320479492</v>
          </cell>
          <cell r="L306">
            <v>50.708871413550305</v>
          </cell>
          <cell r="M306">
            <v>0</v>
          </cell>
          <cell r="N306">
            <v>0</v>
          </cell>
          <cell r="O306">
            <v>852.04905064278933</v>
          </cell>
          <cell r="P306">
            <v>8611.9537330460789</v>
          </cell>
          <cell r="Q306">
            <v>852.04905064278933</v>
          </cell>
        </row>
        <row r="307">
          <cell r="A307">
            <v>2010</v>
          </cell>
          <cell r="B307">
            <v>106.58</v>
          </cell>
          <cell r="C307">
            <v>10.743079164643031</v>
          </cell>
          <cell r="D307">
            <v>1144.9973773676543</v>
          </cell>
          <cell r="E307">
            <v>40.390906097035383</v>
          </cell>
          <cell r="F307">
            <v>92.899834031633858</v>
          </cell>
          <cell r="G307">
            <v>1011.7066372389851</v>
          </cell>
          <cell r="H307">
            <v>0</v>
          </cell>
          <cell r="I307">
            <v>0</v>
          </cell>
          <cell r="J307">
            <v>1011.7066372389851</v>
          </cell>
          <cell r="K307">
            <v>295.31965242172532</v>
          </cell>
          <cell r="L307">
            <v>41.402511605229833</v>
          </cell>
          <cell r="M307">
            <v>0</v>
          </cell>
          <cell r="N307">
            <v>0</v>
          </cell>
          <cell r="O307">
            <v>674.98447321202991</v>
          </cell>
          <cell r="P307">
            <v>9286.938206258108</v>
          </cell>
          <cell r="Q307">
            <v>674.98447321202991</v>
          </cell>
        </row>
        <row r="308">
          <cell r="A308">
            <v>2011</v>
          </cell>
          <cell r="B308">
            <v>85.26400000000001</v>
          </cell>
          <cell r="C308">
            <v>10.74307916464303</v>
          </cell>
          <cell r="D308">
            <v>915.99790189412352</v>
          </cell>
          <cell r="E308">
            <v>38.193682366983701</v>
          </cell>
          <cell r="F308">
            <v>71.539892056266098</v>
          </cell>
          <cell r="G308">
            <v>806.26432747087358</v>
          </cell>
          <cell r="H308">
            <v>0</v>
          </cell>
          <cell r="I308">
            <v>0</v>
          </cell>
          <cell r="J308">
            <v>806.26432747087358</v>
          </cell>
          <cell r="K308">
            <v>248.21731329208373</v>
          </cell>
          <cell r="L308">
            <v>32.941486158031054</v>
          </cell>
          <cell r="M308">
            <v>0</v>
          </cell>
          <cell r="N308">
            <v>0</v>
          </cell>
          <cell r="O308">
            <v>525.10552802075881</v>
          </cell>
          <cell r="P308">
            <v>9812.0437342788664</v>
          </cell>
          <cell r="Q308">
            <v>525.10552802075881</v>
          </cell>
        </row>
        <row r="309">
          <cell r="A309">
            <v>2012</v>
          </cell>
          <cell r="B309">
            <v>18.541999999999998</v>
          </cell>
          <cell r="C309">
            <v>10.74307916464303</v>
          </cell>
          <cell r="D309">
            <v>199.19817387081102</v>
          </cell>
          <cell r="E309">
            <v>36.129224546440021</v>
          </cell>
          <cell r="F309">
            <v>14.975540631136459</v>
          </cell>
          <cell r="G309">
            <v>148.09340869323455</v>
          </cell>
          <cell r="H309">
            <v>0</v>
          </cell>
          <cell r="I309">
            <v>0</v>
          </cell>
          <cell r="J309">
            <v>148.09340869323455</v>
          </cell>
          <cell r="K309">
            <v>205.22568506413975</v>
          </cell>
          <cell r="L309">
            <v>-5.1642461983668344</v>
          </cell>
          <cell r="M309">
            <v>0</v>
          </cell>
          <cell r="N309">
            <v>0</v>
          </cell>
          <cell r="O309">
            <v>-51.968030172538363</v>
          </cell>
          <cell r="P309">
            <v>9760.075704106328</v>
          </cell>
          <cell r="Q309">
            <v>-51.968030172538363</v>
          </cell>
        </row>
        <row r="310">
          <cell r="A310">
            <v>2013</v>
          </cell>
          <cell r="B310">
            <v>0</v>
          </cell>
          <cell r="C310">
            <v>10.74307916464303</v>
          </cell>
          <cell r="D310">
            <v>0</v>
          </cell>
          <cell r="E310">
            <v>0</v>
          </cell>
          <cell r="F310">
            <v>0</v>
          </cell>
          <cell r="G310">
            <v>0</v>
          </cell>
          <cell r="H310">
            <v>0</v>
          </cell>
          <cell r="I310">
            <v>0</v>
          </cell>
          <cell r="J310">
            <v>0</v>
          </cell>
          <cell r="K310">
            <v>-75.879474034303271</v>
          </cell>
          <cell r="L310">
            <v>0</v>
          </cell>
          <cell r="M310">
            <v>0</v>
          </cell>
          <cell r="N310">
            <v>0</v>
          </cell>
          <cell r="O310">
            <v>75.879474034303271</v>
          </cell>
          <cell r="P310">
            <v>9835.9551781406317</v>
          </cell>
          <cell r="Q310">
            <v>75.879474034303271</v>
          </cell>
        </row>
        <row r="311">
          <cell r="A311">
            <v>2014</v>
          </cell>
          <cell r="B311">
            <v>0</v>
          </cell>
          <cell r="C311">
            <v>10.743079164643028</v>
          </cell>
          <cell r="D311">
            <v>0</v>
          </cell>
          <cell r="E311">
            <v>0</v>
          </cell>
          <cell r="F311">
            <v>0</v>
          </cell>
          <cell r="G311">
            <v>0</v>
          </cell>
          <cell r="H311">
            <v>0</v>
          </cell>
          <cell r="I311">
            <v>0</v>
          </cell>
          <cell r="J311">
            <v>0</v>
          </cell>
          <cell r="K311">
            <v>-24.330930958175941</v>
          </cell>
          <cell r="L311">
            <v>0</v>
          </cell>
          <cell r="M311">
            <v>0</v>
          </cell>
          <cell r="N311">
            <v>0</v>
          </cell>
          <cell r="O311">
            <v>24.330930958175941</v>
          </cell>
          <cell r="P311">
            <v>9860.2861090988081</v>
          </cell>
          <cell r="Q311">
            <v>24.330930958175941</v>
          </cell>
        </row>
        <row r="312">
          <cell r="A312">
            <v>2015</v>
          </cell>
          <cell r="B312">
            <v>0</v>
          </cell>
          <cell r="C312">
            <v>10.743079164643031</v>
          </cell>
          <cell r="D312">
            <v>0</v>
          </cell>
          <cell r="E312">
            <v>0</v>
          </cell>
          <cell r="F312">
            <v>0</v>
          </cell>
          <cell r="G312">
            <v>0</v>
          </cell>
          <cell r="H312">
            <v>0</v>
          </cell>
          <cell r="I312">
            <v>0</v>
          </cell>
          <cell r="J312">
            <v>0</v>
          </cell>
          <cell r="K312">
            <v>0</v>
          </cell>
          <cell r="L312">
            <v>0</v>
          </cell>
          <cell r="M312">
            <v>0</v>
          </cell>
          <cell r="N312">
            <v>0</v>
          </cell>
          <cell r="O312">
            <v>0</v>
          </cell>
          <cell r="P312">
            <v>9860.2861090988081</v>
          </cell>
          <cell r="Q312">
            <v>0</v>
          </cell>
        </row>
        <row r="313">
          <cell r="A313">
            <v>2016</v>
          </cell>
          <cell r="B313">
            <v>0</v>
          </cell>
          <cell r="C313">
            <v>10.743079164643031</v>
          </cell>
          <cell r="D313">
            <v>0</v>
          </cell>
          <cell r="E313">
            <v>0</v>
          </cell>
          <cell r="F313">
            <v>0</v>
          </cell>
          <cell r="G313">
            <v>0</v>
          </cell>
          <cell r="H313">
            <v>0</v>
          </cell>
          <cell r="I313">
            <v>0</v>
          </cell>
          <cell r="J313">
            <v>0</v>
          </cell>
          <cell r="K313">
            <v>0</v>
          </cell>
          <cell r="L313">
            <v>0</v>
          </cell>
          <cell r="M313">
            <v>0</v>
          </cell>
          <cell r="N313">
            <v>0</v>
          </cell>
          <cell r="O313">
            <v>0</v>
          </cell>
          <cell r="P313">
            <v>9860.2861090988081</v>
          </cell>
          <cell r="Q313">
            <v>0</v>
          </cell>
        </row>
        <row r="314">
          <cell r="A314">
            <v>2017</v>
          </cell>
          <cell r="B314">
            <v>0</v>
          </cell>
          <cell r="C314">
            <v>10.74307916464303</v>
          </cell>
          <cell r="D314">
            <v>0</v>
          </cell>
          <cell r="E314">
            <v>0</v>
          </cell>
          <cell r="F314">
            <v>0</v>
          </cell>
          <cell r="G314">
            <v>0</v>
          </cell>
          <cell r="H314">
            <v>0</v>
          </cell>
          <cell r="I314">
            <v>0</v>
          </cell>
          <cell r="J314">
            <v>0</v>
          </cell>
          <cell r="K314">
            <v>0</v>
          </cell>
          <cell r="L314">
            <v>0</v>
          </cell>
          <cell r="M314">
            <v>0</v>
          </cell>
          <cell r="N314">
            <v>0</v>
          </cell>
          <cell r="O314">
            <v>0</v>
          </cell>
          <cell r="P314">
            <v>9860.2861090988081</v>
          </cell>
          <cell r="Q314">
            <v>0</v>
          </cell>
        </row>
        <row r="315">
          <cell r="A315">
            <v>2018</v>
          </cell>
          <cell r="B315">
            <v>0</v>
          </cell>
          <cell r="C315">
            <v>10.74307916464303</v>
          </cell>
          <cell r="D315">
            <v>0</v>
          </cell>
          <cell r="E315">
            <v>0</v>
          </cell>
          <cell r="F315">
            <v>0</v>
          </cell>
          <cell r="G315">
            <v>0</v>
          </cell>
          <cell r="H315">
            <v>0</v>
          </cell>
          <cell r="I315">
            <v>0</v>
          </cell>
          <cell r="J315">
            <v>0</v>
          </cell>
          <cell r="K315">
            <v>0</v>
          </cell>
          <cell r="L315">
            <v>0</v>
          </cell>
          <cell r="M315">
            <v>0</v>
          </cell>
          <cell r="N315">
            <v>0</v>
          </cell>
          <cell r="O315">
            <v>0</v>
          </cell>
          <cell r="P315">
            <v>9860.2861090988081</v>
          </cell>
          <cell r="Q315">
            <v>0</v>
          </cell>
        </row>
        <row r="316">
          <cell r="A316">
            <v>2019</v>
          </cell>
          <cell r="B316">
            <v>0</v>
          </cell>
          <cell r="C316">
            <v>10.743079164643031</v>
          </cell>
          <cell r="D316">
            <v>0</v>
          </cell>
          <cell r="E316">
            <v>0</v>
          </cell>
          <cell r="F316">
            <v>0</v>
          </cell>
          <cell r="G316">
            <v>0</v>
          </cell>
          <cell r="H316">
            <v>0</v>
          </cell>
          <cell r="I316">
            <v>0</v>
          </cell>
          <cell r="J316">
            <v>0</v>
          </cell>
          <cell r="K316">
            <v>0</v>
          </cell>
          <cell r="L316">
            <v>0</v>
          </cell>
          <cell r="M316">
            <v>0</v>
          </cell>
          <cell r="N316">
            <v>0</v>
          </cell>
          <cell r="O316">
            <v>0</v>
          </cell>
          <cell r="P316">
            <v>9860.2861090988081</v>
          </cell>
          <cell r="Q316">
            <v>0</v>
          </cell>
        </row>
        <row r="317">
          <cell r="A317">
            <v>2020</v>
          </cell>
          <cell r="B317">
            <v>0</v>
          </cell>
          <cell r="C317">
            <v>10.74307916464303</v>
          </cell>
          <cell r="D317">
            <v>0</v>
          </cell>
          <cell r="E317">
            <v>0</v>
          </cell>
          <cell r="F317">
            <v>0</v>
          </cell>
          <cell r="G317">
            <v>0</v>
          </cell>
          <cell r="H317">
            <v>0</v>
          </cell>
          <cell r="I317">
            <v>0</v>
          </cell>
          <cell r="J317">
            <v>0</v>
          </cell>
          <cell r="K317">
            <v>0</v>
          </cell>
          <cell r="L317">
            <v>0</v>
          </cell>
          <cell r="M317">
            <v>0</v>
          </cell>
          <cell r="N317">
            <v>0</v>
          </cell>
          <cell r="O317">
            <v>0</v>
          </cell>
          <cell r="P317">
            <v>9860.2861090988081</v>
          </cell>
          <cell r="Q317">
            <v>0</v>
          </cell>
        </row>
        <row r="318">
          <cell r="A318">
            <v>2021</v>
          </cell>
          <cell r="B318">
            <v>0</v>
          </cell>
          <cell r="C318">
            <v>10.743079164643031</v>
          </cell>
          <cell r="D318">
            <v>0</v>
          </cell>
          <cell r="E318">
            <v>0</v>
          </cell>
          <cell r="F318">
            <v>0</v>
          </cell>
          <cell r="G318">
            <v>0</v>
          </cell>
          <cell r="H318">
            <v>0</v>
          </cell>
          <cell r="I318">
            <v>0</v>
          </cell>
          <cell r="J318">
            <v>0</v>
          </cell>
          <cell r="K318">
            <v>0</v>
          </cell>
          <cell r="L318">
            <v>0</v>
          </cell>
          <cell r="M318">
            <v>0</v>
          </cell>
          <cell r="N318">
            <v>0</v>
          </cell>
          <cell r="O318">
            <v>0</v>
          </cell>
          <cell r="P318">
            <v>9860.2861090988081</v>
          </cell>
          <cell r="Q318">
            <v>0</v>
          </cell>
        </row>
        <row r="319">
          <cell r="A319">
            <v>2022</v>
          </cell>
          <cell r="B319">
            <v>0</v>
          </cell>
          <cell r="C319">
            <v>10.743079164643031</v>
          </cell>
          <cell r="D319">
            <v>0</v>
          </cell>
          <cell r="E319">
            <v>0</v>
          </cell>
          <cell r="F319">
            <v>0</v>
          </cell>
          <cell r="G319">
            <v>0</v>
          </cell>
          <cell r="H319">
            <v>0</v>
          </cell>
          <cell r="I319">
            <v>0</v>
          </cell>
          <cell r="J319">
            <v>0</v>
          </cell>
          <cell r="K319">
            <v>0</v>
          </cell>
          <cell r="L319">
            <v>0</v>
          </cell>
          <cell r="M319">
            <v>0</v>
          </cell>
          <cell r="N319">
            <v>0</v>
          </cell>
          <cell r="O319">
            <v>0</v>
          </cell>
          <cell r="P319">
            <v>9860.2861090988081</v>
          </cell>
          <cell r="Q319">
            <v>0</v>
          </cell>
        </row>
        <row r="320">
          <cell r="A320">
            <v>2023</v>
          </cell>
          <cell r="B320">
            <v>0</v>
          </cell>
          <cell r="C320">
            <v>10.74307916464303</v>
          </cell>
          <cell r="D320">
            <v>0</v>
          </cell>
          <cell r="E320">
            <v>0</v>
          </cell>
          <cell r="F320">
            <v>0</v>
          </cell>
          <cell r="G320">
            <v>0</v>
          </cell>
          <cell r="H320">
            <v>0</v>
          </cell>
          <cell r="I320">
            <v>0</v>
          </cell>
          <cell r="J320">
            <v>0</v>
          </cell>
          <cell r="K320">
            <v>0</v>
          </cell>
          <cell r="L320">
            <v>0</v>
          </cell>
          <cell r="M320">
            <v>0</v>
          </cell>
          <cell r="N320">
            <v>0</v>
          </cell>
          <cell r="O320">
            <v>0</v>
          </cell>
          <cell r="P320">
            <v>9860.2861090988081</v>
          </cell>
          <cell r="Q320">
            <v>0</v>
          </cell>
        </row>
        <row r="321">
          <cell r="A321">
            <v>2024</v>
          </cell>
          <cell r="B321">
            <v>0</v>
          </cell>
          <cell r="C321">
            <v>10.743079164643031</v>
          </cell>
          <cell r="D321">
            <v>0</v>
          </cell>
          <cell r="E321">
            <v>0</v>
          </cell>
          <cell r="F321">
            <v>0</v>
          </cell>
          <cell r="G321">
            <v>0</v>
          </cell>
          <cell r="H321">
            <v>0</v>
          </cell>
          <cell r="I321">
            <v>0</v>
          </cell>
          <cell r="J321">
            <v>0</v>
          </cell>
          <cell r="K321">
            <v>0</v>
          </cell>
          <cell r="L321">
            <v>0</v>
          </cell>
          <cell r="M321">
            <v>0</v>
          </cell>
          <cell r="N321">
            <v>0</v>
          </cell>
          <cell r="O321">
            <v>0</v>
          </cell>
          <cell r="P321">
            <v>9860.2861090988081</v>
          </cell>
          <cell r="Q321">
            <v>0</v>
          </cell>
        </row>
        <row r="324">
          <cell r="A324" t="str">
            <v>Total</v>
          </cell>
          <cell r="B324">
            <v>3306.9</v>
          </cell>
          <cell r="D324">
            <v>35526.288489558043</v>
          </cell>
          <cell r="E324">
            <v>674.71582155275712</v>
          </cell>
          <cell r="F324">
            <v>3622.0544599402238</v>
          </cell>
          <cell r="G324">
            <v>31229.518208065063</v>
          </cell>
          <cell r="H324">
            <v>12615.782789174013</v>
          </cell>
          <cell r="I324">
            <v>0</v>
          </cell>
          <cell r="J324">
            <v>18613.735418891047</v>
          </cell>
          <cell r="K324">
            <v>7729.4711396280964</v>
          </cell>
          <cell r="L324">
            <v>1023.9781701641369</v>
          </cell>
          <cell r="M324">
            <v>0</v>
          </cell>
          <cell r="N324">
            <v>0</v>
          </cell>
          <cell r="O324">
            <v>9860.2861090988081</v>
          </cell>
          <cell r="P324">
            <v>9860.2861090988081</v>
          </cell>
          <cell r="Q324">
            <v>9860.2861090988081</v>
          </cell>
        </row>
        <row r="325">
          <cell r="N325" t="str">
            <v>AV. Tax</v>
          </cell>
          <cell r="O325">
            <v>0.47026827838695789</v>
          </cell>
        </row>
        <row r="329">
          <cell r="A329">
            <v>1999</v>
          </cell>
          <cell r="B329" t="str">
            <v>DISCOUNT YEAR</v>
          </cell>
        </row>
        <row r="331">
          <cell r="B331" t="str">
            <v>DISCOUNT FACTORS</v>
          </cell>
          <cell r="G331" t="str">
            <v>PRODUCTION 100%</v>
          </cell>
          <cell r="L331" t="str">
            <v>O &amp; M 100%</v>
          </cell>
          <cell r="Q331" t="str">
            <v>PIPELINE TARIFF (100%)</v>
          </cell>
          <cell r="V331" t="str">
            <v>CAPITAL</v>
          </cell>
          <cell r="X331" t="str">
            <v>CAPITAL INVESTMENT (100% )</v>
          </cell>
          <cell r="AB331" t="str">
            <v>AFIT CASH FLOW</v>
          </cell>
          <cell r="AG331" t="str">
            <v xml:space="preserve">  EXPLORATION CAPITAL</v>
          </cell>
          <cell r="AL331" t="str">
            <v>TAX DEDUCTION FOR EXPLORATION</v>
          </cell>
        </row>
        <row r="332">
          <cell r="A332" t="str">
            <v>YEAR</v>
          </cell>
          <cell r="B332">
            <v>0</v>
          </cell>
          <cell r="C332">
            <v>0.105</v>
          </cell>
          <cell r="D332">
            <v>0.12</v>
          </cell>
          <cell r="E332">
            <v>0.08</v>
          </cell>
          <cell r="F332" t="str">
            <v>YEAR</v>
          </cell>
          <cell r="G332">
            <v>0</v>
          </cell>
          <cell r="H332">
            <v>0.105</v>
          </cell>
          <cell r="I332">
            <v>0.12</v>
          </cell>
          <cell r="J332">
            <v>0.08</v>
          </cell>
          <cell r="L332">
            <v>0</v>
          </cell>
          <cell r="M332">
            <v>0.105</v>
          </cell>
          <cell r="N332">
            <v>0.12</v>
          </cell>
          <cell r="O332">
            <v>0.08</v>
          </cell>
          <cell r="Q332">
            <v>0</v>
          </cell>
          <cell r="R332">
            <v>0.105</v>
          </cell>
          <cell r="S332">
            <v>0.12</v>
          </cell>
          <cell r="T332">
            <v>0.08</v>
          </cell>
          <cell r="V332" t="str">
            <v>WILDCAT</v>
          </cell>
          <cell r="W332" t="str">
            <v>DEVEL.</v>
          </cell>
          <cell r="X332">
            <v>0</v>
          </cell>
          <cell r="Y332">
            <v>0.105</v>
          </cell>
          <cell r="Z332">
            <v>0.12</v>
          </cell>
          <cell r="AA332">
            <v>0.08</v>
          </cell>
          <cell r="AB332">
            <v>0</v>
          </cell>
          <cell r="AC332">
            <v>0.105</v>
          </cell>
          <cell r="AD332">
            <v>0.12</v>
          </cell>
          <cell r="AE332">
            <v>0.08</v>
          </cell>
          <cell r="AG332">
            <v>0</v>
          </cell>
          <cell r="AH332">
            <v>0.105</v>
          </cell>
          <cell r="AI332">
            <v>0.12</v>
          </cell>
          <cell r="AJ332">
            <v>0.08</v>
          </cell>
          <cell r="AL332">
            <v>0</v>
          </cell>
          <cell r="AM332">
            <v>0.105</v>
          </cell>
          <cell r="AN332">
            <v>0.12</v>
          </cell>
        </row>
        <row r="334">
          <cell r="A334">
            <v>1991</v>
          </cell>
          <cell r="B334">
            <v>1</v>
          </cell>
          <cell r="C334">
            <v>2.1145457463119857</v>
          </cell>
          <cell r="D334">
            <v>2.3395652927963018</v>
          </cell>
          <cell r="E334">
            <v>1.7810584252624262</v>
          </cell>
          <cell r="F334">
            <v>1991</v>
          </cell>
          <cell r="G334">
            <v>0</v>
          </cell>
          <cell r="H334">
            <v>0</v>
          </cell>
          <cell r="I334">
            <v>0</v>
          </cell>
          <cell r="J334">
            <v>0</v>
          </cell>
          <cell r="L334">
            <v>0</v>
          </cell>
          <cell r="M334">
            <v>0</v>
          </cell>
          <cell r="N334">
            <v>0</v>
          </cell>
          <cell r="O334">
            <v>0</v>
          </cell>
          <cell r="Q334">
            <v>0</v>
          </cell>
          <cell r="R334">
            <v>0</v>
          </cell>
          <cell r="S334">
            <v>0</v>
          </cell>
          <cell r="T334">
            <v>0</v>
          </cell>
          <cell r="V334">
            <v>0</v>
          </cell>
          <cell r="W334">
            <v>0</v>
          </cell>
          <cell r="X334">
            <v>0</v>
          </cell>
          <cell r="Y334">
            <v>0</v>
          </cell>
          <cell r="Z334">
            <v>0</v>
          </cell>
          <cell r="AA334">
            <v>0</v>
          </cell>
          <cell r="AB334">
            <v>0</v>
          </cell>
          <cell r="AC334">
            <v>0</v>
          </cell>
          <cell r="AD334">
            <v>0</v>
          </cell>
          <cell r="AE334">
            <v>0</v>
          </cell>
          <cell r="AG334">
            <v>0</v>
          </cell>
          <cell r="AH334">
            <v>0</v>
          </cell>
          <cell r="AI334">
            <v>0</v>
          </cell>
          <cell r="AJ334">
            <v>0</v>
          </cell>
          <cell r="AL334">
            <v>0</v>
          </cell>
          <cell r="AM334">
            <v>0</v>
          </cell>
          <cell r="AN334">
            <v>0</v>
          </cell>
        </row>
        <row r="335">
          <cell r="A335">
            <v>1992</v>
          </cell>
          <cell r="B335">
            <v>1</v>
          </cell>
          <cell r="C335">
            <v>1.9136160600108465</v>
          </cell>
          <cell r="D335">
            <v>2.088897582853841</v>
          </cell>
          <cell r="E335">
            <v>1.6491281715392831</v>
          </cell>
          <cell r="F335">
            <v>1992</v>
          </cell>
          <cell r="G335">
            <v>0</v>
          </cell>
          <cell r="H335">
            <v>0</v>
          </cell>
          <cell r="I335">
            <v>0</v>
          </cell>
          <cell r="J335">
            <v>0</v>
          </cell>
          <cell r="L335">
            <v>0</v>
          </cell>
          <cell r="M335">
            <v>0</v>
          </cell>
          <cell r="N335">
            <v>0</v>
          </cell>
          <cell r="O335">
            <v>0</v>
          </cell>
          <cell r="Q335">
            <v>0</v>
          </cell>
          <cell r="R335">
            <v>0</v>
          </cell>
          <cell r="S335">
            <v>0</v>
          </cell>
          <cell r="T335">
            <v>0</v>
          </cell>
          <cell r="V335">
            <v>0</v>
          </cell>
          <cell r="W335">
            <v>0</v>
          </cell>
          <cell r="X335">
            <v>0</v>
          </cell>
          <cell r="Y335">
            <v>0</v>
          </cell>
          <cell r="Z335">
            <v>0</v>
          </cell>
          <cell r="AA335">
            <v>0</v>
          </cell>
          <cell r="AB335">
            <v>0</v>
          </cell>
          <cell r="AC335">
            <v>0</v>
          </cell>
          <cell r="AD335">
            <v>0</v>
          </cell>
          <cell r="AE335">
            <v>0</v>
          </cell>
          <cell r="AG335">
            <v>0</v>
          </cell>
          <cell r="AH335">
            <v>0</v>
          </cell>
          <cell r="AI335">
            <v>0</v>
          </cell>
          <cell r="AJ335">
            <v>0</v>
          </cell>
          <cell r="AL335">
            <v>0</v>
          </cell>
          <cell r="AM335">
            <v>0</v>
          </cell>
          <cell r="AN335">
            <v>0</v>
          </cell>
        </row>
        <row r="336">
          <cell r="A336">
            <v>1993</v>
          </cell>
          <cell r="B336">
            <v>1</v>
          </cell>
          <cell r="C336">
            <v>1.7317792398288205</v>
          </cell>
          <cell r="D336">
            <v>1.8650871275480718</v>
          </cell>
          <cell r="E336">
            <v>1.5269705292030398</v>
          </cell>
          <cell r="F336">
            <v>1993</v>
          </cell>
          <cell r="G336">
            <v>0</v>
          </cell>
          <cell r="H336">
            <v>0</v>
          </cell>
          <cell r="I336">
            <v>0</v>
          </cell>
          <cell r="J336">
            <v>0</v>
          </cell>
          <cell r="L336">
            <v>0</v>
          </cell>
          <cell r="M336">
            <v>0</v>
          </cell>
          <cell r="N336">
            <v>0</v>
          </cell>
          <cell r="O336">
            <v>0</v>
          </cell>
          <cell r="Q336">
            <v>0</v>
          </cell>
          <cell r="R336">
            <v>0</v>
          </cell>
          <cell r="S336">
            <v>0</v>
          </cell>
          <cell r="T336">
            <v>0</v>
          </cell>
          <cell r="V336">
            <v>0</v>
          </cell>
          <cell r="W336">
            <v>0</v>
          </cell>
          <cell r="X336">
            <v>0</v>
          </cell>
          <cell r="Y336">
            <v>0</v>
          </cell>
          <cell r="Z336">
            <v>0</v>
          </cell>
          <cell r="AA336">
            <v>0</v>
          </cell>
          <cell r="AB336">
            <v>0</v>
          </cell>
          <cell r="AC336">
            <v>0</v>
          </cell>
          <cell r="AD336">
            <v>0</v>
          </cell>
          <cell r="AE336">
            <v>0</v>
          </cell>
          <cell r="AG336">
            <v>0</v>
          </cell>
          <cell r="AH336">
            <v>0</v>
          </cell>
          <cell r="AI336">
            <v>0</v>
          </cell>
          <cell r="AJ336">
            <v>0</v>
          </cell>
          <cell r="AL336">
            <v>0</v>
          </cell>
          <cell r="AM336">
            <v>0</v>
          </cell>
          <cell r="AN336">
            <v>0</v>
          </cell>
        </row>
        <row r="337">
          <cell r="A337">
            <v>1994</v>
          </cell>
          <cell r="B337">
            <v>1</v>
          </cell>
          <cell r="C337">
            <v>1.5672210315192947</v>
          </cell>
          <cell r="D337">
            <v>1.6652563638822071</v>
          </cell>
          <cell r="E337">
            <v>1.4138616011139256</v>
          </cell>
          <cell r="F337">
            <v>1994</v>
          </cell>
          <cell r="G337">
            <v>0</v>
          </cell>
          <cell r="H337">
            <v>0</v>
          </cell>
          <cell r="I337">
            <v>0</v>
          </cell>
          <cell r="J337">
            <v>0</v>
          </cell>
          <cell r="L337">
            <v>0</v>
          </cell>
          <cell r="M337">
            <v>0</v>
          </cell>
          <cell r="N337">
            <v>0</v>
          </cell>
          <cell r="O337">
            <v>0</v>
          </cell>
          <cell r="Q337">
            <v>0</v>
          </cell>
          <cell r="R337">
            <v>0</v>
          </cell>
          <cell r="S337">
            <v>0</v>
          </cell>
          <cell r="T337">
            <v>0</v>
          </cell>
          <cell r="V337">
            <v>0</v>
          </cell>
          <cell r="W337">
            <v>0</v>
          </cell>
          <cell r="X337">
            <v>0</v>
          </cell>
          <cell r="Y337">
            <v>0</v>
          </cell>
          <cell r="Z337">
            <v>0</v>
          </cell>
          <cell r="AA337">
            <v>0</v>
          </cell>
          <cell r="AB337">
            <v>0</v>
          </cell>
          <cell r="AC337">
            <v>0</v>
          </cell>
          <cell r="AD337">
            <v>0</v>
          </cell>
          <cell r="AE337">
            <v>0</v>
          </cell>
          <cell r="AG337">
            <v>0</v>
          </cell>
          <cell r="AH337">
            <v>0</v>
          </cell>
          <cell r="AI337">
            <v>0</v>
          </cell>
          <cell r="AJ337">
            <v>0</v>
          </cell>
          <cell r="AL337">
            <v>0</v>
          </cell>
          <cell r="AM337">
            <v>0</v>
          </cell>
          <cell r="AN337">
            <v>0</v>
          </cell>
        </row>
        <row r="338">
          <cell r="A338">
            <v>1995</v>
          </cell>
          <cell r="B338">
            <v>1</v>
          </cell>
          <cell r="C338">
            <v>1.4182995760355608</v>
          </cell>
          <cell r="D338">
            <v>1.4868360391805417</v>
          </cell>
          <cell r="E338">
            <v>1.3091311121425238</v>
          </cell>
          <cell r="F338">
            <v>1995</v>
          </cell>
          <cell r="G338">
            <v>0</v>
          </cell>
          <cell r="H338">
            <v>0</v>
          </cell>
          <cell r="I338">
            <v>0</v>
          </cell>
          <cell r="J338">
            <v>0</v>
          </cell>
          <cell r="L338">
            <v>0</v>
          </cell>
          <cell r="M338">
            <v>0</v>
          </cell>
          <cell r="N338">
            <v>0</v>
          </cell>
          <cell r="O338">
            <v>0</v>
          </cell>
          <cell r="Q338">
            <v>0</v>
          </cell>
          <cell r="R338">
            <v>0</v>
          </cell>
          <cell r="S338">
            <v>0</v>
          </cell>
          <cell r="T338">
            <v>0</v>
          </cell>
          <cell r="V338">
            <v>0</v>
          </cell>
          <cell r="W338">
            <v>0</v>
          </cell>
          <cell r="X338">
            <v>0</v>
          </cell>
          <cell r="Y338">
            <v>0</v>
          </cell>
          <cell r="Z338">
            <v>0</v>
          </cell>
          <cell r="AA338">
            <v>0</v>
          </cell>
          <cell r="AB338">
            <v>0</v>
          </cell>
          <cell r="AC338">
            <v>0</v>
          </cell>
          <cell r="AD338">
            <v>0</v>
          </cell>
          <cell r="AE338">
            <v>0</v>
          </cell>
          <cell r="AG338">
            <v>0</v>
          </cell>
          <cell r="AH338">
            <v>0</v>
          </cell>
          <cell r="AI338">
            <v>0</v>
          </cell>
          <cell r="AJ338">
            <v>0</v>
          </cell>
          <cell r="AL338">
            <v>0</v>
          </cell>
          <cell r="AM338">
            <v>0</v>
          </cell>
          <cell r="AN338">
            <v>0</v>
          </cell>
        </row>
        <row r="339">
          <cell r="A339">
            <v>1996</v>
          </cell>
          <cell r="B339">
            <v>1</v>
          </cell>
          <cell r="C339">
            <v>1.2835290280864804</v>
          </cell>
          <cell r="D339">
            <v>1.3275321778397693</v>
          </cell>
          <cell r="E339">
            <v>1.2121584371690033</v>
          </cell>
          <cell r="F339">
            <v>1996</v>
          </cell>
          <cell r="G339">
            <v>0</v>
          </cell>
          <cell r="H339">
            <v>0</v>
          </cell>
          <cell r="I339">
            <v>0</v>
          </cell>
          <cell r="J339">
            <v>0</v>
          </cell>
          <cell r="L339">
            <v>0</v>
          </cell>
          <cell r="M339">
            <v>0</v>
          </cell>
          <cell r="N339">
            <v>0</v>
          </cell>
          <cell r="O339">
            <v>0</v>
          </cell>
          <cell r="Q339">
            <v>0</v>
          </cell>
          <cell r="R339">
            <v>0</v>
          </cell>
          <cell r="S339">
            <v>0</v>
          </cell>
          <cell r="T339">
            <v>0</v>
          </cell>
          <cell r="V339">
            <v>0</v>
          </cell>
          <cell r="W339">
            <v>0</v>
          </cell>
          <cell r="X339">
            <v>0</v>
          </cell>
          <cell r="Y339">
            <v>0</v>
          </cell>
          <cell r="Z339">
            <v>0</v>
          </cell>
          <cell r="AA339">
            <v>0</v>
          </cell>
          <cell r="AB339">
            <v>0</v>
          </cell>
          <cell r="AC339">
            <v>0</v>
          </cell>
          <cell r="AD339">
            <v>0</v>
          </cell>
          <cell r="AE339">
            <v>0</v>
          </cell>
          <cell r="AG339">
            <v>0</v>
          </cell>
          <cell r="AH339">
            <v>0</v>
          </cell>
          <cell r="AI339">
            <v>0</v>
          </cell>
          <cell r="AJ339">
            <v>0</v>
          </cell>
          <cell r="AL339">
            <v>0</v>
          </cell>
          <cell r="AM339">
            <v>0</v>
          </cell>
          <cell r="AN339">
            <v>0</v>
          </cell>
        </row>
        <row r="340">
          <cell r="A340">
            <v>1997</v>
          </cell>
          <cell r="B340">
            <v>1</v>
          </cell>
          <cell r="C340">
            <v>1.1615647312999822</v>
          </cell>
          <cell r="D340">
            <v>1.1852965873569368</v>
          </cell>
          <cell r="E340">
            <v>1.1223689233046326</v>
          </cell>
          <cell r="F340">
            <v>1997</v>
          </cell>
          <cell r="G340">
            <v>0</v>
          </cell>
          <cell r="H340">
            <v>0</v>
          </cell>
          <cell r="I340">
            <v>0</v>
          </cell>
          <cell r="J340">
            <v>0</v>
          </cell>
          <cell r="L340">
            <v>0</v>
          </cell>
          <cell r="M340">
            <v>0</v>
          </cell>
          <cell r="N340">
            <v>0</v>
          </cell>
          <cell r="O340">
            <v>0</v>
          </cell>
          <cell r="Q340">
            <v>0</v>
          </cell>
          <cell r="R340">
            <v>0</v>
          </cell>
          <cell r="S340">
            <v>0</v>
          </cell>
          <cell r="T340">
            <v>0</v>
          </cell>
          <cell r="V340">
            <v>0</v>
          </cell>
          <cell r="W340">
            <v>0</v>
          </cell>
          <cell r="X340">
            <v>0</v>
          </cell>
          <cell r="Y340">
            <v>0</v>
          </cell>
          <cell r="Z340">
            <v>0</v>
          </cell>
          <cell r="AA340">
            <v>0</v>
          </cell>
          <cell r="AB340">
            <v>0</v>
          </cell>
          <cell r="AC340">
            <v>0</v>
          </cell>
          <cell r="AD340">
            <v>0</v>
          </cell>
          <cell r="AE340">
            <v>0</v>
          </cell>
          <cell r="AG340">
            <v>0</v>
          </cell>
          <cell r="AH340">
            <v>0</v>
          </cell>
          <cell r="AI340">
            <v>0</v>
          </cell>
          <cell r="AJ340">
            <v>0</v>
          </cell>
          <cell r="AL340">
            <v>0</v>
          </cell>
          <cell r="AM340">
            <v>0</v>
          </cell>
          <cell r="AN340">
            <v>0</v>
          </cell>
        </row>
        <row r="341">
          <cell r="A341">
            <v>1998</v>
          </cell>
          <cell r="B341">
            <v>1</v>
          </cell>
          <cell r="C341">
            <v>1.0511898020814319</v>
          </cell>
          <cell r="D341">
            <v>1.0583005244258363</v>
          </cell>
          <cell r="E341">
            <v>1.0392304845413265</v>
          </cell>
          <cell r="F341">
            <v>1998</v>
          </cell>
          <cell r="G341">
            <v>0</v>
          </cell>
          <cell r="H341">
            <v>0</v>
          </cell>
          <cell r="I341">
            <v>0</v>
          </cell>
          <cell r="J341">
            <v>0</v>
          </cell>
          <cell r="L341">
            <v>0</v>
          </cell>
          <cell r="M341">
            <v>0</v>
          </cell>
          <cell r="N341">
            <v>0</v>
          </cell>
          <cell r="O341">
            <v>0</v>
          </cell>
          <cell r="Q341">
            <v>0</v>
          </cell>
          <cell r="R341">
            <v>0</v>
          </cell>
          <cell r="S341">
            <v>0</v>
          </cell>
          <cell r="T341">
            <v>0</v>
          </cell>
          <cell r="V341">
            <v>0</v>
          </cell>
          <cell r="W341">
            <v>0</v>
          </cell>
          <cell r="X341">
            <v>0</v>
          </cell>
          <cell r="Y341">
            <v>0</v>
          </cell>
          <cell r="Z341">
            <v>0</v>
          </cell>
          <cell r="AA341">
            <v>0</v>
          </cell>
          <cell r="AB341">
            <v>0</v>
          </cell>
          <cell r="AC341">
            <v>0</v>
          </cell>
          <cell r="AD341">
            <v>0</v>
          </cell>
          <cell r="AE341">
            <v>0</v>
          </cell>
          <cell r="AG341">
            <v>0</v>
          </cell>
          <cell r="AH341">
            <v>0</v>
          </cell>
          <cell r="AI341">
            <v>0</v>
          </cell>
          <cell r="AJ341">
            <v>0</v>
          </cell>
          <cell r="AL341">
            <v>0</v>
          </cell>
          <cell r="AM341">
            <v>0</v>
          </cell>
          <cell r="AN341">
            <v>0</v>
          </cell>
        </row>
        <row r="342">
          <cell r="A342">
            <v>1999</v>
          </cell>
          <cell r="B342">
            <v>1</v>
          </cell>
          <cell r="C342">
            <v>0.95130298830898818</v>
          </cell>
          <cell r="D342">
            <v>0.94491118252306794</v>
          </cell>
          <cell r="E342">
            <v>0.96225044864937614</v>
          </cell>
          <cell r="F342">
            <v>1999</v>
          </cell>
          <cell r="G342">
            <v>0</v>
          </cell>
          <cell r="H342">
            <v>0</v>
          </cell>
          <cell r="I342">
            <v>0</v>
          </cell>
          <cell r="J342">
            <v>0</v>
          </cell>
          <cell r="L342">
            <v>0</v>
          </cell>
          <cell r="M342">
            <v>0</v>
          </cell>
          <cell r="N342">
            <v>0</v>
          </cell>
          <cell r="O342">
            <v>0</v>
          </cell>
          <cell r="Q342">
            <v>0</v>
          </cell>
          <cell r="R342">
            <v>0</v>
          </cell>
          <cell r="S342">
            <v>0</v>
          </cell>
          <cell r="T342">
            <v>0</v>
          </cell>
          <cell r="V342">
            <v>0</v>
          </cell>
          <cell r="W342">
            <v>0</v>
          </cell>
          <cell r="X342">
            <v>0</v>
          </cell>
          <cell r="Y342">
            <v>0</v>
          </cell>
          <cell r="Z342">
            <v>0</v>
          </cell>
          <cell r="AA342">
            <v>0</v>
          </cell>
          <cell r="AB342">
            <v>0</v>
          </cell>
          <cell r="AC342">
            <v>0</v>
          </cell>
          <cell r="AD342">
            <v>0</v>
          </cell>
          <cell r="AE342">
            <v>0</v>
          </cell>
          <cell r="AG342">
            <v>0</v>
          </cell>
          <cell r="AH342">
            <v>0</v>
          </cell>
          <cell r="AI342">
            <v>0</v>
          </cell>
          <cell r="AJ342">
            <v>0</v>
          </cell>
          <cell r="AL342">
            <v>0</v>
          </cell>
          <cell r="AM342">
            <v>0</v>
          </cell>
          <cell r="AN342">
            <v>0</v>
          </cell>
        </row>
        <row r="343">
          <cell r="A343">
            <v>2000</v>
          </cell>
          <cell r="B343">
            <v>1</v>
          </cell>
          <cell r="C343">
            <v>0.86090768172759113</v>
          </cell>
          <cell r="D343">
            <v>0.84367069868131062</v>
          </cell>
          <cell r="E343">
            <v>0.89097263763831136</v>
          </cell>
          <cell r="F343">
            <v>2000</v>
          </cell>
          <cell r="G343">
            <v>589.47500000000002</v>
          </cell>
          <cell r="H343">
            <v>507.4835556863718</v>
          </cell>
          <cell r="I343">
            <v>497.32278510516562</v>
          </cell>
          <cell r="J343">
            <v>525.20609557184366</v>
          </cell>
          <cell r="L343">
            <v>144</v>
          </cell>
          <cell r="M343">
            <v>123.97070616877312</v>
          </cell>
          <cell r="N343">
            <v>121.48858061010873</v>
          </cell>
          <cell r="O343">
            <v>128.30005981991684</v>
          </cell>
          <cell r="Q343">
            <v>754.52800000000002</v>
          </cell>
          <cell r="R343">
            <v>649.57895127855591</v>
          </cell>
          <cell r="S343">
            <v>636.57316493461201</v>
          </cell>
          <cell r="T343">
            <v>672.26380233195994</v>
          </cell>
          <cell r="V343">
            <v>0</v>
          </cell>
          <cell r="W343">
            <v>9325</v>
          </cell>
          <cell r="X343">
            <v>9325</v>
          </cell>
          <cell r="Y343">
            <v>8027.964132109787</v>
          </cell>
          <cell r="Z343">
            <v>7867.2292652032211</v>
          </cell>
          <cell r="AA343">
            <v>8308.3198459772539</v>
          </cell>
          <cell r="AB343">
            <v>-3054.2304578896501</v>
          </cell>
          <cell r="AC343">
            <v>-2629.4104629635776</v>
          </cell>
          <cell r="AD343">
            <v>-2576.7647443415003</v>
          </cell>
          <cell r="AE343">
            <v>-2721.2357670212091</v>
          </cell>
          <cell r="AG343">
            <v>0</v>
          </cell>
          <cell r="AH343">
            <v>0</v>
          </cell>
          <cell r="AI343">
            <v>0</v>
          </cell>
          <cell r="AJ343">
            <v>0</v>
          </cell>
          <cell r="AL343">
            <v>0</v>
          </cell>
          <cell r="AM343">
            <v>0</v>
          </cell>
          <cell r="AN343">
            <v>0</v>
          </cell>
        </row>
        <row r="344">
          <cell r="A344">
            <v>2001</v>
          </cell>
          <cell r="B344">
            <v>1</v>
          </cell>
          <cell r="C344">
            <v>0.77910197441410955</v>
          </cell>
          <cell r="D344">
            <v>0.75327740953688449</v>
          </cell>
          <cell r="E344">
            <v>0.82497466447991774</v>
          </cell>
          <cell r="F344">
            <v>2001</v>
          </cell>
          <cell r="G344">
            <v>1173.8399999999999</v>
          </cell>
          <cell r="H344">
            <v>914.5410616462583</v>
          </cell>
          <cell r="I344">
            <v>884.22715441077639</v>
          </cell>
          <cell r="J344">
            <v>968.38826015310656</v>
          </cell>
          <cell r="L344">
            <v>139.68</v>
          </cell>
          <cell r="M344">
            <v>108.82496378616283</v>
          </cell>
          <cell r="N344">
            <v>105.21778856411203</v>
          </cell>
          <cell r="O344">
            <v>115.23246113455491</v>
          </cell>
          <cell r="Q344">
            <v>1502.5151999999998</v>
          </cell>
          <cell r="R344">
            <v>1170.6125589072105</v>
          </cell>
          <cell r="S344">
            <v>1131.8107576457937</v>
          </cell>
          <cell r="T344">
            <v>1239.5369729959764</v>
          </cell>
          <cell r="V344">
            <v>0</v>
          </cell>
          <cell r="W344">
            <v>8662</v>
          </cell>
          <cell r="X344">
            <v>8662</v>
          </cell>
          <cell r="Y344">
            <v>6748.581302375017</v>
          </cell>
          <cell r="Z344">
            <v>6524.8889214084938</v>
          </cell>
          <cell r="AA344">
            <v>7145.9305437250478</v>
          </cell>
          <cell r="AB344">
            <v>-616.30428164009913</v>
          </cell>
          <cell r="AC344">
            <v>-480.16388266567071</v>
          </cell>
          <cell r="AD344">
            <v>-464.24809276034438</v>
          </cell>
          <cell r="AE344">
            <v>-508.43541796357749</v>
          </cell>
          <cell r="AG344">
            <v>0</v>
          </cell>
          <cell r="AH344">
            <v>0</v>
          </cell>
          <cell r="AI344">
            <v>0</v>
          </cell>
          <cell r="AJ344">
            <v>0</v>
          </cell>
          <cell r="AL344">
            <v>0</v>
          </cell>
          <cell r="AM344">
            <v>0</v>
          </cell>
          <cell r="AN344">
            <v>0</v>
          </cell>
        </row>
        <row r="345">
          <cell r="A345">
            <v>2002</v>
          </cell>
          <cell r="B345">
            <v>1</v>
          </cell>
          <cell r="C345">
            <v>0.70506966010326666</v>
          </cell>
          <cell r="D345">
            <v>0.67256911565793243</v>
          </cell>
          <cell r="E345">
            <v>0.76386543007399788</v>
          </cell>
          <cell r="F345">
            <v>2002</v>
          </cell>
          <cell r="G345">
            <v>1110.6949999999999</v>
          </cell>
          <cell r="H345">
            <v>783.11734612839768</v>
          </cell>
          <cell r="I345">
            <v>747.01915391568718</v>
          </cell>
          <cell r="J345">
            <v>848.42151385603904</v>
          </cell>
          <cell r="L345">
            <v>135.49</v>
          </cell>
          <cell r="M345">
            <v>95.529888247391611</v>
          </cell>
          <cell r="N345">
            <v>91.126389480493273</v>
          </cell>
          <cell r="O345">
            <v>103.49612712072597</v>
          </cell>
          <cell r="Q345">
            <v>1421.6895999999999</v>
          </cell>
          <cell r="R345">
            <v>1002.3902030443491</v>
          </cell>
          <cell r="S345">
            <v>956.1845170120796</v>
          </cell>
          <cell r="T345">
            <v>1085.97953773573</v>
          </cell>
          <cell r="V345">
            <v>0</v>
          </cell>
          <cell r="W345">
            <v>2830</v>
          </cell>
          <cell r="X345">
            <v>2830</v>
          </cell>
          <cell r="Y345">
            <v>1995.3471380922447</v>
          </cell>
          <cell r="Z345">
            <v>1903.3705973119488</v>
          </cell>
          <cell r="AA345">
            <v>2161.7391671094142</v>
          </cell>
          <cell r="AB345">
            <v>1513.2573760110229</v>
          </cell>
          <cell r="AC345">
            <v>1066.9518637528531</v>
          </cell>
          <cell r="AD345">
            <v>1017.770175146577</v>
          </cell>
          <cell r="AE345">
            <v>1155.9249963393095</v>
          </cell>
          <cell r="AG345">
            <v>0</v>
          </cell>
          <cell r="AH345">
            <v>0</v>
          </cell>
          <cell r="AI345">
            <v>0</v>
          </cell>
          <cell r="AJ345">
            <v>0</v>
          </cell>
          <cell r="AL345">
            <v>0</v>
          </cell>
          <cell r="AM345">
            <v>0</v>
          </cell>
          <cell r="AN345">
            <v>0</v>
          </cell>
        </row>
        <row r="346">
          <cell r="A346">
            <v>2003</v>
          </cell>
          <cell r="B346">
            <v>1</v>
          </cell>
          <cell r="C346">
            <v>0.63807209059119152</v>
          </cell>
          <cell r="D346">
            <v>0.60050813898029676</v>
          </cell>
          <cell r="E346">
            <v>0.70728280562407209</v>
          </cell>
          <cell r="F346">
            <v>2003</v>
          </cell>
          <cell r="G346">
            <v>1142.45</v>
          </cell>
          <cell r="H346">
            <v>728.96545989590675</v>
          </cell>
          <cell r="I346">
            <v>686.05052337804011</v>
          </cell>
          <cell r="J346">
            <v>808.03524128522122</v>
          </cell>
          <cell r="L346">
            <v>131.41999999999999</v>
          </cell>
          <cell r="M346">
            <v>83.855434145494385</v>
          </cell>
          <cell r="N346">
            <v>78.918779624790588</v>
          </cell>
          <cell r="O346">
            <v>92.951106315115538</v>
          </cell>
          <cell r="Q346">
            <v>1462.336</v>
          </cell>
          <cell r="R346">
            <v>933.07578866676067</v>
          </cell>
          <cell r="S346">
            <v>878.14466992389134</v>
          </cell>
          <cell r="T346">
            <v>1034.2851088450832</v>
          </cell>
          <cell r="V346">
            <v>0</v>
          </cell>
          <cell r="W346">
            <v>4610</v>
          </cell>
          <cell r="X346">
            <v>4610</v>
          </cell>
          <cell r="Y346">
            <v>2941.5123376253928</v>
          </cell>
          <cell r="Z346">
            <v>2768.3425206991678</v>
          </cell>
          <cell r="AA346">
            <v>3260.5737339269722</v>
          </cell>
          <cell r="AB346">
            <v>898.90107256319834</v>
          </cell>
          <cell r="AC346">
            <v>573.56368660506428</v>
          </cell>
          <cell r="AD346">
            <v>539.79741021231894</v>
          </cell>
          <cell r="AE346">
            <v>635.77727258098651</v>
          </cell>
          <cell r="AG346">
            <v>0</v>
          </cell>
          <cell r="AH346">
            <v>0</v>
          </cell>
          <cell r="AI346">
            <v>0</v>
          </cell>
          <cell r="AJ346">
            <v>0</v>
          </cell>
          <cell r="AL346">
            <v>0</v>
          </cell>
          <cell r="AM346">
            <v>0</v>
          </cell>
          <cell r="AN346">
            <v>0</v>
          </cell>
        </row>
        <row r="347">
          <cell r="A347">
            <v>2004</v>
          </cell>
          <cell r="B347">
            <v>1</v>
          </cell>
          <cell r="C347">
            <v>0.57744080596487923</v>
          </cell>
          <cell r="D347">
            <v>0.53616798123240783</v>
          </cell>
          <cell r="E347">
            <v>0.65489148668895558</v>
          </cell>
          <cell r="F347">
            <v>2004</v>
          </cell>
          <cell r="G347">
            <v>1015.795</v>
          </cell>
          <cell r="H347">
            <v>586.56148349509442</v>
          </cell>
          <cell r="I347">
            <v>544.63675449597372</v>
          </cell>
          <cell r="J347">
            <v>665.23549772120759</v>
          </cell>
          <cell r="L347">
            <v>127.48</v>
          </cell>
          <cell r="M347">
            <v>73.612153944402806</v>
          </cell>
          <cell r="N347">
            <v>68.350694247507349</v>
          </cell>
          <cell r="O347">
            <v>83.485566723108064</v>
          </cell>
          <cell r="Q347">
            <v>1300.2175999999999</v>
          </cell>
          <cell r="R347">
            <v>750.79869887372092</v>
          </cell>
          <cell r="S347">
            <v>697.13504575484637</v>
          </cell>
          <cell r="T347">
            <v>851.50143708314579</v>
          </cell>
          <cell r="V347">
            <v>0</v>
          </cell>
          <cell r="W347">
            <v>50</v>
          </cell>
          <cell r="X347">
            <v>50</v>
          </cell>
          <cell r="Y347">
            <v>28.872040298243963</v>
          </cell>
          <cell r="Z347">
            <v>26.808399061620392</v>
          </cell>
          <cell r="AA347">
            <v>32.744574334447776</v>
          </cell>
          <cell r="AB347">
            <v>2802.3118390312738</v>
          </cell>
          <cell r="AC347">
            <v>1618.1692068951418</v>
          </cell>
          <cell r="AD347">
            <v>1502.5098815170743</v>
          </cell>
          <cell r="AE347">
            <v>1835.210166429252</v>
          </cell>
          <cell r="AG347">
            <v>0</v>
          </cell>
          <cell r="AH347">
            <v>0</v>
          </cell>
          <cell r="AI347">
            <v>0</v>
          </cell>
          <cell r="AJ347">
            <v>0</v>
          </cell>
          <cell r="AL347">
            <v>0</v>
          </cell>
          <cell r="AM347">
            <v>0</v>
          </cell>
          <cell r="AN347">
            <v>0</v>
          </cell>
        </row>
        <row r="348">
          <cell r="A348">
            <v>2005</v>
          </cell>
          <cell r="B348">
            <v>1</v>
          </cell>
          <cell r="C348">
            <v>0.52257086512658757</v>
          </cell>
          <cell r="D348">
            <v>0.47872141181464972</v>
          </cell>
          <cell r="E348">
            <v>0.60638100619347735</v>
          </cell>
          <cell r="F348">
            <v>2005</v>
          </cell>
          <cell r="G348">
            <v>812.85500000000013</v>
          </cell>
          <cell r="H348">
            <v>424.7743405724724</v>
          </cell>
          <cell r="I348">
            <v>389.13109320059715</v>
          </cell>
          <cell r="J348">
            <v>492.89983278939911</v>
          </cell>
          <cell r="L348">
            <v>123.66</v>
          </cell>
          <cell r="M348">
            <v>64.621113181553824</v>
          </cell>
          <cell r="N348">
            <v>59.19868978499958</v>
          </cell>
          <cell r="O348">
            <v>74.98507522588541</v>
          </cell>
          <cell r="Q348">
            <v>1040.4544000000001</v>
          </cell>
          <cell r="R348">
            <v>543.71115593276465</v>
          </cell>
          <cell r="S348">
            <v>498.08779929676439</v>
          </cell>
          <cell r="T348">
            <v>630.91178597043086</v>
          </cell>
          <cell r="V348">
            <v>0</v>
          </cell>
          <cell r="W348">
            <v>0</v>
          </cell>
          <cell r="X348">
            <v>0</v>
          </cell>
          <cell r="Y348">
            <v>0</v>
          </cell>
          <cell r="Z348">
            <v>0</v>
          </cell>
          <cell r="AA348">
            <v>0</v>
          </cell>
          <cell r="AB348">
            <v>2131.6581431556197</v>
          </cell>
          <cell r="AC348">
            <v>1113.9424400229675</v>
          </cell>
          <cell r="AD348">
            <v>1020.4703957976529</v>
          </cell>
          <cell r="AE348">
            <v>1292.5970097072243</v>
          </cell>
          <cell r="AG348">
            <v>0</v>
          </cell>
          <cell r="AH348">
            <v>0</v>
          </cell>
          <cell r="AI348">
            <v>0</v>
          </cell>
          <cell r="AJ348">
            <v>0</v>
          </cell>
          <cell r="AL348">
            <v>0</v>
          </cell>
          <cell r="AM348">
            <v>0</v>
          </cell>
          <cell r="AN348">
            <v>0</v>
          </cell>
        </row>
        <row r="349">
          <cell r="A349">
            <v>2006</v>
          </cell>
          <cell r="B349">
            <v>1</v>
          </cell>
          <cell r="C349">
            <v>0.47291481006930997</v>
          </cell>
          <cell r="D349">
            <v>0.42742983197736584</v>
          </cell>
          <cell r="E349">
            <v>0.56146389462359003</v>
          </cell>
          <cell r="F349">
            <v>2006</v>
          </cell>
          <cell r="G349">
            <v>627.06999999999994</v>
          </cell>
          <cell r="H349">
            <v>296.55068995016217</v>
          </cell>
          <cell r="I349">
            <v>268.02842473804679</v>
          </cell>
          <cell r="J349">
            <v>352.07716440161454</v>
          </cell>
          <cell r="L349">
            <v>119.95</v>
          </cell>
          <cell r="M349">
            <v>56.72613146781373</v>
          </cell>
          <cell r="N349">
            <v>51.270208345685035</v>
          </cell>
          <cell r="O349">
            <v>67.347594160099632</v>
          </cell>
          <cell r="Q349">
            <v>802.64959999999996</v>
          </cell>
          <cell r="R349">
            <v>379.58488313620757</v>
          </cell>
          <cell r="S349">
            <v>343.0763836646999</v>
          </cell>
          <cell r="T349">
            <v>450.65877043406664</v>
          </cell>
          <cell r="V349">
            <v>0</v>
          </cell>
          <cell r="W349">
            <v>0</v>
          </cell>
          <cell r="X349">
            <v>0</v>
          </cell>
          <cell r="Y349">
            <v>0</v>
          </cell>
          <cell r="Z349">
            <v>0</v>
          </cell>
          <cell r="AA349">
            <v>0</v>
          </cell>
          <cell r="AB349">
            <v>1622.2292566193973</v>
          </cell>
          <cell r="AC349">
            <v>767.17624078304016</v>
          </cell>
          <cell r="AD349">
            <v>693.38917858559614</v>
          </cell>
          <cell r="AE349">
            <v>910.82315639385808</v>
          </cell>
          <cell r="AG349">
            <v>0</v>
          </cell>
          <cell r="AH349">
            <v>0</v>
          </cell>
          <cell r="AI349">
            <v>0</v>
          </cell>
          <cell r="AJ349">
            <v>0</v>
          </cell>
          <cell r="AL349">
            <v>0</v>
          </cell>
          <cell r="AM349">
            <v>0</v>
          </cell>
          <cell r="AN349">
            <v>0</v>
          </cell>
        </row>
        <row r="350">
          <cell r="A350">
            <v>2007</v>
          </cell>
          <cell r="B350">
            <v>1</v>
          </cell>
          <cell r="C350">
            <v>0.42797720368263348</v>
          </cell>
          <cell r="D350">
            <v>0.38163377855121944</v>
          </cell>
          <cell r="E350">
            <v>0.51987397650332412</v>
          </cell>
          <cell r="F350">
            <v>2007</v>
          </cell>
          <cell r="G350">
            <v>520.125</v>
          </cell>
          <cell r="H350">
            <v>222.60164306542973</v>
          </cell>
          <cell r="I350">
            <v>198.49726906895302</v>
          </cell>
          <cell r="J350">
            <v>270.39945202879147</v>
          </cell>
          <cell r="L350">
            <v>116.35</v>
          </cell>
          <cell r="M350">
            <v>49.795147648474405</v>
          </cell>
          <cell r="N350">
            <v>44.403090134434379</v>
          </cell>
          <cell r="O350">
            <v>60.487337166161758</v>
          </cell>
          <cell r="Q350">
            <v>665.76</v>
          </cell>
          <cell r="R350">
            <v>284.93010312375003</v>
          </cell>
          <cell r="S350">
            <v>254.07650440825986</v>
          </cell>
          <cell r="T350">
            <v>346.11129859685309</v>
          </cell>
          <cell r="V350">
            <v>0</v>
          </cell>
          <cell r="W350">
            <v>0</v>
          </cell>
          <cell r="X350">
            <v>0</v>
          </cell>
          <cell r="Y350">
            <v>0</v>
          </cell>
          <cell r="Z350">
            <v>0</v>
          </cell>
          <cell r="AA350">
            <v>0</v>
          </cell>
          <cell r="AB350">
            <v>1398.3406454839978</v>
          </cell>
          <cell r="AC350">
            <v>598.45791925001015</v>
          </cell>
          <cell r="AD350">
            <v>533.65402423780927</v>
          </cell>
          <cell r="AE350">
            <v>726.96091187399099</v>
          </cell>
          <cell r="AG350">
            <v>0</v>
          </cell>
          <cell r="AH350">
            <v>0</v>
          </cell>
          <cell r="AI350">
            <v>0</v>
          </cell>
          <cell r="AJ350">
            <v>0</v>
          </cell>
          <cell r="AL350">
            <v>0</v>
          </cell>
          <cell r="AM350">
            <v>0</v>
          </cell>
          <cell r="AN350">
            <v>0</v>
          </cell>
        </row>
        <row r="351">
          <cell r="A351">
            <v>2008</v>
          </cell>
          <cell r="B351">
            <v>1</v>
          </cell>
          <cell r="C351">
            <v>0.38730968659061854</v>
          </cell>
          <cell r="D351">
            <v>0.34074444513501739</v>
          </cell>
          <cell r="E351">
            <v>0.48136479305863344</v>
          </cell>
          <cell r="F351">
            <v>2008</v>
          </cell>
          <cell r="G351">
            <v>416.09999999999997</v>
          </cell>
          <cell r="H351">
            <v>161.15956059035636</v>
          </cell>
          <cell r="I351">
            <v>141.78376362068073</v>
          </cell>
          <cell r="J351">
            <v>200.29589039169736</v>
          </cell>
          <cell r="L351">
            <v>112.86</v>
          </cell>
          <cell r="M351">
            <v>43.711771228617209</v>
          </cell>
          <cell r="N351">
            <v>38.456418077938061</v>
          </cell>
          <cell r="O351">
            <v>54.326830544597371</v>
          </cell>
          <cell r="Q351">
            <v>532.60799999999995</v>
          </cell>
          <cell r="R351">
            <v>206.28423755565615</v>
          </cell>
          <cell r="S351">
            <v>181.48321743447133</v>
          </cell>
          <cell r="T351">
            <v>256.37873970137264</v>
          </cell>
          <cell r="V351">
            <v>0</v>
          </cell>
          <cell r="W351">
            <v>0</v>
          </cell>
          <cell r="X351">
            <v>0</v>
          </cell>
          <cell r="Y351">
            <v>0</v>
          </cell>
          <cell r="Z351">
            <v>0</v>
          </cell>
          <cell r="AA351">
            <v>0</v>
          </cell>
          <cell r="AB351">
            <v>1063.7410890685305</v>
          </cell>
          <cell r="AC351">
            <v>411.9972278206958</v>
          </cell>
          <cell r="AD351">
            <v>362.46386716197554</v>
          </cell>
          <cell r="AE351">
            <v>512.04750920743857</v>
          </cell>
          <cell r="AG351">
            <v>0</v>
          </cell>
          <cell r="AH351">
            <v>0</v>
          </cell>
          <cell r="AI351">
            <v>0</v>
          </cell>
          <cell r="AJ351">
            <v>0</v>
          </cell>
          <cell r="AL351">
            <v>0</v>
          </cell>
          <cell r="AM351">
            <v>0</v>
          </cell>
          <cell r="AN351">
            <v>0</v>
          </cell>
        </row>
        <row r="352">
          <cell r="A352">
            <v>2009</v>
          </cell>
          <cell r="B352">
            <v>1</v>
          </cell>
          <cell r="C352">
            <v>0.35050650370191722</v>
          </cell>
          <cell r="D352">
            <v>0.30423611172769405</v>
          </cell>
          <cell r="E352">
            <v>0.44570814172095685</v>
          </cell>
          <cell r="F352">
            <v>2009</v>
          </cell>
          <cell r="G352">
            <v>332.88</v>
          </cell>
          <cell r="H352">
            <v>116.6766049522942</v>
          </cell>
          <cell r="I352">
            <v>101.2741168719148</v>
          </cell>
          <cell r="J352">
            <v>148.36732621607212</v>
          </cell>
          <cell r="L352">
            <v>109.47</v>
          </cell>
          <cell r="M352">
            <v>38.369946960248875</v>
          </cell>
          <cell r="N352">
            <v>33.304727150830665</v>
          </cell>
          <cell r="O352">
            <v>48.791670274193145</v>
          </cell>
          <cell r="Q352">
            <v>426.08640000000003</v>
          </cell>
          <cell r="R352">
            <v>149.34605433893657</v>
          </cell>
          <cell r="S352">
            <v>129.63086959605096</v>
          </cell>
          <cell r="T352">
            <v>189.91017755657231</v>
          </cell>
          <cell r="V352">
            <v>0</v>
          </cell>
          <cell r="W352">
            <v>0</v>
          </cell>
          <cell r="X352">
            <v>0</v>
          </cell>
          <cell r="Y352">
            <v>0</v>
          </cell>
          <cell r="Z352">
            <v>0</v>
          </cell>
          <cell r="AA352">
            <v>0</v>
          </cell>
          <cell r="AB352">
            <v>852.04905064278933</v>
          </cell>
          <cell r="AC352">
            <v>298.64873372334188</v>
          </cell>
          <cell r="AD352">
            <v>259.22409016883529</v>
          </cell>
          <cell r="AE352">
            <v>379.7651990171031</v>
          </cell>
          <cell r="AG352">
            <v>0</v>
          </cell>
          <cell r="AH352">
            <v>0</v>
          </cell>
          <cell r="AI352">
            <v>0</v>
          </cell>
          <cell r="AJ352">
            <v>0</v>
          </cell>
          <cell r="AL352">
            <v>0</v>
          </cell>
          <cell r="AM352">
            <v>0</v>
          </cell>
          <cell r="AN352">
            <v>0</v>
          </cell>
        </row>
        <row r="353">
          <cell r="A353">
            <v>2010</v>
          </cell>
          <cell r="B353">
            <v>1</v>
          </cell>
          <cell r="C353">
            <v>0.3172004558388391</v>
          </cell>
          <cell r="D353">
            <v>0.27163938547115535</v>
          </cell>
          <cell r="E353">
            <v>0.41269272381570077</v>
          </cell>
          <cell r="F353">
            <v>2010</v>
          </cell>
          <cell r="G353">
            <v>266.45</v>
          </cell>
          <cell r="H353">
            <v>84.518061458258671</v>
          </cell>
          <cell r="I353">
            <v>72.378314258789345</v>
          </cell>
          <cell r="J353">
            <v>109.96197626069346</v>
          </cell>
          <cell r="L353">
            <v>106.19</v>
          </cell>
          <cell r="M353">
            <v>33.683516405526326</v>
          </cell>
          <cell r="N353">
            <v>28.845386343181985</v>
          </cell>
          <cell r="O353">
            <v>43.823840341989261</v>
          </cell>
          <cell r="Q353">
            <v>341.05599999999998</v>
          </cell>
          <cell r="R353">
            <v>108.1831186665711</v>
          </cell>
          <cell r="S353">
            <v>92.644242251250361</v>
          </cell>
          <cell r="T353">
            <v>140.75132961368763</v>
          </cell>
          <cell r="V353">
            <v>0</v>
          </cell>
          <cell r="W353">
            <v>0</v>
          </cell>
          <cell r="X353">
            <v>0</v>
          </cell>
          <cell r="Y353">
            <v>0</v>
          </cell>
          <cell r="Z353">
            <v>0</v>
          </cell>
          <cell r="AA353">
            <v>0</v>
          </cell>
          <cell r="AB353">
            <v>674.98447321202991</v>
          </cell>
          <cell r="AC353">
            <v>214.10538258699458</v>
          </cell>
          <cell r="AD353">
            <v>183.35236750588732</v>
          </cell>
          <cell r="AE353">
            <v>278.56118078317854</v>
          </cell>
          <cell r="AG353">
            <v>0</v>
          </cell>
          <cell r="AH353">
            <v>0</v>
          </cell>
          <cell r="AI353">
            <v>0</v>
          </cell>
          <cell r="AJ353">
            <v>0</v>
          </cell>
          <cell r="AL353">
            <v>0</v>
          </cell>
          <cell r="AM353">
            <v>0</v>
          </cell>
          <cell r="AN353">
            <v>0</v>
          </cell>
        </row>
        <row r="354">
          <cell r="A354">
            <v>2011</v>
          </cell>
          <cell r="B354">
            <v>1</v>
          </cell>
          <cell r="C354">
            <v>0.28705923605324812</v>
          </cell>
          <cell r="D354">
            <v>0.24253516559924582</v>
          </cell>
          <cell r="E354">
            <v>0.38212289242194514</v>
          </cell>
          <cell r="F354">
            <v>2011</v>
          </cell>
          <cell r="G354">
            <v>213.16000000000003</v>
          </cell>
          <cell r="H354">
            <v>61.189546757110378</v>
          </cell>
          <cell r="I354">
            <v>51.698795899135241</v>
          </cell>
          <cell r="J354">
            <v>81.453315748661836</v>
          </cell>
          <cell r="L354">
            <v>103</v>
          </cell>
          <cell r="M354">
            <v>29.567101313484557</v>
          </cell>
          <cell r="N354">
            <v>24.98112205672232</v>
          </cell>
          <cell r="O354">
            <v>39.358657919460349</v>
          </cell>
          <cell r="Q354">
            <v>272.84480000000002</v>
          </cell>
          <cell r="R354">
            <v>78.322619849101287</v>
          </cell>
          <cell r="S354">
            <v>66.174458750893109</v>
          </cell>
          <cell r="T354">
            <v>104.26024415828715</v>
          </cell>
          <cell r="V354">
            <v>0</v>
          </cell>
          <cell r="W354">
            <v>0</v>
          </cell>
          <cell r="X354">
            <v>0</v>
          </cell>
          <cell r="Y354">
            <v>0</v>
          </cell>
          <cell r="Z354">
            <v>0</v>
          </cell>
          <cell r="AA354">
            <v>0</v>
          </cell>
          <cell r="AB354">
            <v>525.10552802075881</v>
          </cell>
          <cell r="AC354">
            <v>150.73639172097651</v>
          </cell>
          <cell r="AD354">
            <v>127.35655619559415</v>
          </cell>
          <cell r="AE354">
            <v>200.65484319404513</v>
          </cell>
          <cell r="AG354">
            <v>0</v>
          </cell>
          <cell r="AH354">
            <v>0</v>
          </cell>
          <cell r="AI354">
            <v>0</v>
          </cell>
          <cell r="AJ354">
            <v>0</v>
          </cell>
          <cell r="AL354">
            <v>0</v>
          </cell>
          <cell r="AM354">
            <v>0</v>
          </cell>
          <cell r="AN354">
            <v>0</v>
          </cell>
        </row>
        <row r="355">
          <cell r="A355">
            <v>2012</v>
          </cell>
          <cell r="B355">
            <v>1</v>
          </cell>
          <cell r="C355">
            <v>0.25978211407533763</v>
          </cell>
          <cell r="D355">
            <v>0.21654925499932662</v>
          </cell>
          <cell r="E355">
            <v>0.35381749298328247</v>
          </cell>
          <cell r="F355">
            <v>2012</v>
          </cell>
          <cell r="G355">
            <v>46.35499999999999</v>
          </cell>
          <cell r="H355">
            <v>12.042199897962274</v>
          </cell>
          <cell r="I355">
            <v>10.038140715493784</v>
          </cell>
          <cell r="J355">
            <v>16.401209887240054</v>
          </cell>
          <cell r="L355">
            <v>99.91</v>
          </cell>
          <cell r="M355">
            <v>25.954831017266983</v>
          </cell>
          <cell r="N355">
            <v>21.63543606698272</v>
          </cell>
          <cell r="O355">
            <v>35.349905723959751</v>
          </cell>
          <cell r="Q355">
            <v>59.334399999999988</v>
          </cell>
          <cell r="R355">
            <v>15.41401586939171</v>
          </cell>
          <cell r="S355">
            <v>12.848820115832043</v>
          </cell>
          <cell r="T355">
            <v>20.993548655667269</v>
          </cell>
          <cell r="V355">
            <v>0</v>
          </cell>
          <cell r="W355">
            <v>0</v>
          </cell>
          <cell r="X355">
            <v>0</v>
          </cell>
          <cell r="Y355">
            <v>0</v>
          </cell>
          <cell r="Z355">
            <v>0</v>
          </cell>
          <cell r="AA355">
            <v>0</v>
          </cell>
          <cell r="AB355">
            <v>-51.968030172538363</v>
          </cell>
          <cell r="AC355">
            <v>-13.500364742552948</v>
          </cell>
          <cell r="AD355">
            <v>-11.25363821764571</v>
          </cell>
          <cell r="AE355">
            <v>-18.387198150927105</v>
          </cell>
          <cell r="AG355">
            <v>0</v>
          </cell>
          <cell r="AH355">
            <v>0</v>
          </cell>
          <cell r="AI355">
            <v>0</v>
          </cell>
          <cell r="AJ355">
            <v>0</v>
          </cell>
          <cell r="AL355">
            <v>0</v>
          </cell>
          <cell r="AM355">
            <v>0</v>
          </cell>
          <cell r="AN355">
            <v>0</v>
          </cell>
        </row>
        <row r="356">
          <cell r="A356">
            <v>2013</v>
          </cell>
          <cell r="B356">
            <v>1</v>
          </cell>
          <cell r="C356">
            <v>0.23509693581478519</v>
          </cell>
          <cell r="D356">
            <v>0.19334754910654159</v>
          </cell>
          <cell r="E356">
            <v>0.32760878979933561</v>
          </cell>
          <cell r="F356">
            <v>2013</v>
          </cell>
          <cell r="G356">
            <v>0</v>
          </cell>
          <cell r="H356">
            <v>0</v>
          </cell>
          <cell r="I356">
            <v>0</v>
          </cell>
          <cell r="J356">
            <v>0</v>
          </cell>
          <cell r="L356">
            <v>0</v>
          </cell>
          <cell r="M356">
            <v>0</v>
          </cell>
          <cell r="N356">
            <v>0</v>
          </cell>
          <cell r="O356">
            <v>0</v>
          </cell>
          <cell r="Q356">
            <v>0</v>
          </cell>
          <cell r="R356">
            <v>0</v>
          </cell>
          <cell r="S356">
            <v>0</v>
          </cell>
          <cell r="T356">
            <v>0</v>
          </cell>
          <cell r="V356">
            <v>0</v>
          </cell>
          <cell r="W356">
            <v>0</v>
          </cell>
          <cell r="X356">
            <v>0</v>
          </cell>
          <cell r="Y356">
            <v>0</v>
          </cell>
          <cell r="Z356">
            <v>0</v>
          </cell>
          <cell r="AA356">
            <v>0</v>
          </cell>
          <cell r="AB356">
            <v>75.879474034303271</v>
          </cell>
          <cell r="AC356">
            <v>17.839031836702254</v>
          </cell>
          <cell r="AD356">
            <v>14.671110332025998</v>
          </cell>
          <cell r="AE356">
            <v>24.858782658988204</v>
          </cell>
          <cell r="AG356">
            <v>0</v>
          </cell>
          <cell r="AH356">
            <v>0</v>
          </cell>
          <cell r="AI356">
            <v>0</v>
          </cell>
          <cell r="AJ356">
            <v>0</v>
          </cell>
          <cell r="AL356">
            <v>0</v>
          </cell>
          <cell r="AM356">
            <v>0</v>
          </cell>
          <cell r="AN356">
            <v>0</v>
          </cell>
        </row>
        <row r="357">
          <cell r="A357">
            <v>2014</v>
          </cell>
          <cell r="B357">
            <v>1</v>
          </cell>
          <cell r="C357">
            <v>0.21275740797718121</v>
          </cell>
          <cell r="D357">
            <v>0.17263174027369785</v>
          </cell>
          <cell r="E357">
            <v>0.30334147203642187</v>
          </cell>
          <cell r="F357">
            <v>2014</v>
          </cell>
          <cell r="G357">
            <v>0</v>
          </cell>
          <cell r="H357">
            <v>0</v>
          </cell>
          <cell r="I357">
            <v>0</v>
          </cell>
          <cell r="J357">
            <v>0</v>
          </cell>
          <cell r="L357">
            <v>0</v>
          </cell>
          <cell r="M357">
            <v>0</v>
          </cell>
          <cell r="N357">
            <v>0</v>
          </cell>
          <cell r="O357">
            <v>0</v>
          </cell>
          <cell r="Q357">
            <v>0</v>
          </cell>
          <cell r="R357">
            <v>0</v>
          </cell>
          <cell r="S357">
            <v>0</v>
          </cell>
          <cell r="T357">
            <v>0</v>
          </cell>
          <cell r="V357">
            <v>0</v>
          </cell>
          <cell r="W357">
            <v>0</v>
          </cell>
          <cell r="X357">
            <v>0</v>
          </cell>
          <cell r="Y357">
            <v>0</v>
          </cell>
          <cell r="Z357">
            <v>0</v>
          </cell>
          <cell r="AA357">
            <v>0</v>
          </cell>
          <cell r="AB357">
            <v>24.330930958175941</v>
          </cell>
          <cell r="AC357">
            <v>5.1765858043332669</v>
          </cell>
          <cell r="AD357">
            <v>4.2002909537891036</v>
          </cell>
          <cell r="AE357">
            <v>7.3805804128696382</v>
          </cell>
          <cell r="AG357">
            <v>0</v>
          </cell>
          <cell r="AH357">
            <v>0</v>
          </cell>
          <cell r="AI357">
            <v>0</v>
          </cell>
          <cell r="AJ357">
            <v>0</v>
          </cell>
          <cell r="AL357">
            <v>0</v>
          </cell>
          <cell r="AM357">
            <v>0</v>
          </cell>
          <cell r="AN357">
            <v>0</v>
          </cell>
        </row>
        <row r="358">
          <cell r="A358">
            <v>2015</v>
          </cell>
          <cell r="B358">
            <v>1</v>
          </cell>
          <cell r="C358">
            <v>0.19254064070333141</v>
          </cell>
          <cell r="D358">
            <v>0.15413548238723021</v>
          </cell>
          <cell r="E358">
            <v>0.28087173336705723</v>
          </cell>
          <cell r="F358">
            <v>2015</v>
          </cell>
          <cell r="G358">
            <v>0</v>
          </cell>
          <cell r="H358">
            <v>0</v>
          </cell>
          <cell r="I358">
            <v>0</v>
          </cell>
          <cell r="J358">
            <v>0</v>
          </cell>
          <cell r="L358">
            <v>0</v>
          </cell>
          <cell r="M358">
            <v>0</v>
          </cell>
          <cell r="N358">
            <v>0</v>
          </cell>
          <cell r="O358">
            <v>0</v>
          </cell>
          <cell r="Q358">
            <v>0</v>
          </cell>
          <cell r="R358">
            <v>0</v>
          </cell>
          <cell r="S358">
            <v>0</v>
          </cell>
          <cell r="T358">
            <v>0</v>
          </cell>
          <cell r="V358">
            <v>0</v>
          </cell>
          <cell r="W358">
            <v>0</v>
          </cell>
          <cell r="X358">
            <v>0</v>
          </cell>
          <cell r="Y358">
            <v>0</v>
          </cell>
          <cell r="Z358">
            <v>0</v>
          </cell>
          <cell r="AA358">
            <v>0</v>
          </cell>
          <cell r="AB358">
            <v>0</v>
          </cell>
          <cell r="AC358">
            <v>0</v>
          </cell>
          <cell r="AD358">
            <v>0</v>
          </cell>
          <cell r="AE358">
            <v>0</v>
          </cell>
          <cell r="AG358">
            <v>0</v>
          </cell>
          <cell r="AH358">
            <v>0</v>
          </cell>
          <cell r="AI358">
            <v>0</v>
          </cell>
          <cell r="AJ358">
            <v>0</v>
          </cell>
          <cell r="AL358">
            <v>0</v>
          </cell>
          <cell r="AM358">
            <v>0</v>
          </cell>
          <cell r="AN358">
            <v>0</v>
          </cell>
        </row>
        <row r="359">
          <cell r="A359">
            <v>2016</v>
          </cell>
          <cell r="B359">
            <v>1</v>
          </cell>
          <cell r="C359">
            <v>0.17424492371342207</v>
          </cell>
          <cell r="D359">
            <v>0.13762096641716981</v>
          </cell>
          <cell r="E359">
            <v>0.26006641978431222</v>
          </cell>
          <cell r="F359">
            <v>2016</v>
          </cell>
          <cell r="G359">
            <v>0</v>
          </cell>
          <cell r="H359">
            <v>0</v>
          </cell>
          <cell r="I359">
            <v>0</v>
          </cell>
          <cell r="J359">
            <v>0</v>
          </cell>
          <cell r="L359">
            <v>0</v>
          </cell>
          <cell r="M359">
            <v>0</v>
          </cell>
          <cell r="N359">
            <v>0</v>
          </cell>
          <cell r="O359">
            <v>0</v>
          </cell>
          <cell r="Q359">
            <v>0</v>
          </cell>
          <cell r="R359">
            <v>0</v>
          </cell>
          <cell r="S359">
            <v>0</v>
          </cell>
          <cell r="T359">
            <v>0</v>
          </cell>
          <cell r="V359">
            <v>0</v>
          </cell>
          <cell r="W359">
            <v>0</v>
          </cell>
          <cell r="X359">
            <v>0</v>
          </cell>
          <cell r="Y359">
            <v>0</v>
          </cell>
          <cell r="Z359">
            <v>0</v>
          </cell>
          <cell r="AA359">
            <v>0</v>
          </cell>
          <cell r="AB359">
            <v>0</v>
          </cell>
          <cell r="AC359">
            <v>0</v>
          </cell>
          <cell r="AD359">
            <v>0</v>
          </cell>
          <cell r="AE359">
            <v>0</v>
          </cell>
          <cell r="AG359">
            <v>0</v>
          </cell>
          <cell r="AH359">
            <v>0</v>
          </cell>
          <cell r="AI359">
            <v>0</v>
          </cell>
          <cell r="AJ359">
            <v>0</v>
          </cell>
          <cell r="AL359">
            <v>0</v>
          </cell>
          <cell r="AM359">
            <v>0</v>
          </cell>
          <cell r="AN359">
            <v>0</v>
          </cell>
        </row>
        <row r="360">
          <cell r="A360">
            <v>2017</v>
          </cell>
          <cell r="B360">
            <v>1</v>
          </cell>
          <cell r="C360">
            <v>0.1576877137678028</v>
          </cell>
          <cell r="D360">
            <v>0.12287586287247305</v>
          </cell>
          <cell r="E360">
            <v>0.24080224054102983</v>
          </cell>
          <cell r="F360">
            <v>2017</v>
          </cell>
          <cell r="G360">
            <v>0</v>
          </cell>
          <cell r="H360">
            <v>0</v>
          </cell>
          <cell r="I360">
            <v>0</v>
          </cell>
          <cell r="J360">
            <v>0</v>
          </cell>
          <cell r="L360">
            <v>0</v>
          </cell>
          <cell r="M360">
            <v>0</v>
          </cell>
          <cell r="N360">
            <v>0</v>
          </cell>
          <cell r="O360">
            <v>0</v>
          </cell>
          <cell r="Q360">
            <v>0</v>
          </cell>
          <cell r="R360">
            <v>0</v>
          </cell>
          <cell r="S360">
            <v>0</v>
          </cell>
          <cell r="T360">
            <v>0</v>
          </cell>
          <cell r="V360">
            <v>0</v>
          </cell>
          <cell r="W360">
            <v>0</v>
          </cell>
          <cell r="X360">
            <v>0</v>
          </cell>
          <cell r="Y360">
            <v>0</v>
          </cell>
          <cell r="Z360">
            <v>0</v>
          </cell>
          <cell r="AA360">
            <v>0</v>
          </cell>
          <cell r="AB360">
            <v>0</v>
          </cell>
          <cell r="AC360">
            <v>0</v>
          </cell>
          <cell r="AD360">
            <v>0</v>
          </cell>
          <cell r="AE360">
            <v>0</v>
          </cell>
          <cell r="AG360">
            <v>0</v>
          </cell>
          <cell r="AH360">
            <v>0</v>
          </cell>
          <cell r="AI360">
            <v>0</v>
          </cell>
          <cell r="AJ360">
            <v>0</v>
          </cell>
          <cell r="AL360">
            <v>0</v>
          </cell>
          <cell r="AM360">
            <v>0</v>
          </cell>
          <cell r="AN360">
            <v>0</v>
          </cell>
        </row>
        <row r="361">
          <cell r="A361">
            <v>2018</v>
          </cell>
          <cell r="B361">
            <v>1</v>
          </cell>
          <cell r="C361">
            <v>0.14270381336452739</v>
          </cell>
          <cell r="D361">
            <v>0.10971059185042235</v>
          </cell>
          <cell r="E361">
            <v>0.2229650375379906</v>
          </cell>
          <cell r="F361">
            <v>2018</v>
          </cell>
          <cell r="G361">
            <v>0</v>
          </cell>
          <cell r="H361">
            <v>0</v>
          </cell>
          <cell r="I361">
            <v>0</v>
          </cell>
          <cell r="J361">
            <v>0</v>
          </cell>
          <cell r="L361">
            <v>0</v>
          </cell>
          <cell r="M361">
            <v>0</v>
          </cell>
          <cell r="N361">
            <v>0</v>
          </cell>
          <cell r="O361">
            <v>0</v>
          </cell>
          <cell r="Q361">
            <v>0</v>
          </cell>
          <cell r="R361">
            <v>0</v>
          </cell>
          <cell r="S361">
            <v>0</v>
          </cell>
          <cell r="T361">
            <v>0</v>
          </cell>
          <cell r="V361">
            <v>0</v>
          </cell>
          <cell r="W361">
            <v>0</v>
          </cell>
          <cell r="X361">
            <v>0</v>
          </cell>
          <cell r="Y361">
            <v>0</v>
          </cell>
          <cell r="Z361">
            <v>0</v>
          </cell>
          <cell r="AA361">
            <v>0</v>
          </cell>
          <cell r="AB361">
            <v>0</v>
          </cell>
          <cell r="AC361">
            <v>0</v>
          </cell>
          <cell r="AD361">
            <v>0</v>
          </cell>
          <cell r="AE361">
            <v>0</v>
          </cell>
          <cell r="AG361">
            <v>0</v>
          </cell>
          <cell r="AH361">
            <v>0</v>
          </cell>
          <cell r="AI361">
            <v>0</v>
          </cell>
          <cell r="AJ361">
            <v>0</v>
          </cell>
          <cell r="AL361">
            <v>0</v>
          </cell>
          <cell r="AM361">
            <v>0</v>
          </cell>
          <cell r="AN361">
            <v>0</v>
          </cell>
        </row>
        <row r="362">
          <cell r="A362">
            <v>2019</v>
          </cell>
          <cell r="B362">
            <v>1</v>
          </cell>
          <cell r="C362">
            <v>0.12914372250183476</v>
          </cell>
          <cell r="D362">
            <v>9.7955885580734231E-2</v>
          </cell>
          <cell r="E362">
            <v>0.20644910883147274</v>
          </cell>
          <cell r="F362">
            <v>2019</v>
          </cell>
          <cell r="G362">
            <v>0</v>
          </cell>
          <cell r="H362">
            <v>0</v>
          </cell>
          <cell r="I362">
            <v>0</v>
          </cell>
          <cell r="J362">
            <v>0</v>
          </cell>
          <cell r="L362">
            <v>0</v>
          </cell>
          <cell r="M362">
            <v>0</v>
          </cell>
          <cell r="N362">
            <v>0</v>
          </cell>
          <cell r="O362">
            <v>0</v>
          </cell>
          <cell r="Q362">
            <v>0</v>
          </cell>
          <cell r="R362">
            <v>0</v>
          </cell>
          <cell r="S362">
            <v>0</v>
          </cell>
          <cell r="T362">
            <v>0</v>
          </cell>
          <cell r="V362">
            <v>0</v>
          </cell>
          <cell r="W362">
            <v>0</v>
          </cell>
          <cell r="X362">
            <v>0</v>
          </cell>
          <cell r="Y362">
            <v>0</v>
          </cell>
          <cell r="Z362">
            <v>0</v>
          </cell>
          <cell r="AA362">
            <v>0</v>
          </cell>
          <cell r="AB362">
            <v>0</v>
          </cell>
          <cell r="AC362">
            <v>0</v>
          </cell>
          <cell r="AD362">
            <v>0</v>
          </cell>
          <cell r="AE362">
            <v>0</v>
          </cell>
          <cell r="AG362">
            <v>0</v>
          </cell>
          <cell r="AH362">
            <v>0</v>
          </cell>
          <cell r="AI362">
            <v>0</v>
          </cell>
          <cell r="AJ362">
            <v>0</v>
          </cell>
          <cell r="AL362">
            <v>0</v>
          </cell>
          <cell r="AM362">
            <v>0</v>
          </cell>
          <cell r="AN362">
            <v>0</v>
          </cell>
        </row>
        <row r="363">
          <cell r="A363">
            <v>2020</v>
          </cell>
          <cell r="B363">
            <v>1</v>
          </cell>
          <cell r="C363">
            <v>0.11687214706048395</v>
          </cell>
          <cell r="D363">
            <v>8.7460612125655562E-2</v>
          </cell>
          <cell r="E363">
            <v>0.19115658225136364</v>
          </cell>
          <cell r="F363">
            <v>2020</v>
          </cell>
          <cell r="G363">
            <v>0</v>
          </cell>
          <cell r="H363">
            <v>0</v>
          </cell>
          <cell r="I363">
            <v>0</v>
          </cell>
          <cell r="J363">
            <v>0</v>
          </cell>
          <cell r="L363">
            <v>0</v>
          </cell>
          <cell r="M363">
            <v>0</v>
          </cell>
          <cell r="N363">
            <v>0</v>
          </cell>
          <cell r="O363">
            <v>0</v>
          </cell>
          <cell r="Q363">
            <v>0</v>
          </cell>
          <cell r="R363">
            <v>0</v>
          </cell>
          <cell r="S363">
            <v>0</v>
          </cell>
          <cell r="T363">
            <v>0</v>
          </cell>
          <cell r="V363">
            <v>0</v>
          </cell>
          <cell r="W363">
            <v>0</v>
          </cell>
          <cell r="X363">
            <v>0</v>
          </cell>
          <cell r="Y363">
            <v>0</v>
          </cell>
          <cell r="Z363">
            <v>0</v>
          </cell>
          <cell r="AA363">
            <v>0</v>
          </cell>
          <cell r="AB363">
            <v>0</v>
          </cell>
          <cell r="AC363">
            <v>0</v>
          </cell>
          <cell r="AD363">
            <v>0</v>
          </cell>
          <cell r="AE363">
            <v>0</v>
          </cell>
          <cell r="AG363">
            <v>0</v>
          </cell>
          <cell r="AH363">
            <v>0</v>
          </cell>
          <cell r="AI363">
            <v>0</v>
          </cell>
          <cell r="AJ363">
            <v>0</v>
          </cell>
          <cell r="AL363">
            <v>0</v>
          </cell>
          <cell r="AM363">
            <v>0</v>
          </cell>
          <cell r="AN363">
            <v>0</v>
          </cell>
        </row>
        <row r="364">
          <cell r="A364">
            <v>2021</v>
          </cell>
          <cell r="B364">
            <v>1</v>
          </cell>
          <cell r="C364">
            <v>0.10576664892351487</v>
          </cell>
          <cell r="D364">
            <v>7.8089832255049604E-2</v>
          </cell>
          <cell r="E364">
            <v>0.17699683541792929</v>
          </cell>
          <cell r="F364">
            <v>2021</v>
          </cell>
          <cell r="G364">
            <v>0</v>
          </cell>
          <cell r="H364">
            <v>0</v>
          </cell>
          <cell r="I364">
            <v>0</v>
          </cell>
          <cell r="J364">
            <v>0</v>
          </cell>
          <cell r="L364">
            <v>0</v>
          </cell>
          <cell r="M364">
            <v>0</v>
          </cell>
          <cell r="N364">
            <v>0</v>
          </cell>
          <cell r="O364">
            <v>0</v>
          </cell>
          <cell r="Q364">
            <v>0</v>
          </cell>
          <cell r="R364">
            <v>0</v>
          </cell>
          <cell r="S364">
            <v>0</v>
          </cell>
          <cell r="T364">
            <v>0</v>
          </cell>
          <cell r="V364">
            <v>0</v>
          </cell>
          <cell r="W364">
            <v>0</v>
          </cell>
          <cell r="X364">
            <v>0</v>
          </cell>
          <cell r="Y364">
            <v>0</v>
          </cell>
          <cell r="Z364">
            <v>0</v>
          </cell>
          <cell r="AA364">
            <v>0</v>
          </cell>
          <cell r="AB364">
            <v>0</v>
          </cell>
          <cell r="AC364">
            <v>0</v>
          </cell>
          <cell r="AD364">
            <v>0</v>
          </cell>
          <cell r="AE364">
            <v>0</v>
          </cell>
          <cell r="AG364">
            <v>0</v>
          </cell>
          <cell r="AH364">
            <v>0</v>
          </cell>
          <cell r="AI364">
            <v>0</v>
          </cell>
          <cell r="AJ364">
            <v>0</v>
          </cell>
          <cell r="AL364">
            <v>0</v>
          </cell>
          <cell r="AM364">
            <v>0</v>
          </cell>
          <cell r="AN364">
            <v>0</v>
          </cell>
        </row>
        <row r="365">
          <cell r="A365">
            <v>2022</v>
          </cell>
          <cell r="B365">
            <v>1</v>
          </cell>
          <cell r="C365">
            <v>9.5716424365171832E-2</v>
          </cell>
          <cell r="D365">
            <v>6.9723064513437141E-2</v>
          </cell>
          <cell r="E365">
            <v>0.1638859587203049</v>
          </cell>
          <cell r="F365">
            <v>2022</v>
          </cell>
          <cell r="G365">
            <v>0</v>
          </cell>
          <cell r="H365">
            <v>0</v>
          </cell>
          <cell r="I365">
            <v>0</v>
          </cell>
          <cell r="J365">
            <v>0</v>
          </cell>
          <cell r="L365">
            <v>0</v>
          </cell>
          <cell r="M365">
            <v>0</v>
          </cell>
          <cell r="N365">
            <v>0</v>
          </cell>
          <cell r="O365">
            <v>0</v>
          </cell>
          <cell r="Q365">
            <v>0</v>
          </cell>
          <cell r="R365">
            <v>0</v>
          </cell>
          <cell r="S365">
            <v>0</v>
          </cell>
          <cell r="T365">
            <v>0</v>
          </cell>
          <cell r="V365">
            <v>0</v>
          </cell>
          <cell r="W365">
            <v>0</v>
          </cell>
          <cell r="X365">
            <v>0</v>
          </cell>
          <cell r="Y365">
            <v>0</v>
          </cell>
          <cell r="Z365">
            <v>0</v>
          </cell>
          <cell r="AA365">
            <v>0</v>
          </cell>
          <cell r="AB365">
            <v>0</v>
          </cell>
          <cell r="AC365">
            <v>0</v>
          </cell>
          <cell r="AD365">
            <v>0</v>
          </cell>
          <cell r="AE365">
            <v>0</v>
          </cell>
          <cell r="AG365">
            <v>0</v>
          </cell>
          <cell r="AH365">
            <v>0</v>
          </cell>
          <cell r="AI365">
            <v>0</v>
          </cell>
          <cell r="AJ365">
            <v>0</v>
          </cell>
          <cell r="AL365">
            <v>0</v>
          </cell>
          <cell r="AM365">
            <v>0</v>
          </cell>
          <cell r="AN365">
            <v>0</v>
          </cell>
        </row>
        <row r="366">
          <cell r="A366">
            <v>2023</v>
          </cell>
          <cell r="B366">
            <v>1</v>
          </cell>
          <cell r="C366">
            <v>8.6621198520517528E-2</v>
          </cell>
          <cell r="D366">
            <v>6.2252736172711702E-2</v>
          </cell>
          <cell r="E366">
            <v>0.15174625807435635</v>
          </cell>
          <cell r="F366">
            <v>2023</v>
          </cell>
          <cell r="G366">
            <v>0</v>
          </cell>
          <cell r="H366">
            <v>0</v>
          </cell>
          <cell r="I366">
            <v>0</v>
          </cell>
          <cell r="J366">
            <v>0</v>
          </cell>
          <cell r="L366">
            <v>0</v>
          </cell>
          <cell r="M366">
            <v>0</v>
          </cell>
          <cell r="N366">
            <v>0</v>
          </cell>
          <cell r="O366">
            <v>0</v>
          </cell>
          <cell r="Q366">
            <v>0</v>
          </cell>
          <cell r="R366">
            <v>0</v>
          </cell>
          <cell r="S366">
            <v>0</v>
          </cell>
          <cell r="T366">
            <v>0</v>
          </cell>
          <cell r="V366">
            <v>0</v>
          </cell>
          <cell r="W366">
            <v>0</v>
          </cell>
          <cell r="X366">
            <v>0</v>
          </cell>
          <cell r="Y366">
            <v>0</v>
          </cell>
          <cell r="Z366">
            <v>0</v>
          </cell>
          <cell r="AA366">
            <v>0</v>
          </cell>
          <cell r="AB366">
            <v>0</v>
          </cell>
          <cell r="AC366">
            <v>0</v>
          </cell>
          <cell r="AD366">
            <v>0</v>
          </cell>
          <cell r="AE366">
            <v>0</v>
          </cell>
          <cell r="AG366">
            <v>0</v>
          </cell>
          <cell r="AH366">
            <v>0</v>
          </cell>
          <cell r="AI366">
            <v>0</v>
          </cell>
          <cell r="AJ366">
            <v>0</v>
          </cell>
          <cell r="AL366">
            <v>0</v>
          </cell>
          <cell r="AM366">
            <v>0</v>
          </cell>
          <cell r="AN366">
            <v>0</v>
          </cell>
        </row>
        <row r="367">
          <cell r="A367">
            <v>2024</v>
          </cell>
          <cell r="B367">
            <v>1</v>
          </cell>
          <cell r="C367">
            <v>7.8390224905445727E-2</v>
          </cell>
          <cell r="D367">
            <v>5.5582800154206871E-2</v>
          </cell>
          <cell r="E367">
            <v>0.1405057945132929</v>
          </cell>
          <cell r="F367">
            <v>2024</v>
          </cell>
          <cell r="G367">
            <v>0</v>
          </cell>
          <cell r="H367">
            <v>0</v>
          </cell>
          <cell r="I367">
            <v>0</v>
          </cell>
          <cell r="J367">
            <v>0</v>
          </cell>
          <cell r="L367">
            <v>0</v>
          </cell>
          <cell r="M367">
            <v>0</v>
          </cell>
          <cell r="N367">
            <v>0</v>
          </cell>
          <cell r="O367">
            <v>0</v>
          </cell>
          <cell r="Q367">
            <v>0</v>
          </cell>
          <cell r="R367">
            <v>0</v>
          </cell>
          <cell r="S367">
            <v>0</v>
          </cell>
          <cell r="T367">
            <v>0</v>
          </cell>
          <cell r="V367">
            <v>0</v>
          </cell>
          <cell r="W367">
            <v>0</v>
          </cell>
          <cell r="X367">
            <v>0</v>
          </cell>
          <cell r="Y367">
            <v>0</v>
          </cell>
          <cell r="Z367">
            <v>0</v>
          </cell>
          <cell r="AA367">
            <v>0</v>
          </cell>
          <cell r="AB367">
            <v>0</v>
          </cell>
          <cell r="AC367">
            <v>0</v>
          </cell>
          <cell r="AD367">
            <v>0</v>
          </cell>
          <cell r="AE367">
            <v>0</v>
          </cell>
          <cell r="AG367">
            <v>0</v>
          </cell>
          <cell r="AH367">
            <v>0</v>
          </cell>
          <cell r="AI367">
            <v>0</v>
          </cell>
          <cell r="AJ367">
            <v>0</v>
          </cell>
          <cell r="AL367">
            <v>0</v>
          </cell>
          <cell r="AM367">
            <v>0</v>
          </cell>
          <cell r="AN367">
            <v>0</v>
          </cell>
        </row>
        <row r="369">
          <cell r="G369">
            <v>8267.25</v>
          </cell>
          <cell r="H369">
            <v>4900.1815540960743</v>
          </cell>
          <cell r="I369">
            <v>4592.0862896792523</v>
          </cell>
          <cell r="J369">
            <v>5487.142776311588</v>
          </cell>
          <cell r="L369">
            <v>1569.46</v>
          </cell>
          <cell r="M369">
            <v>828.22270551521069</v>
          </cell>
          <cell r="N369">
            <v>767.19731048778681</v>
          </cell>
          <cell r="O369">
            <v>947.93623246976802</v>
          </cell>
          <cell r="Q369">
            <v>10582.080000000002</v>
          </cell>
          <cell r="R369">
            <v>6272.2323892429768</v>
          </cell>
          <cell r="S369">
            <v>5877.8704507894445</v>
          </cell>
          <cell r="T369">
            <v>7023.5427536788329</v>
          </cell>
          <cell r="V369">
            <v>0</v>
          </cell>
          <cell r="W369">
            <v>25477</v>
          </cell>
          <cell r="X369">
            <v>25477</v>
          </cell>
          <cell r="Y369">
            <v>19742.276950500687</v>
          </cell>
          <cell r="Z369">
            <v>19090.639703684454</v>
          </cell>
          <cell r="AA369">
            <v>20909.307865073137</v>
          </cell>
          <cell r="AB369">
            <v>9860.2861090988081</v>
          </cell>
          <cell r="AC369">
            <v>3713.6900004303197</v>
          </cell>
          <cell r="AD369">
            <v>3206.5928724956452</v>
          </cell>
          <cell r="AE369">
            <v>4712.5032254625303</v>
          </cell>
          <cell r="AG369">
            <v>0</v>
          </cell>
          <cell r="AH369">
            <v>0</v>
          </cell>
          <cell r="AI369">
            <v>0</v>
          </cell>
          <cell r="AJ369">
            <v>0</v>
          </cell>
          <cell r="AL369">
            <v>0</v>
          </cell>
          <cell r="AM369">
            <v>0</v>
          </cell>
          <cell r="AN369">
            <v>0</v>
          </cell>
          <cell r="AO369">
            <v>0</v>
          </cell>
        </row>
        <row r="370">
          <cell r="E370" t="str">
            <v>O&amp;M+TRANS+CAPEX ---&gt;</v>
          </cell>
          <cell r="G370">
            <v>37628.54</v>
          </cell>
          <cell r="H370">
            <v>26842.732045258876</v>
          </cell>
          <cell r="I370">
            <v>25735.707464961684</v>
          </cell>
          <cell r="J370">
            <v>28880.786851221739</v>
          </cell>
        </row>
        <row r="371">
          <cell r="AE371" t="str">
            <v>NPV EXPL @ RISK</v>
          </cell>
          <cell r="AG371">
            <v>0</v>
          </cell>
          <cell r="AH371">
            <v>0</v>
          </cell>
          <cell r="AI371">
            <v>0</v>
          </cell>
          <cell r="AJ371">
            <v>0</v>
          </cell>
        </row>
      </sheetData>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sheetData sheetId="36"/>
      <sheetData sheetId="37">
        <row r="14">
          <cell r="D14">
            <v>1</v>
          </cell>
        </row>
      </sheetData>
      <sheetData sheetId="38">
        <row r="2">
          <cell r="A2" t="str">
            <v>BASIC</v>
          </cell>
        </row>
      </sheetData>
      <sheetData sheetId="39"/>
      <sheetData sheetId="40"/>
      <sheetData sheetId="41">
        <row r="14">
          <cell r="D14">
            <v>1</v>
          </cell>
        </row>
      </sheetData>
      <sheetData sheetId="42">
        <row r="2">
          <cell r="A2" t="str">
            <v>BASIC</v>
          </cell>
        </row>
      </sheetData>
      <sheetData sheetId="43"/>
      <sheetData sheetId="44"/>
      <sheetData sheetId="45" refreshError="1"/>
      <sheetData sheetId="46" refreshError="1"/>
      <sheetData sheetId="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SABANA"/>
      <sheetName val="1. MODELO 60KB"/>
      <sheetName val="civ_roma"/>
      <sheetName val="EQUIPOS"/>
      <sheetName val="M.O."/>
      <sheetName val="MATERIALES"/>
      <sheetName val="MAQUINARIA"/>
      <sheetName val="calculation"/>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Wind Loads"/>
      <sheetName val="Tablas"/>
      <sheetName val="Fab. 15"/>
      <sheetName val="Comparativa"/>
      <sheetName val="resoc"/>
      <sheetName val="Datos-No imprimir"/>
      <sheetName val="DATOS"/>
      <sheetName val="Reaj. (CHAL.)"/>
      <sheetName val="Flota"/>
      <sheetName val="STRSUMM0"/>
      <sheetName val="1. MODELO 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21"/>
      <sheetName val="Resumen 2005"/>
      <sheetName val="la21cp"/>
    </sheetNames>
    <sheetDataSet>
      <sheetData sheetId="0"/>
      <sheetData sheetId="1" refreshError="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Accidentalidad"/>
      <sheetName val="Causa Posible"/>
      <sheetName val="Base de Datos"/>
      <sheetName val="Elementos Involucrados"/>
      <sheetName val="Paral. 1"/>
      <sheetName val="Paral. 2"/>
      <sheetName val="Paral. 3"/>
      <sheetName val="Paral.4"/>
      <sheetName val="SNP7 Anclajes pasivos6j_x0000_"/>
      <sheetName val="Hoja3"/>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_x0000_㈀㰰⌀_x0000_㈀㰮⌀_x0000_䰀଒v_x0000__x0000__x0000_頀"/>
      <sheetName val="ó&g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Patrimonio neto personal"/>
      <sheetName val="Cálculo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MOBLAMINETO"/>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DUB-823"/>
      <sheetName val="GPI 526"/>
      <sheetName val="SKJ452"/>
      <sheetName val="ITA878"/>
      <sheetName val="AEA-944"/>
      <sheetName val="XXJ617"/>
      <sheetName val="SNG_855"/>
      <sheetName val="VEA 374"/>
      <sheetName val="HFB024"/>
      <sheetName val="PAJ825"/>
      <sheetName val="Item"/>
      <sheetName val="AIU"/>
      <sheetName val="PRESUPUESTOS-REV1.xls"/>
      <sheetName val="RELACION DE PRECIOS"/>
      <sheetName val="ACTA 5"/>
      <sheetName val="MODIF. 2"/>
      <sheetName val="MODIF. 3"/>
      <sheetName val="cant"/>
      <sheetName val="par mar19"/>
      <sheetName val="par"/>
      <sheetName val="Skid Lifting Lug"/>
      <sheetName val="CABLE CONTROL"/>
      <sheetName val="PSM Monthly"/>
      <sheetName val="BQMPALOC"/>
      <sheetName val="Datos_CO"/>
      <sheetName val="CCONC"/>
      <sheetName val="ACTA PROVEEDORES"/>
      <sheetName val="ACTA INICIO"/>
      <sheetName val="ACTA PARCIAL"/>
      <sheetName val="ACTA TERMINACION"/>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Constantes Generales"/>
      <sheetName val="Prestaciones Sociales"/>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Base_de_Datos"/>
      <sheetName val="Causa_Posible"/>
      <sheetName val="Elementos_Involucrados"/>
      <sheetName val="CRA_MODI"/>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Equipo_Menor"/>
      <sheetName val="ALQUILADO_F-7857-308_"/>
      <sheetName val="Real_Para_tarifas"/>
      <sheetName val="Paral__1"/>
      <sheetName val="Paral__2"/>
      <sheetName val="Paral__3"/>
      <sheetName val="Paral_4"/>
      <sheetName val="&quot;PAGA&quot;"/>
      <sheetName val="Programacion"/>
      <sheetName val="EMPRESAS"/>
      <sheetName val="ZF"/>
      <sheetName val="HE-BA"/>
      <sheetName val="for2-consor"/>
      <sheetName val="MC SF GAVIONES"/>
      <sheetName val="Dominios"/>
      <sheetName val="M.OBRA"/>
      <sheetName val="resum96"/>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ó&gt;_x0000__x0001__x0000__x0000__"/>
      <sheetName val="PREACTA 28"/>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REAJUSTESACTA1PROVI"/>
      <sheetName val="BASE"/>
      <sheetName val="Base de Diseño"/>
      <sheetName val="civ_roma"/>
      <sheetName val="octubre"/>
      <sheetName val="[PRESUPUESTOS-R_x0000_耽1._x0000__x0000_㙊辎簎䣼ꦱ_xdb30_疏揤S"/>
      <sheetName val="HER"/>
      <sheetName val="MAT"/>
      <sheetName val="PER"/>
      <sheetName val="TRANS"/>
      <sheetName val="Mensilizzato"/>
      <sheetName val="INSUMOS"/>
      <sheetName val="CUADRI"/>
      <sheetName val="EQUI"/>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Listas de apoyo Social"/>
      <sheetName val="Listas de apoyo"/>
      <sheetName val="CANT OBRA"/>
      <sheetName val="strsumm0"/>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ATERIALES_Y_RECURSOS"/>
      <sheetName val="TARIFAS_MATERIALES6"/>
      <sheetName val="TARIFAS_EQUIPOS_6"/>
      <sheetName val="TARIFA_SALARIOS6"/>
      <sheetName val="Indicadores_Y_Listas24"/>
      <sheetName val="CORTE_DE_OBRA_N°_1"/>
      <sheetName val="memoria_1"/>
      <sheetName val="Skid_Lifting_Lug"/>
      <sheetName val="CABLE_CONTROL"/>
      <sheetName val="PSM_Monthly"/>
      <sheetName val="ACTA_No_5"/>
      <sheetName val="ACTA_PROVEEDORES"/>
      <sheetName val="ACTA_INICIO"/>
      <sheetName val="ACTA_PARCIAL"/>
      <sheetName val="ACTA_TERMINACION"/>
      <sheetName val="IV__MANO_DE_OBRA_AIU"/>
      <sheetName val="Resistividad_"/>
      <sheetName val="RELACION_DE_PRECIOS"/>
      <sheetName val="ACTA_5"/>
      <sheetName val="MODIF__2"/>
      <sheetName val="MODIF__3"/>
      <sheetName val="par_mar19"/>
      <sheetName val="GPI_526"/>
      <sheetName val="VEA_374"/>
      <sheetName val="RESUMEN S.T.I.M.S.T "/>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TARIFAS_MATERIALES8"/>
      <sheetName val="TARIFAS_EQUIPOS_8"/>
      <sheetName val="TARIFA_SALARIOS8"/>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BASE_DE_DATOS_DE_PREC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ow r="2">
          <cell r="A2">
            <v>0</v>
          </cell>
        </row>
      </sheetData>
      <sheetData sheetId="1043" refreshError="1"/>
      <sheetData sheetId="1044">
        <row r="2">
          <cell r="A2">
            <v>0</v>
          </cell>
        </row>
      </sheetData>
      <sheetData sheetId="1045">
        <row r="2">
          <cell r="A2">
            <v>0</v>
          </cell>
        </row>
      </sheetData>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ow r="2">
          <cell r="A2">
            <v>0</v>
          </cell>
        </row>
      </sheetData>
      <sheetData sheetId="1059">
        <row r="2">
          <cell r="A2">
            <v>0</v>
          </cell>
        </row>
      </sheetData>
      <sheetData sheetId="1060">
        <row r="2">
          <cell r="A2">
            <v>0</v>
          </cell>
        </row>
      </sheetData>
      <sheetData sheetId="1061" refreshError="1"/>
      <sheetData sheetId="1062" refreshError="1"/>
      <sheetData sheetId="1063">
        <row r="2">
          <cell r="A2">
            <v>0</v>
          </cell>
        </row>
      </sheetData>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efreshError="1"/>
      <sheetData sheetId="1085" refreshError="1"/>
      <sheetData sheetId="1086">
        <row r="2">
          <cell r="A2">
            <v>0</v>
          </cell>
        </row>
      </sheetData>
      <sheetData sheetId="1087">
        <row r="2">
          <cell r="A2">
            <v>0</v>
          </cell>
        </row>
      </sheetData>
      <sheetData sheetId="1088" refreshError="1"/>
      <sheetData sheetId="1089" refreshError="1"/>
      <sheetData sheetId="1090">
        <row r="2">
          <cell r="A2">
            <v>0</v>
          </cell>
        </row>
      </sheetData>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efreshError="1"/>
      <sheetData sheetId="1109" refreshError="1"/>
      <sheetData sheetId="1110" refreshError="1"/>
      <sheetData sheetId="1111" refreshError="1"/>
      <sheetData sheetId="1112" refreshError="1"/>
      <sheetData sheetId="1113" refreshError="1"/>
      <sheetData sheetId="1114">
        <row r="2">
          <cell r="A2">
            <v>0</v>
          </cell>
        </row>
      </sheetData>
      <sheetData sheetId="1115">
        <row r="2">
          <cell r="A2">
            <v>0</v>
          </cell>
        </row>
      </sheetData>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efreshError="1"/>
      <sheetData sheetId="1740" refreshError="1"/>
      <sheetData sheetId="1741" refreshError="1"/>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t="str">
            <v>“CONSTRUCCIÓN DE OBRAS CIVILES, ELÉCTRICAS, MECÁNICAS E INSTRUMENTACIÓN REQUERIDAS POR ECOPETROL Y SU GRUPO EMPRESARIAL PARA LA VIGENCIA 2017-2020 CON OPCIÓN DE DOS AÑOS”</v>
          </cell>
        </row>
      </sheetData>
      <sheetData sheetId="1748">
        <row r="2">
          <cell r="A2" t="str">
            <v>“CONSTRUCCIÓN DE OBRAS CIVILES, ELÉCTRICAS, MECÁNICAS E INSTRUMENTACIÓN REQUERIDAS POR ECOPETROL Y SU GRUPO EMPRESARIAL PARA LA VIGENCIA 2017-2020 CON OPCIÓN DE DOS AÑOS”</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efreshError="1"/>
      <sheetData sheetId="1756" refreshError="1"/>
      <sheetData sheetId="1757" refreshError="1"/>
      <sheetData sheetId="1758" refreshError="1"/>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B2" t="str">
            <v>Patrimonio
neto
personal</v>
          </cell>
        </row>
      </sheetData>
      <sheetData sheetId="1765">
        <row r="2">
          <cell r="A2">
            <v>0</v>
          </cell>
        </row>
      </sheetData>
      <sheetData sheetId="1766" refreshError="1"/>
      <sheetData sheetId="1767">
        <row r="2">
          <cell r="A2">
            <v>0</v>
          </cell>
        </row>
      </sheetData>
      <sheetData sheetId="1768">
        <row r="2">
          <cell r="A2">
            <v>0</v>
          </cell>
        </row>
      </sheetData>
      <sheetData sheetId="1769">
        <row r="2">
          <cell r="A2">
            <v>0</v>
          </cell>
        </row>
      </sheetData>
      <sheetData sheetId="1770">
        <row r="2">
          <cell r="A2" t="str">
            <v>“CONSTRUCCIÓN DE OBRAS CIVILES, ELÉCTRICAS, MECÁNICAS E INSTRUMENTACIÓN REQUERIDAS POR ECOPETROL Y SU GRUPO EMPRESARIAL PARA LA VIGENCIA 2017-2020 CON OPCIÓN DE DOS AÑOS”</v>
          </cell>
        </row>
      </sheetData>
      <sheetData sheetId="1771" refreshError="1"/>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ow r="2">
          <cell r="A2" t="str">
            <v>FORMULARIO N° 4</v>
          </cell>
        </row>
      </sheetData>
      <sheetData sheetId="1800">
        <row r="2">
          <cell r="A2">
            <v>0</v>
          </cell>
        </row>
      </sheetData>
      <sheetData sheetId="1801">
        <row r="2">
          <cell r="A2">
            <v>0</v>
          </cell>
        </row>
      </sheetData>
      <sheetData sheetId="1802">
        <row r="2">
          <cell r="A2">
            <v>0</v>
          </cell>
        </row>
      </sheetData>
      <sheetData sheetId="1803">
        <row r="2">
          <cell r="B2">
            <v>0</v>
          </cell>
        </row>
      </sheetData>
      <sheetData sheetId="1804">
        <row r="2">
          <cell r="A2">
            <v>0</v>
          </cell>
        </row>
      </sheetData>
      <sheetData sheetId="1805">
        <row r="2">
          <cell r="A2">
            <v>0</v>
          </cell>
        </row>
      </sheetData>
      <sheetData sheetId="1806" refreshError="1"/>
      <sheetData sheetId="1807" refreshError="1"/>
      <sheetData sheetId="1808" refreshError="1"/>
      <sheetData sheetId="1809"/>
      <sheetData sheetId="1810" refreshError="1"/>
      <sheetData sheetId="1811" refreshError="1"/>
      <sheetData sheetId="1812" refreshError="1"/>
      <sheetData sheetId="1813" refreshError="1"/>
      <sheetData sheetId="1814" refreshError="1"/>
      <sheetData sheetId="1815" refreshError="1"/>
      <sheetData sheetId="1816">
        <row r="2">
          <cell r="B2" t="str">
            <v>Patrimonio
neto
personal</v>
          </cell>
        </row>
      </sheetData>
      <sheetData sheetId="1817"/>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efreshError="1"/>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efreshError="1"/>
      <sheetData sheetId="2628" refreshError="1"/>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sheetData sheetId="3086"/>
      <sheetData sheetId="3087"/>
      <sheetData sheetId="3088">
        <row r="2">
          <cell r="A2">
            <v>0</v>
          </cell>
        </row>
      </sheetData>
      <sheetData sheetId="3089"/>
      <sheetData sheetId="3090"/>
      <sheetData sheetId="3091"/>
      <sheetData sheetId="3092"/>
      <sheetData sheetId="3093"/>
      <sheetData sheetId="3094"/>
      <sheetData sheetId="3095"/>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sheetData sheetId="3456"/>
      <sheetData sheetId="3457"/>
      <sheetData sheetId="3458">
        <row r="2">
          <cell r="A2">
            <v>0</v>
          </cell>
        </row>
      </sheetData>
      <sheetData sheetId="3459"/>
      <sheetData sheetId="3460"/>
      <sheetData sheetId="3461"/>
      <sheetData sheetId="3462"/>
      <sheetData sheetId="3463"/>
      <sheetData sheetId="3464"/>
      <sheetData sheetId="3465"/>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sheetData sheetId="3826"/>
      <sheetData sheetId="3827"/>
      <sheetData sheetId="3828">
        <row r="2">
          <cell r="A2">
            <v>0</v>
          </cell>
        </row>
      </sheetData>
      <sheetData sheetId="3829"/>
      <sheetData sheetId="3830"/>
      <sheetData sheetId="3831"/>
      <sheetData sheetId="3832"/>
      <sheetData sheetId="3833"/>
      <sheetData sheetId="3834"/>
      <sheetData sheetId="3835"/>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sheetData sheetId="4196"/>
      <sheetData sheetId="4197"/>
      <sheetData sheetId="4198">
        <row r="2">
          <cell r="A2">
            <v>0</v>
          </cell>
        </row>
      </sheetData>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row r="2">
          <cell r="A2">
            <v>0</v>
          </cell>
        </row>
      </sheetData>
      <sheetData sheetId="4235"/>
      <sheetData sheetId="4236"/>
      <sheetData sheetId="4237"/>
      <sheetData sheetId="4238"/>
      <sheetData sheetId="4239"/>
      <sheetData sheetId="4240"/>
      <sheetData sheetId="4241"/>
      <sheetData sheetId="4242"/>
      <sheetData sheetId="4243"/>
      <sheetData sheetId="4244">
        <row r="2">
          <cell r="A2">
            <v>0</v>
          </cell>
        </row>
      </sheetData>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row r="2">
          <cell r="A2">
            <v>0</v>
          </cell>
        </row>
      </sheetData>
      <sheetData sheetId="4357"/>
      <sheetData sheetId="4358"/>
      <sheetData sheetId="4359"/>
      <sheetData sheetId="4360"/>
      <sheetData sheetId="4361"/>
      <sheetData sheetId="4362"/>
      <sheetData sheetId="4363"/>
      <sheetData sheetId="4364">
        <row r="2">
          <cell r="A2">
            <v>0</v>
          </cell>
        </row>
      </sheetData>
      <sheetData sheetId="4365"/>
      <sheetData sheetId="4366">
        <row r="2">
          <cell r="A2">
            <v>0</v>
          </cell>
        </row>
      </sheetData>
      <sheetData sheetId="4367"/>
      <sheetData sheetId="4368"/>
      <sheetData sheetId="4369"/>
      <sheetData sheetId="4370"/>
      <sheetData sheetId="4371"/>
      <sheetData sheetId="4372"/>
      <sheetData sheetId="4373"/>
      <sheetData sheetId="4374">
        <row r="2">
          <cell r="A2">
            <v>0</v>
          </cell>
        </row>
      </sheetData>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row r="2">
          <cell r="A2">
            <v>0</v>
          </cell>
        </row>
      </sheetData>
      <sheetData sheetId="4403"/>
      <sheetData sheetId="4404"/>
      <sheetData sheetId="4405"/>
      <sheetData sheetId="4406"/>
      <sheetData sheetId="4407"/>
      <sheetData sheetId="4408"/>
      <sheetData sheetId="4409"/>
      <sheetData sheetId="4410">
        <row r="2">
          <cell r="A2">
            <v>0</v>
          </cell>
        </row>
      </sheetData>
      <sheetData sheetId="4411"/>
      <sheetData sheetId="4412">
        <row r="2">
          <cell r="A2">
            <v>0</v>
          </cell>
        </row>
      </sheetData>
      <sheetData sheetId="4413"/>
      <sheetData sheetId="4414"/>
      <sheetData sheetId="4415"/>
      <sheetData sheetId="4416"/>
      <sheetData sheetId="4417"/>
      <sheetData sheetId="4418"/>
      <sheetData sheetId="4419"/>
      <sheetData sheetId="4420">
        <row r="2">
          <cell r="A2">
            <v>0</v>
          </cell>
        </row>
      </sheetData>
      <sheetData sheetId="4421"/>
      <sheetData sheetId="4422">
        <row r="2">
          <cell r="A2">
            <v>0</v>
          </cell>
        </row>
      </sheetData>
      <sheetData sheetId="4423"/>
      <sheetData sheetId="4424"/>
      <sheetData sheetId="4425"/>
      <sheetData sheetId="4426"/>
      <sheetData sheetId="4427"/>
      <sheetData sheetId="4428"/>
      <sheetData sheetId="4429"/>
      <sheetData sheetId="4430">
        <row r="2">
          <cell r="A2">
            <v>0</v>
          </cell>
        </row>
      </sheetData>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row r="2">
          <cell r="A2">
            <v>0</v>
          </cell>
        </row>
      </sheetData>
      <sheetData sheetId="4457"/>
      <sheetData sheetId="4458">
        <row r="2">
          <cell r="A2">
            <v>0</v>
          </cell>
        </row>
      </sheetData>
      <sheetData sheetId="4459"/>
      <sheetData sheetId="4460"/>
      <sheetData sheetId="4461"/>
      <sheetData sheetId="4462"/>
      <sheetData sheetId="4463"/>
      <sheetData sheetId="4464"/>
      <sheetData sheetId="4465"/>
      <sheetData sheetId="4466">
        <row r="2">
          <cell r="A2">
            <v>0</v>
          </cell>
        </row>
      </sheetData>
      <sheetData sheetId="4467"/>
      <sheetData sheetId="4468">
        <row r="2">
          <cell r="A2">
            <v>0</v>
          </cell>
        </row>
      </sheetData>
      <sheetData sheetId="4469"/>
      <sheetData sheetId="4470"/>
      <sheetData sheetId="4471"/>
      <sheetData sheetId="4472"/>
      <sheetData sheetId="4473"/>
      <sheetData sheetId="4474"/>
      <sheetData sheetId="4475"/>
      <sheetData sheetId="4476">
        <row r="2">
          <cell r="A2">
            <v>0</v>
          </cell>
        </row>
      </sheetData>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row r="2">
          <cell r="A2">
            <v>0</v>
          </cell>
        </row>
      </sheetData>
      <sheetData sheetId="4503"/>
      <sheetData sheetId="4504"/>
      <sheetData sheetId="4505"/>
      <sheetData sheetId="4506"/>
      <sheetData sheetId="4507"/>
      <sheetData sheetId="4508"/>
      <sheetData sheetId="4509"/>
      <sheetData sheetId="4510"/>
      <sheetData sheetId="4511"/>
      <sheetData sheetId="4512">
        <row r="2">
          <cell r="A2">
            <v>0</v>
          </cell>
        </row>
      </sheetData>
      <sheetData sheetId="4513"/>
      <sheetData sheetId="4514"/>
      <sheetData sheetId="4515"/>
      <sheetData sheetId="4516"/>
      <sheetData sheetId="4517"/>
      <sheetData sheetId="4518"/>
      <sheetData sheetId="4519"/>
      <sheetData sheetId="4520"/>
      <sheetData sheetId="4521"/>
      <sheetData sheetId="4522">
        <row r="2">
          <cell r="A2">
            <v>0</v>
          </cell>
        </row>
      </sheetData>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row r="2">
          <cell r="A2">
            <v>0</v>
          </cell>
        </row>
      </sheetData>
      <sheetData sheetId="4542"/>
      <sheetData sheetId="4543"/>
      <sheetData sheetId="4544"/>
      <sheetData sheetId="4545"/>
      <sheetData sheetId="4546"/>
      <sheetData sheetId="4547"/>
      <sheetData sheetId="4548">
        <row r="2">
          <cell r="A2">
            <v>0</v>
          </cell>
        </row>
      </sheetData>
      <sheetData sheetId="4549">
        <row r="2">
          <cell r="A2">
            <v>0</v>
          </cell>
        </row>
      </sheetData>
      <sheetData sheetId="4550"/>
      <sheetData sheetId="4551">
        <row r="2">
          <cell r="A2">
            <v>0</v>
          </cell>
        </row>
      </sheetData>
      <sheetData sheetId="4552"/>
      <sheetData sheetId="4553"/>
      <sheetData sheetId="4554"/>
      <sheetData sheetId="4555"/>
      <sheetData sheetId="4556"/>
      <sheetData sheetId="4557"/>
      <sheetData sheetId="4558">
        <row r="2">
          <cell r="A2">
            <v>0</v>
          </cell>
        </row>
      </sheetData>
      <sheetData sheetId="4559">
        <row r="2">
          <cell r="A2">
            <v>0</v>
          </cell>
        </row>
      </sheetData>
      <sheetData sheetId="4560"/>
      <sheetData sheetId="4561"/>
      <sheetData sheetId="4562"/>
      <sheetData sheetId="4563"/>
      <sheetData sheetId="4564"/>
      <sheetData sheetId="4565"/>
      <sheetData sheetId="4566"/>
      <sheetData sheetId="4567"/>
      <sheetData sheetId="4568">
        <row r="2">
          <cell r="A2">
            <v>0</v>
          </cell>
        </row>
      </sheetData>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row r="2">
          <cell r="A2">
            <v>0</v>
          </cell>
        </row>
      </sheetData>
      <sheetData sheetId="4588"/>
      <sheetData sheetId="4589"/>
      <sheetData sheetId="4590"/>
      <sheetData sheetId="4591"/>
      <sheetData sheetId="4592"/>
      <sheetData sheetId="4593"/>
      <sheetData sheetId="4594"/>
      <sheetData sheetId="4595">
        <row r="2">
          <cell r="A2">
            <v>0</v>
          </cell>
        </row>
      </sheetData>
      <sheetData sheetId="4596"/>
      <sheetData sheetId="4597">
        <row r="2">
          <cell r="A2">
            <v>0</v>
          </cell>
        </row>
      </sheetData>
      <sheetData sheetId="4598"/>
      <sheetData sheetId="4599"/>
      <sheetData sheetId="4600"/>
      <sheetData sheetId="4601"/>
      <sheetData sheetId="4602"/>
      <sheetData sheetId="4603"/>
      <sheetData sheetId="4604">
        <row r="2">
          <cell r="A2">
            <v>0</v>
          </cell>
        </row>
      </sheetData>
      <sheetData sheetId="4605">
        <row r="2">
          <cell r="A2">
            <v>0</v>
          </cell>
        </row>
      </sheetData>
      <sheetData sheetId="4606"/>
      <sheetData sheetId="4607">
        <row r="2">
          <cell r="A2">
            <v>0</v>
          </cell>
        </row>
      </sheetData>
      <sheetData sheetId="4608"/>
      <sheetData sheetId="4609"/>
      <sheetData sheetId="4610"/>
      <sheetData sheetId="4611"/>
      <sheetData sheetId="4612"/>
      <sheetData sheetId="4613"/>
      <sheetData sheetId="4614">
        <row r="2">
          <cell r="A2">
            <v>0</v>
          </cell>
        </row>
      </sheetData>
      <sheetData sheetId="4615">
        <row r="2">
          <cell r="A2">
            <v>0</v>
          </cell>
        </row>
      </sheetData>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row r="2">
          <cell r="A2">
            <v>0</v>
          </cell>
        </row>
      </sheetData>
      <sheetData sheetId="4642"/>
      <sheetData sheetId="4643">
        <row r="2">
          <cell r="A2">
            <v>0</v>
          </cell>
        </row>
      </sheetData>
      <sheetData sheetId="4644"/>
      <sheetData sheetId="4645"/>
      <sheetData sheetId="4646"/>
      <sheetData sheetId="4647"/>
      <sheetData sheetId="4648"/>
      <sheetData sheetId="4649"/>
      <sheetData sheetId="4650"/>
      <sheetData sheetId="4651">
        <row r="2">
          <cell r="A2">
            <v>0</v>
          </cell>
        </row>
      </sheetData>
      <sheetData sheetId="4652"/>
      <sheetData sheetId="4653">
        <row r="2">
          <cell r="A2">
            <v>0</v>
          </cell>
        </row>
      </sheetData>
      <sheetData sheetId="4654"/>
      <sheetData sheetId="4655"/>
      <sheetData sheetId="4656"/>
      <sheetData sheetId="4657"/>
      <sheetData sheetId="4658"/>
      <sheetData sheetId="4659"/>
      <sheetData sheetId="4660"/>
      <sheetData sheetId="4661">
        <row r="2">
          <cell r="A2">
            <v>0</v>
          </cell>
        </row>
      </sheetData>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row r="2">
          <cell r="A2">
            <v>0</v>
          </cell>
        </row>
      </sheetData>
      <sheetData sheetId="4688"/>
      <sheetData sheetId="4689"/>
      <sheetData sheetId="4690"/>
      <sheetData sheetId="4691"/>
      <sheetData sheetId="4692"/>
      <sheetData sheetId="4693"/>
      <sheetData sheetId="4694"/>
      <sheetData sheetId="4695"/>
      <sheetData sheetId="4696"/>
      <sheetData sheetId="4697">
        <row r="2">
          <cell r="A2">
            <v>0</v>
          </cell>
        </row>
      </sheetData>
      <sheetData sheetId="4698"/>
      <sheetData sheetId="4699"/>
      <sheetData sheetId="4700"/>
      <sheetData sheetId="4701"/>
      <sheetData sheetId="4702"/>
      <sheetData sheetId="4703"/>
      <sheetData sheetId="4704"/>
      <sheetData sheetId="4705"/>
      <sheetData sheetId="4706"/>
      <sheetData sheetId="4707">
        <row r="2">
          <cell r="A2">
            <v>0</v>
          </cell>
        </row>
      </sheetData>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row r="2">
          <cell r="A2">
            <v>0</v>
          </cell>
        </row>
      </sheetData>
      <sheetData sheetId="4727"/>
      <sheetData sheetId="4728"/>
      <sheetData sheetId="4729"/>
      <sheetData sheetId="4730"/>
      <sheetData sheetId="4731"/>
      <sheetData sheetId="4732"/>
      <sheetData sheetId="4733">
        <row r="2">
          <cell r="A2">
            <v>0</v>
          </cell>
        </row>
      </sheetData>
      <sheetData sheetId="4734">
        <row r="2">
          <cell r="A2">
            <v>0</v>
          </cell>
        </row>
      </sheetData>
      <sheetData sheetId="4735"/>
      <sheetData sheetId="4736">
        <row r="2">
          <cell r="A2">
            <v>0</v>
          </cell>
        </row>
      </sheetData>
      <sheetData sheetId="4737"/>
      <sheetData sheetId="4738"/>
      <sheetData sheetId="4739"/>
      <sheetData sheetId="4740"/>
      <sheetData sheetId="4741"/>
      <sheetData sheetId="4742"/>
      <sheetData sheetId="4743">
        <row r="2">
          <cell r="A2">
            <v>0</v>
          </cell>
        </row>
      </sheetData>
      <sheetData sheetId="4744">
        <row r="2">
          <cell r="A2">
            <v>0</v>
          </cell>
        </row>
      </sheetData>
      <sheetData sheetId="4745"/>
      <sheetData sheetId="4746"/>
      <sheetData sheetId="4747"/>
      <sheetData sheetId="4748"/>
      <sheetData sheetId="4749"/>
      <sheetData sheetId="4750"/>
      <sheetData sheetId="4751"/>
      <sheetData sheetId="4752"/>
      <sheetData sheetId="4753">
        <row r="2">
          <cell r="A2">
            <v>0</v>
          </cell>
        </row>
      </sheetData>
      <sheetData sheetId="4754"/>
      <sheetData sheetId="4755"/>
      <sheetData sheetId="4756"/>
      <sheetData sheetId="4757"/>
      <sheetData sheetId="4758"/>
      <sheetData sheetId="4759"/>
      <sheetData sheetId="4760"/>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sheetData sheetId="5121"/>
      <sheetData sheetId="5122"/>
      <sheetData sheetId="5123">
        <row r="2">
          <cell r="A2">
            <v>0</v>
          </cell>
        </row>
      </sheetData>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row r="2">
          <cell r="A2">
            <v>0</v>
          </cell>
        </row>
      </sheetData>
      <sheetData sheetId="5143"/>
      <sheetData sheetId="5144"/>
      <sheetData sheetId="5145"/>
      <sheetData sheetId="5146"/>
      <sheetData sheetId="5147"/>
      <sheetData sheetId="5148"/>
      <sheetData sheetId="5149"/>
      <sheetData sheetId="5150">
        <row r="2">
          <cell r="A2">
            <v>0</v>
          </cell>
        </row>
      </sheetData>
      <sheetData sheetId="5151"/>
      <sheetData sheetId="5152">
        <row r="2">
          <cell r="A2">
            <v>0</v>
          </cell>
        </row>
      </sheetData>
      <sheetData sheetId="5153"/>
      <sheetData sheetId="5154"/>
      <sheetData sheetId="5155"/>
      <sheetData sheetId="5156"/>
      <sheetData sheetId="5157"/>
      <sheetData sheetId="5158"/>
      <sheetData sheetId="5159">
        <row r="2">
          <cell r="A2">
            <v>0</v>
          </cell>
        </row>
      </sheetData>
      <sheetData sheetId="5160">
        <row r="2">
          <cell r="A2">
            <v>0</v>
          </cell>
        </row>
      </sheetData>
      <sheetData sheetId="5161"/>
      <sheetData sheetId="5162">
        <row r="2">
          <cell r="A2">
            <v>0</v>
          </cell>
        </row>
      </sheetData>
      <sheetData sheetId="5163"/>
      <sheetData sheetId="5164"/>
      <sheetData sheetId="5165"/>
      <sheetData sheetId="5166"/>
      <sheetData sheetId="5167"/>
      <sheetData sheetId="5168"/>
      <sheetData sheetId="5169">
        <row r="2">
          <cell r="A2">
            <v>0</v>
          </cell>
        </row>
      </sheetData>
      <sheetData sheetId="5170">
        <row r="2">
          <cell r="A2">
            <v>0</v>
          </cell>
        </row>
      </sheetData>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row r="2">
          <cell r="A2">
            <v>0</v>
          </cell>
        </row>
      </sheetData>
      <sheetData sheetId="5197"/>
      <sheetData sheetId="5198">
        <row r="2">
          <cell r="A2">
            <v>0</v>
          </cell>
        </row>
      </sheetData>
      <sheetData sheetId="5199"/>
      <sheetData sheetId="5200"/>
      <sheetData sheetId="5201"/>
      <sheetData sheetId="5202"/>
      <sheetData sheetId="5203"/>
      <sheetData sheetId="5204"/>
      <sheetData sheetId="5205"/>
      <sheetData sheetId="5206">
        <row r="2">
          <cell r="A2">
            <v>0</v>
          </cell>
        </row>
      </sheetData>
      <sheetData sheetId="5207"/>
      <sheetData sheetId="5208">
        <row r="2">
          <cell r="A2">
            <v>0</v>
          </cell>
        </row>
      </sheetData>
      <sheetData sheetId="5209"/>
      <sheetData sheetId="5210"/>
      <sheetData sheetId="5211"/>
      <sheetData sheetId="5212"/>
      <sheetData sheetId="5213"/>
      <sheetData sheetId="5214"/>
      <sheetData sheetId="5215"/>
      <sheetData sheetId="5216">
        <row r="2">
          <cell r="A2">
            <v>0</v>
          </cell>
        </row>
      </sheetData>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row r="2">
          <cell r="A2">
            <v>0</v>
          </cell>
        </row>
      </sheetData>
      <sheetData sheetId="5243"/>
      <sheetData sheetId="5244"/>
      <sheetData sheetId="5245"/>
      <sheetData sheetId="5246"/>
      <sheetData sheetId="5247"/>
      <sheetData sheetId="5248"/>
      <sheetData sheetId="5249"/>
      <sheetData sheetId="5250"/>
      <sheetData sheetId="5251"/>
      <sheetData sheetId="5252">
        <row r="2">
          <cell r="A2">
            <v>0</v>
          </cell>
        </row>
      </sheetData>
      <sheetData sheetId="5253"/>
      <sheetData sheetId="5254"/>
      <sheetData sheetId="5255"/>
      <sheetData sheetId="5256"/>
      <sheetData sheetId="5257"/>
      <sheetData sheetId="5258"/>
      <sheetData sheetId="5259"/>
      <sheetData sheetId="5260"/>
      <sheetData sheetId="5261"/>
      <sheetData sheetId="5262">
        <row r="2">
          <cell r="A2">
            <v>0</v>
          </cell>
        </row>
      </sheetData>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row r="2">
          <cell r="A2">
            <v>0</v>
          </cell>
        </row>
      </sheetData>
      <sheetData sheetId="5282"/>
      <sheetData sheetId="5283"/>
      <sheetData sheetId="5284"/>
      <sheetData sheetId="5285"/>
      <sheetData sheetId="5286"/>
      <sheetData sheetId="5287"/>
      <sheetData sheetId="5288">
        <row r="2">
          <cell r="A2">
            <v>0</v>
          </cell>
        </row>
      </sheetData>
      <sheetData sheetId="5289">
        <row r="2">
          <cell r="A2">
            <v>0</v>
          </cell>
        </row>
      </sheetData>
      <sheetData sheetId="5290"/>
      <sheetData sheetId="5291">
        <row r="2">
          <cell r="A2">
            <v>0</v>
          </cell>
        </row>
      </sheetData>
      <sheetData sheetId="5292"/>
      <sheetData sheetId="5293"/>
      <sheetData sheetId="5294"/>
      <sheetData sheetId="5295"/>
      <sheetData sheetId="5296"/>
      <sheetData sheetId="5297"/>
      <sheetData sheetId="5298">
        <row r="2">
          <cell r="A2">
            <v>0</v>
          </cell>
        </row>
      </sheetData>
      <sheetData sheetId="5299">
        <row r="2">
          <cell r="A2">
            <v>0</v>
          </cell>
        </row>
      </sheetData>
      <sheetData sheetId="5300"/>
      <sheetData sheetId="5301"/>
      <sheetData sheetId="5302"/>
      <sheetData sheetId="5303"/>
      <sheetData sheetId="5304"/>
      <sheetData sheetId="5305"/>
      <sheetData sheetId="5306"/>
      <sheetData sheetId="5307"/>
      <sheetData sheetId="5308">
        <row r="2">
          <cell r="A2">
            <v>0</v>
          </cell>
        </row>
      </sheetData>
      <sheetData sheetId="5309"/>
      <sheetData sheetId="5310"/>
      <sheetData sheetId="5311"/>
      <sheetData sheetId="5312"/>
      <sheetData sheetId="5313"/>
      <sheetData sheetId="5314"/>
      <sheetData sheetId="5315"/>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efreshError="1"/>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sheetData sheetId="5583"/>
      <sheetData sheetId="5584">
        <row r="2">
          <cell r="A2">
            <v>0</v>
          </cell>
        </row>
      </sheetData>
      <sheetData sheetId="5585">
        <row r="2">
          <cell r="A2">
            <v>0</v>
          </cell>
        </row>
      </sheetData>
      <sheetData sheetId="5586">
        <row r="2">
          <cell r="A2">
            <v>0</v>
          </cell>
        </row>
      </sheetData>
      <sheetData sheetId="5587"/>
      <sheetData sheetId="5588"/>
      <sheetData sheetId="5589"/>
      <sheetData sheetId="5590"/>
      <sheetData sheetId="5591"/>
      <sheetData sheetId="5592"/>
      <sheetData sheetId="5593"/>
      <sheetData sheetId="5594">
        <row r="2">
          <cell r="B2">
            <v>0</v>
          </cell>
        </row>
      </sheetData>
      <sheetData sheetId="5595">
        <row r="2">
          <cell r="B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t="str">
            <v>“CONSTRUCCIÓN DE OBRAS CIVILES, ELÉCTRICAS, MECÁNICAS E INSTRUMENTACIÓN REQUERIDAS POR ECOPETROL Y SU GRUPO EMPRESARIAL PARA LA VIGENCIA 2017-2020 CON OPCIÓN DE DOS AÑOS”</v>
          </cell>
        </row>
      </sheetData>
      <sheetData sheetId="5605">
        <row r="2">
          <cell r="A2" t="str">
            <v>“CONSTRUCCIÓN DE OBRAS CIVILES, ELÉCTRICAS, MECÁNICAS E INSTRUMENTACIÓN REQUERIDAS POR ECOPETROL Y SU GRUPO EMPRESARIAL PARA LA VIGENCIA 2017-2020 CON OPCIÓN DE DOS AÑOS”</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sheetData sheetId="5613">
        <row r="2">
          <cell r="B2">
            <v>0</v>
          </cell>
        </row>
      </sheetData>
      <sheetData sheetId="5614">
        <row r="2">
          <cell r="B2">
            <v>0</v>
          </cell>
        </row>
      </sheetData>
      <sheetData sheetId="5615">
        <row r="2">
          <cell r="A2">
            <v>0</v>
          </cell>
        </row>
      </sheetData>
      <sheetData sheetId="5616">
        <row r="2">
          <cell r="B2">
            <v>0</v>
          </cell>
        </row>
      </sheetData>
      <sheetData sheetId="5617">
        <row r="2">
          <cell r="B2">
            <v>0</v>
          </cell>
        </row>
      </sheetData>
      <sheetData sheetId="5618">
        <row r="2">
          <cell r="A2">
            <v>0</v>
          </cell>
        </row>
      </sheetData>
      <sheetData sheetId="5619">
        <row r="2">
          <cell r="A2">
            <v>0</v>
          </cell>
        </row>
      </sheetData>
      <sheetData sheetId="5620">
        <row r="2">
          <cell r="A2">
            <v>0</v>
          </cell>
        </row>
      </sheetData>
      <sheetData sheetId="5621">
        <row r="2">
          <cell r="A2" t="str">
            <v>“CONSTRUCCIÓN DE OBRAS CIVILES, ELÉCTRICAS, MECÁNICAS E INSTRUMENTACIÓN REQUERIDAS POR ECOPETROL Y SU GRUPO EMPRESARIAL PARA LA VIGENCIA 2017-2020 CON OPCIÓN DE DOS AÑOS”</v>
          </cell>
        </row>
      </sheetData>
      <sheetData sheetId="5622">
        <row r="2">
          <cell r="A2" t="str">
            <v>“CONSTRUCCIÓN DE OBRAS CIVILES, ELÉCTRICAS, MECÁNICAS E INSTRUMENTACIÓN REQUERIDAS POR ECOPETROL Y SU GRUPO EMPRESARIAL PARA LA VIGENCIA 2017-2020 CON OPCIÓN DE DOS AÑOS”</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sheetData sheetId="5630"/>
      <sheetData sheetId="5631"/>
      <sheetData sheetId="5632">
        <row r="2">
          <cell r="A2">
            <v>0</v>
          </cell>
        </row>
      </sheetData>
      <sheetData sheetId="5633"/>
      <sheetData sheetId="5634"/>
      <sheetData sheetId="5635">
        <row r="2">
          <cell r="A2">
            <v>0</v>
          </cell>
        </row>
      </sheetData>
      <sheetData sheetId="5636">
        <row r="2">
          <cell r="A2">
            <v>0</v>
          </cell>
        </row>
      </sheetData>
      <sheetData sheetId="5637">
        <row r="2">
          <cell r="A2">
            <v>0</v>
          </cell>
        </row>
      </sheetData>
      <sheetData sheetId="5638"/>
      <sheetData sheetId="5639">
        <row r="2">
          <cell r="A2">
            <v>0</v>
          </cell>
        </row>
      </sheetData>
      <sheetData sheetId="5640">
        <row r="2">
          <cell r="A2">
            <v>0</v>
          </cell>
        </row>
      </sheetData>
      <sheetData sheetId="5641">
        <row r="2">
          <cell r="A2">
            <v>0</v>
          </cell>
        </row>
      </sheetData>
      <sheetData sheetId="5642">
        <row r="2">
          <cell r="B2">
            <v>0</v>
          </cell>
        </row>
      </sheetData>
      <sheetData sheetId="5643">
        <row r="2">
          <cell r="B2">
            <v>0</v>
          </cell>
        </row>
      </sheetData>
      <sheetData sheetId="5644">
        <row r="2">
          <cell r="B2">
            <v>0</v>
          </cell>
        </row>
      </sheetData>
      <sheetData sheetId="5645"/>
      <sheetData sheetId="5646"/>
      <sheetData sheetId="5647"/>
      <sheetData sheetId="5648"/>
      <sheetData sheetId="5649">
        <row r="2">
          <cell r="A2">
            <v>0</v>
          </cell>
        </row>
      </sheetData>
      <sheetData sheetId="5650">
        <row r="2">
          <cell r="B2">
            <v>0</v>
          </cell>
        </row>
      </sheetData>
      <sheetData sheetId="5651">
        <row r="2">
          <cell r="B2">
            <v>0</v>
          </cell>
        </row>
      </sheetData>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ow r="2">
          <cell r="A2">
            <v>0</v>
          </cell>
        </row>
      </sheetData>
      <sheetData sheetId="5701"/>
      <sheetData sheetId="5702">
        <row r="2">
          <cell r="B2">
            <v>0</v>
          </cell>
        </row>
      </sheetData>
      <sheetData sheetId="5703"/>
      <sheetData sheetId="5704"/>
      <sheetData sheetId="5705"/>
      <sheetData sheetId="5706"/>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ow r="2">
          <cell r="A2">
            <v>0</v>
          </cell>
        </row>
      </sheetData>
      <sheetData sheetId="5718"/>
      <sheetData sheetId="5719"/>
      <sheetData sheetId="5720"/>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ow r="2">
          <cell r="A2">
            <v>0</v>
          </cell>
        </row>
      </sheetData>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row r="5">
          <cell r="B5">
            <v>0</v>
          </cell>
        </row>
      </sheetData>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759"/>
      <sheetData sheetId="5760"/>
      <sheetData sheetId="5761"/>
      <sheetData sheetId="5762"/>
      <sheetData sheetId="5763"/>
      <sheetData sheetId="5764"/>
      <sheetData sheetId="5765"/>
      <sheetData sheetId="5766" refreshError="1"/>
      <sheetData sheetId="5767" refreshError="1"/>
      <sheetData sheetId="5768" refreshError="1"/>
      <sheetData sheetId="5769">
        <row r="2">
          <cell r="A2">
            <v>0</v>
          </cell>
        </row>
      </sheetData>
      <sheetData sheetId="5770"/>
      <sheetData sheetId="5771"/>
      <sheetData sheetId="5772">
        <row r="2">
          <cell r="A2">
            <v>0</v>
          </cell>
        </row>
      </sheetData>
      <sheetData sheetId="5773"/>
      <sheetData sheetId="5774"/>
      <sheetData sheetId="5775"/>
      <sheetData sheetId="5776"/>
      <sheetData sheetId="5777"/>
      <sheetData sheetId="5778"/>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sheetData sheetId="5790"/>
      <sheetData sheetId="5791"/>
      <sheetData sheetId="5792"/>
      <sheetData sheetId="5793"/>
      <sheetData sheetId="5794"/>
      <sheetData sheetId="5795"/>
      <sheetData sheetId="5796"/>
      <sheetData sheetId="5797"/>
      <sheetData sheetId="5798"/>
      <sheetData sheetId="5799">
        <row r="2">
          <cell r="A2">
            <v>0</v>
          </cell>
        </row>
      </sheetData>
      <sheetData sheetId="5800"/>
      <sheetData sheetId="5801"/>
      <sheetData sheetId="5802"/>
      <sheetData sheetId="5803"/>
      <sheetData sheetId="5804"/>
      <sheetData sheetId="5805"/>
      <sheetData sheetId="5806"/>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row r="2">
          <cell r="A2">
            <v>0</v>
          </cell>
        </row>
      </sheetData>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refreshError="1"/>
      <sheetData sheetId="5860" refreshError="1"/>
      <sheetData sheetId="5861" refreshError="1"/>
      <sheetData sheetId="5862" refreshError="1"/>
      <sheetData sheetId="5863" refreshError="1"/>
      <sheetData sheetId="5864"/>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sheetData sheetId="5874">
        <row r="2">
          <cell r="A2" t="str">
            <v>“CONSTRUCCIÓN DE OBRAS CIVILES, ELÉCTRICAS, MECÁNICAS E INSTRUMENTACIÓN REQUERIDAS POR ECOPETROL Y SU GRUPO EMPRESARIAL PARA LA VIGENCIA 2017-2020 CON OPCIÓN DE DOS AÑOS”</v>
          </cell>
        </row>
      </sheetData>
      <sheetData sheetId="5875">
        <row r="2">
          <cell r="A2" t="str">
            <v>“CONSTRUCCIÓN DE OBRAS CIVILES, ELÉCTRICAS, MECÁNICAS E INSTRUMENTACIÓN REQUERIDAS POR ECOPETROL Y SU GRUPO EMPRESARIAL PARA LA VIGENCIA 2017-2020 CON OPCIÓN DE DOS AÑOS”</v>
          </cell>
        </row>
      </sheetData>
      <sheetData sheetId="5876">
        <row r="5">
          <cell r="A5">
            <v>0</v>
          </cell>
        </row>
      </sheetData>
      <sheetData sheetId="5877">
        <row r="2">
          <cell r="A2">
            <v>0</v>
          </cell>
        </row>
      </sheetData>
      <sheetData sheetId="5878"/>
      <sheetData sheetId="5879"/>
      <sheetData sheetId="5880"/>
      <sheetData sheetId="5881"/>
      <sheetData sheetId="5882">
        <row r="2">
          <cell r="B2">
            <v>0</v>
          </cell>
        </row>
      </sheetData>
      <sheetData sheetId="5883"/>
      <sheetData sheetId="5884" refreshError="1"/>
      <sheetData sheetId="5885" refreshError="1"/>
      <sheetData sheetId="5886"/>
      <sheetData sheetId="5887" refreshError="1"/>
      <sheetData sheetId="5888" refreshError="1"/>
      <sheetData sheetId="5889" refreshError="1"/>
      <sheetData sheetId="5890" refreshError="1"/>
      <sheetData sheetId="5891" refreshError="1"/>
      <sheetData sheetId="5892">
        <row r="2">
          <cell r="A2">
            <v>0</v>
          </cell>
        </row>
      </sheetData>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row r="2">
          <cell r="A2">
            <v>0</v>
          </cell>
        </row>
      </sheetData>
      <sheetData sheetId="5927">
        <row r="2">
          <cell r="A2">
            <v>0</v>
          </cell>
        </row>
      </sheetData>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row r="2">
          <cell r="A2">
            <v>0</v>
          </cell>
        </row>
      </sheetData>
      <sheetData sheetId="6049"/>
      <sheetData sheetId="6050">
        <row r="2">
          <cell r="A2">
            <v>0</v>
          </cell>
        </row>
      </sheetData>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row r="2">
          <cell r="A2" t="str">
            <v>“CONSTRUCCIÓN DE OBRAS CIVILES, ELÉCTRICAS, MECÁNICAS E INSTRUMENTACIÓN REQUERIDAS POR ECOPETROL Y SU GRUPO EMPRESARIAL PARA LA VIGENCIA 2017-2020 CON OPCIÓN DE DOS AÑOS”</v>
          </cell>
        </row>
      </sheetData>
      <sheetData sheetId="6083"/>
      <sheetData sheetId="6084"/>
      <sheetData sheetId="6085"/>
      <sheetData sheetId="6086">
        <row r="2">
          <cell r="B2" t="str">
            <v>Patrimonio
neto
personal</v>
          </cell>
        </row>
      </sheetData>
      <sheetData sheetId="6087"/>
      <sheetData sheetId="6088"/>
      <sheetData sheetId="6089"/>
      <sheetData sheetId="6090"/>
      <sheetData sheetId="6091"/>
      <sheetData sheetId="6092"/>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row r="2">
          <cell r="A2" t="str">
            <v>“CONSTRUCCIÓN DE OBRAS CIVILES, ELÉCTRICAS, MECÁNICAS E INSTRUMENTACIÓN REQUERIDAS POR ECOPETROL Y SU GRUPO EMPRESARIAL PARA LA VIGENCIA 2017-2020 CON OPCIÓN DE DOS AÑOS”</v>
          </cell>
        </row>
      </sheetData>
      <sheetData sheetId="6147">
        <row r="5">
          <cell r="A5">
            <v>0</v>
          </cell>
        </row>
      </sheetData>
      <sheetData sheetId="6148"/>
      <sheetData sheetId="6149">
        <row r="2">
          <cell r="A2">
            <v>0</v>
          </cell>
        </row>
      </sheetData>
      <sheetData sheetId="6150"/>
      <sheetData sheetId="6151"/>
      <sheetData sheetId="6152">
        <row r="2">
          <cell r="B2">
            <v>0</v>
          </cell>
        </row>
      </sheetData>
      <sheetData sheetId="6153"/>
      <sheetData sheetId="6154"/>
      <sheetData sheetId="6155"/>
      <sheetData sheetId="6156">
        <row r="2">
          <cell r="A2">
            <v>0</v>
          </cell>
        </row>
      </sheetData>
      <sheetData sheetId="6157"/>
      <sheetData sheetId="6158"/>
      <sheetData sheetId="6159"/>
      <sheetData sheetId="6160"/>
      <sheetData sheetId="6161"/>
      <sheetData sheetId="6162"/>
      <sheetData sheetId="6163"/>
      <sheetData sheetId="6164"/>
      <sheetData sheetId="6165"/>
      <sheetData sheetId="6166">
        <row r="2">
          <cell r="A2">
            <v>0</v>
          </cell>
        </row>
      </sheetData>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row r="2">
          <cell r="A2">
            <v>0</v>
          </cell>
        </row>
      </sheetData>
      <sheetData sheetId="6198">
        <row r="2">
          <cell r="A2">
            <v>0</v>
          </cell>
        </row>
      </sheetData>
      <sheetData sheetId="6199">
        <row r="2">
          <cell r="A2">
            <v>0</v>
          </cell>
        </row>
      </sheetData>
      <sheetData sheetId="6200">
        <row r="2">
          <cell r="A2">
            <v>0</v>
          </cell>
        </row>
      </sheetData>
      <sheetData sheetId="6201">
        <row r="2">
          <cell r="A2">
            <v>0</v>
          </cell>
        </row>
      </sheetData>
      <sheetData sheetId="6202">
        <row r="2">
          <cell r="A2">
            <v>0</v>
          </cell>
        </row>
      </sheetData>
      <sheetData sheetId="6203">
        <row r="2">
          <cell r="A2">
            <v>0</v>
          </cell>
        </row>
      </sheetData>
      <sheetData sheetId="6204">
        <row r="2">
          <cell r="A2">
            <v>0</v>
          </cell>
        </row>
      </sheetData>
      <sheetData sheetId="6205">
        <row r="2">
          <cell r="A2">
            <v>0</v>
          </cell>
        </row>
      </sheetData>
      <sheetData sheetId="6206">
        <row r="2">
          <cell r="A2">
            <v>0</v>
          </cell>
        </row>
      </sheetData>
      <sheetData sheetId="6207">
        <row r="2">
          <cell r="A2">
            <v>0</v>
          </cell>
        </row>
      </sheetData>
      <sheetData sheetId="6208">
        <row r="2">
          <cell r="A2">
            <v>0</v>
          </cell>
        </row>
      </sheetData>
      <sheetData sheetId="6209">
        <row r="2">
          <cell r="A2">
            <v>0</v>
          </cell>
        </row>
      </sheetData>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row r="2">
          <cell r="A2">
            <v>0</v>
          </cell>
        </row>
      </sheetData>
      <sheetData sheetId="6295"/>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row r="2">
          <cell r="A2">
            <v>0</v>
          </cell>
        </row>
      </sheetData>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row r="2">
          <cell r="A2" t="str">
            <v>“CONSTRUCCIÓN DE OBRAS CIVILES, ELÉCTRICAS, MECÁNICAS E INSTRUMENTACIÓN REQUERIDAS POR ECOPETROL Y SU GRUPO EMPRESARIAL PARA LA VIGENCIA 2017-2020 CON OPCIÓN DE DOS AÑOS”</v>
          </cell>
        </row>
      </sheetData>
      <sheetData sheetId="6401"/>
      <sheetData sheetId="6402"/>
      <sheetData sheetId="6403"/>
      <sheetData sheetId="6404"/>
      <sheetData sheetId="6405"/>
      <sheetData sheetId="6406"/>
      <sheetData sheetId="6407"/>
      <sheetData sheetId="6408">
        <row r="2">
          <cell r="B2" t="str">
            <v>Patrimonio
neto
personal</v>
          </cell>
        </row>
      </sheetData>
      <sheetData sheetId="6409"/>
      <sheetData sheetId="6410"/>
      <sheetData sheetId="6411">
        <row r="2">
          <cell r="A2" t="str">
            <v>“CONSTRUCCIÓN DE OBRAS CIVILES, ELÉCTRICAS, MECÁNICAS E INSTRUMENTACIÓN REQUERIDAS POR ECOPETROL Y SU GRUPO EMPRESARIAL PARA LA VIGENCIA 2017-2020 CON OPCIÓN DE DOS AÑOS”</v>
          </cell>
        </row>
      </sheetData>
      <sheetData sheetId="6412">
        <row r="5">
          <cell r="A5">
            <v>0</v>
          </cell>
        </row>
      </sheetData>
      <sheetData sheetId="6413"/>
      <sheetData sheetId="6414">
        <row r="2">
          <cell r="A2">
            <v>0</v>
          </cell>
        </row>
      </sheetData>
      <sheetData sheetId="6415"/>
      <sheetData sheetId="6416"/>
      <sheetData sheetId="6417">
        <row r="2">
          <cell r="B2">
            <v>0</v>
          </cell>
        </row>
      </sheetData>
      <sheetData sheetId="6418"/>
      <sheetData sheetId="6419"/>
      <sheetData sheetId="6420"/>
      <sheetData sheetId="6421"/>
      <sheetData sheetId="6422">
        <row r="2">
          <cell r="A2">
            <v>0</v>
          </cell>
        </row>
      </sheetData>
      <sheetData sheetId="6423"/>
      <sheetData sheetId="6424"/>
      <sheetData sheetId="6425"/>
      <sheetData sheetId="6426"/>
      <sheetData sheetId="6427"/>
      <sheetData sheetId="6428"/>
      <sheetData sheetId="6429"/>
      <sheetData sheetId="6430"/>
      <sheetData sheetId="6431"/>
      <sheetData sheetId="6432">
        <row r="2">
          <cell r="A2">
            <v>0</v>
          </cell>
        </row>
      </sheetData>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row r="2">
          <cell r="A2">
            <v>0</v>
          </cell>
        </row>
      </sheetData>
      <sheetData sheetId="6464">
        <row r="2">
          <cell r="A2">
            <v>0</v>
          </cell>
        </row>
      </sheetData>
      <sheetData sheetId="6465">
        <row r="2">
          <cell r="A2">
            <v>0</v>
          </cell>
        </row>
      </sheetData>
      <sheetData sheetId="6466">
        <row r="2">
          <cell r="A2">
            <v>0</v>
          </cell>
        </row>
      </sheetData>
      <sheetData sheetId="6467">
        <row r="2">
          <cell r="A2">
            <v>0</v>
          </cell>
        </row>
      </sheetData>
      <sheetData sheetId="6468">
        <row r="2">
          <cell r="A2">
            <v>0</v>
          </cell>
        </row>
      </sheetData>
      <sheetData sheetId="6469">
        <row r="2">
          <cell r="A2">
            <v>0</v>
          </cell>
        </row>
      </sheetData>
      <sheetData sheetId="6470">
        <row r="2">
          <cell r="A2">
            <v>0</v>
          </cell>
        </row>
      </sheetData>
      <sheetData sheetId="6471">
        <row r="2">
          <cell r="A2">
            <v>0</v>
          </cell>
        </row>
      </sheetData>
      <sheetData sheetId="6472">
        <row r="2">
          <cell r="A2">
            <v>0</v>
          </cell>
        </row>
      </sheetData>
      <sheetData sheetId="6473">
        <row r="2">
          <cell r="A2">
            <v>0</v>
          </cell>
        </row>
      </sheetData>
      <sheetData sheetId="6474">
        <row r="2">
          <cell r="A2">
            <v>0</v>
          </cell>
        </row>
      </sheetData>
      <sheetData sheetId="6475">
        <row r="2">
          <cell r="A2">
            <v>0</v>
          </cell>
        </row>
      </sheetData>
      <sheetData sheetId="6476">
        <row r="2">
          <cell r="A2">
            <v>0</v>
          </cell>
        </row>
      </sheetData>
      <sheetData sheetId="6477">
        <row r="2">
          <cell r="A2">
            <v>0</v>
          </cell>
        </row>
      </sheetData>
      <sheetData sheetId="6478">
        <row r="2">
          <cell r="A2">
            <v>0</v>
          </cell>
        </row>
      </sheetData>
      <sheetData sheetId="6479">
        <row r="2">
          <cell r="A2">
            <v>0</v>
          </cell>
        </row>
      </sheetData>
      <sheetData sheetId="6480">
        <row r="2">
          <cell r="A2">
            <v>0</v>
          </cell>
        </row>
      </sheetData>
      <sheetData sheetId="6481">
        <row r="2">
          <cell r="A2">
            <v>0</v>
          </cell>
        </row>
      </sheetData>
      <sheetData sheetId="6482">
        <row r="2">
          <cell r="A2">
            <v>0</v>
          </cell>
        </row>
      </sheetData>
      <sheetData sheetId="6483">
        <row r="2">
          <cell r="A2">
            <v>0</v>
          </cell>
        </row>
      </sheetData>
      <sheetData sheetId="6484">
        <row r="2">
          <cell r="A2">
            <v>0</v>
          </cell>
        </row>
      </sheetData>
      <sheetData sheetId="6485">
        <row r="2">
          <cell r="A2">
            <v>0</v>
          </cell>
        </row>
      </sheetData>
      <sheetData sheetId="6486">
        <row r="2">
          <cell r="A2">
            <v>0</v>
          </cell>
        </row>
      </sheetData>
      <sheetData sheetId="6487">
        <row r="2">
          <cell r="A2">
            <v>0</v>
          </cell>
        </row>
      </sheetData>
      <sheetData sheetId="6488">
        <row r="2">
          <cell r="A2">
            <v>0</v>
          </cell>
        </row>
      </sheetData>
      <sheetData sheetId="6489">
        <row r="2">
          <cell r="A2">
            <v>0</v>
          </cell>
        </row>
      </sheetData>
      <sheetData sheetId="6490">
        <row r="2">
          <cell r="A2">
            <v>0</v>
          </cell>
        </row>
      </sheetData>
      <sheetData sheetId="6491">
        <row r="2">
          <cell r="A2">
            <v>0</v>
          </cell>
        </row>
      </sheetData>
      <sheetData sheetId="6492">
        <row r="2">
          <cell r="A2">
            <v>0</v>
          </cell>
        </row>
      </sheetData>
      <sheetData sheetId="6493">
        <row r="2">
          <cell r="A2">
            <v>0</v>
          </cell>
        </row>
      </sheetData>
      <sheetData sheetId="6494">
        <row r="2">
          <cell r="A2">
            <v>0</v>
          </cell>
        </row>
      </sheetData>
      <sheetData sheetId="6495">
        <row r="2">
          <cell r="A2">
            <v>0</v>
          </cell>
        </row>
      </sheetData>
      <sheetData sheetId="6496">
        <row r="2">
          <cell r="A2">
            <v>0</v>
          </cell>
        </row>
      </sheetData>
      <sheetData sheetId="6497">
        <row r="2">
          <cell r="A2">
            <v>0</v>
          </cell>
        </row>
      </sheetData>
      <sheetData sheetId="6498">
        <row r="2">
          <cell r="A2">
            <v>0</v>
          </cell>
        </row>
      </sheetData>
      <sheetData sheetId="6499">
        <row r="2">
          <cell r="A2">
            <v>0</v>
          </cell>
        </row>
      </sheetData>
      <sheetData sheetId="6500">
        <row r="2">
          <cell r="A2">
            <v>0</v>
          </cell>
        </row>
      </sheetData>
      <sheetData sheetId="6501">
        <row r="2">
          <cell r="A2">
            <v>0</v>
          </cell>
        </row>
      </sheetData>
      <sheetData sheetId="6502">
        <row r="2">
          <cell r="A2">
            <v>0</v>
          </cell>
        </row>
      </sheetData>
      <sheetData sheetId="6503">
        <row r="2">
          <cell r="A2">
            <v>0</v>
          </cell>
        </row>
      </sheetData>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row r="2">
          <cell r="A2">
            <v>0</v>
          </cell>
        </row>
      </sheetData>
      <sheetData sheetId="6561"/>
      <sheetData sheetId="6562">
        <row r="2">
          <cell r="A2">
            <v>0</v>
          </cell>
        </row>
      </sheetData>
      <sheetData sheetId="6563">
        <row r="2">
          <cell r="A2">
            <v>0</v>
          </cell>
        </row>
      </sheetData>
      <sheetData sheetId="6564">
        <row r="2">
          <cell r="A2">
            <v>0</v>
          </cell>
        </row>
      </sheetData>
      <sheetData sheetId="6565">
        <row r="2">
          <cell r="A2">
            <v>0</v>
          </cell>
        </row>
      </sheetData>
      <sheetData sheetId="6566">
        <row r="2">
          <cell r="A2">
            <v>0</v>
          </cell>
        </row>
      </sheetData>
      <sheetData sheetId="6567">
        <row r="2">
          <cell r="A2">
            <v>0</v>
          </cell>
        </row>
      </sheetData>
      <sheetData sheetId="6568"/>
      <sheetData sheetId="6569">
        <row r="2">
          <cell r="A2">
            <v>0</v>
          </cell>
        </row>
      </sheetData>
      <sheetData sheetId="6570">
        <row r="2">
          <cell r="A2">
            <v>0</v>
          </cell>
        </row>
      </sheetData>
      <sheetData sheetId="6571">
        <row r="2">
          <cell r="A2">
            <v>0</v>
          </cell>
        </row>
      </sheetData>
      <sheetData sheetId="6572">
        <row r="2">
          <cell r="A2">
            <v>0</v>
          </cell>
        </row>
      </sheetData>
      <sheetData sheetId="6573">
        <row r="2">
          <cell r="A2">
            <v>0</v>
          </cell>
        </row>
      </sheetData>
      <sheetData sheetId="6574">
        <row r="2">
          <cell r="A2">
            <v>0</v>
          </cell>
        </row>
      </sheetData>
      <sheetData sheetId="6575">
        <row r="2">
          <cell r="A2">
            <v>0</v>
          </cell>
        </row>
      </sheetData>
      <sheetData sheetId="6576">
        <row r="2">
          <cell r="A2">
            <v>0</v>
          </cell>
        </row>
      </sheetData>
      <sheetData sheetId="6577">
        <row r="2">
          <cell r="A2">
            <v>0</v>
          </cell>
        </row>
      </sheetData>
      <sheetData sheetId="6578">
        <row r="2">
          <cell r="A2">
            <v>0</v>
          </cell>
        </row>
      </sheetData>
      <sheetData sheetId="6579">
        <row r="2">
          <cell r="A2">
            <v>0</v>
          </cell>
        </row>
      </sheetData>
      <sheetData sheetId="6580">
        <row r="2">
          <cell r="A2">
            <v>0</v>
          </cell>
        </row>
      </sheetData>
      <sheetData sheetId="6581">
        <row r="2">
          <cell r="A2">
            <v>0</v>
          </cell>
        </row>
      </sheetData>
      <sheetData sheetId="6582">
        <row r="2">
          <cell r="A2">
            <v>0</v>
          </cell>
        </row>
      </sheetData>
      <sheetData sheetId="6583">
        <row r="2">
          <cell r="A2">
            <v>0</v>
          </cell>
        </row>
      </sheetData>
      <sheetData sheetId="6584">
        <row r="2">
          <cell r="A2">
            <v>0</v>
          </cell>
        </row>
      </sheetData>
      <sheetData sheetId="6585">
        <row r="2">
          <cell r="A2">
            <v>0</v>
          </cell>
        </row>
      </sheetData>
      <sheetData sheetId="6586">
        <row r="2">
          <cell r="A2">
            <v>0</v>
          </cell>
        </row>
      </sheetData>
      <sheetData sheetId="6587">
        <row r="2">
          <cell r="A2">
            <v>0</v>
          </cell>
        </row>
      </sheetData>
      <sheetData sheetId="6588">
        <row r="2">
          <cell r="A2">
            <v>0</v>
          </cell>
        </row>
      </sheetData>
      <sheetData sheetId="6589">
        <row r="2">
          <cell r="A2">
            <v>0</v>
          </cell>
        </row>
      </sheetData>
      <sheetData sheetId="6590">
        <row r="2">
          <cell r="A2">
            <v>0</v>
          </cell>
        </row>
      </sheetData>
      <sheetData sheetId="6591">
        <row r="2">
          <cell r="A2">
            <v>0</v>
          </cell>
        </row>
      </sheetData>
      <sheetData sheetId="6592">
        <row r="2">
          <cell r="A2">
            <v>0</v>
          </cell>
        </row>
      </sheetData>
      <sheetData sheetId="6593">
        <row r="2">
          <cell r="A2">
            <v>0</v>
          </cell>
        </row>
      </sheetData>
      <sheetData sheetId="6594">
        <row r="2">
          <cell r="A2">
            <v>0</v>
          </cell>
        </row>
      </sheetData>
      <sheetData sheetId="6595"/>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ow r="2">
          <cell r="A2">
            <v>0</v>
          </cell>
        </row>
      </sheetData>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row r="2">
          <cell r="A2">
            <v>0</v>
          </cell>
        </row>
      </sheetData>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EST0798.XLS"/>
      <sheetName val="Análisis determinístico"/>
      <sheetName val="Modelo financiero"/>
      <sheetName val="Análisis_determinístico"/>
      <sheetName val="Modelo_financiero"/>
      <sheetName val="DATOS"/>
      <sheetName val="Análisis_determinístico1"/>
      <sheetName val="Modelo_financiero1"/>
      <sheetName val="INST"/>
      <sheetName val="\William\Excel\WINDOWS\TEMP\EST"/>
      <sheetName val="\PLANTA_2000\personal1\Ruth\EST"/>
      <sheetName val="1"/>
      <sheetName val="M_PROY"/>
      <sheetName val="280000 Crude"/>
      <sheetName val="Settings"/>
      <sheetName val="#¡REF"/>
      <sheetName val="CRUDOS"/>
      <sheetName val="API93"/>
      <sheetName val="Data Tables"/>
      <sheetName val="Info"/>
      <sheetName val="Resultados"/>
      <sheetName val="\\archivo07\PAR\Documents and S"/>
      <sheetName val="Hoja2"/>
      <sheetName val="\\Elc001\groups\William\Excel\W"/>
      <sheetName val="\WINDOWS\TEMP\WINDOWS\TEMP\EST0"/>
      <sheetName val="\A\WINDOWS\TEMP\WINDOWS\TEMP\ES"/>
      <sheetName val="OFS TOTAL"/>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Escritorio\amv 2011\a  aaInfo"/>
      <sheetName val="[aCCIDENTES DE 1995 - 1996.xls]"/>
      <sheetName val="\Users\avargase\AppData\Local\M"/>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LISTADO "/>
      <sheetName val="M.O."/>
      <sheetName val="PR 1"/>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2"/>
      <sheetName val="//ccefici"/>
      <sheetName val="//d.docs.live.net/a  aaInformac"/>
      <sheetName val="aCCIDENTES%2520DE%25201995%2520"/>
      <sheetName val="\E\a  aaInformación GRUPO 4\A M"/>
      <sheetName val="Hoja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ESTADO VÍA-CRIT.TECNICO"/>
      <sheetName val="REQUISITOS INF INTERVENTORÍA"/>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ACTA No.1 "/>
      <sheetName val="ACTA No.5"/>
      <sheetName val="ACTA MAYORES - GENERAL"/>
      <sheetName val=" ACTA FINAL + MODIFICATORIA "/>
      <sheetName val="_aCCIDENTES_DE_1995___1996_xl_4"/>
      <sheetName val="_aCCIDENTES_DE_1995___1996_xl_3"/>
      <sheetName val="_aCCIDENTES_DE_1995___1996_xl_5"/>
      <sheetName val="_aCCIDENTES_DE_1995___1996_xl_6"/>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Tabla CONPES 3714"/>
      <sheetName val="MATERIAL"/>
      <sheetName val="INDICE"/>
      <sheetName val="Base_Muestras"/>
      <sheetName val="Formulario_N°_4"/>
      <sheetName val="gp05"/>
      <sheetName val="GP06"/>
      <sheetName val="modf "/>
      <sheetName val="1,2 MC"/>
      <sheetName val="3,1 MC"/>
      <sheetName val="3,2 MC"/>
      <sheetName val="4,2 MC"/>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Users\rosalym\Desktop\BALANCE "/>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AIU"/>
      <sheetName val="L. MAT."/>
      <sheetName val="P.S."/>
      <sheetName val="8_Aparato"/>
      <sheetName val="2_3_Cimentación_Est.Met"/>
      <sheetName val="9_Cubierta"/>
      <sheetName val="12_Elect_GA"/>
      <sheetName val="6_Hidro (2)"/>
      <sheetName val="6_Hidro"/>
      <sheetName val="4_Mampost"/>
      <sheetName val="11_Pintura_13"/>
      <sheetName val="5_Pisos"/>
      <sheetName val="7_Enchapes"/>
      <sheetName val="5.2"/>
      <sheetName val="MAT"/>
      <sheetName val="HER"/>
      <sheetName val="PER"/>
      <sheetName val="TRANS"/>
      <sheetName val="GENERALIDADES"/>
      <sheetName val="analisis costo horario"/>
      <sheetName val="Lista Base"/>
      <sheetName val="aactividad"/>
      <sheetName val="DUB-823"/>
      <sheetName val="GPI 526"/>
      <sheetName val="SKJ452"/>
      <sheetName val="ITA878"/>
      <sheetName val="AEA-944"/>
      <sheetName val="XXJ617"/>
      <sheetName val="SNG_855"/>
      <sheetName val="VEA 374"/>
      <sheetName val="HFB024"/>
      <sheetName val="PAJ825"/>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C\A\a  aaInformación GRUPO 4\A"/>
      <sheetName val="\G\a  aaInformación GRUPO 4\A M"/>
      <sheetName val="\C\G\a  aaInformación GRUPO 4\A"/>
      <sheetName val="\C\K\a  aaInformación GRUPO 4\A"/>
      <sheetName val="\C\E\a  aaInformación GRUPO 4\A"/>
      <sheetName val="Dólar"/>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CRONOGRAMA INICIAL"/>
      <sheetName val="informe sem no.1"/>
      <sheetName val="informe sem no.2"/>
      <sheetName val="informe sem no.3"/>
      <sheetName val="informe sem no.4"/>
      <sheetName val="REPROGRAMACION 2"/>
      <sheetName val="_aCCIDENTES_DE_1995___1996_x_18"/>
      <sheetName val="_aCCIDENTES_DE_1995___1996_x_20"/>
      <sheetName val="_aCCIDENTES_DE_1995___1996_x_19"/>
      <sheetName val="aCCIDENTES_DE_1995_-_199646"/>
      <sheetName val="aCCIDENTES_DE_1995_-_1996_xls21"/>
      <sheetName val="ACTA_DE_MODIFICACION__(2)10"/>
      <sheetName val="\a__aaInformación_GRUPO_4\A_M10"/>
      <sheetName val="Datos_Básicos10"/>
      <sheetName val="SUB_APU10"/>
      <sheetName val="LISTADO_"/>
      <sheetName val="M_O_"/>
      <sheetName val="_a__aaInformación_GRUPO_4_A_MI3"/>
      <sheetName val="HISTORICOS_FUEL_OIL_EXP"/>
      <sheetName val="\Nuevos_APU_Córdoba\a__aaInform"/>
      <sheetName val="\E\Nuevos_APU_Córdoba\a__aaInfo"/>
      <sheetName val="MANO_DE_OBRA"/>
      <sheetName val="//d_docs_live_net/a__aaInformac"/>
      <sheetName val="\E\a__aaInformación_GRUPO_4\A_M"/>
      <sheetName val="\Users\rosalym\Desktop\BALANCE_"/>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Tabla_CONPES_3714"/>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aCCIDENTES_DE_1995_-_199647"/>
      <sheetName val="INST"/>
      <sheetName val="\\Gabrielaapabone\d copias\a  a"/>
      <sheetName val="lista-precio-mat-equipos"/>
      <sheetName val="rendimiento"/>
      <sheetName val="_aCCIDENTES_DE_1995___1996_x_37"/>
      <sheetName val="_aCCIDENTES_DE_1995___1996_x_26"/>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cceficiente_sharepoint_com/a_"/>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_aCCIDENTES_DE_1995___1996_x_54"/>
      <sheetName val="_aCCIDENTES_DE_1995___1996_x_51"/>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Documents and Settings\Pe"/>
      <sheetName val="\C\E\Documents and Setting"/>
      <sheetName val="BASES"/>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Progr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sheetData sheetId="193"/>
      <sheetData sheetId="194" refreshError="1"/>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sheetData sheetId="381" refreshError="1"/>
      <sheetData sheetId="382" refreshError="1"/>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refreshError="1"/>
      <sheetData sheetId="626" refreshError="1"/>
      <sheetData sheetId="627" refreshError="1"/>
      <sheetData sheetId="628"/>
      <sheetData sheetId="629"/>
      <sheetData sheetId="630" refreshError="1"/>
      <sheetData sheetId="631" refreshError="1"/>
      <sheetData sheetId="632"/>
      <sheetData sheetId="633"/>
      <sheetData sheetId="634"/>
      <sheetData sheetId="635"/>
      <sheetData sheetId="636"/>
      <sheetData sheetId="637" refreshError="1"/>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efreshError="1"/>
      <sheetData sheetId="726"/>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sheetData sheetId="745"/>
      <sheetData sheetId="746"/>
      <sheetData sheetId="747"/>
      <sheetData sheetId="748"/>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sheetData sheetId="788"/>
      <sheetData sheetId="789" refreshError="1"/>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refreshError="1"/>
      <sheetData sheetId="818"/>
      <sheetData sheetId="819" refreshError="1"/>
      <sheetData sheetId="820"/>
      <sheetData sheetId="821" refreshError="1"/>
      <sheetData sheetId="822" refreshError="1"/>
      <sheetData sheetId="823"/>
      <sheetData sheetId="824"/>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efreshError="1"/>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refreshError="1"/>
      <sheetData sheetId="1572" refreshError="1"/>
      <sheetData sheetId="1573" refreshError="1"/>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sheetData sheetId="1862"/>
      <sheetData sheetId="1863"/>
      <sheetData sheetId="1864"/>
      <sheetData sheetId="1865"/>
      <sheetData sheetId="1866"/>
      <sheetData sheetId="1867"/>
      <sheetData sheetId="1868"/>
      <sheetData sheetId="1869"/>
      <sheetData sheetId="1870"/>
      <sheetData sheetId="187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P."/>
      <sheetName val="original_sist"/>
      <sheetName val="Hoja3"/>
      <sheetName val="DATOS"/>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General"/>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Resumen"/>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LIQ.SEM18 GDT"/>
      <sheetName val="LIQ.SEM19 GDT"/>
      <sheetName val="LIQ.SEM 20-21 GDT"/>
      <sheetName val="LIQ.SEM18 GCH"/>
      <sheetName val="LIQ.SEM19 GCH"/>
      <sheetName val="LIQ.SEM 20-21 G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Hoja3"/>
      <sheetName val="MANO DE OBRA"/>
      <sheetName val="1.1"/>
      <sheetName val="EQUIPO"/>
      <sheetName val="TUBERIA"/>
      <sheetName val="Hoja2"/>
      <sheetName val="MATERIALES"/>
      <sheetName val="ITEMS"/>
      <sheetName val="APU"/>
      <sheetName val="Limonero1presupuesto"/>
      <sheetName val="ABSCISA"/>
      <sheetName val="Codigos"/>
      <sheetName val="TARIFAS"/>
      <sheetName val="G.G"/>
      <sheetName val="DATOS"/>
      <sheetName val="Form5 _Pág_ 1"/>
      <sheetName val="Form5 _Pág_ 2"/>
      <sheetName val="INV"/>
      <sheetName val="AASHTO"/>
    </sheetNames>
    <sheetDataSet>
      <sheetData sheetId="0">
        <row r="22">
          <cell r="E22">
            <v>94.4</v>
          </cell>
        </row>
      </sheetData>
      <sheetData sheetId="1" refreshError="1">
        <row r="22">
          <cell r="E22">
            <v>94.4</v>
          </cell>
        </row>
        <row r="28">
          <cell r="E28">
            <v>3633</v>
          </cell>
        </row>
        <row r="29">
          <cell r="E29">
            <v>3480</v>
          </cell>
        </row>
        <row r="30">
          <cell r="E30">
            <v>125</v>
          </cell>
        </row>
      </sheetData>
      <sheetData sheetId="2">
        <row r="22">
          <cell r="E22">
            <v>94.4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22">
          <cell r="E22">
            <v>94.4</v>
          </cell>
        </row>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GCB2000"/>
      <sheetName val="Crudos"/>
      <sheetName val="TOVFEB."/>
      <sheetName val="C21_A310"/>
      <sheetName val="C21_G115"/>
      <sheetName val="C21_G220"/>
      <sheetName val="Base Info"/>
      <sheetName val="PLAN CARGUE RIS (for nuevo)"/>
      <sheetName val="Análisis determinístico"/>
      <sheetName val="Modelo financiero"/>
      <sheetName val="PLANILLA"/>
      <sheetName val="TALLA"/>
      <sheetName val="Hoja3"/>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DCurva"/>
      <sheetName val="Inf.Semanal"/>
      <sheetName val="envío"/>
      <sheetName val="API93"/>
      <sheetName val="PSM Monthly"/>
      <sheetName val="1. MODELO 60KB"/>
      <sheetName val="Hoja2"/>
      <sheetName val="BHA"/>
      <sheetName val="Ppto 2001"/>
      <sheetName val="CONTRATO"/>
      <sheetName val="Tabla"/>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Parámetros Formato"/>
      <sheetName val="APU"/>
      <sheetName val="#¡REF"/>
      <sheetName val="TABLA5"/>
      <sheetName val="Listas Desplegables"/>
      <sheetName val="INSP TUBERIAS"/>
      <sheetName val="Parametros"/>
      <sheetName val="PLAN_CARGUE_RIS_(for_nuevo)2"/>
      <sheetName val="LISTA VALIDACION"/>
      <sheetName val="PYF100-2"/>
      <sheetName val="CrudosA"/>
      <sheetName val="casosWTI"/>
      <sheetName val="Admin Cost Flow"/>
      <sheetName val="C.E cas"/>
      <sheetName val="INV $ cas"/>
      <sheetName val="ANS_DAB"/>
      <sheetName val="steel"/>
      <sheetName val="USED WELLS"/>
      <sheetName val="Hoja1"/>
      <sheetName val="PIA CASABE SUR ECP"/>
      <sheetName val="URCDIT"/>
      <sheetName val="PERSON"/>
      <sheetName val="CODIGOS PERDIDAS"/>
      <sheetName val="Datos_de_Entrada"/>
      <sheetName val="ListaEmpresas"/>
      <sheetName val="Lineas del PACC"/>
      <sheetName val="COL 21169"/>
      <sheetName val="Lista APU"/>
      <sheetName val="Tablas"/>
      <sheetName val="DEST. MEDIOS"/>
      <sheetName val="COMBUASF"/>
      <sheetName val="BALCRUDO"/>
      <sheetName val="PRECIOS"/>
      <sheetName val="CARGASPROC."/>
      <sheetName val="G L P  FINAL"/>
      <sheetName val="Graficos"/>
      <sheetName val="nombres"/>
      <sheetName val="Puntos"/>
      <sheetName val="Main"/>
      <sheetName val="CorpTax"/>
      <sheetName val="Input"/>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Jun17-08"/>
      <sheetName val="MOD-DEV_XLS"/>
      <sheetName val="Hist. Avance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TIPO"/>
      <sheetName val="VAR"/>
      <sheetName val="Parámetros_Formato"/>
      <sheetName val="C_E_cas"/>
      <sheetName val="INV_$_cas"/>
      <sheetName val="TOTAL AREA_PORTAFOLIO ORIGINAL"/>
      <sheetName val="LISTAS"/>
      <sheetName val="VENTAS"/>
      <sheetName val="CRUDOS MES EVALUADO"/>
      <sheetName val="COSTOS DE TRANSPORTE"/>
      <sheetName val="COMPRA MATERIA PRIMA"/>
      <sheetName val="TRANSFERENCIAS"/>
      <sheetName val="CAÑO_LIMON2"/>
      <sheetName val="Valor Oferta"/>
      <sheetName val="COMPROMISOS"/>
      <sheetName val="INGENIERÍA"/>
      <sheetName val="Cover"/>
      <sheetName val=""/>
      <sheetName val="TARIF2002"/>
      <sheetName val="DATOS BASE ABA"/>
      <sheetName val="Análisis_determinístico2"/>
      <sheetName val="Modelo_financiero2"/>
      <sheetName val="Modelo_Financiero_Determ__"/>
      <sheetName val="Listas_Desplegables"/>
      <sheetName val="PARÁMETROS (2)"/>
      <sheetName val="PARÁMETROS"/>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TBG_+_NO_TBG_20112"/>
      <sheetName val="Parámetros_Formato2"/>
      <sheetName val="Plan_Hitos_despues_del_pma2"/>
      <sheetName val="PLAN MENSUAL"/>
      <sheetName val="Modelo financiero-Alter_3"/>
      <sheetName val="EMPRESA"/>
      <sheetName val="Cronograma"/>
      <sheetName val="PROYECTOS TRÁNSITO"/>
      <sheetName val="LISTA DE LAS MACROS "/>
      <sheetName val="Malas Prácticas eliminadas"/>
      <sheetName val="F.Caja"/>
      <sheetName val="General"/>
      <sheetName val="FORMULAS1"/>
      <sheetName val="LISTA_VALIDACION"/>
      <sheetName val="CECOS SOP"/>
      <sheetName val="SEGUIMIENTO"/>
      <sheetName val="Plan Anual Mantto"/>
      <sheetName val="CONFIGURACION"/>
      <sheetName val="Pañete Impermeabilizado"/>
      <sheetName val="PSM_Monthly"/>
      <sheetName val="Resultados"/>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CRUDOS_MES_EVALUADO"/>
      <sheetName val="COSTOS_DE_TRANSPORTE"/>
      <sheetName val="CODIGOS_PERDIDAS"/>
      <sheetName val="Mano de Obra"/>
      <sheetName val="DATOSINI"/>
      <sheetName val="Salario"/>
      <sheetName val="Hoja 3 - Categorías Riesgos ECP"/>
      <sheetName val="HOJA 1(REG._EV. SEM-CUAN_PLAN )"/>
      <sheetName val="HOJA 2(MATRIZ IMP-PR PROYECTOS)"/>
      <sheetName val="Hoja 4 - Resumen Seguimiento"/>
      <sheetName val="Hoja 5 - Definiciones generales"/>
      <sheetName val="Lineas_del_PACC"/>
      <sheetName val="COL_21169"/>
      <sheetName val="Lista_APU"/>
      <sheetName val="DEST__MEDIOS"/>
      <sheetName val="CARGASPROC_"/>
      <sheetName val="G_L_P__FINAL"/>
      <sheetName val="Valor_Oferta"/>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140 kbbld Cus,BCF22"/>
      <sheetName val="EQUIPOS"/>
      <sheetName val="WRut"/>
      <sheetName val="DATABASE"/>
      <sheetName val="Referencia Sistemas"/>
      <sheetName val="Siglas"/>
      <sheetName val="RESERVAS Y PRODUCCIONES"/>
      <sheetName val="BENEF. DE ESPEC."/>
      <sheetName val="BASE CG1"/>
      <sheetName val="Menu"/>
      <sheetName val="OT"/>
      <sheetName val="AIU"/>
      <sheetName val="OBRA CIVIL RQ 06"/>
      <sheetName val="Ordenes Internas"/>
      <sheetName val="Informacion"/>
      <sheetName val="TariCiud"/>
      <sheetName val="CANTIDADES TOTALES"/>
      <sheetName val="SABANA"/>
      <sheetName val="COST_CCTL"/>
      <sheetName val="CantidadesComite"/>
      <sheetName val="SALARIOS (2)"/>
      <sheetName val="LISTA OTS"/>
      <sheetName val="TASA"/>
      <sheetName val="TABLAS (3)"/>
      <sheetName val="REG (2)"/>
      <sheetName val="C. IMPORTADAS"/>
      <sheetName val="Par"/>
      <sheetName val="POZO 7959"/>
      <sheetName val="cantidades sf-21"/>
      <sheetName val="informe avance campo"/>
      <sheetName val="Clúster"/>
      <sheetName val="trafos acad"/>
      <sheetName val="A-RECURSOS-MATERIAL"/>
      <sheetName val="Parámetros Formato "/>
      <sheetName val="7422CW00"/>
      <sheetName val="PROYECTOS_TRÁNSITO1"/>
      <sheetName val="Admin_Cost_Flow"/>
      <sheetName val="DATOS_BASE_ABA"/>
      <sheetName val="PARÁMETROS_(2)"/>
      <sheetName val="PLAN_MENSUAL"/>
      <sheetName val="Modelo_financiero-Alter_3"/>
      <sheetName val="Malas_Prácticas_eliminadas"/>
      <sheetName val="F_Caja"/>
      <sheetName val="LISTA_DE_LAS_MACROS_"/>
      <sheetName val="Ordenes_Internas"/>
      <sheetName val="TOTAL_AREA_PORTAFOLIO_ORIGINAL"/>
      <sheetName val="COMPRA_MATERIA_PRIMA2"/>
      <sheetName val="BASE_CG1"/>
      <sheetName val="D. ENTRADA"/>
      <sheetName val="FORMULA Marzo 07"/>
      <sheetName val="TARIFAS 2015"/>
      <sheetName val="SALARIOS"/>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PRESUPUESTO 2O16"/>
      <sheetName val="Plan_Anual_Mantto"/>
      <sheetName val="List.Per"/>
      <sheetName val="DATOS GENERALES"/>
      <sheetName val="Items"/>
      <sheetName val="AFP"/>
      <sheetName val="EPS"/>
      <sheetName val="NOVEDAD"/>
      <sheetName val="SEXO"/>
      <sheetName val="TIPO DE DOCUMENTO"/>
      <sheetName val="TIPO DE COTIZANTE"/>
      <sheetName val="INSTRUCTIVO Para el Usuario"/>
      <sheetName val="GRAFICAS GEC"/>
      <sheetName val="Matriz RAM"/>
      <sheetName val="parametros de formato"/>
      <sheetName val="C_CTL"/>
      <sheetName val="TRACK"/>
      <sheetName val="HH_HM"/>
      <sheetName val="WKL"/>
      <sheetName val="Tablas (2)"/>
      <sheetName val="PLANTILLA PCC 2016-2018"/>
      <sheetName val="PLANTILLA PCC 2016-2018 RUBIALE"/>
      <sheetName val="td gastos"/>
      <sheetName val="td proyect"/>
      <sheetName val="MAMPO 1"/>
      <sheetName val="DATOSBP"/>
      <sheetName val="DATOSPB"/>
      <sheetName val="Datos no borrar"/>
      <sheetName val="Hoja4"/>
      <sheetName val="Modelo financiero Alt 1"/>
      <sheetName val="Civil"/>
      <sheetName val="resumen p4H"/>
      <sheetName val="Form5 _Pág_ 2"/>
      <sheetName val="Form5 _Pág_ 1"/>
      <sheetName val="Referencia_Sistemas"/>
      <sheetName val="1.1"/>
      <sheetName val="EQUIPO"/>
      <sheetName val="TUBERIA"/>
      <sheetName val="MATERIALES"/>
      <sheetName val="BASE CENIT"/>
      <sheetName val="BENEF__DE_ESPEC_"/>
      <sheetName val="Densidad -TRAFO"/>
      <sheetName val="ListaDesplegable"/>
      <sheetName val="MUESTREOS"/>
      <sheetName val="CONSTANTES"/>
      <sheetName val="Mov. Tks-380"/>
      <sheetName val="Pilares e iniciativas"/>
      <sheetName val="Rec"/>
      <sheetName val="Base de Datos"/>
      <sheetName val="Cuentas"/>
      <sheetName val="2016"/>
      <sheetName val="LISTA"/>
      <sheetName val="RESPONSABLES"/>
      <sheetName val="Sistemas"/>
      <sheetName val="B515"/>
      <sheetName val="DATOS INFORME ECP"/>
      <sheetName val="DATOS INGRESO"/>
      <sheetName val="326 "/>
      <sheetName val="337"/>
      <sheetName val="338"/>
      <sheetName val="vr horas"/>
      <sheetName val="Valor hora persona"/>
      <sheetName val="Nom 326"/>
      <sheetName val="Nom 337"/>
      <sheetName val="Nom 338"/>
      <sheetName val="Tarifas OCE"/>
      <sheetName val="tarifa ILI"/>
      <sheetName val="OTROS"/>
      <sheetName val="PERSONAL"/>
      <sheetName val="BasedeDatos"/>
      <sheetName val="Comite Gerencias"/>
      <sheetName val="Cuadro Ofrecimiento Economi (2"/>
      <sheetName val="Cuadro Ofrecimiento Economico"/>
      <sheetName val="PRESUPUESTO anual"/>
      <sheetName val="Picklist"/>
      <sheetName val="TARIFAS"/>
      <sheetName val="ITEM"/>
      <sheetName val="MUNICIPIOS"/>
      <sheetName val="Variables"/>
      <sheetName val="T.D."/>
      <sheetName val="Task List"/>
      <sheetName val="BasesdeDatos"/>
      <sheetName val="Personalizar"/>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COTE Share"/>
      <sheetName val="BDG 2014 BASE"/>
      <sheetName val="CECOS"/>
      <sheetName val="DATA"/>
      <sheetName val="presup"/>
      <sheetName val="LISTA DE RESPONSABLES"/>
      <sheetName val="Categorias"/>
      <sheetName val="ARCADIS"/>
      <sheetName val="DATOS EJECUCIÓN p3"/>
      <sheetName val="Datos Iniciales"/>
      <sheetName val="Module1"/>
      <sheetName val="BASE DATOS"/>
      <sheetName val="PERSONAL TERMINO FIJO"/>
      <sheetName val="INGCONS SAS"/>
      <sheetName val="AISLATERM S.A."/>
      <sheetName val="MVC"/>
      <sheetName val="VISITANTES"/>
      <sheetName val="Tabla datos formato"/>
      <sheetName val="OBRA_CIVIL_RQ_06"/>
      <sheetName val="CECOS_SOP"/>
      <sheetName val="Mano_de_Obra"/>
      <sheetName val="Modelo_financiero5"/>
      <sheetName val="Parámetros_Formato3"/>
      <sheetName val="TBG_+_NO_TBG_20113"/>
      <sheetName val="Plan_Hitos_despues_del_pma3"/>
      <sheetName val="CRUDOS_MES_EVALUADO1"/>
      <sheetName val="COSTOS_DE_TRANSPORTE2"/>
      <sheetName val="Tabla 5"/>
      <sheetName val="FACTURADO"/>
      <sheetName val="TARIFAS2018"/>
      <sheetName val="SALARIO LEGAL"/>
      <sheetName val="What If"/>
      <sheetName val="BASE"/>
      <sheetName val="INDICE"/>
      <sheetName val="SUCURSALES"/>
      <sheetName val="Portada"/>
      <sheetName val="3) Carteras"/>
      <sheetName val="Listas Formato CENIT"/>
      <sheetName val="4) Nivel de Riesgo"/>
      <sheetName val="28-feb-2010"/>
      <sheetName val="CÁLCULOS"/>
      <sheetName val="CLASES DE EDC AACEI"/>
      <sheetName val="INSUMOS"/>
      <sheetName val="COSTOS"/>
      <sheetName val="SURVEY"/>
      <sheetName val="CUADRILLAS"/>
      <sheetName val="MARGEN"/>
      <sheetName val="FBPS SINCOR"/>
      <sheetName val="BID UNIT RATE"/>
      <sheetName val="SCOPE"/>
      <sheetName val="Titles"/>
      <sheetName val="FACTORES_DE_ INVERSIONES"/>
      <sheetName val="DESCRIPCION ENTREGABLES"/>
      <sheetName val="DATOS HH-PRUEBAS"/>
      <sheetName val="VALIDACIONES"/>
      <sheetName val="CJI3"/>
      <sheetName val="DMS-C"/>
      <sheetName val="DATOS.XLS"/>
      <sheetName val="Estruc_ICEL"/>
      <sheetName val="Hoja 1 "/>
      <sheetName val="charla diaria DISP"/>
      <sheetName val="LISTA DESPLEGABLE OTROS"/>
      <sheetName val="Nuevo calculo"/>
      <sheetName val="Tableau"/>
      <sheetName val="Connections"/>
      <sheetName val="ORDENES DE TRABAJO"/>
      <sheetName val="DWTables"/>
      <sheetName val="Tarifas 2"/>
      <sheetName val="INST"/>
      <sheetName val="Eq"/>
      <sheetName val="Listas y calculos"/>
      <sheetName val="9) EDP"/>
      <sheetName val="8) Municipio-Depto"/>
      <sheetName val="6) Codigo Mandato"/>
      <sheetName val="7) Codigo espejo"/>
      <sheetName val="5) Codigo Cenit "/>
      <sheetName val="cantidades sf-42"/>
      <sheetName val="cantidades sf-30"/>
      <sheetName val="resumen sf-42"/>
      <sheetName val="resumen sf-30"/>
      <sheetName val="Referencia"/>
      <sheetName val="Longitud x Diámetro"/>
      <sheetName val="Instructivo Registro"/>
      <sheetName val="ZONAS"/>
      <sheetName val="DATOS_PIMS"/>
      <sheetName val="CUADRO_CONTROL"/>
      <sheetName val="CECO"/>
      <sheetName val="Arbol HSE"/>
      <sheetName val="6.DATOS MATRIZ"/>
      <sheetName val="Referencia "/>
      <sheetName val="ESTADO GENERAL"/>
      <sheetName val="Formulas"/>
      <sheetName val="CrucePDTAprob1"/>
      <sheetName val="BD"/>
      <sheetName val="Formato"/>
      <sheetName val="Aprobado 2019"/>
      <sheetName val="PRESU"/>
      <sheetName val="Insum"/>
      <sheetName val="PESOS"/>
      <sheetName val="Plantilla"/>
      <sheetName val="INFORMACION ADICIONAL"/>
      <sheetName val="MEMORIAS DE CALCULO"/>
      <sheetName val="RESUMEN (Directo)"/>
      <sheetName val="LIQUIDACIONES"/>
      <sheetName val="BD Proyectos Visualizaciones"/>
      <sheetName val="LIQUIDA-NOMINA"/>
      <sheetName val="NOMINA 1"/>
      <sheetName val="D_AWG"/>
      <sheetName val="T_Cu_ASTM"/>
      <sheetName val="Arbitrage"/>
      <sheetName val="Teknion"/>
      <sheetName val="Samas Groep"/>
      <sheetName val="Hon Industries"/>
      <sheetName val="Herman Miller"/>
      <sheetName val="FACTORES"/>
      <sheetName val="CUADRO AA"/>
      <sheetName val="Control AVance"/>
      <sheetName val="Datos de Entrada"/>
      <sheetName val="VALORES"/>
      <sheetName val="Datos Basicos"/>
      <sheetName val="Prestaciones y AIU"/>
      <sheetName val="w_dn_idd"/>
      <sheetName val="PRONOSTICO"/>
      <sheetName val="Seguimiento Presupuesto"/>
      <sheetName val="Seguimiento hitos"/>
      <sheetName val="Reporte mes de Agosto"/>
      <sheetName val="PRESENTACIÓN"/>
      <sheetName val="Reporte Semanal"/>
      <sheetName val="Por Ejecutar Pareto"/>
      <sheetName val="OT´s Reporte Semanal"/>
      <sheetName val="ECOPETROL Resultados"/>
      <sheetName val="BS"/>
      <sheetName val="Clasif. ctas"/>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Listas Cenit"/>
      <sheetName val="desmonte"/>
      <sheetName val="ARP"/>
      <sheetName val="STRSUMM0"/>
      <sheetName val="BASICA"/>
      <sheetName val="PNP"/>
      <sheetName val="consumo gas"/>
      <sheetName val="eCORESERVAS "/>
      <sheetName val="RESUMEN "/>
      <sheetName val="1. Excavaciones en LT"/>
      <sheetName val="2. Apiques Naftaducto ECH-EA1"/>
      <sheetName val="3. Apiques Oleoducto ECH-ESF"/>
      <sheetName val="5. Apiques Naftaducto EBA-ECH"/>
      <sheetName val="6. Excavaciones  SCI"/>
      <sheetName val="7. Apiques LF"/>
      <sheetName val="GENERALIDADES"/>
      <sheetName val="CAPEX"/>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Diario Producción"/>
      <sheetName val="MAQUINARIA EQUIPOS MONTAJE"/>
      <sheetName val="Sources"/>
      <sheetName val="CAPEX TOTAL"/>
      <sheetName val="TITEQUIV"/>
      <sheetName val="B.BTA.S.VALORES"/>
      <sheetName val="POLIZA ANUAL"/>
      <sheetName val="AUTORIZACION "/>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atos Maestros"/>
      <sheetName val="C3"/>
      <sheetName val="E%"/>
      <sheetName val="%P"/>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Plan auditoría"/>
      <sheetName val="MCI_LÍNEAS DE FLUJO"/>
      <sheetName val="CUAD-DIURNA"/>
      <sheetName val="Indic. claves de gestión-intern"/>
      <sheetName val="CTA RDOS GRUPO ENDESA"/>
      <sheetName val="Prec. med. de generac penins"/>
      <sheetName val="VRINT 1203"/>
      <sheetName val="VRINT0212"/>
      <sheetName val="DATOS CONTRATO"/>
      <sheetName val="LIQ-NOM"/>
      <sheetName val="NOMINA-1"/>
      <sheetName val="Esp. Tuberia"/>
      <sheetName val="AREAS"/>
      <sheetName val="MAES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NFORME DE INSPECCIÓN SIPRA"/>
      <sheetName val="PRESUPUESTO ADICIONALES"/>
      <sheetName val="1 A 12"/>
      <sheetName val="13 A 25"/>
      <sheetName val="26 A 37"/>
      <sheetName val="38 A 49"/>
      <sheetName val="POSTES 1 A 31"/>
      <sheetName val="PAQUETE 2"/>
      <sheetName val="prox. 24H"/>
      <sheetName val="Intercambiadores"/>
      <sheetName val="CC PH"/>
      <sheetName val="EJECUCIÓN"/>
      <sheetName val="Regeneración"/>
      <sheetName val="Estático Act"/>
      <sheetName val="A.P.U. 2012"/>
      <sheetName val="A.P.U. 2013"/>
      <sheetName val="A.P.U. 2014"/>
      <sheetName val="A.P.U. 2015"/>
      <sheetName val="Matriz Operacional"/>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Bien"/>
      <sheetName val="Mat"/>
      <sheetName val="Papel"/>
      <sheetName val="Ptas"/>
      <sheetName val="CONS"/>
      <sheetName val="Index_Graph1"/>
      <sheetName val="Crude Freight Calculations"/>
      <sheetName val="Inputs"/>
      <sheetName val="sensibilidad"/>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TAB"/>
      <sheetName val="DATA CABECERA"/>
      <sheetName val="CAUSAS_DESVIACION"/>
      <sheetName val="glvc"/>
      <sheetName val="INICIO"/>
      <sheetName val="BASE CONTRATOS"/>
      <sheetName val="CANTIDADES ACTA"/>
      <sheetName val="COSTO ACTA"/>
      <sheetName val="Factors"/>
      <sheetName val="Info-Portaf"/>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Salarios_Ocensa"/>
      <sheetName val="DATOS PERSONAL -LAB"/>
      <sheetName val="5. Protección de la Tecnología"/>
      <sheetName val="Hitos"/>
      <sheetName val="7.1. Hitos PTE"/>
      <sheetName val="ATES INICIALES"/>
      <sheetName val="Tabla Indicadores"/>
      <sheetName val="LISTAS DE CAMPOS"/>
      <sheetName val="PRIORIDAD INSPECCIÓN"/>
      <sheetName val="CANTO"/>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1.Herramientas"/>
      <sheetName val="1.Materiales o Consumibles"/>
      <sheetName val="1.Vehiculos y Transp"/>
      <sheetName val="ID 200130"/>
      <sheetName val="Inf. Sem"/>
      <sheetName val="CONTROL DE REVISIONES"/>
      <sheetName val="CondGrales"/>
      <sheetName val="Calculo Diluyente Cusiana Mes"/>
      <sheetName val="OBC"/>
      <sheetName val="RESUMEN2"/>
      <sheetName val="MES"/>
      <sheetName val="RteAsignacion (2)"/>
      <sheetName val="RteAsignacionDescargadero (2)"/>
      <sheetName val="RteAsignacionDilucion (2)"/>
      <sheetName val="Jaguey"/>
      <sheetName val="CONSOLIDADO ODL"/>
      <sheetName val="Diluy Cusiana"/>
      <sheetName val="Programa Diario"/>
      <sheetName val="KPI"/>
      <sheetName val="DILUCION ODL"/>
      <sheetName val="Nom Bic"/>
      <sheetName val="Diluyente"/>
      <sheetName val="Cumplimiento"/>
      <sheetName val="VOL"/>
      <sheetName val="VARI"/>
      <sheetName val="PXQ_PY"/>
      <sheetName val="PXQ_P"/>
      <sheetName val="PXQ_R"/>
      <sheetName val="COMPARA"/>
      <sheetName val="PROY"/>
      <sheetName val="PXQ Comp"/>
      <sheetName val="PXQ 2020"/>
      <sheetName val="TYPENAME"/>
      <sheetName val="Datos_CO"/>
      <sheetName val="Conc. Renta"/>
      <sheetName val="Estado de Resultado"/>
      <sheetName val="Balance General"/>
      <sheetName val="DATOS_CONTRATO"/>
      <sheetName val="INFORME_DE_INSPECCIÓN_SIPRA"/>
      <sheetName val="PRESUPUESTO_ADICIONALES"/>
      <sheetName val="1_A_12"/>
      <sheetName val="13_A_25"/>
      <sheetName val="26_A_37"/>
      <sheetName val="38_A_49"/>
      <sheetName val="POSTES_1_A_31"/>
      <sheetName val="ECOPETROL_Resultados1"/>
      <sheetName val="RESUMEN_1"/>
      <sheetName val="1__Excavaciones_en_LT1"/>
      <sheetName val="2__Apiques_Naftaducto_ECH-EA11"/>
      <sheetName val="3__Apiques_Oleoducto_ECH-ESF1"/>
      <sheetName val="5__Apiques_Naftaducto_EBA-ECH1"/>
      <sheetName val="6__Excavaciones__SCI1"/>
      <sheetName val="7__Apiques_LF1"/>
      <sheetName val="Histórico_reposiciones_LT-LF1"/>
      <sheetName val="Programa_reposición_20191"/>
      <sheetName val="Curva_crecimiento_campo1"/>
      <sheetName val="Programa_reposición_20181"/>
      <sheetName val="LÍNEAS_CRÍTICAS_GIE1"/>
      <sheetName val="Kit_aislamiento_eléctrico1"/>
      <sheetName val="Programa_reposición_2019_(2)1"/>
      <sheetName val="Diario_Producción1"/>
      <sheetName val="MAQUINARIA_EQUIPOS_MONTAJE1"/>
      <sheetName val="CAPEX_TOTAL1"/>
      <sheetName val="DATOS_CONTRATO1"/>
      <sheetName val="INFORME_DE_INSPECCIÓN_SIPRA1"/>
      <sheetName val="PRESUPUESTO_ADICIONALES1"/>
      <sheetName val="1_A_121"/>
      <sheetName val="13_A_251"/>
      <sheetName val="26_A_371"/>
      <sheetName val="38_A_491"/>
      <sheetName val="POSTES_1_A_311"/>
      <sheetName val="Analisis "/>
      <sheetName val="IngresoDatos"/>
      <sheetName val="Consorcio"/>
      <sheetName val="SUPUESTOS"/>
      <sheetName val="Items previsibles "/>
      <sheetName val="transportes."/>
      <sheetName val="ESTRUCTURA DE COSTOS "/>
      <sheetName val="PROYACTO 7V"/>
      <sheetName val="CamionetaPerm"/>
      <sheetName val="APU_Vehículos (2)"/>
      <sheetName val="equipos ECP"/>
      <sheetName val="oficina arriendo"/>
      <sheetName val="Calculos"/>
      <sheetName val="OE A"/>
      <sheetName val="LCP"/>
      <sheetName val="PS y PF"/>
      <sheetName val="FM y AUI"/>
      <sheetName val="Desglose"/>
      <sheetName val="ManoObra"/>
      <sheetName val="APUS"/>
      <sheetName val="APU_MONC"/>
      <sheetName val="APU_Equipos"/>
      <sheetName val="APU_Oficina"/>
      <sheetName val="APU_Vehículos"/>
      <sheetName val="APU_EPP"/>
      <sheetName val="EPP"/>
      <sheetName val="Financiera"/>
      <sheetName val="Puntos de Control"/>
      <sheetName val="Valor futuro"/>
      <sheetName val="Valor Alquiler de Vehiculos"/>
      <sheetName val="G"/>
      <sheetName val="Análisis_determinístico8"/>
      <sheetName val="Modelo_financiero8"/>
      <sheetName val="1__MODELO_60KB5"/>
      <sheetName val="PSM_Monthly5"/>
      <sheetName val="PLAN_CARGUE_RIS_(for_nuevo)7"/>
      <sheetName val="Modelo_Financiero_Determ__5"/>
      <sheetName val="Listas_Desplegables5"/>
      <sheetName val="Inf_Semanal5"/>
      <sheetName val="TOVFEB_8"/>
      <sheetName val="Ppto_20018"/>
      <sheetName val="Base_Info8"/>
      <sheetName val="Cuad_2_9_6"/>
      <sheetName val="Parametros_Inversion6"/>
      <sheetName val="RES_EQV8"/>
      <sheetName val="RES_GASOL8"/>
      <sheetName val="RES_PET8"/>
      <sheetName val="RES_GAS8"/>
      <sheetName val="RES_LPG8"/>
      <sheetName val="Maturity_Matrix6"/>
      <sheetName val="Parámetros_Formato6"/>
      <sheetName val="LISTA_VALIDACION5"/>
      <sheetName val="CODIGOS_PERDIDAS5"/>
      <sheetName val="Lineas_del_PACC5"/>
      <sheetName val="COL_211695"/>
      <sheetName val="Lista_APU5"/>
      <sheetName val="DEST__MEDIOS5"/>
      <sheetName val="CARGASPROC_5"/>
      <sheetName val="G_L_P__FINAL5"/>
      <sheetName val="PROYECTOS_TRÁNSITO4"/>
      <sheetName val="Admin_Cost_Flow3"/>
      <sheetName val="LISTA_DE_LAS_MACROS_3"/>
      <sheetName val="C_E_cas5"/>
      <sheetName val="INV_$_cas5"/>
      <sheetName val="USED_WELLS5"/>
      <sheetName val="PIA_CASABE_SUR_ECP5"/>
      <sheetName val="Hist__Avances5"/>
      <sheetName val="PARAMETROS_FORMATO5"/>
      <sheetName val="TBG_+_NO_TBG_20116"/>
      <sheetName val="Plan_Hitos_despues_del_pma6"/>
      <sheetName val="INSP_TUBERIAS5"/>
      <sheetName val="DATOS_BASE_ABA3"/>
      <sheetName val="PARÁMETROS_(2)3"/>
      <sheetName val="PLAN_MENSUAL3"/>
      <sheetName val="Modelo_financiero-Alter_33"/>
      <sheetName val="Malas_Prácticas_eliminadas3"/>
      <sheetName val="F_Caja3"/>
      <sheetName val="TOTAL_AREA_PORTAFOLIO_ORIGINAL3"/>
      <sheetName val="CRUDOS_MES_EVALUADO4"/>
      <sheetName val="COSTOS_DE_TRANSPORTE5"/>
      <sheetName val="COMPRA_MATERIA_PRIMA5"/>
      <sheetName val="Valor_Oferta3"/>
      <sheetName val="Ordenes_Internas3"/>
      <sheetName val="BASE_CG13"/>
      <sheetName val="Pañete_Impermeabilizado2"/>
      <sheetName val="CHECK_LIST2"/>
      <sheetName val="CK_LIST_GESTORIA2"/>
      <sheetName val="FA-RH-005-REQ_2"/>
      <sheetName val="DATOS_PERSONAL2"/>
      <sheetName val="EXAM_INGRESO2"/>
      <sheetName val="DTO_USO2"/>
      <sheetName val="ACUERDO_CONF_2"/>
      <sheetName val="CONSTANCIA_DE_afiliacion2"/>
      <sheetName val="DECÁLOGO_ANGEL2"/>
      <sheetName val="carnet_12"/>
      <sheetName val="notificacion_preaviso2"/>
      <sheetName val="certificacion_Actual2"/>
      <sheetName val="CHECK_LIST_RET2"/>
      <sheetName val="Terminacion_Termino_Fijo2"/>
      <sheetName val="Terminacion_Obra2"/>
      <sheetName val="EXAM_RETIRO2"/>
      <sheetName val="Paz_y_Salvo_a_Morelco2"/>
      <sheetName val="certificacion_final2"/>
      <sheetName val="Paz_y_Salvo2"/>
      <sheetName val="autorizacion_consignacion2"/>
      <sheetName val="aceptacion_renuncia2"/>
      <sheetName val="RET_CESANTIAS2"/>
      <sheetName val="PASE_INGRESO_PERSONAL2"/>
      <sheetName val="POLIZA_COLECTIVO2"/>
      <sheetName val="SERV_INFORM2"/>
      <sheetName val="BASE_PARA_CONTRATOS2"/>
      <sheetName val="Referencia_Sistemas3"/>
      <sheetName val="Hoja_3_-_Categorías_Riesgos_EC2"/>
      <sheetName val="HOJA_1(REG__EV__SEM-CUAN_PLAN_2"/>
      <sheetName val="HOJA_2(MATRIZ_IMP-PR_PROYECTOS2"/>
      <sheetName val="Hoja_4_-_Resumen_Seguimiento2"/>
      <sheetName val="Hoja_5_-_Definiciones_generale2"/>
      <sheetName val="BENEF__DE_ESPEC_3"/>
      <sheetName val="Plan_Anual_Mantto3"/>
      <sheetName val="140_kbbld_Cus,BCF222"/>
      <sheetName val="POZO_79592"/>
      <sheetName val="PRESUPUESTO_2O162"/>
      <sheetName val="CECOS_SOP3"/>
      <sheetName val="Mano_de_Obra3"/>
      <sheetName val="Ciudad_y_Departamento2"/>
      <sheetName val="Tabla_12"/>
      <sheetName val="D__ENTRADA2"/>
      <sheetName val="FORMULA_Marzo_072"/>
      <sheetName val="OBRA_CIVIL_RQ_063"/>
      <sheetName val="LISTA_OTS2"/>
      <sheetName val="TABLAS_(3)2"/>
      <sheetName val="REG_(2)2"/>
      <sheetName val="Tablas_(2)2"/>
      <sheetName val="MAMPO_12"/>
      <sheetName val="GRAFICAS_GEC2"/>
      <sheetName val="Matriz_RAM2"/>
      <sheetName val="RESERVAS_Y_PRODUCCIONES2"/>
      <sheetName val="C__IMPORTADAS2"/>
      <sheetName val="CANTIDADES_TOTALES2"/>
      <sheetName val="cantidades_sf-212"/>
      <sheetName val="informe_avance_campo2"/>
      <sheetName val="trafos_acad2"/>
      <sheetName val="BASE_CENIT2"/>
      <sheetName val="SALARIOS_(2)2"/>
      <sheetName val="TARIFAS_20152"/>
      <sheetName val="Parámetros_Formato_2"/>
      <sheetName val="Modelo_financiero_Alt_12"/>
      <sheetName val="List_Per2"/>
      <sheetName val="DATOS_GENERALES2"/>
      <sheetName val="TIPO_DE_DOCUMENTO2"/>
      <sheetName val="TIPO_DE_COTIZANTE2"/>
      <sheetName val="parametros_de_formato2"/>
      <sheetName val="1_12"/>
      <sheetName val="PLANTILLA_PCC_2016-20182"/>
      <sheetName val="PLANTILLA_PCC_2016-2018_RUBIAL2"/>
      <sheetName val="td_gastos2"/>
      <sheetName val="td_proyect2"/>
      <sheetName val="resumen_p4H2"/>
      <sheetName val="Form5__Pág__22"/>
      <sheetName val="Form5__Pág__12"/>
      <sheetName val="INSTRUCTIVO_Para_el_Usuario2"/>
      <sheetName val="Datos_no_borrar2"/>
      <sheetName val="Densidad_-TRAFO2"/>
      <sheetName val="Mov__Tks-3802"/>
      <sheetName val="Pilares_e_iniciativas2"/>
      <sheetName val="Base_de_Datos2"/>
      <sheetName val="DATOS_INFORME_ECP2"/>
      <sheetName val="DATOS_INGRESO2"/>
      <sheetName val="326_2"/>
      <sheetName val="vr_horas2"/>
      <sheetName val="Valor_hora_persona2"/>
      <sheetName val="Nom_3262"/>
      <sheetName val="Nom_3372"/>
      <sheetName val="Nom_3382"/>
      <sheetName val="Tarifas_OCE2"/>
      <sheetName val="tarifa_ILI2"/>
      <sheetName val="3)_Carteras2"/>
      <sheetName val="Listas_Formato_CENIT2"/>
      <sheetName val="4)_Nivel_de_Riesgo2"/>
      <sheetName val="9)_EDP2"/>
      <sheetName val="8)_Municipio-Depto2"/>
      <sheetName val="6)_Codigo_Mandato2"/>
      <sheetName val="7)_Codigo_espejo2"/>
      <sheetName val="5)_Codigo_Cenit_2"/>
      <sheetName val="Comite_Gerencias2"/>
      <sheetName val="T_D_2"/>
      <sheetName val="COTE_Share2"/>
      <sheetName val="BDG_2014_BASE2"/>
      <sheetName val="Tabla_datos_formato2"/>
      <sheetName val="Tabla_52"/>
      <sheetName val="Longitud_x_Diámetro2"/>
      <sheetName val="Instructivo_Registro2"/>
      <sheetName val="PRESUPUESTO_anual2"/>
      <sheetName val="Cuadro_Ofrecimiento_Economi_(22"/>
      <sheetName val="Cuadro_Ofrecimiento_Economico2"/>
      <sheetName val="LISTA_DE_RESPONSABLES2"/>
      <sheetName val="DATOS_EJECUCIÓN_p32"/>
      <sheetName val="Datos_Iniciales2"/>
      <sheetName val="Detalle_Pozos2"/>
      <sheetName val="PRODUCCIÓN_POR_CAMPO2"/>
      <sheetName val="REPORTE_EJECUTIVO2"/>
      <sheetName val="PRODUCCIÓN_DIARIA2"/>
      <sheetName val="REPORTE_EJECUTIVO_GMA2"/>
      <sheetName val="CLASES_DE_EDC_AACEI2"/>
      <sheetName val="BASE_DATOS2"/>
      <sheetName val="PERSONAL_TERMINO_FIJO2"/>
      <sheetName val="INGCONS_SAS2"/>
      <sheetName val="AISLATERM_S_A_2"/>
      <sheetName val="Hoja_1_2"/>
      <sheetName val="FBPS_SINCOR2"/>
      <sheetName val="BID_UNIT_RATE2"/>
      <sheetName val="DATOS_XLS2"/>
      <sheetName val="SALARIO_LEGAL2"/>
      <sheetName val="ORDENES_DE_TRABAJO2"/>
      <sheetName val="Arbol_HSE"/>
      <sheetName val="6_DATOS_MATRIZ"/>
      <sheetName val="Referencia_"/>
      <sheetName val="ESTADO_GENERAL"/>
      <sheetName val="What_If2"/>
      <sheetName val="charla_diaria_DISP2"/>
      <sheetName val="Task_List2"/>
      <sheetName val="Nuevo_calculo2"/>
      <sheetName val="Tarifas_22"/>
      <sheetName val="Listas_y_calculos2"/>
      <sheetName val="INFORMACION_ADICIONAL2"/>
      <sheetName val="cantidades_sf-422"/>
      <sheetName val="cantidades_sf-302"/>
      <sheetName val="resumen_sf-422"/>
      <sheetName val="resumen_sf-302"/>
      <sheetName val="BD_Proyectos_Visualizaciones2"/>
      <sheetName val="MEMORIAS_DE_CALCULO2"/>
      <sheetName val="Control_AVance2"/>
      <sheetName val="RESUMEN_(Directo)2"/>
      <sheetName val="NOMINA_12"/>
      <sheetName val="Datos_de_Entrada3"/>
      <sheetName val="Datos_Basicos2"/>
      <sheetName val="Prestaciones_y_AIU2"/>
      <sheetName val="CUADRO_AA2"/>
      <sheetName val="Seguimiento_hitos"/>
      <sheetName val="Reporte_mes_de_Agosto"/>
      <sheetName val="Reporte_Semanal"/>
      <sheetName val="Por_Ejecutar_Pareto"/>
      <sheetName val="OT´s_Reporte_Semanal"/>
      <sheetName val="FACTORES_DE__INVERSIONES2"/>
      <sheetName val="DESCRIPCION_ENTREGABLES2"/>
      <sheetName val="DATOS_HH-PRUEBAS2"/>
      <sheetName val="Clasif__ctas2"/>
      <sheetName val="Aprobado_2019"/>
      <sheetName val="1__PRELIMINARES"/>
      <sheetName val="10__INSTALACIONES_ELÉCTRICAS"/>
      <sheetName val="2__CIMENTACIÓN"/>
      <sheetName val="3__ESTRUCTURA"/>
      <sheetName val="4__CUBIERTA"/>
      <sheetName val="5__MAMPOSTERÍA"/>
      <sheetName val="6__ACABADOS_MUROS_Y_TECHOS"/>
      <sheetName val="7__ACABADO_PISOS"/>
      <sheetName val="8__APARATOS_SANITARIOS"/>
      <sheetName val="9__INSTALACIONES_HIDRO-SANITARI"/>
      <sheetName val="Listas_Cenit"/>
      <sheetName val="consumo_gas2"/>
      <sheetName val="eCORESERVAS_2"/>
      <sheetName val="B_BTA_S_VALORES"/>
      <sheetName val="VRINT_1203"/>
      <sheetName val="Samas_Groep"/>
      <sheetName val="Hon_Industries"/>
      <sheetName val="Herman_Miller"/>
      <sheetName val="POLIZA_ANUAL"/>
      <sheetName val="AUTORIZACION_"/>
      <sheetName val="1_3_1_C_1"/>
      <sheetName val="1_3_4_C1"/>
      <sheetName val="1_4_4_C1"/>
      <sheetName val="1_5_5_C1"/>
      <sheetName val="2_1_1_11"/>
      <sheetName val="2_1_1_31"/>
      <sheetName val="2_1_1_21"/>
      <sheetName val="2_1_3_21"/>
      <sheetName val="2_4_21"/>
      <sheetName val="2_12_1_11"/>
      <sheetName val="2_10_1_11"/>
      <sheetName val="4_1_1_11"/>
      <sheetName val="4__1_1_21"/>
      <sheetName val="2_4_31"/>
      <sheetName val="2_5_11"/>
      <sheetName val="2_6_21"/>
      <sheetName val="2_7_1_21"/>
      <sheetName val="2_7_2_21"/>
      <sheetName val="3_1_11"/>
      <sheetName val="2_10_2_11"/>
      <sheetName val="2_10_2_21"/>
      <sheetName val="2_8_11"/>
      <sheetName val="2_9_1_1"/>
      <sheetName val="2_10_1_21"/>
      <sheetName val="2_10_2_1_1"/>
      <sheetName val="2_12_2_11"/>
      <sheetName val="3_2_1_1_1"/>
      <sheetName val="3_2_1_21"/>
      <sheetName val="3_4_21"/>
      <sheetName val="4_1_1_21"/>
      <sheetName val="5_1_11"/>
      <sheetName val="5_1_21"/>
      <sheetName val="5_1_31"/>
      <sheetName val="5_1_41"/>
      <sheetName val="5_1_51"/>
      <sheetName val="5_1_61"/>
      <sheetName val="5_2_11"/>
      <sheetName val="5_2_21"/>
      <sheetName val="5_2_31"/>
      <sheetName val="5_2_41"/>
      <sheetName val="5_2_101"/>
      <sheetName val="5_2_181"/>
      <sheetName val="Datos_Maestros"/>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ACT__PARC__RB-3951"/>
      <sheetName val="Plan_auditoría"/>
      <sheetName val="MCI_LÍNEAS_DE_FLUJO1"/>
      <sheetName val="Indic__claves_de_gestión-intern"/>
      <sheetName val="CTA_RDOS_GRUPO_ENDESA"/>
      <sheetName val="Prec__med__de_generac_penins"/>
      <sheetName val="Esp__Tuberia"/>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prox__24H"/>
      <sheetName val="CC_PH"/>
      <sheetName val="Estático_Act"/>
      <sheetName val="A_P_U__2012"/>
      <sheetName val="A_P_U__2013"/>
      <sheetName val="A_P_U__2014"/>
      <sheetName val="A_P_U__2015"/>
      <sheetName val="Matriz_Operacional"/>
      <sheetName val="Benchmarking_Salarios_"/>
      <sheetName val="RECURSO_PROYECTOS"/>
      <sheetName val="RESUMEN_RECURSOS"/>
      <sheetName val="PTTO_OFICIAL"/>
      <sheetName val="1_0_SÁBANA_SERVICIOS"/>
      <sheetName val="2_0_SÁBANA_SERVICIOS_NO_AIU"/>
      <sheetName val="3_0_SÁBANA_SERVICIOS_CON_AIU"/>
      <sheetName val="4_0_APU_SERV_PERM"/>
      <sheetName val="5_0_LEGAL"/>
      <sheetName val="6_0_APU_EQUIPOS"/>
      <sheetName val="7_0_SOFTWARE"/>
      <sheetName val="8_0_APU_VEHÍCULOS"/>
      <sheetName val="9_0_APU_PAPELERIA"/>
      <sheetName val="10_0_APU_DOTACIÓN"/>
      <sheetName val="11_0_APU_EXAMENES_"/>
      <sheetName val="12__LISTAS"/>
      <sheetName val="13_0_ADMIN"/>
      <sheetName val="1_PREMISAS"/>
      <sheetName val="PAQUETE_2"/>
      <sheetName val="Crude_Freight_Calculations"/>
      <sheetName val="m_o"/>
      <sheetName val="CANT_PANELES"/>
      <sheetName val="GASTOS_GENERALES_(AIU)_(2)"/>
      <sheetName val="PCC_2020"/>
      <sheetName val="PLAN_DE_INSUMOS"/>
      <sheetName val="DATA_CABECERA"/>
      <sheetName val="BASE_CONTRATOS"/>
      <sheetName val="CANTIDADES_ACTA"/>
      <sheetName val="COSTO_ACTA"/>
      <sheetName val="DATOS_PERSONAL_-LAB"/>
      <sheetName val="5__Protección_de_la_Tecnología"/>
      <sheetName val="7_1__Hitos_PTE"/>
      <sheetName val="ATES_INICIALES"/>
      <sheetName val="Tabla_Indicadores"/>
      <sheetName val="LISTAS_DE_CAMPOS"/>
      <sheetName val="PRIORIDAD_INSPECCIÓN"/>
      <sheetName val="1_Herramientas"/>
      <sheetName val="1_Materiales_o_Consumibles"/>
      <sheetName val="1_Vehiculos_y_Transp"/>
      <sheetName val="1__PRELIMINARES1"/>
      <sheetName val="10__INSTALACIONES_ELÉCTRICAS1"/>
      <sheetName val="2__CIMENTACIÓN1"/>
      <sheetName val="3__ESTRUCTURA1"/>
      <sheetName val="4__CUBIERTA1"/>
      <sheetName val="5__MAMPOSTERÍA1"/>
      <sheetName val="6__ACABADOS_MUROS_Y_TECHOS1"/>
      <sheetName val="7__ACABADO_PISOS1"/>
      <sheetName val="8__APARATOS_SANITARIOS1"/>
      <sheetName val="9__INSTALACIONES_HIDRO-SANITAR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Lista desplegable"/>
      <sheetName val="Fluid Types and Formulations"/>
      <sheetName val="Obra Eléctrica"/>
      <sheetName val="UNITARIOS (2)"/>
      <sheetName val="Datos_Maestros1"/>
      <sheetName val="Esp__Tuberia1"/>
      <sheetName val="ECOPETROL_Resultados2"/>
      <sheetName val="RESUMEN_2"/>
      <sheetName val="1__Excavaciones_en_LT2"/>
      <sheetName val="2__Apiques_Naftaducto_ECH-EA12"/>
      <sheetName val="3__Apiques_Oleoducto_ECH-ESF2"/>
      <sheetName val="5__Apiques_Naftaducto_EBA-ECH2"/>
      <sheetName val="6__Excavaciones__SCI2"/>
      <sheetName val="7__Apiques_LF2"/>
      <sheetName val="Histórico_reposiciones_LT-LF2"/>
      <sheetName val="Programa_reposición_20192"/>
      <sheetName val="Curva_crecimiento_campo2"/>
      <sheetName val="Programa_reposición_20182"/>
      <sheetName val="LÍNEAS_CRÍTICAS_GIE2"/>
      <sheetName val="Kit_aislamiento_eléctrico2"/>
      <sheetName val="Programa_reposición_2019_(2)2"/>
      <sheetName val="Diario_Producción2"/>
      <sheetName val="MAQUINARIA_EQUIPOS_MONTAJE2"/>
      <sheetName val="CAPEX_TOTAL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ACT__PARC__RB-3952"/>
      <sheetName val="Datos_Maestros2"/>
      <sheetName val="Esp__Tuberia2"/>
      <sheetName val="MCI_LÍNEAS_DE_FLUJO2"/>
      <sheetName val="SEGUIMIENTO_PRESUPUESTO2"/>
      <sheetName val="1_3_1_C_2"/>
      <sheetName val="1_3_4_C2"/>
      <sheetName val="1_4_4_C2"/>
      <sheetName val="1_5_5_C2"/>
      <sheetName val="2_1_1_12"/>
      <sheetName val="2_1_1_32"/>
      <sheetName val="2_1_1_22"/>
      <sheetName val="2_1_3_22"/>
      <sheetName val="2_4_22"/>
      <sheetName val="2_12_1_12"/>
      <sheetName val="2_10_1_12"/>
      <sheetName val="4_1_1_12"/>
      <sheetName val="4__1_1_22"/>
      <sheetName val="2_4_32"/>
      <sheetName val="2_5_12"/>
      <sheetName val="2_6_22"/>
      <sheetName val="2_7_1_22"/>
      <sheetName val="2_7_2_22"/>
      <sheetName val="3_1_12"/>
      <sheetName val="2_10_2_12"/>
      <sheetName val="2_10_2_22"/>
      <sheetName val="2_8_12"/>
      <sheetName val="2_9_1_2"/>
      <sheetName val="2_10_1_22"/>
      <sheetName val="2_10_2_1_2"/>
      <sheetName val="2_12_2_12"/>
      <sheetName val="3_2_1_1_2"/>
      <sheetName val="3_2_1_22"/>
      <sheetName val="3_4_22"/>
      <sheetName val="4_1_1_22"/>
      <sheetName val="5_1_12"/>
      <sheetName val="5_1_22"/>
      <sheetName val="5_1_32"/>
      <sheetName val="5_1_42"/>
      <sheetName val="5_1_52"/>
      <sheetName val="5_1_62"/>
      <sheetName val="5_2_12"/>
      <sheetName val="5_2_22"/>
      <sheetName val="5_2_32"/>
      <sheetName val="5_2_42"/>
      <sheetName val="5_2_102"/>
      <sheetName val="5_2_182"/>
      <sheetName val="DATOS_CONTRATO2"/>
      <sheetName val="1__PRELIMINARES2"/>
      <sheetName val="10__INSTALACIONES_ELÉCTRICAS2"/>
      <sheetName val="2__CIMENTACIÓN2"/>
      <sheetName val="3__ESTRUCTURA2"/>
      <sheetName val="4__CUBIERTA2"/>
      <sheetName val="5__MAMPOSTERÍA2"/>
      <sheetName val="6__ACABADOS_MUROS_Y_TECHOS2"/>
      <sheetName val="7__ACABADO_PISOS2"/>
      <sheetName val="8__APARATOS_SANITARIOS2"/>
      <sheetName val="9__INSTALACIONES_HIDRO-SANITAR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E_INSPECCIÓN_SIPRA2"/>
      <sheetName val="PRESUPUESTO_ADICIONALES2"/>
      <sheetName val="1_A_122"/>
      <sheetName val="13_A_252"/>
      <sheetName val="26_A_372"/>
      <sheetName val="38_A_492"/>
      <sheetName val="POSTES_1_A_312"/>
      <sheetName val="Anexo 2. Reportes MIC"/>
      <sheetName val="FP+DOT"/>
      <sheetName val="BCE-ENERO-2004"/>
      <sheetName val="TRA 1 "/>
      <sheetName val="TRA 1  (2)"/>
      <sheetName val="TRV4"/>
      <sheetName val="TRV5"/>
      <sheetName val="LOCACION"/>
      <sheetName val="ORITO"/>
      <sheetName val="NOR-ORIENTE"/>
      <sheetName val="OCCIDENTE-CHU"/>
      <sheetName val="OCCIDENTE-CAR"/>
      <sheetName val="SUR"/>
      <sheetName val="G.G"/>
      <sheetName val="Previsión 2012"/>
      <sheetName val="Budget Ra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ow r="224">
          <cell r="B224" t="str">
            <v>MES No:</v>
          </cell>
        </row>
      </sheetData>
      <sheetData sheetId="221">
        <row r="224">
          <cell r="B224" t="str">
            <v>MES No:</v>
          </cell>
        </row>
      </sheetData>
      <sheetData sheetId="222" refreshError="1"/>
      <sheetData sheetId="223" refreshError="1"/>
      <sheetData sheetId="224" refreshError="1"/>
      <sheetData sheetId="225" refreshError="1"/>
      <sheetData sheetId="226" refreshError="1"/>
      <sheetData sheetId="227" refreshError="1"/>
      <sheetData sheetId="228">
        <row r="224">
          <cell r="B224" t="str">
            <v>MES No:</v>
          </cell>
        </row>
      </sheetData>
      <sheetData sheetId="229">
        <row r="224">
          <cell r="B224" t="str">
            <v>MES No:</v>
          </cell>
        </row>
      </sheetData>
      <sheetData sheetId="230">
        <row r="224">
          <cell r="B224" t="str">
            <v>MES No:</v>
          </cell>
        </row>
      </sheetData>
      <sheetData sheetId="231">
        <row r="224">
          <cell r="B224" t="str">
            <v>MES No:</v>
          </cell>
        </row>
      </sheetData>
      <sheetData sheetId="232">
        <row r="224">
          <cell r="B224" t="str">
            <v>MES No:</v>
          </cell>
        </row>
      </sheetData>
      <sheetData sheetId="233">
        <row r="224">
          <cell r="B224" t="str">
            <v>MES No:</v>
          </cell>
        </row>
      </sheetData>
      <sheetData sheetId="234">
        <row r="224">
          <cell r="B224" t="str">
            <v>MES No:</v>
          </cell>
        </row>
      </sheetData>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ow r="224">
          <cell r="B224" t="str">
            <v>MES No:</v>
          </cell>
        </row>
      </sheetData>
      <sheetData sheetId="240">
        <row r="224">
          <cell r="B224" t="str">
            <v>MES No:</v>
          </cell>
        </row>
      </sheetData>
      <sheetData sheetId="241" refreshError="1"/>
      <sheetData sheetId="242" refreshError="1"/>
      <sheetData sheetId="243">
        <row r="224">
          <cell r="B224" t="str">
            <v>MES No:</v>
          </cell>
        </row>
      </sheetData>
      <sheetData sheetId="244" refreshError="1"/>
      <sheetData sheetId="245">
        <row r="224">
          <cell r="B224" t="str">
            <v>MES No:</v>
          </cell>
        </row>
      </sheetData>
      <sheetData sheetId="246" refreshError="1"/>
      <sheetData sheetId="247" refreshError="1"/>
      <sheetData sheetId="248" refreshError="1"/>
      <sheetData sheetId="249" refreshError="1"/>
      <sheetData sheetId="250" refreshError="1"/>
      <sheetData sheetId="251" refreshError="1"/>
      <sheetData sheetId="252">
        <row r="224">
          <cell r="B224" t="str">
            <v>MES No:</v>
          </cell>
        </row>
      </sheetData>
      <sheetData sheetId="253">
        <row r="224">
          <cell r="B224" t="str">
            <v>MES No:</v>
          </cell>
        </row>
      </sheetData>
      <sheetData sheetId="254">
        <row r="224">
          <cell r="B224" t="str">
            <v>MES No:</v>
          </cell>
        </row>
      </sheetData>
      <sheetData sheetId="255">
        <row r="224">
          <cell r="B224" t="str">
            <v>MES No:</v>
          </cell>
        </row>
      </sheetData>
      <sheetData sheetId="256">
        <row r="224">
          <cell r="B224" t="str">
            <v>MES No:</v>
          </cell>
        </row>
      </sheetData>
      <sheetData sheetId="257" refreshError="1"/>
      <sheetData sheetId="258" refreshError="1"/>
      <sheetData sheetId="259">
        <row r="224">
          <cell r="B224" t="str">
            <v>MES No:</v>
          </cell>
        </row>
      </sheetData>
      <sheetData sheetId="260">
        <row r="224">
          <cell r="B224" t="str">
            <v>MES No:</v>
          </cell>
        </row>
      </sheetData>
      <sheetData sheetId="261"/>
      <sheetData sheetId="262"/>
      <sheetData sheetId="263">
        <row r="224">
          <cell r="B224" t="str">
            <v>MES No:</v>
          </cell>
        </row>
      </sheetData>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24">
          <cell r="B224" t="str">
            <v>MES No:</v>
          </cell>
        </row>
      </sheetData>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ow r="224">
          <cell r="B224" t="str">
            <v>MES No:</v>
          </cell>
        </row>
      </sheetData>
      <sheetData sheetId="366">
        <row r="224">
          <cell r="B224" t="str">
            <v>MES No:</v>
          </cell>
        </row>
      </sheetData>
      <sheetData sheetId="367">
        <row r="224">
          <cell r="B224" t="str">
            <v>MES No:</v>
          </cell>
        </row>
      </sheetData>
      <sheetData sheetId="368">
        <row r="224">
          <cell r="B224" t="str">
            <v>MES No:</v>
          </cell>
        </row>
      </sheetData>
      <sheetData sheetId="369">
        <row r="224">
          <cell r="B224" t="str">
            <v>MES No:</v>
          </cell>
        </row>
      </sheetData>
      <sheetData sheetId="370">
        <row r="224">
          <cell r="B224" t="str">
            <v>MES No:</v>
          </cell>
        </row>
      </sheetData>
      <sheetData sheetId="371">
        <row r="224">
          <cell r="B224" t="str">
            <v>MES No:</v>
          </cell>
        </row>
      </sheetData>
      <sheetData sheetId="372">
        <row r="224">
          <cell r="B224" t="str">
            <v>MES No:</v>
          </cell>
        </row>
      </sheetData>
      <sheetData sheetId="373">
        <row r="224">
          <cell r="B224" t="str">
            <v>MES No:</v>
          </cell>
        </row>
      </sheetData>
      <sheetData sheetId="374">
        <row r="224">
          <cell r="B224" t="str">
            <v>MES No:</v>
          </cell>
        </row>
      </sheetData>
      <sheetData sheetId="375">
        <row r="224">
          <cell r="B224" t="str">
            <v>MES No:</v>
          </cell>
        </row>
      </sheetData>
      <sheetData sheetId="376">
        <row r="224">
          <cell r="B224" t="str">
            <v>MES No:</v>
          </cell>
        </row>
      </sheetData>
      <sheetData sheetId="377">
        <row r="224">
          <cell r="B224" t="str">
            <v>MES No:</v>
          </cell>
        </row>
      </sheetData>
      <sheetData sheetId="378">
        <row r="224">
          <cell r="B224" t="str">
            <v>MES No:</v>
          </cell>
        </row>
      </sheetData>
      <sheetData sheetId="379" refreshError="1"/>
      <sheetData sheetId="380" refreshError="1"/>
      <sheetData sheetId="381" refreshError="1"/>
      <sheetData sheetId="382" refreshError="1"/>
      <sheetData sheetId="383">
        <row r="224">
          <cell r="B224" t="str">
            <v>MES No:</v>
          </cell>
        </row>
      </sheetData>
      <sheetData sheetId="384">
        <row r="224">
          <cell r="B224" t="str">
            <v>MES No:</v>
          </cell>
        </row>
      </sheetData>
      <sheetData sheetId="385">
        <row r="224">
          <cell r="B224" t="str">
            <v>MES No:</v>
          </cell>
        </row>
      </sheetData>
      <sheetData sheetId="386">
        <row r="224">
          <cell r="B224" t="str">
            <v>MES No:</v>
          </cell>
        </row>
      </sheetData>
      <sheetData sheetId="387">
        <row r="224">
          <cell r="B224" t="str">
            <v>MES No:</v>
          </cell>
        </row>
      </sheetData>
      <sheetData sheetId="388">
        <row r="224">
          <cell r="B224" t="str">
            <v>MES No:</v>
          </cell>
        </row>
      </sheetData>
      <sheetData sheetId="389">
        <row r="224">
          <cell r="B224" t="str">
            <v>MES No:</v>
          </cell>
        </row>
      </sheetData>
      <sheetData sheetId="390">
        <row r="224">
          <cell r="B224" t="str">
            <v>MES No:</v>
          </cell>
        </row>
      </sheetData>
      <sheetData sheetId="391">
        <row r="224">
          <cell r="B224" t="str">
            <v>MES No:</v>
          </cell>
        </row>
      </sheetData>
      <sheetData sheetId="392">
        <row r="224">
          <cell r="B224" t="str">
            <v>MES No:</v>
          </cell>
        </row>
      </sheetData>
      <sheetData sheetId="393">
        <row r="224">
          <cell r="B224" t="str">
            <v>MES No:</v>
          </cell>
        </row>
      </sheetData>
      <sheetData sheetId="394">
        <row r="224">
          <cell r="B224" t="str">
            <v>MES No:</v>
          </cell>
        </row>
      </sheetData>
      <sheetData sheetId="395">
        <row r="224">
          <cell r="B224" t="str">
            <v>MES No:</v>
          </cell>
        </row>
      </sheetData>
      <sheetData sheetId="396">
        <row r="224">
          <cell r="B224" t="str">
            <v>MES No:</v>
          </cell>
        </row>
      </sheetData>
      <sheetData sheetId="397">
        <row r="224">
          <cell r="B224" t="str">
            <v>MES No:</v>
          </cell>
        </row>
      </sheetData>
      <sheetData sheetId="398">
        <row r="224">
          <cell r="B224" t="str">
            <v>MES No:</v>
          </cell>
        </row>
      </sheetData>
      <sheetData sheetId="399">
        <row r="224">
          <cell r="B224" t="str">
            <v>MES No:</v>
          </cell>
        </row>
      </sheetData>
      <sheetData sheetId="400">
        <row r="224">
          <cell r="B224" t="str">
            <v>MES No:</v>
          </cell>
        </row>
      </sheetData>
      <sheetData sheetId="401">
        <row r="224">
          <cell r="B224" t="str">
            <v>MES No:</v>
          </cell>
        </row>
      </sheetData>
      <sheetData sheetId="402">
        <row r="224">
          <cell r="B224" t="str">
            <v>MES No:</v>
          </cell>
        </row>
      </sheetData>
      <sheetData sheetId="403">
        <row r="224">
          <cell r="B224" t="str">
            <v>MES No:</v>
          </cell>
        </row>
      </sheetData>
      <sheetData sheetId="404">
        <row r="224">
          <cell r="B224" t="str">
            <v>MES No:</v>
          </cell>
        </row>
      </sheetData>
      <sheetData sheetId="405">
        <row r="224">
          <cell r="B224" t="str">
            <v>MES No:</v>
          </cell>
        </row>
      </sheetData>
      <sheetData sheetId="406">
        <row r="224">
          <cell r="B224" t="str">
            <v>MES No:</v>
          </cell>
        </row>
      </sheetData>
      <sheetData sheetId="407">
        <row r="224">
          <cell r="B224" t="str">
            <v>MES No:</v>
          </cell>
        </row>
      </sheetData>
      <sheetData sheetId="408">
        <row r="224">
          <cell r="B224" t="str">
            <v>MES No:</v>
          </cell>
        </row>
      </sheetData>
      <sheetData sheetId="409">
        <row r="224">
          <cell r="B224" t="str">
            <v>MES No:</v>
          </cell>
        </row>
      </sheetData>
      <sheetData sheetId="410">
        <row r="224">
          <cell r="B224" t="str">
            <v>MES No:</v>
          </cell>
        </row>
      </sheetData>
      <sheetData sheetId="411">
        <row r="224">
          <cell r="B224" t="str">
            <v>MES No:</v>
          </cell>
        </row>
      </sheetData>
      <sheetData sheetId="412">
        <row r="224">
          <cell r="B224" t="str">
            <v>MES No:</v>
          </cell>
        </row>
      </sheetData>
      <sheetData sheetId="413">
        <row r="224">
          <cell r="B224" t="str">
            <v>MES No:</v>
          </cell>
        </row>
      </sheetData>
      <sheetData sheetId="414">
        <row r="224">
          <cell r="B224" t="str">
            <v>MES No:</v>
          </cell>
        </row>
      </sheetData>
      <sheetData sheetId="415">
        <row r="224">
          <cell r="B224" t="str">
            <v>MES No:</v>
          </cell>
        </row>
      </sheetData>
      <sheetData sheetId="416">
        <row r="224">
          <cell r="B224" t="str">
            <v>MES No:</v>
          </cell>
        </row>
      </sheetData>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ow r="224">
          <cell r="B224" t="str">
            <v>MES No:</v>
          </cell>
        </row>
      </sheetData>
      <sheetData sheetId="440">
        <row r="224">
          <cell r="B224" t="str">
            <v>MES No:</v>
          </cell>
        </row>
      </sheetData>
      <sheetData sheetId="441">
        <row r="224">
          <cell r="B224" t="str">
            <v>MES No:</v>
          </cell>
        </row>
      </sheetData>
      <sheetData sheetId="442">
        <row r="224">
          <cell r="B224" t="str">
            <v>MES No:</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ow r="224">
          <cell r="B224" t="str">
            <v>MES No:</v>
          </cell>
        </row>
      </sheetData>
      <sheetData sheetId="452" refreshError="1"/>
      <sheetData sheetId="453">
        <row r="224">
          <cell r="B224" t="str">
            <v>MES No:</v>
          </cell>
        </row>
      </sheetData>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ow r="109">
          <cell r="F109">
            <v>22713.357777694815</v>
          </cell>
        </row>
      </sheetData>
      <sheetData sheetId="503">
        <row r="109">
          <cell r="F109">
            <v>22713.357777694815</v>
          </cell>
        </row>
      </sheetData>
      <sheetData sheetId="504">
        <row r="109">
          <cell r="F109">
            <v>22713.357777694815</v>
          </cell>
        </row>
      </sheetData>
      <sheetData sheetId="505">
        <row r="109">
          <cell r="F109">
            <v>22713.357777694815</v>
          </cell>
        </row>
      </sheetData>
      <sheetData sheetId="506">
        <row r="109">
          <cell r="F109">
            <v>22713.357777694815</v>
          </cell>
        </row>
      </sheetData>
      <sheetData sheetId="507">
        <row r="109">
          <cell r="F109">
            <v>22713.357777694815</v>
          </cell>
        </row>
      </sheetData>
      <sheetData sheetId="508">
        <row r="109">
          <cell r="F109">
            <v>22713.357777694815</v>
          </cell>
        </row>
      </sheetData>
      <sheetData sheetId="509">
        <row r="109">
          <cell r="F109">
            <v>22713.357777694815</v>
          </cell>
        </row>
      </sheetData>
      <sheetData sheetId="510">
        <row r="109">
          <cell r="F109">
            <v>22713.357777694815</v>
          </cell>
        </row>
      </sheetData>
      <sheetData sheetId="511">
        <row r="109">
          <cell r="F109">
            <v>22713.357777694815</v>
          </cell>
        </row>
      </sheetData>
      <sheetData sheetId="512">
        <row r="109">
          <cell r="F109">
            <v>22713.357777694815</v>
          </cell>
        </row>
      </sheetData>
      <sheetData sheetId="513">
        <row r="109">
          <cell r="F109">
            <v>22713.357777694815</v>
          </cell>
        </row>
      </sheetData>
      <sheetData sheetId="514">
        <row r="109">
          <cell r="F109">
            <v>22713.357777694815</v>
          </cell>
        </row>
      </sheetData>
      <sheetData sheetId="515">
        <row r="109">
          <cell r="F109">
            <v>22713.357777694815</v>
          </cell>
        </row>
      </sheetData>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row r="109">
          <cell r="F109">
            <v>43.789380089226867</v>
          </cell>
        </row>
      </sheetData>
      <sheetData sheetId="641">
        <row r="109">
          <cell r="F109">
            <v>43.789380089226867</v>
          </cell>
        </row>
      </sheetData>
      <sheetData sheetId="642"/>
      <sheetData sheetId="643"/>
      <sheetData sheetId="644">
        <row r="109">
          <cell r="F109">
            <v>43.789380089226867</v>
          </cell>
        </row>
      </sheetData>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ow r="109">
          <cell r="F109">
            <v>43.789380089226867</v>
          </cell>
        </row>
      </sheetData>
      <sheetData sheetId="664">
        <row r="109">
          <cell r="F109">
            <v>43.789380089226867</v>
          </cell>
        </row>
      </sheetData>
      <sheetData sheetId="665"/>
      <sheetData sheetId="666">
        <row r="109">
          <cell r="F109">
            <v>43.789380089226867</v>
          </cell>
        </row>
      </sheetData>
      <sheetData sheetId="667">
        <row r="109">
          <cell r="F109">
            <v>43.789380089226867</v>
          </cell>
        </row>
      </sheetData>
      <sheetData sheetId="668">
        <row r="109">
          <cell r="F109">
            <v>43.789380089226867</v>
          </cell>
        </row>
      </sheetData>
      <sheetData sheetId="669">
        <row r="109">
          <cell r="F109">
            <v>43.789380089226867</v>
          </cell>
        </row>
      </sheetData>
      <sheetData sheetId="670"/>
      <sheetData sheetId="671"/>
      <sheetData sheetId="672">
        <row r="109">
          <cell r="F109">
            <v>43.789380089226867</v>
          </cell>
        </row>
      </sheetData>
      <sheetData sheetId="673">
        <row r="109">
          <cell r="F109">
            <v>43.789380089226867</v>
          </cell>
        </row>
      </sheetData>
      <sheetData sheetId="674">
        <row r="109">
          <cell r="F109">
            <v>43.789380089226867</v>
          </cell>
        </row>
      </sheetData>
      <sheetData sheetId="675">
        <row r="109">
          <cell r="F109">
            <v>43.789380089226867</v>
          </cell>
        </row>
      </sheetData>
      <sheetData sheetId="676"/>
      <sheetData sheetId="677"/>
      <sheetData sheetId="678"/>
      <sheetData sheetId="679"/>
      <sheetData sheetId="680">
        <row r="109">
          <cell r="F109">
            <v>43.789380089226867</v>
          </cell>
        </row>
      </sheetData>
      <sheetData sheetId="681"/>
      <sheetData sheetId="682"/>
      <sheetData sheetId="683" refreshError="1"/>
      <sheetData sheetId="684" refreshError="1"/>
      <sheetData sheetId="685" refreshError="1"/>
      <sheetData sheetId="686" refreshError="1"/>
      <sheetData sheetId="687" refreshError="1"/>
      <sheetData sheetId="688" refreshError="1"/>
      <sheetData sheetId="689"/>
      <sheetData sheetId="690"/>
      <sheetData sheetId="691" refreshError="1"/>
      <sheetData sheetId="692">
        <row r="109">
          <cell r="F109">
            <v>43.789380089226867</v>
          </cell>
        </row>
      </sheetData>
      <sheetData sheetId="693"/>
      <sheetData sheetId="694">
        <row r="109">
          <cell r="F109">
            <v>43.789380089226867</v>
          </cell>
        </row>
      </sheetData>
      <sheetData sheetId="695">
        <row r="109">
          <cell r="F109">
            <v>43.789380089226867</v>
          </cell>
        </row>
      </sheetData>
      <sheetData sheetId="696">
        <row r="109">
          <cell r="F109">
            <v>43.789380089226867</v>
          </cell>
        </row>
      </sheetData>
      <sheetData sheetId="697">
        <row r="109">
          <cell r="F109">
            <v>43.789380089226867</v>
          </cell>
        </row>
      </sheetData>
      <sheetData sheetId="698"/>
      <sheetData sheetId="699">
        <row r="109">
          <cell r="F109">
            <v>43.789380089226867</v>
          </cell>
        </row>
      </sheetData>
      <sheetData sheetId="700"/>
      <sheetData sheetId="701">
        <row r="109">
          <cell r="F109">
            <v>43.789380089226867</v>
          </cell>
        </row>
      </sheetData>
      <sheetData sheetId="702"/>
      <sheetData sheetId="703">
        <row r="109">
          <cell r="F109">
            <v>43.789380089226867</v>
          </cell>
        </row>
      </sheetData>
      <sheetData sheetId="704"/>
      <sheetData sheetId="705">
        <row r="109">
          <cell r="F109">
            <v>43.789380089226867</v>
          </cell>
        </row>
      </sheetData>
      <sheetData sheetId="706">
        <row r="109">
          <cell r="F109">
            <v>43.789380089226867</v>
          </cell>
        </row>
      </sheetData>
      <sheetData sheetId="707">
        <row r="109">
          <cell r="F109">
            <v>43.789380089226867</v>
          </cell>
        </row>
      </sheetData>
      <sheetData sheetId="708">
        <row r="109">
          <cell r="F109">
            <v>43.789380089226867</v>
          </cell>
        </row>
      </sheetData>
      <sheetData sheetId="709">
        <row r="109">
          <cell r="F109">
            <v>43.789380089226867</v>
          </cell>
        </row>
      </sheetData>
      <sheetData sheetId="710">
        <row r="109">
          <cell r="F109">
            <v>43.789380089226867</v>
          </cell>
        </row>
      </sheetData>
      <sheetData sheetId="711"/>
      <sheetData sheetId="712">
        <row r="109">
          <cell r="F109">
            <v>43.789380089226867</v>
          </cell>
        </row>
      </sheetData>
      <sheetData sheetId="713"/>
      <sheetData sheetId="714">
        <row r="109">
          <cell r="F109">
            <v>43.789380089226867</v>
          </cell>
        </row>
      </sheetData>
      <sheetData sheetId="715"/>
      <sheetData sheetId="716">
        <row r="109">
          <cell r="F109">
            <v>43.789380089226867</v>
          </cell>
        </row>
      </sheetData>
      <sheetData sheetId="717"/>
      <sheetData sheetId="718">
        <row r="109">
          <cell r="F109">
            <v>43.789380089226867</v>
          </cell>
        </row>
      </sheetData>
      <sheetData sheetId="719"/>
      <sheetData sheetId="720">
        <row r="109">
          <cell r="F109">
            <v>43.789380089226867</v>
          </cell>
        </row>
      </sheetData>
      <sheetData sheetId="721"/>
      <sheetData sheetId="722"/>
      <sheetData sheetId="723"/>
      <sheetData sheetId="724"/>
      <sheetData sheetId="725">
        <row r="109">
          <cell r="F109">
            <v>43.789380089226867</v>
          </cell>
        </row>
      </sheetData>
      <sheetData sheetId="726"/>
      <sheetData sheetId="727"/>
      <sheetData sheetId="728"/>
      <sheetData sheetId="729"/>
      <sheetData sheetId="730"/>
      <sheetData sheetId="731"/>
      <sheetData sheetId="732">
        <row r="109">
          <cell r="F109">
            <v>43.789380089226867</v>
          </cell>
        </row>
      </sheetData>
      <sheetData sheetId="733"/>
      <sheetData sheetId="734"/>
      <sheetData sheetId="735" refreshError="1"/>
      <sheetData sheetId="736" refreshError="1"/>
      <sheetData sheetId="737" refreshError="1"/>
      <sheetData sheetId="738" refreshError="1"/>
      <sheetData sheetId="739">
        <row r="109">
          <cell r="F109">
            <v>43.789380089226867</v>
          </cell>
        </row>
      </sheetData>
      <sheetData sheetId="740"/>
      <sheetData sheetId="741">
        <row r="109">
          <cell r="F109">
            <v>43.789380089226867</v>
          </cell>
        </row>
      </sheetData>
      <sheetData sheetId="742"/>
      <sheetData sheetId="743">
        <row r="109">
          <cell r="F109">
            <v>43.789380089226867</v>
          </cell>
        </row>
      </sheetData>
      <sheetData sheetId="744"/>
      <sheetData sheetId="745">
        <row r="109">
          <cell r="F109">
            <v>43.789380089226867</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ow r="109">
          <cell r="F109">
            <v>43.789380089226867</v>
          </cell>
        </row>
      </sheetData>
      <sheetData sheetId="775" refreshError="1"/>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refreshError="1"/>
      <sheetData sheetId="816" refreshError="1"/>
      <sheetData sheetId="817" refreshError="1"/>
      <sheetData sheetId="818" refreshError="1"/>
      <sheetData sheetId="819" refreshError="1"/>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sheetData sheetId="858"/>
      <sheetData sheetId="859"/>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row r="224">
          <cell r="B224" t="str">
            <v>MES No:</v>
          </cell>
        </row>
      </sheetData>
      <sheetData sheetId="900">
        <row r="224">
          <cell r="B224" t="str">
            <v>MES No:</v>
          </cell>
        </row>
      </sheetData>
      <sheetData sheetId="901">
        <row r="224">
          <cell r="B224" t="str">
            <v>MES No:</v>
          </cell>
        </row>
      </sheetData>
      <sheetData sheetId="902">
        <row r="224">
          <cell r="B224" t="str">
            <v>MES No:</v>
          </cell>
        </row>
      </sheetData>
      <sheetData sheetId="903">
        <row r="224">
          <cell r="B224" t="str">
            <v>MES No:</v>
          </cell>
        </row>
      </sheetData>
      <sheetData sheetId="904">
        <row r="224">
          <cell r="B224" t="str">
            <v>MES No:</v>
          </cell>
        </row>
      </sheetData>
      <sheetData sheetId="905">
        <row r="224">
          <cell r="B224" t="str">
            <v>MES No:</v>
          </cell>
        </row>
      </sheetData>
      <sheetData sheetId="906">
        <row r="224">
          <cell r="B224" t="str">
            <v>MES No:</v>
          </cell>
        </row>
      </sheetData>
      <sheetData sheetId="907">
        <row r="224">
          <cell r="B224" t="str">
            <v>MES No:</v>
          </cell>
        </row>
      </sheetData>
      <sheetData sheetId="908">
        <row r="224">
          <cell r="B224" t="str">
            <v>MES No:</v>
          </cell>
        </row>
      </sheetData>
      <sheetData sheetId="909">
        <row r="224">
          <cell r="B224" t="str">
            <v>MES No:</v>
          </cell>
        </row>
      </sheetData>
      <sheetData sheetId="910">
        <row r="224">
          <cell r="B224" t="str">
            <v>MES No:</v>
          </cell>
        </row>
      </sheetData>
      <sheetData sheetId="911">
        <row r="224">
          <cell r="B224" t="str">
            <v>MES No:</v>
          </cell>
        </row>
      </sheetData>
      <sheetData sheetId="912">
        <row r="224">
          <cell r="B224" t="str">
            <v>MES No:</v>
          </cell>
        </row>
      </sheetData>
      <sheetData sheetId="913">
        <row r="224">
          <cell r="B224" t="str">
            <v>MES No:</v>
          </cell>
        </row>
      </sheetData>
      <sheetData sheetId="914">
        <row r="224">
          <cell r="B224" t="str">
            <v>MES No:</v>
          </cell>
        </row>
      </sheetData>
      <sheetData sheetId="915">
        <row r="224">
          <cell r="B224" t="str">
            <v>MES No:</v>
          </cell>
        </row>
      </sheetData>
      <sheetData sheetId="916">
        <row r="224">
          <cell r="B224" t="str">
            <v>MES No:</v>
          </cell>
        </row>
      </sheetData>
      <sheetData sheetId="917">
        <row r="224">
          <cell r="B224" t="str">
            <v>MES No:</v>
          </cell>
        </row>
      </sheetData>
      <sheetData sheetId="918">
        <row r="224">
          <cell r="B224" t="str">
            <v>MES No:</v>
          </cell>
        </row>
      </sheetData>
      <sheetData sheetId="919">
        <row r="224">
          <cell r="B224" t="str">
            <v>MES No:</v>
          </cell>
        </row>
      </sheetData>
      <sheetData sheetId="920">
        <row r="224">
          <cell r="B224" t="str">
            <v>MES No:</v>
          </cell>
        </row>
      </sheetData>
      <sheetData sheetId="921">
        <row r="224">
          <cell r="B224" t="str">
            <v>MES No:</v>
          </cell>
        </row>
      </sheetData>
      <sheetData sheetId="922">
        <row r="224">
          <cell r="B224" t="str">
            <v>MES No:</v>
          </cell>
        </row>
      </sheetData>
      <sheetData sheetId="923">
        <row r="224">
          <cell r="B224" t="str">
            <v>MES No:</v>
          </cell>
        </row>
      </sheetData>
      <sheetData sheetId="924">
        <row r="224">
          <cell r="B224" t="str">
            <v>MES No:</v>
          </cell>
        </row>
      </sheetData>
      <sheetData sheetId="925">
        <row r="224">
          <cell r="B224" t="str">
            <v>MES No:</v>
          </cell>
        </row>
      </sheetData>
      <sheetData sheetId="926">
        <row r="224">
          <cell r="B224" t="str">
            <v>MES No:</v>
          </cell>
        </row>
      </sheetData>
      <sheetData sheetId="927">
        <row r="224">
          <cell r="B224" t="str">
            <v>MES No:</v>
          </cell>
        </row>
      </sheetData>
      <sheetData sheetId="928">
        <row r="224">
          <cell r="B224" t="str">
            <v>MES No:</v>
          </cell>
        </row>
      </sheetData>
      <sheetData sheetId="929">
        <row r="224">
          <cell r="B224" t="str">
            <v>MES No:</v>
          </cell>
        </row>
      </sheetData>
      <sheetData sheetId="930">
        <row r="224">
          <cell r="B224" t="str">
            <v>MES No:</v>
          </cell>
        </row>
      </sheetData>
      <sheetData sheetId="931">
        <row r="224">
          <cell r="B224" t="str">
            <v>MES No:</v>
          </cell>
        </row>
      </sheetData>
      <sheetData sheetId="932">
        <row r="224">
          <cell r="B224" t="str">
            <v>MES No:</v>
          </cell>
        </row>
      </sheetData>
      <sheetData sheetId="933">
        <row r="224">
          <cell r="B224" t="str">
            <v>MES No:</v>
          </cell>
        </row>
      </sheetData>
      <sheetData sheetId="934">
        <row r="224">
          <cell r="B224" t="str">
            <v>MES No:</v>
          </cell>
        </row>
      </sheetData>
      <sheetData sheetId="935">
        <row r="224">
          <cell r="B224" t="str">
            <v>MES No:</v>
          </cell>
        </row>
      </sheetData>
      <sheetData sheetId="936">
        <row r="224">
          <cell r="B224" t="str">
            <v>MES No:</v>
          </cell>
        </row>
      </sheetData>
      <sheetData sheetId="937">
        <row r="224">
          <cell r="B224" t="str">
            <v>MES No:</v>
          </cell>
        </row>
      </sheetData>
      <sheetData sheetId="938">
        <row r="224">
          <cell r="B224" t="str">
            <v>MES No:</v>
          </cell>
        </row>
      </sheetData>
      <sheetData sheetId="939">
        <row r="224">
          <cell r="B224" t="str">
            <v>MES No:</v>
          </cell>
        </row>
      </sheetData>
      <sheetData sheetId="940">
        <row r="224">
          <cell r="B224" t="str">
            <v>MES No:</v>
          </cell>
        </row>
      </sheetData>
      <sheetData sheetId="941">
        <row r="224">
          <cell r="B224" t="str">
            <v>MES No:</v>
          </cell>
        </row>
      </sheetData>
      <sheetData sheetId="942">
        <row r="224">
          <cell r="B224" t="str">
            <v>MES No:</v>
          </cell>
        </row>
      </sheetData>
      <sheetData sheetId="943">
        <row r="224">
          <cell r="B224" t="str">
            <v>MES No:</v>
          </cell>
        </row>
      </sheetData>
      <sheetData sheetId="944">
        <row r="224">
          <cell r="B224" t="str">
            <v>MES No:</v>
          </cell>
        </row>
      </sheetData>
      <sheetData sheetId="945">
        <row r="224">
          <cell r="B224" t="str">
            <v>MES No:</v>
          </cell>
        </row>
      </sheetData>
      <sheetData sheetId="946">
        <row r="224">
          <cell r="B224" t="str">
            <v>MES No:</v>
          </cell>
        </row>
      </sheetData>
      <sheetData sheetId="947">
        <row r="224">
          <cell r="B224" t="str">
            <v>MES No:</v>
          </cell>
        </row>
      </sheetData>
      <sheetData sheetId="948">
        <row r="224">
          <cell r="B224" t="str">
            <v>MES No:</v>
          </cell>
        </row>
      </sheetData>
      <sheetData sheetId="949">
        <row r="224">
          <cell r="B224" t="str">
            <v>MES No:</v>
          </cell>
        </row>
      </sheetData>
      <sheetData sheetId="950">
        <row r="224">
          <cell r="B224" t="str">
            <v>MES No:</v>
          </cell>
        </row>
      </sheetData>
      <sheetData sheetId="951">
        <row r="224">
          <cell r="B224" t="str">
            <v>MES No:</v>
          </cell>
        </row>
      </sheetData>
      <sheetData sheetId="952">
        <row r="224">
          <cell r="B224" t="str">
            <v>MES No:</v>
          </cell>
        </row>
      </sheetData>
      <sheetData sheetId="953">
        <row r="224">
          <cell r="B224" t="str">
            <v>MES No:</v>
          </cell>
        </row>
      </sheetData>
      <sheetData sheetId="954">
        <row r="224">
          <cell r="B224" t="str">
            <v>MES No:</v>
          </cell>
        </row>
      </sheetData>
      <sheetData sheetId="955">
        <row r="224">
          <cell r="B224" t="str">
            <v>MES No:</v>
          </cell>
        </row>
      </sheetData>
      <sheetData sheetId="956">
        <row r="224">
          <cell r="B224" t="str">
            <v>MES No:</v>
          </cell>
        </row>
      </sheetData>
      <sheetData sheetId="957">
        <row r="224">
          <cell r="B224" t="str">
            <v>MES No:</v>
          </cell>
        </row>
      </sheetData>
      <sheetData sheetId="958">
        <row r="224">
          <cell r="B224" t="str">
            <v>MES No:</v>
          </cell>
        </row>
      </sheetData>
      <sheetData sheetId="959">
        <row r="224">
          <cell r="B224" t="str">
            <v>MES No:</v>
          </cell>
        </row>
      </sheetData>
      <sheetData sheetId="960">
        <row r="224">
          <cell r="B224" t="str">
            <v>MES No:</v>
          </cell>
        </row>
      </sheetData>
      <sheetData sheetId="961">
        <row r="224">
          <cell r="B224" t="str">
            <v>MES No:</v>
          </cell>
        </row>
      </sheetData>
      <sheetData sheetId="962">
        <row r="224">
          <cell r="B224" t="str">
            <v>MES No:</v>
          </cell>
        </row>
      </sheetData>
      <sheetData sheetId="963">
        <row r="224">
          <cell r="B224" t="str">
            <v>MES No:</v>
          </cell>
        </row>
      </sheetData>
      <sheetData sheetId="964">
        <row r="224">
          <cell r="B224" t="str">
            <v>MES No:</v>
          </cell>
        </row>
      </sheetData>
      <sheetData sheetId="965">
        <row r="224">
          <cell r="B224" t="str">
            <v>MES No:</v>
          </cell>
        </row>
      </sheetData>
      <sheetData sheetId="966">
        <row r="224">
          <cell r="B224" t="str">
            <v>MES No:</v>
          </cell>
        </row>
      </sheetData>
      <sheetData sheetId="967">
        <row r="224">
          <cell r="B224" t="str">
            <v>MES No:</v>
          </cell>
        </row>
      </sheetData>
      <sheetData sheetId="968">
        <row r="224">
          <cell r="B224" t="str">
            <v>MES No:</v>
          </cell>
        </row>
      </sheetData>
      <sheetData sheetId="969">
        <row r="224">
          <cell r="B224" t="str">
            <v>MES No:</v>
          </cell>
        </row>
      </sheetData>
      <sheetData sheetId="970">
        <row r="109">
          <cell r="F109">
            <v>22713.357777694815</v>
          </cell>
        </row>
      </sheetData>
      <sheetData sheetId="971">
        <row r="109">
          <cell r="F109">
            <v>22713.357777694815</v>
          </cell>
        </row>
      </sheetData>
      <sheetData sheetId="972">
        <row r="109">
          <cell r="F109">
            <v>22713.357777694815</v>
          </cell>
        </row>
      </sheetData>
      <sheetData sheetId="973">
        <row r="109">
          <cell r="F109">
            <v>22713.357777694815</v>
          </cell>
        </row>
      </sheetData>
      <sheetData sheetId="974">
        <row r="109">
          <cell r="F109">
            <v>22713.357777694815</v>
          </cell>
        </row>
      </sheetData>
      <sheetData sheetId="975">
        <row r="109">
          <cell r="F109">
            <v>22713.357777694815</v>
          </cell>
        </row>
      </sheetData>
      <sheetData sheetId="976">
        <row r="224">
          <cell r="B224" t="str">
            <v>MES No:</v>
          </cell>
        </row>
      </sheetData>
      <sheetData sheetId="977">
        <row r="224">
          <cell r="B224" t="str">
            <v>MES No:</v>
          </cell>
        </row>
      </sheetData>
      <sheetData sheetId="978">
        <row r="224">
          <cell r="B224" t="str">
            <v>MES No:</v>
          </cell>
        </row>
      </sheetData>
      <sheetData sheetId="979">
        <row r="224">
          <cell r="B224" t="str">
            <v>MES No:</v>
          </cell>
        </row>
      </sheetData>
      <sheetData sheetId="980">
        <row r="109">
          <cell r="F109">
            <v>22713.357777694815</v>
          </cell>
        </row>
      </sheetData>
      <sheetData sheetId="981">
        <row r="109">
          <cell r="F109">
            <v>22713.357777694815</v>
          </cell>
        </row>
      </sheetData>
      <sheetData sheetId="982">
        <row r="109">
          <cell r="F109">
            <v>22713.357777694815</v>
          </cell>
        </row>
      </sheetData>
      <sheetData sheetId="983">
        <row r="109">
          <cell r="F109">
            <v>22713.357777694815</v>
          </cell>
        </row>
      </sheetData>
      <sheetData sheetId="984">
        <row r="109">
          <cell r="F109">
            <v>22713.357777694815</v>
          </cell>
        </row>
      </sheetData>
      <sheetData sheetId="985">
        <row r="109">
          <cell r="F109">
            <v>22713.357777694815</v>
          </cell>
        </row>
      </sheetData>
      <sheetData sheetId="986">
        <row r="224">
          <cell r="B224" t="str">
            <v>MES No:</v>
          </cell>
        </row>
      </sheetData>
      <sheetData sheetId="987">
        <row r="224">
          <cell r="B224" t="str">
            <v>MES No:</v>
          </cell>
        </row>
      </sheetData>
      <sheetData sheetId="988">
        <row r="224">
          <cell r="B224" t="str">
            <v>MES No:</v>
          </cell>
        </row>
      </sheetData>
      <sheetData sheetId="989">
        <row r="224">
          <cell r="B224" t="str">
            <v>MES No:</v>
          </cell>
        </row>
      </sheetData>
      <sheetData sheetId="990">
        <row r="109">
          <cell r="F109">
            <v>22713.357777694815</v>
          </cell>
        </row>
      </sheetData>
      <sheetData sheetId="991">
        <row r="109">
          <cell r="F109">
            <v>22713.357777694815</v>
          </cell>
        </row>
      </sheetData>
      <sheetData sheetId="992">
        <row r="109">
          <cell r="F109">
            <v>22713.357777694815</v>
          </cell>
        </row>
      </sheetData>
      <sheetData sheetId="993">
        <row r="109">
          <cell r="F109">
            <v>22713.357777694815</v>
          </cell>
        </row>
      </sheetData>
      <sheetData sheetId="994">
        <row r="109">
          <cell r="F109">
            <v>22713.357777694815</v>
          </cell>
        </row>
      </sheetData>
      <sheetData sheetId="995">
        <row r="109">
          <cell r="F109">
            <v>22713.357777694815</v>
          </cell>
        </row>
      </sheetData>
      <sheetData sheetId="996"/>
      <sheetData sheetId="997"/>
      <sheetData sheetId="998">
        <row r="224">
          <cell r="B224" t="str">
            <v>MES No:</v>
          </cell>
        </row>
      </sheetData>
      <sheetData sheetId="999"/>
      <sheetData sheetId="1000">
        <row r="109">
          <cell r="F109">
            <v>22713.357777694815</v>
          </cell>
        </row>
      </sheetData>
      <sheetData sheetId="1001">
        <row r="109">
          <cell r="F109">
            <v>22713.357777694815</v>
          </cell>
        </row>
      </sheetData>
      <sheetData sheetId="1002">
        <row r="109">
          <cell r="F109">
            <v>22713.357777694815</v>
          </cell>
        </row>
      </sheetData>
      <sheetData sheetId="1003">
        <row r="109">
          <cell r="F109">
            <v>22713.357777694815</v>
          </cell>
        </row>
      </sheetData>
      <sheetData sheetId="1004">
        <row r="109">
          <cell r="F109">
            <v>22713.357777694815</v>
          </cell>
        </row>
      </sheetData>
      <sheetData sheetId="1005">
        <row r="109">
          <cell r="F109">
            <v>22713.357777694815</v>
          </cell>
        </row>
      </sheetData>
      <sheetData sheetId="1006">
        <row r="109">
          <cell r="F109">
            <v>22713.357777694815</v>
          </cell>
        </row>
      </sheetData>
      <sheetData sheetId="1007">
        <row r="109">
          <cell r="F109">
            <v>22713.357777694815</v>
          </cell>
        </row>
      </sheetData>
      <sheetData sheetId="1008"/>
      <sheetData sheetId="1009"/>
      <sheetData sheetId="1010"/>
      <sheetData sheetId="1011"/>
      <sheetData sheetId="1012"/>
      <sheetData sheetId="1013">
        <row r="109">
          <cell r="F109">
            <v>22713.357777694815</v>
          </cell>
        </row>
      </sheetData>
      <sheetData sheetId="1014">
        <row r="109">
          <cell r="F109">
            <v>22713.357777694815</v>
          </cell>
        </row>
      </sheetData>
      <sheetData sheetId="1015">
        <row r="109">
          <cell r="F109">
            <v>22713.357777694815</v>
          </cell>
        </row>
      </sheetData>
      <sheetData sheetId="1016">
        <row r="109">
          <cell r="F109">
            <v>22713.357777694815</v>
          </cell>
        </row>
      </sheetData>
      <sheetData sheetId="1017">
        <row r="109">
          <cell r="F109">
            <v>22713.357777694815</v>
          </cell>
        </row>
      </sheetData>
      <sheetData sheetId="1018"/>
      <sheetData sheetId="1019"/>
      <sheetData sheetId="1020"/>
      <sheetData sheetId="1021"/>
      <sheetData sheetId="1022"/>
      <sheetData sheetId="1023">
        <row r="109">
          <cell r="F109">
            <v>22713.357777694815</v>
          </cell>
        </row>
      </sheetData>
      <sheetData sheetId="1024">
        <row r="109">
          <cell r="F109">
            <v>22713.357777694815</v>
          </cell>
        </row>
      </sheetData>
      <sheetData sheetId="1025">
        <row r="109">
          <cell r="F109">
            <v>22713.357777694815</v>
          </cell>
        </row>
      </sheetData>
      <sheetData sheetId="1026">
        <row r="109">
          <cell r="F109">
            <v>22713.357777694815</v>
          </cell>
        </row>
      </sheetData>
      <sheetData sheetId="1027">
        <row r="109">
          <cell r="F109">
            <v>22713.357777694815</v>
          </cell>
        </row>
      </sheetData>
      <sheetData sheetId="1028">
        <row r="109">
          <cell r="F109">
            <v>22713.357777694815</v>
          </cell>
        </row>
      </sheetData>
      <sheetData sheetId="1029">
        <row r="109">
          <cell r="F109">
            <v>22713.357777694815</v>
          </cell>
        </row>
      </sheetData>
      <sheetData sheetId="1030">
        <row r="109">
          <cell r="F109">
            <v>22713.357777694815</v>
          </cell>
        </row>
      </sheetData>
      <sheetData sheetId="1031">
        <row r="109">
          <cell r="F109">
            <v>22713.357777694815</v>
          </cell>
        </row>
      </sheetData>
      <sheetData sheetId="1032">
        <row r="109">
          <cell r="F109">
            <v>22713.357777694815</v>
          </cell>
        </row>
      </sheetData>
      <sheetData sheetId="1033">
        <row r="109">
          <cell r="F109">
            <v>22713.357777694815</v>
          </cell>
        </row>
      </sheetData>
      <sheetData sheetId="1034">
        <row r="109">
          <cell r="F109">
            <v>22713.357777694815</v>
          </cell>
        </row>
      </sheetData>
      <sheetData sheetId="1035">
        <row r="109">
          <cell r="F109">
            <v>22713.357777694815</v>
          </cell>
        </row>
      </sheetData>
      <sheetData sheetId="1036">
        <row r="109">
          <cell r="F109">
            <v>22713.357777694815</v>
          </cell>
        </row>
      </sheetData>
      <sheetData sheetId="1037">
        <row r="109">
          <cell r="F109">
            <v>22713.357777694815</v>
          </cell>
        </row>
      </sheetData>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refreshError="1"/>
      <sheetData sheetId="1082" refreshError="1"/>
      <sheetData sheetId="1083"/>
      <sheetData sheetId="1084"/>
      <sheetData sheetId="1085"/>
      <sheetData sheetId="1086" refreshError="1"/>
      <sheetData sheetId="1087" refreshError="1"/>
      <sheetData sheetId="1088" refreshError="1"/>
      <sheetData sheetId="1089" refreshError="1"/>
      <sheetData sheetId="1090" refreshError="1"/>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row r="224">
          <cell r="B224" t="str">
            <v>MES No:</v>
          </cell>
        </row>
      </sheetData>
      <sheetData sheetId="1151"/>
      <sheetData sheetId="1152"/>
      <sheetData sheetId="1153"/>
      <sheetData sheetId="1154"/>
      <sheetData sheetId="1155"/>
      <sheetData sheetId="1156"/>
      <sheetData sheetId="1157"/>
      <sheetData sheetId="1158"/>
      <sheetData sheetId="1159"/>
      <sheetData sheetId="1160"/>
      <sheetData sheetId="1161"/>
      <sheetData sheetId="1162">
        <row r="224">
          <cell r="B224" t="str">
            <v>MES No:</v>
          </cell>
        </row>
      </sheetData>
      <sheetData sheetId="1163">
        <row r="224">
          <cell r="B224" t="str">
            <v>MES No:</v>
          </cell>
        </row>
      </sheetData>
      <sheetData sheetId="1164">
        <row r="224">
          <cell r="B224" t="str">
            <v>MES No:</v>
          </cell>
        </row>
      </sheetData>
      <sheetData sheetId="1165">
        <row r="224">
          <cell r="B224" t="str">
            <v>MES No:</v>
          </cell>
        </row>
      </sheetData>
      <sheetData sheetId="1166">
        <row r="224">
          <cell r="B224" t="str">
            <v>MES No:</v>
          </cell>
        </row>
      </sheetData>
      <sheetData sheetId="1167">
        <row r="224">
          <cell r="B224" t="str">
            <v>MES No:</v>
          </cell>
        </row>
      </sheetData>
      <sheetData sheetId="1168">
        <row r="224">
          <cell r="B224" t="str">
            <v>MES No:</v>
          </cell>
        </row>
      </sheetData>
      <sheetData sheetId="1169">
        <row r="224">
          <cell r="B224" t="str">
            <v>MES No:</v>
          </cell>
        </row>
      </sheetData>
      <sheetData sheetId="1170">
        <row r="224">
          <cell r="B224" t="str">
            <v>MES No:</v>
          </cell>
        </row>
      </sheetData>
      <sheetData sheetId="1171">
        <row r="224">
          <cell r="B224" t="str">
            <v>MES No:</v>
          </cell>
        </row>
      </sheetData>
      <sheetData sheetId="1172">
        <row r="224">
          <cell r="B224" t="str">
            <v>MES No:</v>
          </cell>
        </row>
      </sheetData>
      <sheetData sheetId="1173">
        <row r="224">
          <cell r="B224" t="str">
            <v>MES No:</v>
          </cell>
        </row>
      </sheetData>
      <sheetData sheetId="1174">
        <row r="224">
          <cell r="B224" t="str">
            <v>MES No:</v>
          </cell>
        </row>
      </sheetData>
      <sheetData sheetId="1175">
        <row r="224">
          <cell r="B224" t="str">
            <v>MES No:</v>
          </cell>
        </row>
      </sheetData>
      <sheetData sheetId="1176">
        <row r="224">
          <cell r="B224" t="str">
            <v>MES No:</v>
          </cell>
        </row>
      </sheetData>
      <sheetData sheetId="1177">
        <row r="224">
          <cell r="B224" t="str">
            <v>MES No:</v>
          </cell>
        </row>
      </sheetData>
      <sheetData sheetId="1178">
        <row r="224">
          <cell r="B224" t="str">
            <v>MES No:</v>
          </cell>
        </row>
      </sheetData>
      <sheetData sheetId="1179">
        <row r="224">
          <cell r="B224" t="str">
            <v>MES No:</v>
          </cell>
        </row>
      </sheetData>
      <sheetData sheetId="1180">
        <row r="224">
          <cell r="B224" t="str">
            <v>MES No:</v>
          </cell>
        </row>
      </sheetData>
      <sheetData sheetId="1181">
        <row r="224">
          <cell r="B224" t="str">
            <v>MES No:</v>
          </cell>
        </row>
      </sheetData>
      <sheetData sheetId="1182">
        <row r="224">
          <cell r="B224" t="str">
            <v>MES No:</v>
          </cell>
        </row>
      </sheetData>
      <sheetData sheetId="1183">
        <row r="224">
          <cell r="B224" t="str">
            <v>MES No:</v>
          </cell>
        </row>
      </sheetData>
      <sheetData sheetId="1184">
        <row r="224">
          <cell r="B224" t="str">
            <v>MES No:</v>
          </cell>
        </row>
      </sheetData>
      <sheetData sheetId="1185">
        <row r="224">
          <cell r="B224" t="str">
            <v>MES No:</v>
          </cell>
        </row>
      </sheetData>
      <sheetData sheetId="1186">
        <row r="224">
          <cell r="B224" t="str">
            <v>MES No:</v>
          </cell>
        </row>
      </sheetData>
      <sheetData sheetId="1187">
        <row r="224">
          <cell r="B224" t="str">
            <v>MES No:</v>
          </cell>
        </row>
      </sheetData>
      <sheetData sheetId="1188">
        <row r="224">
          <cell r="B224" t="str">
            <v>MES No:</v>
          </cell>
        </row>
      </sheetData>
      <sheetData sheetId="1189">
        <row r="224">
          <cell r="B224" t="str">
            <v>MES No:</v>
          </cell>
        </row>
      </sheetData>
      <sheetData sheetId="1190">
        <row r="224">
          <cell r="B224" t="str">
            <v>MES No:</v>
          </cell>
        </row>
      </sheetData>
      <sheetData sheetId="1191">
        <row r="224">
          <cell r="B224" t="str">
            <v>MES No:</v>
          </cell>
        </row>
      </sheetData>
      <sheetData sheetId="1192">
        <row r="224">
          <cell r="B224" t="str">
            <v>MES No:</v>
          </cell>
        </row>
      </sheetData>
      <sheetData sheetId="1193">
        <row r="224">
          <cell r="B224" t="str">
            <v>MES No:</v>
          </cell>
        </row>
      </sheetData>
      <sheetData sheetId="1194">
        <row r="224">
          <cell r="B224" t="str">
            <v>MES No:</v>
          </cell>
        </row>
      </sheetData>
      <sheetData sheetId="1195">
        <row r="224">
          <cell r="B224" t="str">
            <v>MES No:</v>
          </cell>
        </row>
      </sheetData>
      <sheetData sheetId="1196">
        <row r="224">
          <cell r="B224" t="str">
            <v>MES No:</v>
          </cell>
        </row>
      </sheetData>
      <sheetData sheetId="1197">
        <row r="224">
          <cell r="B224" t="str">
            <v>MES No:</v>
          </cell>
        </row>
      </sheetData>
      <sheetData sheetId="1198"/>
      <sheetData sheetId="1199"/>
      <sheetData sheetId="1200"/>
      <sheetData sheetId="1201"/>
      <sheetData sheetId="1202"/>
      <sheetData sheetId="1203"/>
      <sheetData sheetId="1204"/>
      <sheetData sheetId="1205"/>
      <sheetData sheetId="1206">
        <row r="224">
          <cell r="B224" t="str">
            <v>MES No:</v>
          </cell>
        </row>
      </sheetData>
      <sheetData sheetId="1207">
        <row r="224">
          <cell r="B224" t="str">
            <v>MES No:</v>
          </cell>
        </row>
      </sheetData>
      <sheetData sheetId="1208">
        <row r="224">
          <cell r="B224" t="str">
            <v>MES No:</v>
          </cell>
        </row>
      </sheetData>
      <sheetData sheetId="1209">
        <row r="224">
          <cell r="B224" t="str">
            <v>MES No:</v>
          </cell>
        </row>
      </sheetData>
      <sheetData sheetId="1210"/>
      <sheetData sheetId="1211"/>
      <sheetData sheetId="1212"/>
      <sheetData sheetId="1213"/>
      <sheetData sheetId="1214"/>
      <sheetData sheetId="1215"/>
      <sheetData sheetId="1216"/>
      <sheetData sheetId="1217"/>
      <sheetData sheetId="1218">
        <row r="224">
          <cell r="B224" t="str">
            <v>MES No:</v>
          </cell>
        </row>
      </sheetData>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row r="109">
          <cell r="F109">
            <v>22713.357777694815</v>
          </cell>
        </row>
      </sheetData>
      <sheetData sheetId="1234">
        <row r="109">
          <cell r="F109">
            <v>22713.357777694815</v>
          </cell>
        </row>
      </sheetData>
      <sheetData sheetId="1235">
        <row r="109">
          <cell r="F109">
            <v>22713.357777694815</v>
          </cell>
        </row>
      </sheetData>
      <sheetData sheetId="1236">
        <row r="109">
          <cell r="F109">
            <v>22713.357777694815</v>
          </cell>
        </row>
      </sheetData>
      <sheetData sheetId="1237">
        <row r="109">
          <cell r="F109">
            <v>22713.357777694815</v>
          </cell>
        </row>
      </sheetData>
      <sheetData sheetId="1238">
        <row r="109">
          <cell r="F109">
            <v>22713.357777694815</v>
          </cell>
        </row>
      </sheetData>
      <sheetData sheetId="1239">
        <row r="109">
          <cell r="F109">
            <v>22713.357777694815</v>
          </cell>
        </row>
      </sheetData>
      <sheetData sheetId="1240">
        <row r="109">
          <cell r="F109">
            <v>22713.357777694815</v>
          </cell>
        </row>
      </sheetData>
      <sheetData sheetId="1241">
        <row r="109">
          <cell r="F109">
            <v>22713.357777694815</v>
          </cell>
        </row>
      </sheetData>
      <sheetData sheetId="1242">
        <row r="109">
          <cell r="F109">
            <v>22713.357777694815</v>
          </cell>
        </row>
      </sheetData>
      <sheetData sheetId="1243">
        <row r="109">
          <cell r="F109">
            <v>22713.357777694815</v>
          </cell>
        </row>
      </sheetData>
      <sheetData sheetId="1244">
        <row r="109">
          <cell r="F109">
            <v>22713.357777694815</v>
          </cell>
        </row>
      </sheetData>
      <sheetData sheetId="1245">
        <row r="109">
          <cell r="F109">
            <v>22713.357777694815</v>
          </cell>
        </row>
      </sheetData>
      <sheetData sheetId="1246">
        <row r="109">
          <cell r="F109">
            <v>22713.357777694815</v>
          </cell>
        </row>
      </sheetData>
      <sheetData sheetId="1247">
        <row r="109">
          <cell r="F109">
            <v>22713.357777694815</v>
          </cell>
        </row>
      </sheetData>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row r="109">
          <cell r="F109">
            <v>43.789380089226867</v>
          </cell>
        </row>
      </sheetData>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row r="109">
          <cell r="F109">
            <v>43.789380089226867</v>
          </cell>
        </row>
      </sheetData>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refreshError="1"/>
      <sheetData sheetId="1382" refreshError="1"/>
      <sheetData sheetId="1383" refreshError="1"/>
      <sheetData sheetId="1384"/>
      <sheetData sheetId="1385"/>
      <sheetData sheetId="1386"/>
      <sheetData sheetId="1387" refreshError="1"/>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sheetData sheetId="1415" refreshError="1"/>
      <sheetData sheetId="1416" refreshError="1"/>
      <sheetData sheetId="1417" refreshError="1"/>
      <sheetData sheetId="1418"/>
      <sheetData sheetId="1419"/>
      <sheetData sheetId="1420"/>
      <sheetData sheetId="1421"/>
      <sheetData sheetId="1422"/>
      <sheetData sheetId="1423"/>
      <sheetData sheetId="1424"/>
      <sheetData sheetId="1425"/>
      <sheetData sheetId="1426"/>
      <sheetData sheetId="1427"/>
      <sheetData sheetId="1428">
        <row r="109">
          <cell r="F109">
            <v>43.789380089226867</v>
          </cell>
        </row>
      </sheetData>
      <sheetData sheetId="1429">
        <row r="109">
          <cell r="F109">
            <v>43.789380089226867</v>
          </cell>
        </row>
      </sheetData>
      <sheetData sheetId="1430"/>
      <sheetData sheetId="1431"/>
      <sheetData sheetId="1432">
        <row r="109">
          <cell r="F109">
            <v>43.789380089226867</v>
          </cell>
        </row>
      </sheetData>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refreshError="1"/>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row r="224">
          <cell r="B224" t="str">
            <v>MES No:</v>
          </cell>
        </row>
      </sheetData>
      <sheetData sheetId="1538">
        <row r="224">
          <cell r="B224" t="str">
            <v>MES No:</v>
          </cell>
        </row>
      </sheetData>
      <sheetData sheetId="1539">
        <row r="224">
          <cell r="B224" t="str">
            <v>MES No:</v>
          </cell>
        </row>
      </sheetData>
      <sheetData sheetId="1540">
        <row r="224">
          <cell r="B224" t="str">
            <v>MES No:</v>
          </cell>
        </row>
      </sheetData>
      <sheetData sheetId="1541">
        <row r="224">
          <cell r="B224" t="str">
            <v>MES No:</v>
          </cell>
        </row>
      </sheetData>
      <sheetData sheetId="1542">
        <row r="224">
          <cell r="B224" t="str">
            <v>MES No:</v>
          </cell>
        </row>
      </sheetData>
      <sheetData sheetId="1543">
        <row r="224">
          <cell r="B224" t="str">
            <v>MES No:</v>
          </cell>
        </row>
      </sheetData>
      <sheetData sheetId="1544">
        <row r="224">
          <cell r="B224" t="str">
            <v>MES No:</v>
          </cell>
        </row>
      </sheetData>
      <sheetData sheetId="1545">
        <row r="224">
          <cell r="B224" t="str">
            <v>MES No:</v>
          </cell>
        </row>
      </sheetData>
      <sheetData sheetId="1546">
        <row r="224">
          <cell r="B224" t="str">
            <v>MES No:</v>
          </cell>
        </row>
      </sheetData>
      <sheetData sheetId="1547">
        <row r="224">
          <cell r="B224" t="str">
            <v>MES No:</v>
          </cell>
        </row>
      </sheetData>
      <sheetData sheetId="1548">
        <row r="224">
          <cell r="B224" t="str">
            <v>MES No:</v>
          </cell>
        </row>
      </sheetData>
      <sheetData sheetId="1549">
        <row r="224">
          <cell r="B224" t="str">
            <v>MES No:</v>
          </cell>
        </row>
      </sheetData>
      <sheetData sheetId="1550">
        <row r="224">
          <cell r="B224" t="str">
            <v>MES No:</v>
          </cell>
        </row>
      </sheetData>
      <sheetData sheetId="1551">
        <row r="224">
          <cell r="B224" t="str">
            <v>MES No:</v>
          </cell>
        </row>
      </sheetData>
      <sheetData sheetId="1552">
        <row r="224">
          <cell r="B224" t="str">
            <v>MES No:</v>
          </cell>
        </row>
      </sheetData>
      <sheetData sheetId="1553">
        <row r="224">
          <cell r="B224" t="str">
            <v>MES No:</v>
          </cell>
        </row>
      </sheetData>
      <sheetData sheetId="1554">
        <row r="224">
          <cell r="B224" t="str">
            <v>MES No:</v>
          </cell>
        </row>
      </sheetData>
      <sheetData sheetId="1555">
        <row r="224">
          <cell r="B224" t="str">
            <v>MES No:</v>
          </cell>
        </row>
      </sheetData>
      <sheetData sheetId="1556">
        <row r="224">
          <cell r="B224" t="str">
            <v>MES No:</v>
          </cell>
        </row>
      </sheetData>
      <sheetData sheetId="1557">
        <row r="224">
          <cell r="B224" t="str">
            <v>MES No:</v>
          </cell>
        </row>
      </sheetData>
      <sheetData sheetId="1558">
        <row r="224">
          <cell r="B224" t="str">
            <v>MES No:</v>
          </cell>
        </row>
      </sheetData>
      <sheetData sheetId="1559">
        <row r="224">
          <cell r="B224" t="str">
            <v>MES No:</v>
          </cell>
        </row>
      </sheetData>
      <sheetData sheetId="1560">
        <row r="224">
          <cell r="B224" t="str">
            <v>MES No:</v>
          </cell>
        </row>
      </sheetData>
      <sheetData sheetId="1561">
        <row r="224">
          <cell r="B224" t="str">
            <v>MES No:</v>
          </cell>
        </row>
      </sheetData>
      <sheetData sheetId="1562">
        <row r="224">
          <cell r="B224" t="str">
            <v>MES No:</v>
          </cell>
        </row>
      </sheetData>
      <sheetData sheetId="1563"/>
      <sheetData sheetId="1564"/>
      <sheetData sheetId="1565"/>
      <sheetData sheetId="1566"/>
      <sheetData sheetId="1567"/>
      <sheetData sheetId="1568"/>
      <sheetData sheetId="1569"/>
      <sheetData sheetId="1570">
        <row r="224">
          <cell r="B224" t="str">
            <v>MES No:</v>
          </cell>
        </row>
      </sheetData>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row r="224">
          <cell r="B224" t="str">
            <v>MES No:</v>
          </cell>
        </row>
      </sheetData>
      <sheetData sheetId="1596"/>
      <sheetData sheetId="1597">
        <row r="224">
          <cell r="B224" t="str">
            <v>MES No:</v>
          </cell>
        </row>
      </sheetData>
      <sheetData sheetId="1598"/>
      <sheetData sheetId="1599"/>
      <sheetData sheetId="1600"/>
      <sheetData sheetId="1601"/>
      <sheetData sheetId="1602"/>
      <sheetData sheetId="1603"/>
      <sheetData sheetId="1604"/>
      <sheetData sheetId="1605">
        <row r="224">
          <cell r="B224" t="str">
            <v>MES No:</v>
          </cell>
        </row>
      </sheetData>
      <sheetData sheetId="1606">
        <row r="224">
          <cell r="B224" t="str">
            <v>MES No:</v>
          </cell>
        </row>
      </sheetData>
      <sheetData sheetId="1607">
        <row r="224">
          <cell r="B224" t="str">
            <v>MES No:</v>
          </cell>
        </row>
      </sheetData>
      <sheetData sheetId="1608">
        <row r="224">
          <cell r="B224" t="str">
            <v>MES No:</v>
          </cell>
        </row>
      </sheetData>
      <sheetData sheetId="1609"/>
      <sheetData sheetId="1610">
        <row r="224">
          <cell r="B224" t="str">
            <v>MES No:</v>
          </cell>
        </row>
      </sheetData>
      <sheetData sheetId="1611">
        <row r="224">
          <cell r="B224" t="str">
            <v>MES No:</v>
          </cell>
        </row>
      </sheetData>
      <sheetData sheetId="1612"/>
      <sheetData sheetId="1613"/>
      <sheetData sheetId="1614"/>
      <sheetData sheetId="1615"/>
      <sheetData sheetId="1616"/>
      <sheetData sheetId="1617"/>
      <sheetData sheetId="1618"/>
      <sheetData sheetId="1619"/>
      <sheetData sheetId="1620">
        <row r="224">
          <cell r="B224" t="str">
            <v>MES No:</v>
          </cell>
        </row>
      </sheetData>
      <sheetData sheetId="1621">
        <row r="224">
          <cell r="B224" t="str">
            <v>MES No:</v>
          </cell>
        </row>
      </sheetData>
      <sheetData sheetId="1622">
        <row r="224">
          <cell r="B224" t="str">
            <v>MES No:</v>
          </cell>
        </row>
      </sheetData>
      <sheetData sheetId="1623">
        <row r="224">
          <cell r="B224" t="str">
            <v>MES No:</v>
          </cell>
        </row>
      </sheetData>
      <sheetData sheetId="1624">
        <row r="224">
          <cell r="B224" t="str">
            <v>MES No:</v>
          </cell>
        </row>
      </sheetData>
      <sheetData sheetId="1625">
        <row r="224">
          <cell r="B224" t="str">
            <v>MES No:</v>
          </cell>
        </row>
      </sheetData>
      <sheetData sheetId="1626">
        <row r="224">
          <cell r="B224" t="str">
            <v>MES No:</v>
          </cell>
        </row>
      </sheetData>
      <sheetData sheetId="1627">
        <row r="224">
          <cell r="B224" t="str">
            <v>MES No:</v>
          </cell>
        </row>
      </sheetData>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row r="109">
          <cell r="F109">
            <v>22713.357777694815</v>
          </cell>
        </row>
      </sheetData>
      <sheetData sheetId="1651">
        <row r="109">
          <cell r="F109">
            <v>22713.357777694815</v>
          </cell>
        </row>
      </sheetData>
      <sheetData sheetId="1652">
        <row r="109">
          <cell r="F109">
            <v>22713.357777694815</v>
          </cell>
        </row>
      </sheetData>
      <sheetData sheetId="1653">
        <row r="109">
          <cell r="F109">
            <v>22713.357777694815</v>
          </cell>
        </row>
      </sheetData>
      <sheetData sheetId="1654">
        <row r="109">
          <cell r="F109">
            <v>22713.357777694815</v>
          </cell>
        </row>
      </sheetData>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row r="109">
          <cell r="F109">
            <v>22713.357777694815</v>
          </cell>
        </row>
      </sheetData>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row r="109">
          <cell r="F109">
            <v>43.789380089226867</v>
          </cell>
        </row>
      </sheetData>
      <sheetData sheetId="1691">
        <row r="109">
          <cell r="F109">
            <v>43.789380089226867</v>
          </cell>
        </row>
      </sheetData>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row r="109">
          <cell r="F109">
            <v>43.789380089226867</v>
          </cell>
        </row>
      </sheetData>
      <sheetData sheetId="1725"/>
      <sheetData sheetId="1726"/>
      <sheetData sheetId="1727"/>
      <sheetData sheetId="1728"/>
      <sheetData sheetId="1729"/>
      <sheetData sheetId="1730">
        <row r="109">
          <cell r="F109">
            <v>43.789380089226867</v>
          </cell>
        </row>
      </sheetData>
      <sheetData sheetId="1731"/>
      <sheetData sheetId="1732"/>
      <sheetData sheetId="1733">
        <row r="109">
          <cell r="F109">
            <v>43.789380089226867</v>
          </cell>
        </row>
      </sheetData>
      <sheetData sheetId="1734"/>
      <sheetData sheetId="1735">
        <row r="109">
          <cell r="F109">
            <v>43.789380089226867</v>
          </cell>
        </row>
      </sheetData>
      <sheetData sheetId="1736"/>
      <sheetData sheetId="1737">
        <row r="109">
          <cell r="F109">
            <v>43.789380089226867</v>
          </cell>
        </row>
      </sheetData>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refreshError="1"/>
      <sheetData sheetId="1866" refreshError="1"/>
      <sheetData sheetId="1867" refreshError="1"/>
      <sheetData sheetId="1868" refreshError="1"/>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refreshError="1"/>
      <sheetData sheetId="1984" refreshError="1"/>
      <sheetData sheetId="1985"/>
      <sheetData sheetId="1986"/>
      <sheetData sheetId="1987"/>
      <sheetData sheetId="1988"/>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 val="CAPEX ACACIAS 90K"/>
      <sheetName val="API93"/>
      <sheetName val="list"/>
      <sheetName val="Constantes Generales"/>
      <sheetName val="Prestaciones Sociales"/>
      <sheetName val="BASE"/>
      <sheetName val="DIARIO"/>
      <sheetName val="MANO DE OBRA"/>
      <sheetName val="CAPEX CHICHIMENE 100K"/>
      <sheetName val="EQUIPOS"/>
      <sheetName val="DATOSBP"/>
      <sheetName val="DATOSPB"/>
      <sheetName val="PESOS"/>
      <sheetName val="DATOS"/>
      <sheetName val="informe avance campo"/>
      <sheetName val="7422CW00"/>
      <sheetName val="DMS-C"/>
      <sheetName val="Lists"/>
      <sheetName val="recurso OT 4"/>
      <sheetName val="RECURSOS"/>
      <sheetName val="UNIDAD DE MEDIDAS"/>
      <sheetName val="Jupter3b"/>
      <sheetName val="CTRL ACTAS"/>
      <sheetName val="CRUDOS"/>
      <sheetName val="PRECIARIO"/>
      <sheetName val="TERCEROS 02_12"/>
      <sheetName val="H4 Inf Adicional KP"/>
      <sheetName val="DISCOUNTS"/>
      <sheetName val="LISTA DE RECURSOS"/>
      <sheetName val="LISTA DE ACTIVIDADES"/>
      <sheetName val="LISTAS DE IMPRODUCTIVIDADES"/>
      <sheetName val="ODS"/>
      <sheetName val="Hoja1 (2)"/>
      <sheetName val="Hoja3 (2)"/>
      <sheetName val="FRENTES ESPECIFICOS"/>
      <sheetName val="EN PODER DE ECP"/>
      <sheetName val="RESUMEN GENERAL"/>
      <sheetName val="UNITARIO SIN MATERIAL"/>
      <sheetName val="Cuadro de control de personal"/>
      <sheetName val="Tablas_Apoyo"/>
      <sheetName val="PROGRAMACION $"/>
      <sheetName val="PROGRAMACION HH"/>
      <sheetName val="INST"/>
      <sheetName val="CAPEX_ACACIAS_90K"/>
      <sheetName val="STAT&quot;D&quot;"/>
      <sheetName val="DATABASE"/>
      <sheetName val="sipra II fase IV"/>
      <sheetName val="ppto Obra"/>
      <sheetName val="gerencia - interv"/>
      <sheetName val="umm"/>
      <sheetName val="Precomisi"/>
      <sheetName val="RESUMEN CAPEX CONST"/>
      <sheetName val=" CAPEX EN EL t CONST"/>
      <sheetName val="asunciones"/>
      <sheetName val="Q. Ejec."/>
      <sheetName val="Resumen Gerencial"/>
      <sheetName val="DETALLADO SISTEMAS "/>
      <sheetName val="Sistemas Rev.5"/>
      <sheetName val="MATRIZ ACORDIONERO F2"/>
      <sheetName val="Macro1"/>
      <sheetName val="MOD-DEV.XLS"/>
      <sheetName val="Listas"/>
      <sheetName val="Datos_CO"/>
      <sheetName val="RESUMEN"/>
      <sheetName val="AUX."/>
      <sheetName val="INF. DIARIO"/>
      <sheetName val="INF. SEMANAL"/>
      <sheetName val="CLUSTER"/>
      <sheetName val="HH y HE"/>
      <sheetName val="HSE"/>
      <sheetName val="lluvias"/>
      <sheetName val="PDT"/>
      <sheetName val="EJECUCIÓN DIARIA"/>
      <sheetName val="Ejecutado Día A Día"/>
      <sheetName val="SEGUIMIENTO ECONOMICO WIP"/>
      <sheetName val="Ejecutado Presup.Diario"/>
      <sheetName val="Ejecutado Acum.Presup"/>
      <sheetName val="Ejecutado Acum.Fisico"/>
      <sheetName val="% Fisico Ejecutado"/>
      <sheetName val="CC"/>
      <sheetName val="Curva S"/>
      <sheetName val="PROYECCIONES"/>
      <sheetName val="Listas despliegue"/>
      <sheetName val="PORTADA"/>
      <sheetName val="GENERALIDADES"/>
      <sheetName val="CAPEX"/>
      <sheetName val="CBE 1513"/>
      <sheetName val="Hoja1"/>
      <sheetName val="1.3.4"/>
      <sheetName val="1.4.4"/>
      <sheetName val="1.5.4"/>
      <sheetName val="1.5.5"/>
      <sheetName val="1.5.6"/>
      <sheetName val="1.5.7 "/>
      <sheetName val="CUADRO DE CANT"/>
      <sheetName val="CL-77"/>
      <sheetName val="PARAMETROS"/>
      <sheetName val="PARAMETROS "/>
      <sheetName val="Curva S Llanos"/>
      <sheetName val="ETIQUETAS"/>
      <sheetName val="GCB2000"/>
      <sheetName val="FACTORES"/>
      <sheetName val="AUX"/>
      <sheetName val="MARCO"/>
      <sheetName val="Informe díario"/>
      <sheetName val="Picklist"/>
      <sheetName val="lista"/>
      <sheetName val="CAPEX_ACACIAS_90K1"/>
      <sheetName val="MANO_DE_OBRA"/>
      <sheetName val="CAPEX_CHICHIMENE_100K"/>
      <sheetName val="recurso_OT_4"/>
      <sheetName val="LISTA_DE_RECURSOS"/>
      <sheetName val="LISTA_DE_ACTIVIDADES"/>
      <sheetName val="LISTAS_DE_IMPRODUCTIVIDADES"/>
      <sheetName val="UNIDAD_DE_MEDIDAS"/>
      <sheetName val="Hoja1_(2)"/>
      <sheetName val="Hoja3_(2)"/>
      <sheetName val="Constantes_Generales"/>
      <sheetName val="Prestaciones_Sociales"/>
      <sheetName val="informe_avance_campo"/>
      <sheetName val="TERCEROS_02_12"/>
      <sheetName val="H4_Inf_Adicional_KP"/>
      <sheetName val="CTRL_ACTAS"/>
      <sheetName val="MOD-DEV_XLS"/>
      <sheetName val="PROGRAMACION_$"/>
      <sheetName val="PROGRAMACION_HH"/>
      <sheetName val="FRENTES_ESPECIFICOS"/>
      <sheetName val="EN_PODER_DE_ECP"/>
      <sheetName val="RESUMEN_GENERAL"/>
      <sheetName val="sipra_II_fase_IV"/>
      <sheetName val="ppto_Obra"/>
      <sheetName val="gerencia_-_interv"/>
      <sheetName val="RESUMEN_CAPEX_CONST"/>
      <sheetName val="_CAPEX_EN_EL_t_CONST"/>
      <sheetName val="UNITARIO_SIN_MATERIAL"/>
      <sheetName val="Cuadro_de_control_de_personal"/>
      <sheetName val="AUX_"/>
      <sheetName val="INF__DIARIO"/>
      <sheetName val="INF__SEMANAL"/>
      <sheetName val="HH_y_HE"/>
      <sheetName val="EJECUCIÓN_DIARIA"/>
      <sheetName val="Ejecutado_Día_A_Día"/>
      <sheetName val="SEGUIMIENTO_ECONOMICO_WIP"/>
      <sheetName val="Ejecutado_Presup_Diario"/>
      <sheetName val="Ejecutado_Acum_Presup"/>
      <sheetName val="Ejecutado_Acum_Fisico"/>
      <sheetName val="%_Fisico_Ejecutado"/>
      <sheetName val="Curva_S"/>
      <sheetName val="Listas_despliegue"/>
      <sheetName val="CBE_1513"/>
      <sheetName val="1_3_4"/>
      <sheetName val="1_4_4"/>
      <sheetName val="1_5_4"/>
      <sheetName val="1_5_5"/>
      <sheetName val="1_5_6"/>
      <sheetName val="1_5_7_"/>
      <sheetName val="CAPEX_ACACIAS_90K2"/>
      <sheetName val="MANO_DE_OBRA1"/>
      <sheetName val="CAPEX_CHICHIMENE_100K1"/>
      <sheetName val="recurso_OT_41"/>
      <sheetName val="LISTA_DE_RECURSOS1"/>
      <sheetName val="LISTA_DE_ACTIVIDADES1"/>
      <sheetName val="LISTAS_DE_IMPRODUCTIVIDADES1"/>
      <sheetName val="UNIDAD_DE_MEDIDAS1"/>
      <sheetName val="Hoja1_(2)1"/>
      <sheetName val="Hoja3_(2)1"/>
      <sheetName val="Constantes_Generales1"/>
      <sheetName val="Prestaciones_Sociales1"/>
      <sheetName val="informe_avance_campo1"/>
      <sheetName val="TERCEROS_02_121"/>
      <sheetName val="H4_Inf_Adicional_KP1"/>
      <sheetName val="CTRL_ACTAS1"/>
      <sheetName val="MOD-DEV_XLS1"/>
      <sheetName val="PROGRAMACION_$1"/>
      <sheetName val="PROGRAMACION_HH1"/>
      <sheetName val="FRENTES_ESPECIFICOS1"/>
      <sheetName val="EN_PODER_DE_ECP1"/>
      <sheetName val="RESUMEN_GENERAL1"/>
      <sheetName val="sipra_II_fase_IV1"/>
      <sheetName val="ppto_Obra1"/>
      <sheetName val="gerencia_-_interv1"/>
      <sheetName val="RESUMEN_CAPEX_CONST1"/>
      <sheetName val="_CAPEX_EN_EL_t_CONST1"/>
      <sheetName val="UNITARIO_SIN_MATERIAL1"/>
      <sheetName val="Cuadro_de_control_de_personal1"/>
      <sheetName val="AUX_1"/>
      <sheetName val="INF__DIARIO1"/>
      <sheetName val="INF__SEMANAL1"/>
      <sheetName val="HH_y_HE1"/>
      <sheetName val="EJECUCIÓN_DIARIA1"/>
      <sheetName val="Ejecutado_Día_A_Día1"/>
      <sheetName val="SEGUIMIENTO_ECONOMICO_WIP1"/>
      <sheetName val="Ejecutado_Presup_Diario1"/>
      <sheetName val="Ejecutado_Acum_Presup1"/>
      <sheetName val="Ejecutado_Acum_Fisico1"/>
      <sheetName val="%_Fisico_Ejecutado1"/>
      <sheetName val="Curva_S1"/>
      <sheetName val="Listas_despliegue1"/>
      <sheetName val="CBE_15131"/>
      <sheetName val="1_3_41"/>
      <sheetName val="1_4_41"/>
      <sheetName val="1_5_41"/>
      <sheetName val="1_5_51"/>
      <sheetName val="1_5_61"/>
      <sheetName val="1_5_7_1"/>
      <sheetName val="CUADRO_DE_CANT"/>
      <sheetName val="Q__Ejec_"/>
      <sheetName val="PARAMETROS_"/>
      <sheetName val="Curva_S_Llanos"/>
      <sheetName val="CAPEX_ACACIAS_90K3"/>
      <sheetName val="MANO_DE_OBRA2"/>
      <sheetName val="CAPEX_CHICHIMENE_100K2"/>
      <sheetName val="recurso_OT_42"/>
      <sheetName val="LISTA_DE_RECURSOS2"/>
      <sheetName val="LISTA_DE_ACTIVIDADES2"/>
      <sheetName val="LISTAS_DE_IMPRODUCTIVIDADES2"/>
      <sheetName val="UNIDAD_DE_MEDIDAS2"/>
      <sheetName val="Hoja1_(2)2"/>
      <sheetName val="Hoja3_(2)2"/>
      <sheetName val="Constantes_Generales2"/>
      <sheetName val="Prestaciones_Sociales2"/>
      <sheetName val="informe_avance_campo2"/>
      <sheetName val="TERCEROS_02_122"/>
      <sheetName val="H4_Inf_Adicional_KP2"/>
      <sheetName val="CTRL_ACTAS2"/>
      <sheetName val="MOD-DEV_XLS2"/>
      <sheetName val="PROGRAMACION_$2"/>
      <sheetName val="PROGRAMACION_HH2"/>
      <sheetName val="FRENTES_ESPECIFICOS2"/>
      <sheetName val="EN_PODER_DE_ECP2"/>
      <sheetName val="RESUMEN_GENERAL2"/>
      <sheetName val="sipra_II_fase_IV2"/>
      <sheetName val="ppto_Obra2"/>
      <sheetName val="gerencia_-_interv2"/>
      <sheetName val="RESUMEN_CAPEX_CONST2"/>
      <sheetName val="_CAPEX_EN_EL_t_CONST2"/>
      <sheetName val="UNITARIO_SIN_MATERIAL2"/>
      <sheetName val="Cuadro_de_control_de_personal2"/>
      <sheetName val="AUX_2"/>
      <sheetName val="INF__DIARIO2"/>
      <sheetName val="INF__SEMANAL2"/>
      <sheetName val="HH_y_HE2"/>
      <sheetName val="EJECUCIÓN_DIARIA2"/>
      <sheetName val="Ejecutado_Día_A_Día2"/>
      <sheetName val="SEGUIMIENTO_ECONOMICO_WIP2"/>
      <sheetName val="Ejecutado_Presup_Diario2"/>
      <sheetName val="Ejecutado_Acum_Presup2"/>
      <sheetName val="Ejecutado_Acum_Fisico2"/>
      <sheetName val="%_Fisico_Ejecutado2"/>
      <sheetName val="Curva_S2"/>
      <sheetName val="Listas_despliegue2"/>
      <sheetName val="CBE_15132"/>
      <sheetName val="1_3_42"/>
      <sheetName val="1_4_42"/>
      <sheetName val="1_5_42"/>
      <sheetName val="1_5_52"/>
      <sheetName val="1_5_62"/>
      <sheetName val="1_5_7_2"/>
      <sheetName val="CUADRO_DE_CANT1"/>
      <sheetName val="Q__Ejec_1"/>
      <sheetName val="PARAMETROS_1"/>
      <sheetName val="Curva_S_Llanos1"/>
      <sheetName val="Estructura de Control"/>
      <sheetName val="Tarifas Equipos"/>
      <sheetName val="FRENTE OBRA"/>
      <sheetName val="ID 200123"/>
      <sheetName val="ID 200124"/>
      <sheetName val="Hoja3"/>
      <sheetName val="pre acta 4"/>
      <sheetName val="Acumulado facturado"/>
    </sheetNames>
    <sheetDataSet>
      <sheetData sheetId="0" refreshError="1">
        <row r="3">
          <cell r="M3" t="str">
            <v>PRESUPUESTO</v>
          </cell>
        </row>
        <row r="48">
          <cell r="U48">
            <v>17</v>
          </cell>
        </row>
      </sheetData>
      <sheetData sheetId="1" refreshError="1">
        <row r="3">
          <cell r="M3">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3">
          <cell r="M3">
            <v>0</v>
          </cell>
        </row>
      </sheetData>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3">
          <cell r="M3" t="str">
            <v>Locación</v>
          </cell>
        </row>
      </sheetData>
      <sheetData sheetId="72" refreshError="1"/>
      <sheetData sheetId="73" refreshError="1"/>
      <sheetData sheetId="74">
        <row r="3">
          <cell r="M3">
            <v>0</v>
          </cell>
        </row>
      </sheetData>
      <sheetData sheetId="75">
        <row r="3">
          <cell r="M3">
            <v>0</v>
          </cell>
        </row>
      </sheetData>
      <sheetData sheetId="76">
        <row r="3">
          <cell r="M3">
            <v>0</v>
          </cell>
        </row>
      </sheetData>
      <sheetData sheetId="77">
        <row r="3">
          <cell r="M3">
            <v>0</v>
          </cell>
        </row>
      </sheetData>
      <sheetData sheetId="78">
        <row r="3">
          <cell r="M3">
            <v>0</v>
          </cell>
        </row>
      </sheetData>
      <sheetData sheetId="79">
        <row r="3">
          <cell r="M3">
            <v>0</v>
          </cell>
        </row>
      </sheetData>
      <sheetData sheetId="80">
        <row r="3">
          <cell r="M3">
            <v>0</v>
          </cell>
        </row>
      </sheetData>
      <sheetData sheetId="81">
        <row r="3">
          <cell r="M3">
            <v>0</v>
          </cell>
        </row>
      </sheetData>
      <sheetData sheetId="82"/>
      <sheetData sheetId="83">
        <row r="3">
          <cell r="M3">
            <v>0</v>
          </cell>
        </row>
      </sheetData>
      <sheetData sheetId="84">
        <row r="3">
          <cell r="M3" t="str">
            <v>PRESUPUESTO</v>
          </cell>
        </row>
      </sheetData>
      <sheetData sheetId="85">
        <row r="3">
          <cell r="M3">
            <v>0</v>
          </cell>
        </row>
      </sheetData>
      <sheetData sheetId="86"/>
      <sheetData sheetId="87">
        <row r="3">
          <cell r="M3" t="str">
            <v>Locación</v>
          </cell>
        </row>
      </sheetData>
      <sheetData sheetId="88">
        <row r="3">
          <cell r="M3" t="str">
            <v>Locación</v>
          </cell>
        </row>
      </sheetData>
      <sheetData sheetId="89">
        <row r="3">
          <cell r="M3" t="str">
            <v>PRESUPUESTO</v>
          </cell>
        </row>
      </sheetData>
      <sheetData sheetId="90">
        <row r="3">
          <cell r="M3" t="str">
            <v>PRESUPUESTO</v>
          </cell>
        </row>
      </sheetData>
      <sheetData sheetId="91" refreshError="1"/>
      <sheetData sheetId="92">
        <row r="3">
          <cell r="M3" t="str">
            <v>PRESUPUESTO</v>
          </cell>
        </row>
      </sheetData>
      <sheetData sheetId="93">
        <row r="3">
          <cell r="M3" t="str">
            <v>PRESUPUESTO</v>
          </cell>
        </row>
      </sheetData>
      <sheetData sheetId="94">
        <row r="3">
          <cell r="M3" t="str">
            <v>PRESUPUESTO</v>
          </cell>
        </row>
      </sheetData>
      <sheetData sheetId="95">
        <row r="3">
          <cell r="M3" t="str">
            <v>PRESUPUESTO</v>
          </cell>
        </row>
      </sheetData>
      <sheetData sheetId="96">
        <row r="3">
          <cell r="M3" t="str">
            <v>Locación</v>
          </cell>
        </row>
      </sheetData>
      <sheetData sheetId="97">
        <row r="3">
          <cell r="M3" t="str">
            <v>Locación</v>
          </cell>
        </row>
      </sheetData>
      <sheetData sheetId="98">
        <row r="3">
          <cell r="M3" t="str">
            <v>Locación</v>
          </cell>
        </row>
      </sheetData>
      <sheetData sheetId="99">
        <row r="3">
          <cell r="M3" t="str">
            <v>Locación</v>
          </cell>
        </row>
      </sheetData>
      <sheetData sheetId="100">
        <row r="3">
          <cell r="M3">
            <v>0</v>
          </cell>
        </row>
      </sheetData>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3">
          <cell r="M3">
            <v>0</v>
          </cell>
        </row>
      </sheetData>
      <sheetData sheetId="139">
        <row r="3">
          <cell r="M3" t="str">
            <v>Locación</v>
          </cell>
        </row>
      </sheetData>
      <sheetData sheetId="140">
        <row r="3">
          <cell r="M3">
            <v>0</v>
          </cell>
        </row>
      </sheetData>
      <sheetData sheetId="141">
        <row r="3">
          <cell r="M3" t="str">
            <v>Locación</v>
          </cell>
        </row>
      </sheetData>
      <sheetData sheetId="142">
        <row r="3">
          <cell r="M3">
            <v>0</v>
          </cell>
        </row>
      </sheetData>
      <sheetData sheetId="143"/>
      <sheetData sheetId="144"/>
      <sheetData sheetId="145"/>
      <sheetData sheetId="146">
        <row r="3">
          <cell r="M3">
            <v>0</v>
          </cell>
        </row>
      </sheetData>
      <sheetData sheetId="147"/>
      <sheetData sheetId="148"/>
      <sheetData sheetId="149"/>
      <sheetData sheetId="150"/>
      <sheetData sheetId="151"/>
      <sheetData sheetId="152"/>
      <sheetData sheetId="153"/>
      <sheetData sheetId="154"/>
      <sheetData sheetId="155"/>
      <sheetData sheetId="156"/>
      <sheetData sheetId="157"/>
      <sheetData sheetId="158">
        <row r="3">
          <cell r="M3" t="str">
            <v>PRESUPUESTO</v>
          </cell>
        </row>
      </sheetData>
      <sheetData sheetId="159"/>
      <sheetData sheetId="160">
        <row r="3">
          <cell r="M3" t="str">
            <v>Locación</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ow r="3">
          <cell r="M3">
            <v>0</v>
          </cell>
        </row>
      </sheetData>
      <sheetData sheetId="188">
        <row r="3">
          <cell r="M3" t="str">
            <v>Locación</v>
          </cell>
        </row>
      </sheetData>
      <sheetData sheetId="189">
        <row r="3">
          <cell r="M3">
            <v>0</v>
          </cell>
        </row>
      </sheetData>
      <sheetData sheetId="190">
        <row r="3">
          <cell r="M3" t="str">
            <v>Locación</v>
          </cell>
        </row>
      </sheetData>
      <sheetData sheetId="191">
        <row r="3">
          <cell r="M3">
            <v>0</v>
          </cell>
        </row>
      </sheetData>
      <sheetData sheetId="192"/>
      <sheetData sheetId="193"/>
      <sheetData sheetId="194"/>
      <sheetData sheetId="195">
        <row r="3">
          <cell r="M3">
            <v>0</v>
          </cell>
        </row>
      </sheetData>
      <sheetData sheetId="196"/>
      <sheetData sheetId="197"/>
      <sheetData sheetId="198"/>
      <sheetData sheetId="199"/>
      <sheetData sheetId="200"/>
      <sheetData sheetId="201">
        <row r="3">
          <cell r="M3" t="str">
            <v>PRESUPUESTO</v>
          </cell>
        </row>
      </sheetData>
      <sheetData sheetId="202"/>
      <sheetData sheetId="203"/>
      <sheetData sheetId="204">
        <row r="3">
          <cell r="M3" t="str">
            <v>Locación</v>
          </cell>
        </row>
      </sheetData>
      <sheetData sheetId="205"/>
      <sheetData sheetId="206"/>
      <sheetData sheetId="207">
        <row r="3">
          <cell r="M3" t="str">
            <v>PRESUPUESTO</v>
          </cell>
        </row>
      </sheetData>
      <sheetData sheetId="208"/>
      <sheetData sheetId="209">
        <row r="3">
          <cell r="M3" t="str">
            <v>Locación</v>
          </cell>
        </row>
      </sheetData>
      <sheetData sheetId="210"/>
      <sheetData sheetId="211">
        <row r="3">
          <cell r="M3">
            <v>0</v>
          </cell>
        </row>
      </sheetData>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ow r="3">
          <cell r="M3">
            <v>0</v>
          </cell>
        </row>
      </sheetData>
      <sheetData sheetId="241">
        <row r="3">
          <cell r="M3" t="str">
            <v>Locación</v>
          </cell>
        </row>
      </sheetData>
      <sheetData sheetId="242">
        <row r="3">
          <cell r="M3">
            <v>0</v>
          </cell>
        </row>
      </sheetData>
      <sheetData sheetId="243">
        <row r="3">
          <cell r="M3" t="str">
            <v>Locación</v>
          </cell>
        </row>
      </sheetData>
      <sheetData sheetId="244">
        <row r="3">
          <cell r="M3">
            <v>0</v>
          </cell>
        </row>
      </sheetData>
      <sheetData sheetId="245"/>
      <sheetData sheetId="246"/>
      <sheetData sheetId="247"/>
      <sheetData sheetId="248">
        <row r="3">
          <cell r="M3">
            <v>0</v>
          </cell>
        </row>
      </sheetData>
      <sheetData sheetId="249"/>
      <sheetData sheetId="250"/>
      <sheetData sheetId="251"/>
      <sheetData sheetId="252"/>
      <sheetData sheetId="253"/>
      <sheetData sheetId="254">
        <row r="3">
          <cell r="M3" t="str">
            <v>PRESUPUESTO</v>
          </cell>
        </row>
      </sheetData>
      <sheetData sheetId="255"/>
      <sheetData sheetId="256"/>
      <sheetData sheetId="257">
        <row r="3">
          <cell r="M3" t="str">
            <v>Locación</v>
          </cell>
        </row>
      </sheetData>
      <sheetData sheetId="258"/>
      <sheetData sheetId="259"/>
      <sheetData sheetId="260">
        <row r="3">
          <cell r="M3" t="str">
            <v>PRESUPUESTO</v>
          </cell>
        </row>
      </sheetData>
      <sheetData sheetId="261"/>
      <sheetData sheetId="262">
        <row r="3">
          <cell r="M3" t="str">
            <v>Locación</v>
          </cell>
        </row>
      </sheetData>
      <sheetData sheetId="263"/>
      <sheetData sheetId="264">
        <row r="3">
          <cell r="M3">
            <v>0</v>
          </cell>
        </row>
      </sheetData>
      <sheetData sheetId="265"/>
      <sheetData sheetId="266"/>
      <sheetData sheetId="267"/>
      <sheetData sheetId="268"/>
      <sheetData sheetId="269"/>
      <sheetData sheetId="270"/>
      <sheetData sheetId="271"/>
      <sheetData sheetId="272" refreshError="1"/>
      <sheetData sheetId="273" refreshError="1"/>
      <sheetData sheetId="274">
        <row r="3">
          <cell r="M3">
            <v>0</v>
          </cell>
        </row>
      </sheetData>
      <sheetData sheetId="275"/>
      <sheetData sheetId="276"/>
      <sheetData sheetId="277"/>
      <sheetData sheetId="278"/>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nálisis determinístico"/>
      <sheetName val="envío"/>
      <sheetName val="Modelo financiero"/>
      <sheetName val="API93"/>
      <sheetName val="PSM Monthly"/>
      <sheetName val="Análisis_determinístico"/>
      <sheetName val="Modelo_financiero"/>
      <sheetName val="Análisis_determinístico1"/>
      <sheetName val="Modelo_financiero1"/>
      <sheetName val="Hoja2"/>
      <sheetName val="1. MODELO 60KB"/>
      <sheetName val="BHA"/>
      <sheetName val="TABLA5"/>
      <sheetName val="Main"/>
      <sheetName val="CorpTax"/>
      <sheetName val="Input"/>
      <sheetName val="PLAN CARGUE RIS (for nuevo)"/>
      <sheetName val="GCB2000"/>
      <sheetName val="PLANILLA"/>
      <sheetName val="TALLA"/>
      <sheetName val="Hoja3"/>
      <sheetName val="PLAN_CARGUE_RIS_(for_nuevo)"/>
      <sheetName val="PLAN_CARGUE_RIS_(for_nuevo)1"/>
      <sheetName val="Resumen"/>
      <sheetName val="Crudos"/>
      <sheetName val="TOVFEB."/>
      <sheetName val="C21_A310"/>
      <sheetName val="C21_G115"/>
      <sheetName val="C21_G220"/>
      <sheetName val="Ppto 2001"/>
      <sheetName val="CONTRATO"/>
      <sheetName val="Tabla"/>
      <sheetName val="Base Info"/>
      <sheetName val="Ppto_2001"/>
      <sheetName val="TOVFEB_"/>
      <sheetName val="DPC"/>
      <sheetName val="Estrategia"/>
      <sheetName val="Base_P10"/>
      <sheetName val="Base_P50"/>
      <sheetName val="Base_P90"/>
      <sheetName val="Prod_Inv_P10"/>
      <sheetName val="Prod_Inv_P50"/>
      <sheetName val="Prod_Inv_P90"/>
      <sheetName val="Todos"/>
      <sheetName val="Cuad 2.9 "/>
      <sheetName val="BRUTA-INY"/>
      <sheetName val="RES EQV"/>
      <sheetName val="RES GASOL"/>
      <sheetName val="RES PET"/>
      <sheetName val="RES GAS"/>
      <sheetName val="RES LPG"/>
      <sheetName val="POZOS"/>
      <sheetName val="CONTRATOS"/>
      <sheetName val="Base_Info"/>
      <sheetName val="RES_EQV"/>
      <sheetName val="RES_GASOL"/>
      <sheetName val="RES_PET"/>
      <sheetName val="RES_GAS"/>
      <sheetName val="RES_LPG"/>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COSTOS_DE_TRANSPORTE1"/>
      <sheetName val="OPCIONES_DE_SIMULACION1"/>
      <sheetName val="COMPRA_MATERIA_PRIMA1"/>
      <sheetName val="Parametros Inversion"/>
      <sheetName val="Maturity Matrix"/>
      <sheetName val="Calcs"/>
      <sheetName val="Modelo Financiero Determ. "/>
      <sheetName val="APU"/>
      <sheetName val="Parámetros Formato"/>
      <sheetName val="#¡REF"/>
      <sheetName val="LISTA VALIDACION"/>
      <sheetName val="PYF100-2"/>
      <sheetName val="CrudosA"/>
      <sheetName val="casosWTI"/>
      <sheetName val="DCurva"/>
      <sheetName val="Inf.Semanal"/>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Parametros"/>
      <sheetName val="Listas Desplegables"/>
      <sheetName val="Jun17-08"/>
      <sheetName val="MOD-DEV_XLS"/>
      <sheetName val="Hist. Avances"/>
      <sheetName val="URCDIT"/>
      <sheetName val="PERSON"/>
      <sheetName val="CODIGOS PERDIDAS"/>
      <sheetName val="Lineas del PACC"/>
      <sheetName val="COL 21169"/>
      <sheetName val="Datos_de_Entrada"/>
      <sheetName val="ListaEmpresas"/>
      <sheetName val="Lista APU"/>
      <sheetName val="Tablas"/>
      <sheetName val="DEST. MEDIOS"/>
      <sheetName val="COMBUASF"/>
      <sheetName val="BALCRUDO"/>
      <sheetName val="PRECIOS"/>
      <sheetName val="CARGASPROC."/>
      <sheetName val="G L P  FINAL"/>
      <sheetName val="Graficos"/>
      <sheetName val="nombres"/>
      <sheetName val="Puntos"/>
      <sheetName val="C.E cas"/>
      <sheetName val="INV $ cas"/>
      <sheetName val="steel"/>
      <sheetName val="ANS_DAB"/>
      <sheetName val="USED WELLS"/>
      <sheetName val="Hoja1"/>
      <sheetName val="PIA CASABE SUR ECP"/>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Parámetros_Formato"/>
      <sheetName val="C_E_cas"/>
      <sheetName val="INV_$_cas"/>
      <sheetName val="TIPO"/>
      <sheetName val="INSP TUBERIAS"/>
      <sheetName val="VAR"/>
      <sheetName val="TOTAL AREA_PORTAFOLIO ORIGINAL"/>
      <sheetName val="INGENIERÍA"/>
      <sheetName val="EMPRESA"/>
      <sheetName val="Cronograma"/>
      <sheetName val="Admin Cost Flow"/>
      <sheetName val="PLAN_CARGUE_RIS_(for_nuevo)2"/>
      <sheetName val="Valor Oferta"/>
      <sheetName val="COMPROMISOS"/>
      <sheetName val="Cover"/>
      <sheetName val="TARIF2002"/>
      <sheetName val="LISTAS"/>
      <sheetName val="VENTAS"/>
      <sheetName val="CRUDOS MES EVALUADO"/>
      <sheetName val="COSTOS DE TRANSPORTE"/>
      <sheetName val="COMPRA MATERIA PRIMA"/>
      <sheetName val="TRANSFERENCIAS"/>
      <sheetName val="CAÑO_LIMON2"/>
      <sheetName val="DATOS BASE ABA"/>
      <sheetName val="DATABASE"/>
      <sheetName val="PARÁMETROS (2)"/>
      <sheetName val="PARÁMETROS"/>
      <sheetName val="Modelo_financiero2"/>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Análisis_determinístico2"/>
      <sheetName val="TBG_+_NO_TBG_20112"/>
      <sheetName val="Parámetros_Formato2"/>
      <sheetName val="Plan_Hitos_despues_del_pma2"/>
      <sheetName val="PROYECTOS TRÁNSITO"/>
      <sheetName val=""/>
      <sheetName val="CECOS SOP"/>
      <sheetName val="SEGUIMIENTO"/>
      <sheetName val="Malas Prácticas eliminadas"/>
      <sheetName val="Plan Anual Mantto"/>
      <sheetName val="OBRA CIVIL RQ 06"/>
      <sheetName val="Mano de Obra"/>
      <sheetName val="PLAN MENSUAL"/>
      <sheetName val="Modelo financiero-Alter_3"/>
      <sheetName val="F.Caja"/>
      <sheetName val="General"/>
      <sheetName val="LISTA DE LAS MACROS "/>
      <sheetName val="Listas_Desplegables"/>
      <sheetName val="Modelo_Financiero_Determ__"/>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LISTA_VALIDACION"/>
      <sheetName val="PSM_Monthly"/>
      <sheetName val="CRUDOS_MES_EVALUADO"/>
      <sheetName val="COSTOS_DE_TRANSPORTE"/>
      <sheetName val="CODIGOS_PERDIDAS"/>
      <sheetName val="Resultados"/>
      <sheetName val="SALARIOS (2)"/>
      <sheetName val="CONFIGURACION"/>
      <sheetName val="FORMULAS1"/>
      <sheetName val="DATOSINI"/>
      <sheetName val="Salario"/>
      <sheetName val="Hoja 3 - Categorías Riesgos ECP"/>
      <sheetName val="HOJA 1(REG._EV. SEM-CUAN_PLAN )"/>
      <sheetName val="HOJA 2(MATRIZ IMP-PR PROYECTOS)"/>
      <sheetName val="Hoja 4 - Resumen Seguimiento"/>
      <sheetName val="Hoja 5 - Definiciones generales"/>
      <sheetName val="Pañete Impermeabilizado"/>
      <sheetName val="BENEF. DE ESPEC."/>
      <sheetName val="Lineas_del_PACC"/>
      <sheetName val="COL_21169"/>
      <sheetName val="Lista_APU"/>
      <sheetName val="DEST__MEDIOS"/>
      <sheetName val="CARGASPROC_"/>
      <sheetName val="G_L_P__FINAL"/>
      <sheetName val="Valor_Oferta"/>
      <sheetName val="Referencia Sistemas"/>
      <sheetName val="EQUIPOS"/>
      <sheetName val="WRut"/>
      <sheetName val="BASE CG1"/>
      <sheetName val="Menu"/>
      <sheetName val="OT"/>
      <sheetName val="AIU"/>
      <sheetName val="Ordenes Internas"/>
      <sheetName val="Informacion"/>
      <sheetName val="TariCiud"/>
      <sheetName val="LISTA OTS"/>
      <sheetName val="140 kbbld Cus,BCF22"/>
      <sheetName val="TASA"/>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POZO 7959"/>
      <sheetName val="Par"/>
      <sheetName val="Siglas"/>
      <sheetName val="TABLAS (3)"/>
      <sheetName val="REG (2)"/>
      <sheetName val="CANTIDADES TOTALES"/>
      <sheetName val="SABANA"/>
      <sheetName val="COST_CCTL"/>
      <sheetName val="CantidadesComite"/>
      <sheetName val="MAMPO 1"/>
      <sheetName val="DATOSBP"/>
      <sheetName val="DATOSPB"/>
      <sheetName val="1.1"/>
      <sheetName val="EQUIPO"/>
      <sheetName val="TUBERIA"/>
      <sheetName val="MATERIALES"/>
      <sheetName val="Tablas (2)"/>
      <sheetName val="PRESUPUESTO 2O16"/>
      <sheetName val="C. IMPORTADAS"/>
      <sheetName val="Parámetros Formato "/>
      <sheetName val="RESERVAS Y PRODUCCIONES"/>
      <sheetName val="7422CW00"/>
      <sheetName val="cantidades sf-21"/>
      <sheetName val="informe avance campo"/>
      <sheetName val="Clúster"/>
      <sheetName val="trafos acad"/>
      <sheetName val="A-RECURSOS-MATERIAL"/>
      <sheetName val="TOTAL_AREA_PORTAFOLIO_ORIGINAL"/>
      <sheetName val="Admin_Cost_Flow"/>
      <sheetName val="PROYECTOS_TRÁNSITO1"/>
      <sheetName val="LISTA_DE_LAS_MACROS_"/>
      <sheetName val="COMPRA_MATERIA_PRIMA2"/>
      <sheetName val="DATOS_BASE_ABA"/>
      <sheetName val="Referencia_Sistemas"/>
      <sheetName val="PARÁMETROS_(2)"/>
      <sheetName val="PLAN_MENSUAL"/>
      <sheetName val="Modelo_financiero-Alter_3"/>
      <sheetName val="Malas_Prácticas_eliminadas"/>
      <sheetName val="F_Caja"/>
      <sheetName val="Ordenes_Internas"/>
      <sheetName val="BASE_CG1"/>
      <sheetName val="FORMULA Marzo 07"/>
      <sheetName val="Plan_Anual_Mantto"/>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List.Per"/>
      <sheetName val="DATOS GENERALES"/>
      <sheetName val="Items"/>
      <sheetName val="AFP"/>
      <sheetName val="EPS"/>
      <sheetName val="NOVEDAD"/>
      <sheetName val="SEXO"/>
      <sheetName val="TIPO DE DOCUMENTO"/>
      <sheetName val="TIPO DE COTIZANTE"/>
      <sheetName val="D. ENTRADA"/>
      <sheetName val="parametros de formato"/>
      <sheetName val="Modelo financiero Alt 1"/>
      <sheetName val="C_CTL"/>
      <sheetName val="TRACK"/>
      <sheetName val="HH_HM"/>
      <sheetName val="WKL"/>
      <sheetName val="TARIFAS 2015"/>
      <sheetName val="Civil"/>
      <sheetName val="resumen p4H"/>
      <sheetName val="LISTA"/>
      <sheetName val="Cuentas"/>
      <sheetName val="BENEF__DE_ESPEC_"/>
      <sheetName val="GRAFICAS GEC"/>
      <sheetName val="Matriz RAM"/>
      <sheetName val="BASE CENIT"/>
      <sheetName val="PLANTILLA PCC 2016-2018"/>
      <sheetName val="PLANTILLA PCC 2016-2018 RUBIALE"/>
      <sheetName val="td gastos"/>
      <sheetName val="td proyect"/>
      <sheetName val="ListaDesplegable"/>
      <sheetName val="Densidad -TRAFO"/>
      <sheetName val="MUESTREOS"/>
      <sheetName val="SALARIOS"/>
      <sheetName val="Form5 _Pág_ 2"/>
      <sheetName val="Form5 _Pág_ 1"/>
      <sheetName val="INSTRUCTIVO Para el Usuario"/>
      <sheetName val="Datos no borrar"/>
      <sheetName val="Hoja4"/>
      <sheetName val="CONSTANTES"/>
      <sheetName val="Mov. Tks-380"/>
      <sheetName val="Pilares e iniciativas"/>
      <sheetName val="Rec"/>
      <sheetName val="Base de Datos"/>
      <sheetName val="2016"/>
      <sheetName val="RESPONSABLES"/>
      <sheetName val="Sistemas"/>
      <sheetName val="B515"/>
      <sheetName val="Comite Gerencias"/>
      <sheetName val="DATOS INFORME ECP"/>
      <sheetName val="DATOS INGRESO"/>
      <sheetName val="BasedeDatos"/>
      <sheetName val="PRESUPUESTO anual"/>
      <sheetName val="326 "/>
      <sheetName val="337"/>
      <sheetName val="338"/>
      <sheetName val="vr horas"/>
      <sheetName val="Valor hora persona"/>
      <sheetName val="Nom 326"/>
      <sheetName val="Nom 337"/>
      <sheetName val="Nom 338"/>
      <sheetName val="Tarifas OCE"/>
      <sheetName val="tarifa ILI"/>
      <sheetName val="OTROS"/>
      <sheetName val="PERSONAL"/>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Eq"/>
      <sheetName val="ECOPETROL Resultados"/>
      <sheetName val="ITEM"/>
      <sheetName val="MUNICIPIOS"/>
      <sheetName val="Cuadro Ofrecimiento Economi (2"/>
      <sheetName val="Cuadro Ofrecimiento Economico"/>
      <sheetName val="Picklist"/>
      <sheetName val="Personalizar"/>
      <sheetName val="LISTA DE RESPONSABLES"/>
      <sheetName val="Categorias"/>
      <sheetName val="DATOS EJECUCIÓN p3"/>
      <sheetName val="Datos Iniciales"/>
      <sheetName val="CÁLCULOS"/>
      <sheetName val="CLASES DE EDC AACEI"/>
      <sheetName val="BasesdeDatos"/>
      <sheetName val="ARCADIS"/>
      <sheetName val="INSUMOS"/>
      <sheetName val="CECOS"/>
      <sheetName val="DATA"/>
      <sheetName val="presup"/>
      <sheetName val="MARGEN"/>
      <sheetName val="Modelo_financiero5"/>
      <sheetName val="Parámetros_Formato3"/>
      <sheetName val="TBG_+_NO_TBG_20113"/>
      <sheetName val="Plan_Hitos_despues_del_pma3"/>
      <sheetName val="Variables"/>
      <sheetName val="OBRA_CIVIL_RQ_06"/>
      <sheetName val="CECOS_SOP"/>
      <sheetName val="Mano_de_Obra"/>
      <sheetName val="CRUDOS_MES_EVALUADO1"/>
      <sheetName val="COSTOS_DE_TRANSPORTE2"/>
      <sheetName val="3) Carteras"/>
      <sheetName val="Listas Formato CENIT"/>
      <sheetName val="4) Nivel de Riesgo"/>
      <sheetName val="SURVEY"/>
      <sheetName val="28-feb-2010"/>
      <sheetName val="Module1"/>
      <sheetName val="BASE DATOS"/>
      <sheetName val="PERSONAL TERMINO FIJO"/>
      <sheetName val="INGCONS SAS"/>
      <sheetName val="AISLATERM S.A."/>
      <sheetName val="MVC"/>
      <sheetName val="VISITANTES"/>
      <sheetName val="COSTOS"/>
      <sheetName val="CUADRILLAS"/>
      <sheetName val="Titles"/>
      <sheetName val="FBPS SINCOR"/>
      <sheetName val="BID UNIT RATE"/>
      <sheetName val="SCOPE"/>
      <sheetName val="Hoja 1 "/>
      <sheetName val="Portada"/>
      <sheetName val="TARIFAS2018"/>
      <sheetName val="Tabla datos formato"/>
      <sheetName val="T.D."/>
      <sheetName val="CJI3"/>
      <sheetName val="DMS-C"/>
      <sheetName val="DATOS.XLS"/>
      <sheetName val="Tabla 5"/>
      <sheetName val="Estruc_ICEL"/>
      <sheetName val="9) EDP"/>
      <sheetName val="8) Municipio-Depto"/>
      <sheetName val="6) Codigo Mandato"/>
      <sheetName val="7) Codigo espejo"/>
      <sheetName val="5) Codigo Cenit "/>
      <sheetName val="COTE Share"/>
      <sheetName val="BDG 2014 BASE"/>
      <sheetName val="Referencia"/>
      <sheetName val="Instructivo Registro"/>
      <sheetName val="Longitud x Diámetro"/>
      <sheetName val="INST"/>
      <sheetName val="Connections"/>
      <sheetName val="DWTables"/>
      <sheetName val="Tarifas 2"/>
      <sheetName val="SALARIO LEGAL"/>
      <sheetName val="FACTURADO"/>
      <sheetName val="What If"/>
      <sheetName val="BASE"/>
      <sheetName val="charla diaria DISP"/>
      <sheetName val="INDICE"/>
      <sheetName val="TARIFAS"/>
      <sheetName val="SUCURSALES"/>
      <sheetName val="ORDENES DE TRABAJO"/>
      <sheetName val="CUADRO_CONTROL"/>
      <sheetName val="Task List"/>
      <sheetName val="Nuevo calculo"/>
      <sheetName val="PRESU"/>
      <sheetName val="Insum"/>
      <sheetName val="PESOS"/>
      <sheetName val="cantidades sf-42"/>
      <sheetName val="cantidades sf-30"/>
      <sheetName val="resumen sf-42"/>
      <sheetName val="resumen sf-30"/>
      <sheetName val="Listas y calculos"/>
      <sheetName val="Plantilla"/>
      <sheetName val="INFORMACION ADICIONAL"/>
      <sheetName val="BD Proyectos Visualizaciones"/>
      <sheetName val="Datos de Entrada"/>
      <sheetName val="MEMORIAS DE CALCULO"/>
      <sheetName val="Control AVance"/>
      <sheetName val="RESUMEN (Directo)"/>
      <sheetName val="LIQUIDACIONES"/>
      <sheetName val="ZONAS"/>
      <sheetName val="DATOS_PIMS"/>
      <sheetName val="D_AWG"/>
      <sheetName val="T_Cu_ASTM"/>
      <sheetName val="CUADRO AA"/>
      <sheetName val="LIQUIDA-NOMINA"/>
      <sheetName val="NOMINA 1"/>
      <sheetName val="VALORES"/>
      <sheetName val="Datos Basicos"/>
      <sheetName val="Prestaciones y AIU"/>
      <sheetName val="FACTORES_DE_ INVERSIONES"/>
      <sheetName val="DESCRIPCION ENTREGABLES"/>
      <sheetName val="DATOS HH-PRUEBAS"/>
      <sheetName val="VALIDACIONES"/>
      <sheetName val="Clasif. ctas"/>
      <sheetName val="BASICA"/>
      <sheetName val="PNP"/>
      <sheetName val="consumo gas"/>
      <sheetName val="eCORESERVAS "/>
      <sheetName val="BS"/>
      <sheetName val="FACTORES"/>
      <sheetName val="STRSUMM0"/>
      <sheetName val="GENERALIDADES"/>
      <sheetName val="CAPEX"/>
      <sheetName val="RESUMEN "/>
      <sheetName val="1. Excavaciones en LT"/>
      <sheetName val="2. Apiques Naftaducto ECH-EA1"/>
      <sheetName val="3. Apiques Oleoducto ECH-ESF"/>
      <sheetName val="5. Apiques Naftaducto EBA-ECH"/>
      <sheetName val="6. Excavaciones  SCI"/>
      <sheetName val="7. Apiques LF"/>
      <sheetName val="ARP"/>
      <sheetName val="C3"/>
      <sheetName val="E%"/>
      <sheetName val="%P"/>
      <sheetName val="TITEQUIV"/>
      <sheetName val="CrucePDTAprob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iario Producción"/>
      <sheetName val="MAQUINARIA EQUIPOS MONTAJE"/>
      <sheetName val="Sources"/>
      <sheetName val="CAPEX TOTAL"/>
      <sheetName val="SEGUIMIENTO PRESUPUESTO"/>
      <sheetName val="w_dn_idd"/>
      <sheetName val="PRONOSTICO"/>
      <sheetName val="desmonte"/>
      <sheetName val="Tableau"/>
      <sheetName val="MCI_LÍNEAS DE FLUJO"/>
      <sheetName val="Formulas"/>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AREAS"/>
      <sheetName val="MAESTROS"/>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DATOS CONTRATO"/>
      <sheetName val="LIQ-NOM"/>
      <sheetName val="NOMINA-1"/>
      <sheetName val="Datos Maestros"/>
      <sheetName val="CUAD-DIURNA"/>
      <sheetName val="Indic. claves de gestión-intern"/>
      <sheetName val="CTA RDOS GRUPO ENDESA"/>
      <sheetName val="Prec. med. de generac penins"/>
      <sheetName val="prox. 24H"/>
      <sheetName val="Intercambiadores"/>
      <sheetName val="CC PH"/>
      <sheetName val="EJECUCIÓN"/>
      <sheetName val="Regeneración"/>
      <sheetName val="Estático Act"/>
      <sheetName val="POLIZA ANUAL"/>
      <sheetName val="AUTORIZACION "/>
      <sheetName val="CECO"/>
      <sheetName val="Arbol HSE"/>
      <sheetName val="6.DATOS MATRIZ"/>
      <sheetName val="Referencia "/>
      <sheetName val="ESTADO GENERAL"/>
      <sheetName val="Seguimiento hitos"/>
      <sheetName val="Reporte mes de Agosto"/>
      <sheetName val="PRESENTACIÓN"/>
      <sheetName val="Reporte Semanal"/>
      <sheetName val="Por Ejecutar Pareto"/>
      <sheetName val="OT´s Reporte Semanal"/>
      <sheetName val="BD"/>
      <sheetName val="Formato"/>
      <sheetName val="Aprobado 2019"/>
      <sheetName val="Listas Cenit"/>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Crude Freight Calculations"/>
      <sheetName val="Inputs"/>
      <sheetName val="CAUSAS_DESVIACION"/>
      <sheetName val="sensibilidad"/>
      <sheetName val="TAB"/>
      <sheetName val="DATA CABECERA"/>
      <sheetName val="glvc"/>
      <sheetName val="INICIO"/>
      <sheetName val="BASE CONTRATOS"/>
      <sheetName val="CANTIDADES ACTA"/>
      <sheetName val="COSTO ACTA"/>
      <sheetName val="Bien"/>
      <sheetName val="Mat"/>
      <sheetName val="Papel"/>
      <sheetName val="Ptas"/>
      <sheetName val="Factor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Esp. Tuberia"/>
      <sheetName val="INFORME DE INSPECCIÓN SIPRA"/>
      <sheetName val="PRESUPUESTO ADICIONALES"/>
      <sheetName val="1 A 12"/>
      <sheetName val="13 A 25"/>
      <sheetName val="26 A 37"/>
      <sheetName val="38 A 49"/>
      <sheetName val="POSTES 1 A 31"/>
      <sheetName val="Plan auditoría"/>
      <sheetName val="Salarios_Ocensa"/>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mto.electr."/>
      <sheetName val="ID 200130"/>
      <sheetName val="Inf. Sem"/>
      <sheetName val="Arbitrage"/>
      <sheetName val="Teknion"/>
      <sheetName val="Samas Groep"/>
      <sheetName val="Hon Industries"/>
      <sheetName val="Herman Miller"/>
      <sheetName val="B.BTA.S.VALORES"/>
      <sheetName val="VRINT 1203"/>
      <sheetName val="VRINT0212"/>
      <sheetName val="A.P.U. 2012"/>
      <sheetName val="A.P.U. 2013"/>
      <sheetName val="A.P.U. 2014"/>
      <sheetName val="A.P.U. 2015"/>
      <sheetName val="Matriz Operacional"/>
      <sheetName val="PAQUETE 2"/>
      <sheetName val="CONS"/>
      <sheetName val="Index_Graph1"/>
      <sheetName val="Info-Portaf"/>
      <sheetName val="ResumenCOP"/>
      <sheetName val="DESVIAC"/>
      <sheetName val="CANTO"/>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ATES INICIALES"/>
      <sheetName val="DATOS PERSONAL -LAB"/>
      <sheetName val="5. Protección de la Tecnología"/>
      <sheetName val="Hitos"/>
      <sheetName val="7.1. Hitos PTE"/>
      <sheetName val="Tabla Indicadores"/>
      <sheetName val="LISTAS DE CAMPOS"/>
      <sheetName val="CondGrales"/>
      <sheetName val="1.Herramientas"/>
      <sheetName val="1.Materiales o Consumibles"/>
      <sheetName val="1.Vehiculos y Transp"/>
      <sheetName val="PRIORIDAD INSPECCIÓN"/>
      <sheetName val="LISTA DESPLEGABLE OTROS"/>
      <sheetName val="ORITO"/>
      <sheetName val="NOR-ORIENTE"/>
      <sheetName val="OCCIDENTE-CHU"/>
      <sheetName val="OCCIDENTE-CAR"/>
      <sheetName val="SUR"/>
      <sheetName val="LISTA DESPLEGABLE SUPERFICIE"/>
      <sheetName val="Datos_CO"/>
      <sheetName val="Obra Eléctrica"/>
      <sheetName val="UNITARIOS (2)"/>
      <sheetName val="Analisis "/>
      <sheetName val="IngresoDatos"/>
      <sheetName val="Consorcio"/>
      <sheetName val="SUPUESTOS"/>
      <sheetName val="Items previsibles "/>
      <sheetName val="transportes."/>
      <sheetName val="ESTRUCTURA DE COSTOS "/>
      <sheetName val="PROYACTO 7V"/>
      <sheetName val="CamionetaPerm"/>
      <sheetName val="APU_Vehículos (2)"/>
      <sheetName val="equipos ECP"/>
      <sheetName val="oficina arriendo"/>
      <sheetName val="Calculos"/>
      <sheetName val="OE A"/>
      <sheetName val="LCP"/>
      <sheetName val="PS y PF"/>
      <sheetName val="FM y AUI"/>
      <sheetName val="Desglose"/>
      <sheetName val="ManoObra"/>
      <sheetName val="APUS"/>
      <sheetName val="APU_MONC"/>
      <sheetName val="APU_Equipos"/>
      <sheetName val="APU_Oficina"/>
      <sheetName val="APU_Vehículos"/>
      <sheetName val="APU_EPP"/>
      <sheetName val="EPP"/>
      <sheetName val="Financiera"/>
      <sheetName val="Puntos de Control"/>
      <sheetName val="Valor futuro"/>
      <sheetName val="Valor Alquiler de Vehiculos"/>
      <sheetName val="1__PRELIMINARES"/>
      <sheetName val="10__INSTALACIONES_ELÉCTRICAS"/>
      <sheetName val="2__CIMENTACIÓN"/>
      <sheetName val="3__ESTRUCTURA"/>
      <sheetName val="4__CUBIERTA"/>
      <sheetName val="5__MAMPOSTERÍA"/>
      <sheetName val="6__ACABADOS_MUROS_Y_TECHOS"/>
      <sheetName val="7__ACABADO_PISOS"/>
      <sheetName val="8__APARATOS_SANITARIOS"/>
      <sheetName val="9__INSTALACIONES_HIDRO-SANITARI"/>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ECOPETROL_Resultados1"/>
      <sheetName val="RESUMEN_1"/>
      <sheetName val="1__Excavaciones_en_LT1"/>
      <sheetName val="2__Apiques_Naftaducto_ECH-EA11"/>
      <sheetName val="3__Apiques_Oleoducto_ECH-ESF1"/>
      <sheetName val="5__Apiques_Naftaducto_EBA-ECH1"/>
      <sheetName val="6__Excavaciones__SCI1"/>
      <sheetName val="7__Apiques_LF1"/>
      <sheetName val="1_3_1_C_1"/>
      <sheetName val="1_3_4_C1"/>
      <sheetName val="1_4_4_C1"/>
      <sheetName val="1_5_5_C1"/>
      <sheetName val="2_1_1_11"/>
      <sheetName val="2_1_1_31"/>
      <sheetName val="2_1_1_21"/>
      <sheetName val="2_1_3_21"/>
      <sheetName val="2_4_21"/>
      <sheetName val="2_12_1_11"/>
      <sheetName val="2_10_1_11"/>
      <sheetName val="4_1_1_11"/>
      <sheetName val="4__1_1_21"/>
      <sheetName val="2_4_31"/>
      <sheetName val="2_5_11"/>
      <sheetName val="2_6_21"/>
      <sheetName val="2_7_1_21"/>
      <sheetName val="2_7_2_21"/>
      <sheetName val="3_1_11"/>
      <sheetName val="2_10_2_11"/>
      <sheetName val="2_10_2_21"/>
      <sheetName val="2_8_11"/>
      <sheetName val="2_9_1_1"/>
      <sheetName val="2_10_1_21"/>
      <sheetName val="2_10_2_1_1"/>
      <sheetName val="2_12_2_11"/>
      <sheetName val="3_2_1_1_1"/>
      <sheetName val="3_2_1_21"/>
      <sheetName val="3_4_21"/>
      <sheetName val="4_1_1_21"/>
      <sheetName val="5_1_11"/>
      <sheetName val="5_1_21"/>
      <sheetName val="5_1_31"/>
      <sheetName val="5_1_41"/>
      <sheetName val="5_1_51"/>
      <sheetName val="5_1_61"/>
      <sheetName val="5_2_11"/>
      <sheetName val="5_2_21"/>
      <sheetName val="5_2_31"/>
      <sheetName val="5_2_41"/>
      <sheetName val="5_2_101"/>
      <sheetName val="5_2_181"/>
      <sheetName val="Histórico_reposiciones_LT-LF1"/>
      <sheetName val="Programa_reposición_20191"/>
      <sheetName val="Curva_crecimiento_campo1"/>
      <sheetName val="Programa_reposición_20181"/>
      <sheetName val="LÍNEAS_CRÍTICAS_GIE1"/>
      <sheetName val="Kit_aislamiento_eléctrico1"/>
      <sheetName val="Programa_reposición_2019_(2)1"/>
      <sheetName val="Diario_Producción1"/>
      <sheetName val="MAQUINARIA_EQUIPOS_MONTAJE1"/>
      <sheetName val="CAPEX_TOTAL1"/>
      <sheetName val="1__PRELIMINARES1"/>
      <sheetName val="10__INSTALACIONES_ELÉCTRICAS1"/>
      <sheetName val="2__CIMENTACIÓN1"/>
      <sheetName val="3__ESTRUCTURA1"/>
      <sheetName val="4__CUBIERTA1"/>
      <sheetName val="5__MAMPOSTERÍA1"/>
      <sheetName val="6__ACABADOS_MUROS_Y_TECHOS1"/>
      <sheetName val="7__ACABADO_PISOS1"/>
      <sheetName val="8__APARATOS_SANITARIOS1"/>
      <sheetName val="9__INSTALACIONES_HIDRO-SANITAR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VOL"/>
      <sheetName val="VARI"/>
      <sheetName val="PXQ_PY"/>
      <sheetName val="PXQ_P"/>
      <sheetName val="PXQ_R"/>
      <sheetName val="COMPARA"/>
      <sheetName val="PROY"/>
      <sheetName val="PXQ Comp"/>
      <sheetName val="PXQ 2020"/>
      <sheetName val="Lista desplegable"/>
      <sheetName val="Fluid Types and Formulations"/>
      <sheetName val="Conc. Renta"/>
      <sheetName val="Estado de Resultado"/>
      <sheetName val="Balance General"/>
      <sheetName val="G"/>
      <sheetName val="CONTROL DE REVISIONES"/>
      <sheetName val="FP+DOT"/>
      <sheetName val="BCE-ENERO-2004"/>
      <sheetName val="Previsión 2012"/>
      <sheetName val="Datos_Maestros"/>
      <sheetName val="Esp__Tuberia"/>
      <sheetName val="DATOS_CONTRATO"/>
      <sheetName val="INFORME_DE_INSPECCIÓN_SIPRA"/>
      <sheetName val="PRESUPUESTO_ADICIONALES"/>
      <sheetName val="1_A_12"/>
      <sheetName val="13_A_25"/>
      <sheetName val="26_A_37"/>
      <sheetName val="38_A_49"/>
      <sheetName val="POSTES_1_A_3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ACT__PARC__RB-3951"/>
      <sheetName val="Datos_Maestros1"/>
      <sheetName val="Esp__Tuberia1"/>
      <sheetName val="MCI_LÍNEAS_DE_FLUJO1"/>
      <sheetName val="DATOS_CONTRATO1"/>
      <sheetName val="INFORME_DE_INSPECCIÓN_SIPRA1"/>
      <sheetName val="PRESUPUESTO_ADICIONALES1"/>
      <sheetName val="1_A_121"/>
      <sheetName val="13_A_251"/>
      <sheetName val="26_A_371"/>
      <sheetName val="38_A_491"/>
      <sheetName val="POSTES_1_A_311"/>
      <sheetName val="PLAN_CARGUE_RIS_(for_nuevo)7"/>
      <sheetName val="Análisis_determinístico8"/>
      <sheetName val="Modelo_financiero8"/>
      <sheetName val="Modelo_Financiero_Determ__5"/>
      <sheetName val="Inf_Semanal5"/>
      <sheetName val="Listas_Desplegables5"/>
      <sheetName val="PSM_Monthly5"/>
      <sheetName val="1__MODELO_60KB5"/>
      <sheetName val="TOVFEB_8"/>
      <sheetName val="Ppto_20018"/>
      <sheetName val="Base_Info8"/>
      <sheetName val="RES_EQV8"/>
      <sheetName val="RES_GASOL8"/>
      <sheetName val="RES_PET8"/>
      <sheetName val="RES_GAS8"/>
      <sheetName val="RES_LPG8"/>
      <sheetName val="Cuad_2_9_6"/>
      <sheetName val="Maturity_Matrix6"/>
      <sheetName val="Parametros_Inversion6"/>
      <sheetName val="Parámetros_Formato6"/>
      <sheetName val="LISTA_VALIDACION5"/>
      <sheetName val="Admin_Cost_Flow3"/>
      <sheetName val="C_E_cas5"/>
      <sheetName val="INV_$_cas5"/>
      <sheetName val="USED_WELLS5"/>
      <sheetName val="PIA_CASABE_SUR_ECP5"/>
      <sheetName val="CODIGOS_PERDIDAS5"/>
      <sheetName val="Lineas_del_PACC5"/>
      <sheetName val="COL_211695"/>
      <sheetName val="Lista_APU5"/>
      <sheetName val="DEST__MEDIOS5"/>
      <sheetName val="CARGASPROC_5"/>
      <sheetName val="G_L_P__FINAL5"/>
      <sheetName val="Hist__Avances5"/>
      <sheetName val="PARAMETROS_FORMATO5"/>
      <sheetName val="TBG_+_NO_TBG_20116"/>
      <sheetName val="Plan_Hitos_despues_del_pma6"/>
      <sheetName val="INSP_TUBERIAS5"/>
      <sheetName val="TOTAL_AREA_PORTAFOLIO_ORIGINAL3"/>
      <sheetName val="CRUDOS_MES_EVALUADO4"/>
      <sheetName val="COSTOS_DE_TRANSPORTE5"/>
      <sheetName val="COMPRA_MATERIA_PRIMA5"/>
      <sheetName val="Valor_Oferta3"/>
      <sheetName val="DATOS_BASE_ABA3"/>
      <sheetName val="PARÁMETROS_(2)3"/>
      <sheetName val="PLAN_MENSUAL3"/>
      <sheetName val="Modelo_financiero-Alter_33"/>
      <sheetName val="PROYECTOS_TRÁNSITO4"/>
      <sheetName val="LISTA_DE_LAS_MACROS_3"/>
      <sheetName val="Malas_Prácticas_eliminadas3"/>
      <sheetName val="F_Caja3"/>
      <sheetName val="CECOS_SOP3"/>
      <sheetName val="Plan_Anual_Mantto3"/>
      <sheetName val="Mano_de_Obra3"/>
      <sheetName val="Hoja_3_-_Categorías_Riesgos_EC2"/>
      <sheetName val="HOJA_1(REG__EV__SEM-CUAN_PLAN_2"/>
      <sheetName val="HOJA_2(MATRIZ_IMP-PR_PROYECTOS2"/>
      <sheetName val="Hoja_4_-_Resumen_Seguimiento2"/>
      <sheetName val="Hoja_5_-_Definiciones_generale2"/>
      <sheetName val="140_kbbld_Cus,BCF222"/>
      <sheetName val="Referencia_Sistemas3"/>
      <sheetName val="RESERVAS_Y_PRODUCCIONES2"/>
      <sheetName val="BENEF__DE_ESPEC_3"/>
      <sheetName val="BASE_CG13"/>
      <sheetName val="Pañete_Impermeabilizado2"/>
      <sheetName val="Ordenes_Internas3"/>
      <sheetName val="POZO_79592"/>
      <sheetName val="CANTIDADES_TOTALES2"/>
      <sheetName val="C__IMPORTADAS2"/>
      <sheetName val="cantidades_sf-212"/>
      <sheetName val="informe_avance_campo2"/>
      <sheetName val="trafos_acad2"/>
      <sheetName val="Parámetros_Formato_2"/>
      <sheetName val="OBRA_CIVIL_RQ_063"/>
      <sheetName val="D__ENTRADA2"/>
      <sheetName val="FORMULA_Marzo_072"/>
      <sheetName val="SALARIOS_(2)2"/>
      <sheetName val="LISTA_OTS2"/>
      <sheetName val="TABLAS_(3)2"/>
      <sheetName val="REG_(2)2"/>
      <sheetName val="TARIFAS_20152"/>
      <sheetName val="CHECK_LIST2"/>
      <sheetName val="CK_LIST_GESTORIA2"/>
      <sheetName val="FA-RH-005-REQ_2"/>
      <sheetName val="DATOS_PERSONAL2"/>
      <sheetName val="EXAM_INGRESO2"/>
      <sheetName val="DTO_USO2"/>
      <sheetName val="ACUERDO_CONF_2"/>
      <sheetName val="CONSTANCIA_DE_afiliacion2"/>
      <sheetName val="DECÁLOGO_ANGEL2"/>
      <sheetName val="carnet_12"/>
      <sheetName val="notificacion_preaviso2"/>
      <sheetName val="certificacion_Actual2"/>
      <sheetName val="CHECK_LIST_RET2"/>
      <sheetName val="Terminacion_Termino_Fijo2"/>
      <sheetName val="Terminacion_Obra2"/>
      <sheetName val="EXAM_RETIRO2"/>
      <sheetName val="Paz_y_Salvo_a_Morelco2"/>
      <sheetName val="certificacion_final2"/>
      <sheetName val="Paz_y_Salvo2"/>
      <sheetName val="autorizacion_consignacion2"/>
      <sheetName val="aceptacion_renuncia2"/>
      <sheetName val="RET_CESANTIAS2"/>
      <sheetName val="PASE_INGRESO_PERSONAL2"/>
      <sheetName val="POLIZA_COLECTIVO2"/>
      <sheetName val="SERV_INFORM2"/>
      <sheetName val="BASE_PARA_CONTRATOS2"/>
      <sheetName val="Ciudad_y_Departamento2"/>
      <sheetName val="Tabla_12"/>
      <sheetName val="PRESUPUESTO_2O162"/>
      <sheetName val="List_Per2"/>
      <sheetName val="DATOS_GENERALES2"/>
      <sheetName val="TIPO_DE_DOCUMENTO2"/>
      <sheetName val="TIPO_DE_COTIZANTE2"/>
      <sheetName val="GRAFICAS_GEC2"/>
      <sheetName val="Matriz_RAM2"/>
      <sheetName val="parametros_de_formato2"/>
      <sheetName val="PLANTILLA_PCC_2016-20182"/>
      <sheetName val="PLANTILLA_PCC_2016-2018_RUBIAL2"/>
      <sheetName val="td_gastos2"/>
      <sheetName val="td_proyect2"/>
      <sheetName val="MAMPO_12"/>
      <sheetName val="Tablas_(2)2"/>
      <sheetName val="INSTRUCTIVO_Para_el_Usuario2"/>
      <sheetName val="Datos_no_borrar2"/>
      <sheetName val="DATOS_INFORME_ECP2"/>
      <sheetName val="DATOS_INGRESO2"/>
      <sheetName val="Modelo_financiero_Alt_12"/>
      <sheetName val="resumen_p4H2"/>
      <sheetName val="Form5__Pág__22"/>
      <sheetName val="Form5__Pág__12"/>
      <sheetName val="1_12"/>
      <sheetName val="BASE_CENIT2"/>
      <sheetName val="Densidad_-TRAFO2"/>
      <sheetName val="Mov__Tks-3802"/>
      <sheetName val="Pilares_e_iniciativas2"/>
      <sheetName val="Base_de_Datos2"/>
      <sheetName val="Cuadro_Ofrecimiento_Economi_(22"/>
      <sheetName val="Cuadro_Ofrecimiento_Economico2"/>
      <sheetName val="PRESUPUESTO_anual2"/>
      <sheetName val="326_2"/>
      <sheetName val="vr_horas2"/>
      <sheetName val="Valor_hora_persona2"/>
      <sheetName val="Nom_3262"/>
      <sheetName val="Nom_3372"/>
      <sheetName val="Nom_3382"/>
      <sheetName val="Tarifas_OCE2"/>
      <sheetName val="tarifa_ILI2"/>
      <sheetName val="Comite_Gerencias2"/>
      <sheetName val="LISTA_DE_RESPONSABLES2"/>
      <sheetName val="DATOS_EJECUCIÓN_p32"/>
      <sheetName val="Datos_Iniciales2"/>
      <sheetName val="BASE_DATOS2"/>
      <sheetName val="PERSONAL_TERMINO_FIJO2"/>
      <sheetName val="INGCONS_SAS2"/>
      <sheetName val="AISLATERM_S_A_2"/>
      <sheetName val="Detalle_Pozos2"/>
      <sheetName val="PRODUCCIÓN_POR_CAMPO2"/>
      <sheetName val="REPORTE_EJECUTIVO2"/>
      <sheetName val="PRODUCCIÓN_DIARIA2"/>
      <sheetName val="REPORTE_EJECUTIVO_GMA2"/>
      <sheetName val="Tabla_datos_formato2"/>
      <sheetName val="Tabla_52"/>
      <sheetName val="SALARIO_LEGAL2"/>
      <sheetName val="What_If2"/>
      <sheetName val="T_D_2"/>
      <sheetName val="3)_Carteras2"/>
      <sheetName val="Listas_Formato_CENIT2"/>
      <sheetName val="4)_Nivel_de_Riesgo2"/>
      <sheetName val="9)_EDP2"/>
      <sheetName val="8)_Municipio-Depto2"/>
      <sheetName val="6)_Codigo_Mandato2"/>
      <sheetName val="7)_Codigo_espejo2"/>
      <sheetName val="5)_Codigo_Cenit_2"/>
      <sheetName val="COTE_Share2"/>
      <sheetName val="BDG_2014_BASE2"/>
      <sheetName val="CLASES_DE_EDC_AACEI2"/>
      <sheetName val="FBPS_SINCOR2"/>
      <sheetName val="BID_UNIT_RATE2"/>
      <sheetName val="Hoja_1_2"/>
      <sheetName val="DATOS_XLS2"/>
      <sheetName val="Tarifas_22"/>
      <sheetName val="charla_diaria_DISP2"/>
      <sheetName val="Task_List2"/>
      <sheetName val="Listas_y_calculos2"/>
      <sheetName val="INFORMACION_ADICIONAL2"/>
      <sheetName val="cantidades_sf-422"/>
      <sheetName val="cantidades_sf-302"/>
      <sheetName val="resumen_sf-422"/>
      <sheetName val="resumen_sf-302"/>
      <sheetName val="Instructivo_Registro2"/>
      <sheetName val="Longitud_x_Diámetro2"/>
      <sheetName val="BD_Proyectos_Visualizaciones2"/>
      <sheetName val="MEMORIAS_DE_CALCULO2"/>
      <sheetName val="ECOPETROL_Resultados2"/>
      <sheetName val="NOMINA_12"/>
      <sheetName val="FACTORES_DE__INVERSIONES2"/>
      <sheetName val="DESCRIPCION_ENTREGABLES2"/>
      <sheetName val="DATOS_HH-PRUEBAS2"/>
      <sheetName val="Clasif__ctas2"/>
      <sheetName val="Control_AVance2"/>
      <sheetName val="RESUMEN_(Directo)2"/>
      <sheetName val="ORDENES_DE_TRABAJO2"/>
      <sheetName val="Datos_de_Entrada3"/>
      <sheetName val="Nuevo_calculo2"/>
      <sheetName val="Datos_Basicos2"/>
      <sheetName val="Prestaciones_y_AIU2"/>
      <sheetName val="CUADRO_AA2"/>
      <sheetName val="consumo_gas2"/>
      <sheetName val="eCORESERVAS_2"/>
      <sheetName val="RESUMEN_2"/>
      <sheetName val="1__Excavaciones_en_LT2"/>
      <sheetName val="2__Apiques_Naftaducto_ECH-EA12"/>
      <sheetName val="3__Apiques_Oleoducto_ECH-ESF2"/>
      <sheetName val="5__Apiques_Naftaducto_EBA-ECH2"/>
      <sheetName val="6__Excavaciones__SCI2"/>
      <sheetName val="7__Apiques_LF2"/>
      <sheetName val="Histórico_reposiciones_LT-LF2"/>
      <sheetName val="Programa_reposición_20192"/>
      <sheetName val="Curva_crecimiento_campo2"/>
      <sheetName val="Programa_reposición_20182"/>
      <sheetName val="LÍNEAS_CRÍTICAS_GIE2"/>
      <sheetName val="Kit_aislamiento_eléctrico2"/>
      <sheetName val="Programa_reposición_2019_(2)2"/>
      <sheetName val="Diario_Producción2"/>
      <sheetName val="MAQUINARIA_EQUIPOS_MONTAJE2"/>
      <sheetName val="CAPEX_TOTAL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ACT__PARC__RB-3952"/>
      <sheetName val="Datos_Maestros2"/>
      <sheetName val="Esp__Tuberia2"/>
      <sheetName val="MCI_LÍNEAS_DE_FLUJO2"/>
      <sheetName val="SEGUIMIENTO_PRESUPUESTO2"/>
      <sheetName val="1_3_1_C_2"/>
      <sheetName val="1_3_4_C2"/>
      <sheetName val="1_4_4_C2"/>
      <sheetName val="1_5_5_C2"/>
      <sheetName val="2_1_1_12"/>
      <sheetName val="2_1_1_32"/>
      <sheetName val="2_1_1_22"/>
      <sheetName val="2_1_3_22"/>
      <sheetName val="2_4_22"/>
      <sheetName val="2_12_1_12"/>
      <sheetName val="2_10_1_12"/>
      <sheetName val="4_1_1_12"/>
      <sheetName val="4__1_1_22"/>
      <sheetName val="2_4_32"/>
      <sheetName val="2_5_12"/>
      <sheetName val="2_6_22"/>
      <sheetName val="2_7_1_22"/>
      <sheetName val="2_7_2_22"/>
      <sheetName val="3_1_12"/>
      <sheetName val="2_10_2_12"/>
      <sheetName val="2_10_2_22"/>
      <sheetName val="2_8_12"/>
      <sheetName val="2_9_1_2"/>
      <sheetName val="2_10_1_22"/>
      <sheetName val="2_10_2_1_2"/>
      <sheetName val="2_12_2_12"/>
      <sheetName val="3_2_1_1_2"/>
      <sheetName val="3_2_1_22"/>
      <sheetName val="3_4_22"/>
      <sheetName val="4_1_1_22"/>
      <sheetName val="5_1_12"/>
      <sheetName val="5_1_22"/>
      <sheetName val="5_1_32"/>
      <sheetName val="5_1_42"/>
      <sheetName val="5_1_52"/>
      <sheetName val="5_1_62"/>
      <sheetName val="5_2_12"/>
      <sheetName val="5_2_22"/>
      <sheetName val="5_2_32"/>
      <sheetName val="5_2_42"/>
      <sheetName val="5_2_102"/>
      <sheetName val="5_2_182"/>
      <sheetName val="DATOS_CONTRATO2"/>
      <sheetName val="1__PRELIMINARES2"/>
      <sheetName val="10__INSTALACIONES_ELÉCTRICAS2"/>
      <sheetName val="2__CIMENTACIÓN2"/>
      <sheetName val="3__ESTRUCTURA2"/>
      <sheetName val="4__CUBIERTA2"/>
      <sheetName val="5__MAMPOSTERÍA2"/>
      <sheetName val="6__ACABADOS_MUROS_Y_TECHOS2"/>
      <sheetName val="7__ACABADO_PISOS2"/>
      <sheetName val="8__APARATOS_SANITARIOS2"/>
      <sheetName val="9__INSTALACIONES_HIDRO-SANITAR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E_INSPECCIÓN_SIPRA2"/>
      <sheetName val="PRESUPUESTO_ADICIONALES2"/>
      <sheetName val="1_A_122"/>
      <sheetName val="13_A_252"/>
      <sheetName val="26_A_372"/>
      <sheetName val="38_A_492"/>
      <sheetName val="POSTES_1_A_312"/>
      <sheetName val="TYPENAME"/>
      <sheetName val="Anexo 2. Reportes MIC"/>
      <sheetName val="Calculo Diluyente Cusiana Mes"/>
      <sheetName val="OBC"/>
      <sheetName val="RESUMEN2"/>
      <sheetName val="MES"/>
      <sheetName val="RteAsignacion (2)"/>
      <sheetName val="RteAsignacionDescargadero (2)"/>
      <sheetName val="RteAsignacionDilucion (2)"/>
      <sheetName val="Jaguey"/>
      <sheetName val="CONSOLIDADO ODL"/>
      <sheetName val="Diluy Cusiana"/>
      <sheetName val="Programa Diario"/>
      <sheetName val="KPI"/>
      <sheetName val="DILUCION ODL"/>
      <sheetName val="Nom Bic"/>
      <sheetName val="Diluyente"/>
      <sheetName val="Cumplimiento"/>
      <sheetName val="TRA 1 "/>
      <sheetName val="TRA 1  (2)"/>
      <sheetName val="TRV4"/>
      <sheetName val="TRV5"/>
      <sheetName val="LOCACION"/>
      <sheetName val="G.G"/>
      <sheetName val="Budget Rates"/>
      <sheetName val="Detalle Otros Flujo"/>
      <sheetName val="HOJADECONSOLIDACION"/>
      <sheetName val="CC_flatfile"/>
      <sheetName val="Carat"/>
    </sheetNames>
    <sheetDataSet>
      <sheetData sheetId="0">
        <row r="125">
          <cell r="B125" t="str">
            <v>MES No: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ow r="224">
          <cell r="B224" t="str">
            <v>MES No:</v>
          </cell>
        </row>
      </sheetData>
      <sheetData sheetId="226" refreshError="1"/>
      <sheetData sheetId="227">
        <row r="224">
          <cell r="B224" t="str">
            <v>MES No:</v>
          </cell>
        </row>
      </sheetData>
      <sheetData sheetId="228">
        <row r="224">
          <cell r="B224" t="str">
            <v>MES No:</v>
          </cell>
        </row>
      </sheetData>
      <sheetData sheetId="229">
        <row r="224">
          <cell r="B224" t="str">
            <v>MES No:</v>
          </cell>
        </row>
      </sheetData>
      <sheetData sheetId="230">
        <row r="224">
          <cell r="B224" t="str">
            <v>MES No:</v>
          </cell>
        </row>
      </sheetData>
      <sheetData sheetId="231">
        <row r="224">
          <cell r="B224" t="str">
            <v>MES No:</v>
          </cell>
        </row>
      </sheetData>
      <sheetData sheetId="232">
        <row r="224">
          <cell r="B224" t="str">
            <v>MES No:</v>
          </cell>
        </row>
      </sheetData>
      <sheetData sheetId="233">
        <row r="224">
          <cell r="B224" t="str">
            <v>MES No:</v>
          </cell>
        </row>
      </sheetData>
      <sheetData sheetId="234">
        <row r="224">
          <cell r="B224" t="str">
            <v>MES No:</v>
          </cell>
        </row>
      </sheetData>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efreshError="1"/>
      <sheetData sheetId="240">
        <row r="224">
          <cell r="B224" t="str">
            <v>MES No:</v>
          </cell>
        </row>
      </sheetData>
      <sheetData sheetId="241">
        <row r="224">
          <cell r="B224" t="str">
            <v>MES No:</v>
          </cell>
        </row>
      </sheetData>
      <sheetData sheetId="242">
        <row r="224">
          <cell r="B224" t="str">
            <v>MES No:</v>
          </cell>
        </row>
      </sheetData>
      <sheetData sheetId="243" refreshError="1"/>
      <sheetData sheetId="244" refreshError="1"/>
      <sheetData sheetId="245" refreshError="1"/>
      <sheetData sheetId="246">
        <row r="224">
          <cell r="B224" t="str">
            <v>MES No:</v>
          </cell>
        </row>
      </sheetData>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ow r="224">
          <cell r="B224" t="str">
            <v>MES No:</v>
          </cell>
        </row>
      </sheetData>
      <sheetData sheetId="257">
        <row r="224">
          <cell r="B224" t="str">
            <v>MES No:</v>
          </cell>
        </row>
      </sheetData>
      <sheetData sheetId="258">
        <row r="224">
          <cell r="B224" t="str">
            <v>MES No:</v>
          </cell>
        </row>
      </sheetData>
      <sheetData sheetId="259">
        <row r="224">
          <cell r="B224" t="str">
            <v>MES No:</v>
          </cell>
        </row>
      </sheetData>
      <sheetData sheetId="260">
        <row r="224">
          <cell r="B224" t="str">
            <v>MES No:</v>
          </cell>
        </row>
      </sheetData>
      <sheetData sheetId="261" refreshError="1"/>
      <sheetData sheetId="262">
        <row r="224">
          <cell r="B224" t="str">
            <v>MES No:</v>
          </cell>
        </row>
      </sheetData>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ow r="224">
          <cell r="B224" t="str">
            <v>MES No:</v>
          </cell>
        </row>
      </sheetData>
      <sheetData sheetId="277">
        <row r="224">
          <cell r="B224" t="str">
            <v>MES No:</v>
          </cell>
        </row>
      </sheetData>
      <sheetData sheetId="278">
        <row r="224">
          <cell r="B224" t="str">
            <v>MES No:</v>
          </cell>
        </row>
      </sheetData>
      <sheetData sheetId="279">
        <row r="224">
          <cell r="B224" t="str">
            <v>MES No:</v>
          </cell>
        </row>
      </sheetData>
      <sheetData sheetId="280">
        <row r="224">
          <cell r="B224" t="str">
            <v>MES No:</v>
          </cell>
        </row>
      </sheetData>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ow r="224">
          <cell r="B224" t="str">
            <v>MES No:</v>
          </cell>
        </row>
      </sheetData>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ow r="224">
          <cell r="B224" t="str">
            <v>MES No:</v>
          </cell>
        </row>
      </sheetData>
      <sheetData sheetId="370" refreshError="1"/>
      <sheetData sheetId="371" refreshError="1"/>
      <sheetData sheetId="372" refreshError="1"/>
      <sheetData sheetId="373" refreshError="1"/>
      <sheetData sheetId="374" refreshError="1"/>
      <sheetData sheetId="375">
        <row r="224">
          <cell r="B224" t="str">
            <v>MES No:</v>
          </cell>
        </row>
      </sheetData>
      <sheetData sheetId="376">
        <row r="224">
          <cell r="B224" t="str">
            <v>MES No:</v>
          </cell>
        </row>
      </sheetData>
      <sheetData sheetId="377">
        <row r="224">
          <cell r="B224" t="str">
            <v>MES No:</v>
          </cell>
        </row>
      </sheetData>
      <sheetData sheetId="378">
        <row r="224">
          <cell r="B224" t="str">
            <v>MES No:</v>
          </cell>
        </row>
      </sheetData>
      <sheetData sheetId="379" refreshError="1"/>
      <sheetData sheetId="380" refreshError="1"/>
      <sheetData sheetId="381">
        <row r="224">
          <cell r="B224" t="str">
            <v>MES No:</v>
          </cell>
        </row>
      </sheetData>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ow r="224">
          <cell r="B224" t="str">
            <v>MES No:</v>
          </cell>
        </row>
      </sheetData>
      <sheetData sheetId="453">
        <row r="224">
          <cell r="B224" t="str">
            <v>MES No:</v>
          </cell>
        </row>
      </sheetData>
      <sheetData sheetId="454">
        <row r="224">
          <cell r="B224" t="str">
            <v>MES No:</v>
          </cell>
        </row>
      </sheetData>
      <sheetData sheetId="455">
        <row r="224">
          <cell r="B224" t="str">
            <v>MES No:</v>
          </cell>
        </row>
      </sheetData>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ow r="109">
          <cell r="F109">
            <v>22713.357777694815</v>
          </cell>
        </row>
      </sheetData>
      <sheetData sheetId="492">
        <row r="109">
          <cell r="F109">
            <v>22713.357777694815</v>
          </cell>
        </row>
      </sheetData>
      <sheetData sheetId="493">
        <row r="109">
          <cell r="F109">
            <v>22713.357777694815</v>
          </cell>
        </row>
      </sheetData>
      <sheetData sheetId="494">
        <row r="109">
          <cell r="F109">
            <v>22713.357777694815</v>
          </cell>
        </row>
      </sheetData>
      <sheetData sheetId="495">
        <row r="109">
          <cell r="F109">
            <v>22713.357777694815</v>
          </cell>
        </row>
      </sheetData>
      <sheetData sheetId="496">
        <row r="109">
          <cell r="F109">
            <v>22713.357777694815</v>
          </cell>
        </row>
      </sheetData>
      <sheetData sheetId="497">
        <row r="109">
          <cell r="F109">
            <v>22713.357777694815</v>
          </cell>
        </row>
      </sheetData>
      <sheetData sheetId="498">
        <row r="109">
          <cell r="F109">
            <v>22713.357777694815</v>
          </cell>
        </row>
      </sheetData>
      <sheetData sheetId="499">
        <row r="109">
          <cell r="F109">
            <v>22713.357777694815</v>
          </cell>
        </row>
      </sheetData>
      <sheetData sheetId="500">
        <row r="109">
          <cell r="F109">
            <v>22713.357777694815</v>
          </cell>
        </row>
      </sheetData>
      <sheetData sheetId="501">
        <row r="109">
          <cell r="F109">
            <v>22713.357777694815</v>
          </cell>
        </row>
      </sheetData>
      <sheetData sheetId="502">
        <row r="109">
          <cell r="F109">
            <v>22713.357777694815</v>
          </cell>
        </row>
      </sheetData>
      <sheetData sheetId="503">
        <row r="109">
          <cell r="F109">
            <v>22713.357777694815</v>
          </cell>
        </row>
      </sheetData>
      <sheetData sheetId="504">
        <row r="109">
          <cell r="F109">
            <v>22713.357777694815</v>
          </cell>
        </row>
      </sheetData>
      <sheetData sheetId="505" refreshError="1"/>
      <sheetData sheetId="506" refreshError="1"/>
      <sheetData sheetId="507" refreshError="1"/>
      <sheetData sheetId="508" refreshError="1"/>
      <sheetData sheetId="509" refreshError="1"/>
      <sheetData sheetId="510" refreshError="1"/>
      <sheetData sheetId="511" refreshError="1"/>
      <sheetData sheetId="512">
        <row r="109">
          <cell r="F109">
            <v>22713.357777694815</v>
          </cell>
        </row>
      </sheetData>
      <sheetData sheetId="513" refreshError="1"/>
      <sheetData sheetId="514" refreshError="1"/>
      <sheetData sheetId="515" refreshError="1"/>
      <sheetData sheetId="516" refreshError="1"/>
      <sheetData sheetId="517" refreshError="1"/>
      <sheetData sheetId="518" refreshError="1"/>
      <sheetData sheetId="519"/>
      <sheetData sheetId="520" refreshError="1"/>
      <sheetData sheetId="521" refreshError="1"/>
      <sheetData sheetId="522" refreshError="1"/>
      <sheetData sheetId="523" refreshError="1"/>
      <sheetData sheetId="524" refreshError="1"/>
      <sheetData sheetId="525" refreshError="1"/>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ow r="109">
          <cell r="F109">
            <v>22713.357777694815</v>
          </cell>
        </row>
      </sheetData>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ow r="109">
          <cell r="F109">
            <v>43.789380089226867</v>
          </cell>
        </row>
      </sheetData>
      <sheetData sheetId="622">
        <row r="109">
          <cell r="F109">
            <v>43.789380089226867</v>
          </cell>
        </row>
      </sheetData>
      <sheetData sheetId="623">
        <row r="109">
          <cell r="F109">
            <v>43.789380089226867</v>
          </cell>
        </row>
      </sheetData>
      <sheetData sheetId="624">
        <row r="109">
          <cell r="F109">
            <v>43.789380089226867</v>
          </cell>
        </row>
      </sheetData>
      <sheetData sheetId="625" refreshError="1"/>
      <sheetData sheetId="626" refreshError="1"/>
      <sheetData sheetId="627" refreshError="1"/>
      <sheetData sheetId="628">
        <row r="109">
          <cell r="F109">
            <v>43.789380089226867</v>
          </cell>
        </row>
      </sheetData>
      <sheetData sheetId="629">
        <row r="109">
          <cell r="F109">
            <v>43.789380089226867</v>
          </cell>
        </row>
      </sheetData>
      <sheetData sheetId="630">
        <row r="109">
          <cell r="F109">
            <v>43.789380089226867</v>
          </cell>
        </row>
      </sheetData>
      <sheetData sheetId="631">
        <row r="109">
          <cell r="F109">
            <v>43.789380089226867</v>
          </cell>
        </row>
      </sheetData>
      <sheetData sheetId="632">
        <row r="109">
          <cell r="F109">
            <v>43.789380089226867</v>
          </cell>
        </row>
      </sheetData>
      <sheetData sheetId="633">
        <row r="109">
          <cell r="F109">
            <v>43.789380089226867</v>
          </cell>
        </row>
      </sheetData>
      <sheetData sheetId="634">
        <row r="109">
          <cell r="F109">
            <v>43.789380089226867</v>
          </cell>
        </row>
      </sheetData>
      <sheetData sheetId="635">
        <row r="109">
          <cell r="F109">
            <v>43.789380089226867</v>
          </cell>
        </row>
      </sheetData>
      <sheetData sheetId="636">
        <row r="109">
          <cell r="F109">
            <v>43.789380089226867</v>
          </cell>
        </row>
      </sheetData>
      <sheetData sheetId="637" refreshError="1"/>
      <sheetData sheetId="638" refreshError="1"/>
      <sheetData sheetId="639" refreshError="1"/>
      <sheetData sheetId="640" refreshError="1"/>
      <sheetData sheetId="641" refreshError="1"/>
      <sheetData sheetId="642" refreshError="1"/>
      <sheetData sheetId="643">
        <row r="109">
          <cell r="F109">
            <v>43.789380089226867</v>
          </cell>
        </row>
      </sheetData>
      <sheetData sheetId="644">
        <row r="109">
          <cell r="F109">
            <v>43.789380089226867</v>
          </cell>
        </row>
      </sheetData>
      <sheetData sheetId="645">
        <row r="109">
          <cell r="F109">
            <v>43.789380089226867</v>
          </cell>
        </row>
      </sheetData>
      <sheetData sheetId="646">
        <row r="109">
          <cell r="F109">
            <v>43.789380089226867</v>
          </cell>
        </row>
      </sheetData>
      <sheetData sheetId="647">
        <row r="224">
          <cell r="B224" t="str">
            <v>MES No:</v>
          </cell>
        </row>
      </sheetData>
      <sheetData sheetId="648">
        <row r="224">
          <cell r="B224" t="str">
            <v>MES No:</v>
          </cell>
        </row>
      </sheetData>
      <sheetData sheetId="649">
        <row r="224">
          <cell r="B224" t="str">
            <v>MES No:</v>
          </cell>
        </row>
      </sheetData>
      <sheetData sheetId="650">
        <row r="224">
          <cell r="B224" t="str">
            <v>MES No:</v>
          </cell>
        </row>
      </sheetData>
      <sheetData sheetId="651">
        <row r="109">
          <cell r="F109">
            <v>43.789380089226867</v>
          </cell>
        </row>
      </sheetData>
      <sheetData sheetId="652">
        <row r="109">
          <cell r="F109">
            <v>43.789380089226867</v>
          </cell>
        </row>
      </sheetData>
      <sheetData sheetId="653">
        <row r="109">
          <cell r="F109">
            <v>43.789380089226867</v>
          </cell>
        </row>
      </sheetData>
      <sheetData sheetId="654"/>
      <sheetData sheetId="655"/>
      <sheetData sheetId="656"/>
      <sheetData sheetId="657"/>
      <sheetData sheetId="658"/>
      <sheetData sheetId="659"/>
      <sheetData sheetId="660">
        <row r="109">
          <cell r="F109">
            <v>43.789380089226867</v>
          </cell>
        </row>
      </sheetData>
      <sheetData sheetId="661">
        <row r="109">
          <cell r="F109">
            <v>43.789380089226867</v>
          </cell>
        </row>
      </sheetData>
      <sheetData sheetId="662">
        <row r="109">
          <cell r="F109">
            <v>43.789380089226867</v>
          </cell>
        </row>
      </sheetData>
      <sheetData sheetId="663">
        <row r="109">
          <cell r="F109">
            <v>43.789380089226867</v>
          </cell>
        </row>
      </sheetData>
      <sheetData sheetId="664">
        <row r="224">
          <cell r="B224" t="str">
            <v>MES No:</v>
          </cell>
        </row>
      </sheetData>
      <sheetData sheetId="665">
        <row r="109">
          <cell r="F109">
            <v>43.789380089226867</v>
          </cell>
        </row>
      </sheetData>
      <sheetData sheetId="666">
        <row r="109">
          <cell r="F109">
            <v>43.789380089226867</v>
          </cell>
        </row>
      </sheetData>
      <sheetData sheetId="667">
        <row r="109">
          <cell r="F109">
            <v>43.789380089226867</v>
          </cell>
        </row>
      </sheetData>
      <sheetData sheetId="668">
        <row r="109">
          <cell r="F109">
            <v>43.789380089226867</v>
          </cell>
        </row>
      </sheetData>
      <sheetData sheetId="669">
        <row r="109">
          <cell r="F109">
            <v>43.789380089226867</v>
          </cell>
        </row>
      </sheetData>
      <sheetData sheetId="670">
        <row r="109">
          <cell r="F109">
            <v>43.789380089226867</v>
          </cell>
        </row>
      </sheetData>
      <sheetData sheetId="671"/>
      <sheetData sheetId="672"/>
      <sheetData sheetId="673"/>
      <sheetData sheetId="674">
        <row r="224">
          <cell r="B224" t="str">
            <v>MES No:</v>
          </cell>
        </row>
      </sheetData>
      <sheetData sheetId="675">
        <row r="109">
          <cell r="F109">
            <v>43.789380089226867</v>
          </cell>
        </row>
      </sheetData>
      <sheetData sheetId="676">
        <row r="109">
          <cell r="F109">
            <v>43.789380089226867</v>
          </cell>
        </row>
      </sheetData>
      <sheetData sheetId="677">
        <row r="109">
          <cell r="F109">
            <v>43.789380089226867</v>
          </cell>
        </row>
      </sheetData>
      <sheetData sheetId="678">
        <row r="224">
          <cell r="B224" t="str">
            <v>MES No:</v>
          </cell>
        </row>
      </sheetData>
      <sheetData sheetId="679">
        <row r="109">
          <cell r="F109">
            <v>43.789380089226867</v>
          </cell>
        </row>
      </sheetData>
      <sheetData sheetId="680">
        <row r="109">
          <cell r="F109">
            <v>43.789380089226867</v>
          </cell>
        </row>
      </sheetData>
      <sheetData sheetId="681">
        <row r="224">
          <cell r="B224" t="str">
            <v>MES No:</v>
          </cell>
        </row>
      </sheetData>
      <sheetData sheetId="682">
        <row r="224">
          <cell r="B224" t="str">
            <v>MES No:</v>
          </cell>
        </row>
      </sheetData>
      <sheetData sheetId="683">
        <row r="109">
          <cell r="F109">
            <v>43.789380089226867</v>
          </cell>
        </row>
      </sheetData>
      <sheetData sheetId="684">
        <row r="224">
          <cell r="B224" t="str">
            <v>MES No:</v>
          </cell>
        </row>
      </sheetData>
      <sheetData sheetId="685">
        <row r="109">
          <cell r="F109">
            <v>43.789380089226867</v>
          </cell>
        </row>
      </sheetData>
      <sheetData sheetId="686" refreshError="1"/>
      <sheetData sheetId="687">
        <row r="109">
          <cell r="F109">
            <v>43.789380089226867</v>
          </cell>
        </row>
      </sheetData>
      <sheetData sheetId="688">
        <row r="109">
          <cell r="F109">
            <v>43.789380089226867</v>
          </cell>
        </row>
      </sheetData>
      <sheetData sheetId="689">
        <row r="109">
          <cell r="F109">
            <v>43.789380089226867</v>
          </cell>
        </row>
      </sheetData>
      <sheetData sheetId="690">
        <row r="109">
          <cell r="F109">
            <v>43.789380089226867</v>
          </cell>
        </row>
      </sheetData>
      <sheetData sheetId="691">
        <row r="109">
          <cell r="F109">
            <v>43.789380089226867</v>
          </cell>
        </row>
      </sheetData>
      <sheetData sheetId="692">
        <row r="109">
          <cell r="F109">
            <v>43.789380089226867</v>
          </cell>
        </row>
      </sheetData>
      <sheetData sheetId="693">
        <row r="109">
          <cell r="F109">
            <v>43.789380089226867</v>
          </cell>
        </row>
      </sheetData>
      <sheetData sheetId="694">
        <row r="109">
          <cell r="F109">
            <v>43.789380089226867</v>
          </cell>
        </row>
      </sheetData>
      <sheetData sheetId="695"/>
      <sheetData sheetId="696"/>
      <sheetData sheetId="697"/>
      <sheetData sheetId="698">
        <row r="109">
          <cell r="F109">
            <v>43.789380089226867</v>
          </cell>
        </row>
      </sheetData>
      <sheetData sheetId="699">
        <row r="109">
          <cell r="F109">
            <v>43.789380089226867</v>
          </cell>
        </row>
      </sheetData>
      <sheetData sheetId="700">
        <row r="109">
          <cell r="F109">
            <v>43.789380089226867</v>
          </cell>
        </row>
      </sheetData>
      <sheetData sheetId="701">
        <row r="109">
          <cell r="F109">
            <v>43.789380089226867</v>
          </cell>
        </row>
      </sheetData>
      <sheetData sheetId="702"/>
      <sheetData sheetId="703">
        <row r="109">
          <cell r="F109">
            <v>43.789380089226867</v>
          </cell>
        </row>
      </sheetData>
      <sheetData sheetId="704">
        <row r="109">
          <cell r="F109">
            <v>43.789380089226867</v>
          </cell>
        </row>
      </sheetData>
      <sheetData sheetId="705">
        <row r="109">
          <cell r="F109">
            <v>43.789380089226867</v>
          </cell>
        </row>
      </sheetData>
      <sheetData sheetId="706">
        <row r="109">
          <cell r="F109">
            <v>43.789380089226867</v>
          </cell>
        </row>
      </sheetData>
      <sheetData sheetId="707"/>
      <sheetData sheetId="708"/>
      <sheetData sheetId="709">
        <row r="224">
          <cell r="B224" t="str">
            <v>MES No:</v>
          </cell>
        </row>
      </sheetData>
      <sheetData sheetId="710">
        <row r="109">
          <cell r="F109">
            <v>43.789380089226867</v>
          </cell>
        </row>
      </sheetData>
      <sheetData sheetId="711">
        <row r="109">
          <cell r="F109">
            <v>43.789380089226867</v>
          </cell>
        </row>
      </sheetData>
      <sheetData sheetId="712">
        <row r="224">
          <cell r="B224" t="str">
            <v>MES No:</v>
          </cell>
        </row>
      </sheetData>
      <sheetData sheetId="713">
        <row r="109">
          <cell r="F109">
            <v>43.789380089226867</v>
          </cell>
        </row>
      </sheetData>
      <sheetData sheetId="714">
        <row r="109">
          <cell r="F109">
            <v>43.789380089226867</v>
          </cell>
        </row>
      </sheetData>
      <sheetData sheetId="715">
        <row r="109">
          <cell r="F109">
            <v>43.789380089226867</v>
          </cell>
        </row>
      </sheetData>
      <sheetData sheetId="716">
        <row r="109">
          <cell r="F109">
            <v>43.789380089226867</v>
          </cell>
        </row>
      </sheetData>
      <sheetData sheetId="717">
        <row r="224">
          <cell r="B224" t="str">
            <v>MES No:</v>
          </cell>
        </row>
      </sheetData>
      <sheetData sheetId="718">
        <row r="224">
          <cell r="B224" t="str">
            <v>MES No:</v>
          </cell>
        </row>
      </sheetData>
      <sheetData sheetId="719">
        <row r="109">
          <cell r="F109">
            <v>43.789380089226867</v>
          </cell>
        </row>
      </sheetData>
      <sheetData sheetId="720">
        <row r="109">
          <cell r="F109">
            <v>43.789380089226867</v>
          </cell>
        </row>
      </sheetData>
      <sheetData sheetId="721">
        <row r="109">
          <cell r="F109">
            <v>43.789380089226867</v>
          </cell>
        </row>
      </sheetData>
      <sheetData sheetId="722">
        <row r="109">
          <cell r="F109">
            <v>43.789380089226867</v>
          </cell>
        </row>
      </sheetData>
      <sheetData sheetId="723">
        <row r="224">
          <cell r="B224" t="str">
            <v>MES No:</v>
          </cell>
        </row>
      </sheetData>
      <sheetData sheetId="724">
        <row r="109">
          <cell r="F109">
            <v>43.789380089226867</v>
          </cell>
        </row>
      </sheetData>
      <sheetData sheetId="725">
        <row r="224">
          <cell r="B224" t="str">
            <v>MES No:</v>
          </cell>
        </row>
      </sheetData>
      <sheetData sheetId="726">
        <row r="224">
          <cell r="B224" t="str">
            <v>MES No:</v>
          </cell>
        </row>
      </sheetData>
      <sheetData sheetId="727">
        <row r="109">
          <cell r="F109">
            <v>43.789380089226867</v>
          </cell>
        </row>
      </sheetData>
      <sheetData sheetId="728">
        <row r="224">
          <cell r="B224" t="str">
            <v>MES No:</v>
          </cell>
        </row>
      </sheetData>
      <sheetData sheetId="729">
        <row r="224">
          <cell r="B224" t="str">
            <v>MES No:</v>
          </cell>
        </row>
      </sheetData>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ow r="224">
          <cell r="B224" t="str">
            <v>MES No:</v>
          </cell>
        </row>
      </sheetData>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109">
          <cell r="F109">
            <v>43.789380089226867</v>
          </cell>
        </row>
      </sheetData>
      <sheetData sheetId="754">
        <row r="224">
          <cell r="B224" t="str">
            <v>MES No:</v>
          </cell>
        </row>
      </sheetData>
      <sheetData sheetId="755">
        <row r="224">
          <cell r="B224" t="str">
            <v>MES No:</v>
          </cell>
        </row>
      </sheetData>
      <sheetData sheetId="756">
        <row r="224">
          <cell r="B224" t="str">
            <v>MES No:</v>
          </cell>
        </row>
      </sheetData>
      <sheetData sheetId="757">
        <row r="109">
          <cell r="F109">
            <v>43.789380089226867</v>
          </cell>
        </row>
      </sheetData>
      <sheetData sheetId="758">
        <row r="224">
          <cell r="B224" t="str">
            <v>MES No:</v>
          </cell>
        </row>
      </sheetData>
      <sheetData sheetId="759"/>
      <sheetData sheetId="760"/>
      <sheetData sheetId="761">
        <row r="224">
          <cell r="B224" t="str">
            <v>MES No:</v>
          </cell>
        </row>
      </sheetData>
      <sheetData sheetId="762">
        <row r="224">
          <cell r="B224" t="str">
            <v>MES No:</v>
          </cell>
        </row>
      </sheetData>
      <sheetData sheetId="763">
        <row r="224">
          <cell r="B224" t="str">
            <v>MES No:</v>
          </cell>
        </row>
      </sheetData>
      <sheetData sheetId="764">
        <row r="109">
          <cell r="F109">
            <v>22713.357777694815</v>
          </cell>
        </row>
      </sheetData>
      <sheetData sheetId="765">
        <row r="224">
          <cell r="B224" t="str">
            <v>MES No:</v>
          </cell>
        </row>
      </sheetData>
      <sheetData sheetId="766">
        <row r="109">
          <cell r="F109">
            <v>43.789380089226867</v>
          </cell>
        </row>
      </sheetData>
      <sheetData sheetId="767">
        <row r="109">
          <cell r="F109">
            <v>43.789380089226867</v>
          </cell>
        </row>
      </sheetData>
      <sheetData sheetId="768">
        <row r="224">
          <cell r="B224" t="str">
            <v>MES No:</v>
          </cell>
        </row>
      </sheetData>
      <sheetData sheetId="769">
        <row r="224">
          <cell r="B224" t="str">
            <v>MES No:</v>
          </cell>
        </row>
      </sheetData>
      <sheetData sheetId="770">
        <row r="224">
          <cell r="B224" t="str">
            <v>MES No:</v>
          </cell>
        </row>
      </sheetData>
      <sheetData sheetId="771">
        <row r="109">
          <cell r="F109">
            <v>43.789380089226867</v>
          </cell>
        </row>
      </sheetData>
      <sheetData sheetId="772">
        <row r="109">
          <cell r="F109">
            <v>43.789380089226867</v>
          </cell>
        </row>
      </sheetData>
      <sheetData sheetId="773">
        <row r="109">
          <cell r="F109">
            <v>43.789380089226867</v>
          </cell>
        </row>
      </sheetData>
      <sheetData sheetId="774">
        <row r="224">
          <cell r="B224" t="str">
            <v>MES No:</v>
          </cell>
        </row>
      </sheetData>
      <sheetData sheetId="775">
        <row r="224">
          <cell r="B224" t="str">
            <v>MES No:</v>
          </cell>
        </row>
      </sheetData>
      <sheetData sheetId="776">
        <row r="109">
          <cell r="F109">
            <v>43.789380089226867</v>
          </cell>
        </row>
      </sheetData>
      <sheetData sheetId="777">
        <row r="109">
          <cell r="F109">
            <v>43.789380089226867</v>
          </cell>
        </row>
      </sheetData>
      <sheetData sheetId="778">
        <row r="109">
          <cell r="F109">
            <v>43.789380089226867</v>
          </cell>
        </row>
      </sheetData>
      <sheetData sheetId="779">
        <row r="109">
          <cell r="F109">
            <v>43.789380089226867</v>
          </cell>
        </row>
      </sheetData>
      <sheetData sheetId="780">
        <row r="224">
          <cell r="B224" t="str">
            <v>MES No:</v>
          </cell>
        </row>
      </sheetData>
      <sheetData sheetId="781">
        <row r="224">
          <cell r="B224" t="str">
            <v>MES No:</v>
          </cell>
        </row>
      </sheetData>
      <sheetData sheetId="782">
        <row r="109">
          <cell r="F109">
            <v>43.789380089226867</v>
          </cell>
        </row>
      </sheetData>
      <sheetData sheetId="783">
        <row r="224">
          <cell r="B224" t="str">
            <v>MES No:</v>
          </cell>
        </row>
      </sheetData>
      <sheetData sheetId="784">
        <row r="224">
          <cell r="B224" t="str">
            <v>MES No:</v>
          </cell>
        </row>
      </sheetData>
      <sheetData sheetId="785">
        <row r="224">
          <cell r="B224" t="str">
            <v>MES No:</v>
          </cell>
        </row>
      </sheetData>
      <sheetData sheetId="786">
        <row r="224">
          <cell r="B224" t="str">
            <v>MES No:</v>
          </cell>
        </row>
      </sheetData>
      <sheetData sheetId="787">
        <row r="224">
          <cell r="B224" t="str">
            <v>MES No:</v>
          </cell>
        </row>
      </sheetData>
      <sheetData sheetId="788">
        <row r="224">
          <cell r="B224" t="str">
            <v>MES No:</v>
          </cell>
        </row>
      </sheetData>
      <sheetData sheetId="789">
        <row r="224">
          <cell r="B224" t="str">
            <v>MES No:</v>
          </cell>
        </row>
      </sheetData>
      <sheetData sheetId="790">
        <row r="224">
          <cell r="B224" t="str">
            <v>MES No:</v>
          </cell>
        </row>
      </sheetData>
      <sheetData sheetId="791">
        <row r="224">
          <cell r="B224" t="str">
            <v>MES No:</v>
          </cell>
        </row>
      </sheetData>
      <sheetData sheetId="792">
        <row r="224">
          <cell r="B224" t="str">
            <v>MES No:</v>
          </cell>
        </row>
      </sheetData>
      <sheetData sheetId="793">
        <row r="224">
          <cell r="B224" t="str">
            <v>MES No:</v>
          </cell>
        </row>
      </sheetData>
      <sheetData sheetId="794">
        <row r="224">
          <cell r="B224" t="str">
            <v>MES No:</v>
          </cell>
        </row>
      </sheetData>
      <sheetData sheetId="795">
        <row r="224">
          <cell r="B224" t="str">
            <v>MES No:</v>
          </cell>
        </row>
      </sheetData>
      <sheetData sheetId="796">
        <row r="109">
          <cell r="F109">
            <v>43.789380089226867</v>
          </cell>
        </row>
      </sheetData>
      <sheetData sheetId="797">
        <row r="224">
          <cell r="B224" t="str">
            <v>MES No:</v>
          </cell>
        </row>
      </sheetData>
      <sheetData sheetId="798">
        <row r="109">
          <cell r="F109">
            <v>43.789380089226867</v>
          </cell>
        </row>
      </sheetData>
      <sheetData sheetId="799">
        <row r="224">
          <cell r="B224" t="str">
            <v>MES No:</v>
          </cell>
        </row>
      </sheetData>
      <sheetData sheetId="800">
        <row r="224">
          <cell r="B224" t="str">
            <v>MES No:</v>
          </cell>
        </row>
      </sheetData>
      <sheetData sheetId="801">
        <row r="224">
          <cell r="B224" t="str">
            <v>MES No:</v>
          </cell>
        </row>
      </sheetData>
      <sheetData sheetId="802">
        <row r="224">
          <cell r="B224" t="str">
            <v>MES No:</v>
          </cell>
        </row>
      </sheetData>
      <sheetData sheetId="803">
        <row r="224">
          <cell r="B224" t="str">
            <v>MES No:</v>
          </cell>
        </row>
      </sheetData>
      <sheetData sheetId="804">
        <row r="224">
          <cell r="B224" t="str">
            <v>MES No:</v>
          </cell>
        </row>
      </sheetData>
      <sheetData sheetId="805">
        <row r="224">
          <cell r="B224" t="str">
            <v>MES No:</v>
          </cell>
        </row>
      </sheetData>
      <sheetData sheetId="806">
        <row r="224">
          <cell r="B224" t="str">
            <v>MES No:</v>
          </cell>
        </row>
      </sheetData>
      <sheetData sheetId="807">
        <row r="224">
          <cell r="B224" t="str">
            <v>MES No:</v>
          </cell>
        </row>
      </sheetData>
      <sheetData sheetId="808">
        <row r="224">
          <cell r="B224" t="str">
            <v>MES No:</v>
          </cell>
        </row>
      </sheetData>
      <sheetData sheetId="809">
        <row r="224">
          <cell r="B224" t="str">
            <v>MES No:</v>
          </cell>
        </row>
      </sheetData>
      <sheetData sheetId="810">
        <row r="224">
          <cell r="B224" t="str">
            <v>MES No:</v>
          </cell>
        </row>
      </sheetData>
      <sheetData sheetId="811">
        <row r="224">
          <cell r="B224" t="str">
            <v>MES No:</v>
          </cell>
        </row>
      </sheetData>
      <sheetData sheetId="812">
        <row r="109">
          <cell r="F109">
            <v>43.789380089226867</v>
          </cell>
        </row>
      </sheetData>
      <sheetData sheetId="813">
        <row r="224">
          <cell r="B224" t="str">
            <v>MES No:</v>
          </cell>
        </row>
      </sheetData>
      <sheetData sheetId="814">
        <row r="224">
          <cell r="B224" t="str">
            <v>MES No:</v>
          </cell>
        </row>
      </sheetData>
      <sheetData sheetId="815">
        <row r="224">
          <cell r="B224" t="str">
            <v>MES No:</v>
          </cell>
        </row>
      </sheetData>
      <sheetData sheetId="816">
        <row r="224">
          <cell r="B224" t="str">
            <v>MES No:</v>
          </cell>
        </row>
      </sheetData>
      <sheetData sheetId="817">
        <row r="109">
          <cell r="F109">
            <v>43.789380089226867</v>
          </cell>
        </row>
      </sheetData>
      <sheetData sheetId="818">
        <row r="109">
          <cell r="F109">
            <v>43.789380089226867</v>
          </cell>
        </row>
      </sheetData>
      <sheetData sheetId="819">
        <row r="224">
          <cell r="B224" t="str">
            <v>MES No:</v>
          </cell>
        </row>
      </sheetData>
      <sheetData sheetId="820">
        <row r="224">
          <cell r="B224" t="str">
            <v>MES No:</v>
          </cell>
        </row>
      </sheetData>
      <sheetData sheetId="821">
        <row r="109">
          <cell r="F109">
            <v>43.789380089226867</v>
          </cell>
        </row>
      </sheetData>
      <sheetData sheetId="822">
        <row r="109">
          <cell r="F109">
            <v>43.789380089226867</v>
          </cell>
        </row>
      </sheetData>
      <sheetData sheetId="823">
        <row r="224">
          <cell r="B224" t="str">
            <v>MES No:</v>
          </cell>
        </row>
      </sheetData>
      <sheetData sheetId="824">
        <row r="109">
          <cell r="F109">
            <v>43.789380089226867</v>
          </cell>
        </row>
      </sheetData>
      <sheetData sheetId="825">
        <row r="224">
          <cell r="B224" t="str">
            <v>MES No:</v>
          </cell>
        </row>
      </sheetData>
      <sheetData sheetId="826">
        <row r="109">
          <cell r="F109">
            <v>43.789380089226867</v>
          </cell>
        </row>
      </sheetData>
      <sheetData sheetId="827">
        <row r="109">
          <cell r="F109">
            <v>43.789380089226867</v>
          </cell>
        </row>
      </sheetData>
      <sheetData sheetId="828">
        <row r="109">
          <cell r="F109">
            <v>43.789380089226867</v>
          </cell>
        </row>
      </sheetData>
      <sheetData sheetId="829">
        <row r="109">
          <cell r="F109">
            <v>43.789380089226867</v>
          </cell>
        </row>
      </sheetData>
      <sheetData sheetId="830">
        <row r="224">
          <cell r="B224" t="str">
            <v>MES No:</v>
          </cell>
        </row>
      </sheetData>
      <sheetData sheetId="831">
        <row r="224">
          <cell r="B224" t="str">
            <v>MES No:</v>
          </cell>
        </row>
      </sheetData>
      <sheetData sheetId="832">
        <row r="224">
          <cell r="B224" t="str">
            <v>MES No:</v>
          </cell>
        </row>
      </sheetData>
      <sheetData sheetId="833">
        <row r="224">
          <cell r="B224" t="str">
            <v>MES No:</v>
          </cell>
        </row>
      </sheetData>
      <sheetData sheetId="834">
        <row r="224">
          <cell r="B224" t="str">
            <v>MES No:</v>
          </cell>
        </row>
      </sheetData>
      <sheetData sheetId="835">
        <row r="109">
          <cell r="F109">
            <v>43.789380089226867</v>
          </cell>
        </row>
      </sheetData>
      <sheetData sheetId="836">
        <row r="109">
          <cell r="F109">
            <v>43.789380089226867</v>
          </cell>
        </row>
      </sheetData>
      <sheetData sheetId="837">
        <row r="109">
          <cell r="F109">
            <v>43.789380089226867</v>
          </cell>
        </row>
      </sheetData>
      <sheetData sheetId="838">
        <row r="224">
          <cell r="B224" t="str">
            <v>MES No:</v>
          </cell>
        </row>
      </sheetData>
      <sheetData sheetId="839">
        <row r="224">
          <cell r="B224" t="str">
            <v>MES No:</v>
          </cell>
        </row>
      </sheetData>
      <sheetData sheetId="840">
        <row r="224">
          <cell r="B224" t="str">
            <v>MES No:</v>
          </cell>
        </row>
      </sheetData>
      <sheetData sheetId="841">
        <row r="224">
          <cell r="B224" t="str">
            <v>MES No:</v>
          </cell>
        </row>
      </sheetData>
      <sheetData sheetId="842">
        <row r="224">
          <cell r="B224" t="str">
            <v>MES No:</v>
          </cell>
        </row>
      </sheetData>
      <sheetData sheetId="843">
        <row r="224">
          <cell r="B224" t="str">
            <v>MES No:</v>
          </cell>
        </row>
      </sheetData>
      <sheetData sheetId="844">
        <row r="224">
          <cell r="B224" t="str">
            <v>MES No:</v>
          </cell>
        </row>
      </sheetData>
      <sheetData sheetId="845">
        <row r="224">
          <cell r="B224" t="str">
            <v>MES No:</v>
          </cell>
        </row>
      </sheetData>
      <sheetData sheetId="846">
        <row r="224">
          <cell r="B224" t="str">
            <v>MES No:</v>
          </cell>
        </row>
      </sheetData>
      <sheetData sheetId="847">
        <row r="109">
          <cell r="F109">
            <v>43.789380089226867</v>
          </cell>
        </row>
      </sheetData>
      <sheetData sheetId="848">
        <row r="109">
          <cell r="F109">
            <v>43.789380089226867</v>
          </cell>
        </row>
      </sheetData>
      <sheetData sheetId="849">
        <row r="224">
          <cell r="B224" t="str">
            <v>MES No:</v>
          </cell>
        </row>
      </sheetData>
      <sheetData sheetId="850">
        <row r="224">
          <cell r="B224" t="str">
            <v>MES No:</v>
          </cell>
        </row>
      </sheetData>
      <sheetData sheetId="851">
        <row r="224">
          <cell r="B224" t="str">
            <v>MES No:</v>
          </cell>
        </row>
      </sheetData>
      <sheetData sheetId="852">
        <row r="109">
          <cell r="F109">
            <v>22713.357777694815</v>
          </cell>
        </row>
      </sheetData>
      <sheetData sheetId="853">
        <row r="109">
          <cell r="F109">
            <v>43.789380089226867</v>
          </cell>
        </row>
      </sheetData>
      <sheetData sheetId="854">
        <row r="109">
          <cell r="F109">
            <v>43.789380089226867</v>
          </cell>
        </row>
      </sheetData>
      <sheetData sheetId="855">
        <row r="109">
          <cell r="F109">
            <v>22713.357777694815</v>
          </cell>
        </row>
      </sheetData>
      <sheetData sheetId="856">
        <row r="109">
          <cell r="F109">
            <v>22713.357777694815</v>
          </cell>
        </row>
      </sheetData>
      <sheetData sheetId="857">
        <row r="109">
          <cell r="F109">
            <v>22713.357777694815</v>
          </cell>
        </row>
      </sheetData>
      <sheetData sheetId="858">
        <row r="224">
          <cell r="B224" t="str">
            <v>MES No:</v>
          </cell>
        </row>
      </sheetData>
      <sheetData sheetId="859">
        <row r="224">
          <cell r="B224" t="str">
            <v>MES No:</v>
          </cell>
        </row>
      </sheetData>
      <sheetData sheetId="860">
        <row r="224">
          <cell r="B224" t="str">
            <v>MES No:</v>
          </cell>
        </row>
      </sheetData>
      <sheetData sheetId="861">
        <row r="224">
          <cell r="B224" t="str">
            <v>MES No:</v>
          </cell>
        </row>
      </sheetData>
      <sheetData sheetId="862">
        <row r="109">
          <cell r="F109">
            <v>22713.357777694815</v>
          </cell>
        </row>
      </sheetData>
      <sheetData sheetId="863">
        <row r="109">
          <cell r="F109">
            <v>22713.357777694815</v>
          </cell>
        </row>
      </sheetData>
      <sheetData sheetId="864">
        <row r="109">
          <cell r="F109">
            <v>22713.357777694815</v>
          </cell>
        </row>
      </sheetData>
      <sheetData sheetId="865">
        <row r="109">
          <cell r="F109">
            <v>22713.357777694815</v>
          </cell>
        </row>
      </sheetData>
      <sheetData sheetId="866">
        <row r="109">
          <cell r="F109">
            <v>22713.357777694815</v>
          </cell>
        </row>
      </sheetData>
      <sheetData sheetId="867">
        <row r="109">
          <cell r="F109">
            <v>22713.357777694815</v>
          </cell>
        </row>
      </sheetData>
      <sheetData sheetId="868">
        <row r="224">
          <cell r="B224" t="str">
            <v>MES No:</v>
          </cell>
        </row>
      </sheetData>
      <sheetData sheetId="869">
        <row r="224">
          <cell r="B224" t="str">
            <v>MES No:</v>
          </cell>
        </row>
      </sheetData>
      <sheetData sheetId="870">
        <row r="224">
          <cell r="B224" t="str">
            <v>MES No:</v>
          </cell>
        </row>
      </sheetData>
      <sheetData sheetId="871">
        <row r="224">
          <cell r="B224" t="str">
            <v>MES No:</v>
          </cell>
        </row>
      </sheetData>
      <sheetData sheetId="872">
        <row r="109">
          <cell r="F109">
            <v>22713.357777694815</v>
          </cell>
        </row>
      </sheetData>
      <sheetData sheetId="873">
        <row r="109">
          <cell r="F109">
            <v>22713.357777694815</v>
          </cell>
        </row>
      </sheetData>
      <sheetData sheetId="874">
        <row r="109">
          <cell r="F109">
            <v>22713.357777694815</v>
          </cell>
        </row>
      </sheetData>
      <sheetData sheetId="875">
        <row r="109">
          <cell r="F109">
            <v>22713.357777694815</v>
          </cell>
        </row>
      </sheetData>
      <sheetData sheetId="876">
        <row r="109">
          <cell r="F109">
            <v>22713.357777694815</v>
          </cell>
        </row>
      </sheetData>
      <sheetData sheetId="877">
        <row r="109">
          <cell r="F109">
            <v>22713.357777694815</v>
          </cell>
        </row>
      </sheetData>
      <sheetData sheetId="878">
        <row r="224">
          <cell r="B224" t="str">
            <v>MES No:</v>
          </cell>
        </row>
      </sheetData>
      <sheetData sheetId="879"/>
      <sheetData sheetId="880">
        <row r="224">
          <cell r="B224" t="str">
            <v>MES No:</v>
          </cell>
        </row>
      </sheetData>
      <sheetData sheetId="881"/>
      <sheetData sheetId="882">
        <row r="109">
          <cell r="F109">
            <v>22713.357777694815</v>
          </cell>
        </row>
      </sheetData>
      <sheetData sheetId="883">
        <row r="109">
          <cell r="F109">
            <v>22713.357777694815</v>
          </cell>
        </row>
      </sheetData>
      <sheetData sheetId="884">
        <row r="109">
          <cell r="F109">
            <v>22713.357777694815</v>
          </cell>
        </row>
      </sheetData>
      <sheetData sheetId="885">
        <row r="109">
          <cell r="F109">
            <v>22713.357777694815</v>
          </cell>
        </row>
      </sheetData>
      <sheetData sheetId="886">
        <row r="109">
          <cell r="F109">
            <v>22713.357777694815</v>
          </cell>
        </row>
      </sheetData>
      <sheetData sheetId="887">
        <row r="109">
          <cell r="F109">
            <v>22713.357777694815</v>
          </cell>
        </row>
      </sheetData>
      <sheetData sheetId="888">
        <row r="109">
          <cell r="F109">
            <v>22713.357777694815</v>
          </cell>
        </row>
      </sheetData>
      <sheetData sheetId="889">
        <row r="109">
          <cell r="F109">
            <v>22713.357777694815</v>
          </cell>
        </row>
      </sheetData>
      <sheetData sheetId="890">
        <row r="109">
          <cell r="F109">
            <v>22713.357777694815</v>
          </cell>
        </row>
      </sheetData>
      <sheetData sheetId="891">
        <row r="109">
          <cell r="F109">
            <v>22713.357777694815</v>
          </cell>
        </row>
      </sheetData>
      <sheetData sheetId="892">
        <row r="109">
          <cell r="F109">
            <v>22713.357777694815</v>
          </cell>
        </row>
      </sheetData>
      <sheetData sheetId="893">
        <row r="224">
          <cell r="B224" t="str">
            <v>MES No:</v>
          </cell>
        </row>
      </sheetData>
      <sheetData sheetId="894">
        <row r="109">
          <cell r="F109">
            <v>43.789380089226867</v>
          </cell>
        </row>
      </sheetData>
      <sheetData sheetId="895">
        <row r="109">
          <cell r="F109">
            <v>43.789380089226867</v>
          </cell>
        </row>
      </sheetData>
      <sheetData sheetId="896">
        <row r="109">
          <cell r="F109">
            <v>43.789380089226867</v>
          </cell>
        </row>
      </sheetData>
      <sheetData sheetId="897">
        <row r="109">
          <cell r="F109">
            <v>43.789380089226867</v>
          </cell>
        </row>
      </sheetData>
      <sheetData sheetId="898">
        <row r="109">
          <cell r="F109">
            <v>22713.357777694815</v>
          </cell>
        </row>
      </sheetData>
      <sheetData sheetId="899">
        <row r="109">
          <cell r="F109">
            <v>22713.357777694815</v>
          </cell>
        </row>
      </sheetData>
      <sheetData sheetId="900">
        <row r="109">
          <cell r="F109">
            <v>22713.357777694815</v>
          </cell>
        </row>
      </sheetData>
      <sheetData sheetId="901">
        <row r="109">
          <cell r="F109">
            <v>22713.357777694815</v>
          </cell>
        </row>
      </sheetData>
      <sheetData sheetId="902"/>
      <sheetData sheetId="903"/>
      <sheetData sheetId="904">
        <row r="109">
          <cell r="F109">
            <v>22713.357777694815</v>
          </cell>
        </row>
      </sheetData>
      <sheetData sheetId="905">
        <row r="109">
          <cell r="F109">
            <v>22713.357777694815</v>
          </cell>
        </row>
      </sheetData>
      <sheetData sheetId="906">
        <row r="109">
          <cell r="F109">
            <v>22713.357777694815</v>
          </cell>
        </row>
      </sheetData>
      <sheetData sheetId="907">
        <row r="109">
          <cell r="F109">
            <v>22713.357777694815</v>
          </cell>
        </row>
      </sheetData>
      <sheetData sheetId="908">
        <row r="109">
          <cell r="F109">
            <v>22713.357777694815</v>
          </cell>
        </row>
      </sheetData>
      <sheetData sheetId="909">
        <row r="109">
          <cell r="F109">
            <v>22713.357777694815</v>
          </cell>
        </row>
      </sheetData>
      <sheetData sheetId="910">
        <row r="109">
          <cell r="F109">
            <v>22713.357777694815</v>
          </cell>
        </row>
      </sheetData>
      <sheetData sheetId="911">
        <row r="109">
          <cell r="F109">
            <v>22713.357777694815</v>
          </cell>
        </row>
      </sheetData>
      <sheetData sheetId="912">
        <row r="109">
          <cell r="F109">
            <v>22713.357777694815</v>
          </cell>
        </row>
      </sheetData>
      <sheetData sheetId="913">
        <row r="109">
          <cell r="F109">
            <v>22713.357777694815</v>
          </cell>
        </row>
      </sheetData>
      <sheetData sheetId="914">
        <row r="109">
          <cell r="F109">
            <v>22713.357777694815</v>
          </cell>
        </row>
      </sheetData>
      <sheetData sheetId="915">
        <row r="109">
          <cell r="F109">
            <v>22713.357777694815</v>
          </cell>
        </row>
      </sheetData>
      <sheetData sheetId="916">
        <row r="109">
          <cell r="F109">
            <v>22713.357777694815</v>
          </cell>
        </row>
      </sheetData>
      <sheetData sheetId="917">
        <row r="109">
          <cell r="F109">
            <v>22713.357777694815</v>
          </cell>
        </row>
      </sheetData>
      <sheetData sheetId="918">
        <row r="109">
          <cell r="F109">
            <v>22713.357777694815</v>
          </cell>
        </row>
      </sheetData>
      <sheetData sheetId="919">
        <row r="109">
          <cell r="F109">
            <v>22713.357777694815</v>
          </cell>
        </row>
      </sheetData>
      <sheetData sheetId="920"/>
      <sheetData sheetId="921"/>
      <sheetData sheetId="922"/>
      <sheetData sheetId="923">
        <row r="109">
          <cell r="F109">
            <v>22713.357777694815</v>
          </cell>
        </row>
      </sheetData>
      <sheetData sheetId="924">
        <row r="109">
          <cell r="F109">
            <v>22713.357777694815</v>
          </cell>
        </row>
      </sheetData>
      <sheetData sheetId="925">
        <row r="109">
          <cell r="F109">
            <v>22713.357777694815</v>
          </cell>
        </row>
      </sheetData>
      <sheetData sheetId="926">
        <row r="109">
          <cell r="F109">
            <v>22713.357777694815</v>
          </cell>
        </row>
      </sheetData>
      <sheetData sheetId="927">
        <row r="109">
          <cell r="F109">
            <v>22713.357777694815</v>
          </cell>
        </row>
      </sheetData>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ow r="224">
          <cell r="B224" t="str">
            <v>MES No:</v>
          </cell>
        </row>
      </sheetData>
      <sheetData sheetId="972">
        <row r="224">
          <cell r="B224" t="str">
            <v>MES No:</v>
          </cell>
        </row>
      </sheetData>
      <sheetData sheetId="973">
        <row r="224">
          <cell r="B224" t="str">
            <v>MES No:</v>
          </cell>
        </row>
      </sheetData>
      <sheetData sheetId="974">
        <row r="224">
          <cell r="B224" t="str">
            <v>MES No:</v>
          </cell>
        </row>
      </sheetData>
      <sheetData sheetId="975">
        <row r="224">
          <cell r="B224" t="str">
            <v>MES No:</v>
          </cell>
        </row>
      </sheetData>
      <sheetData sheetId="976">
        <row r="224">
          <cell r="B224" t="str">
            <v>MES No:</v>
          </cell>
        </row>
      </sheetData>
      <sheetData sheetId="977">
        <row r="224">
          <cell r="B224" t="str">
            <v>MES No:</v>
          </cell>
        </row>
      </sheetData>
      <sheetData sheetId="978">
        <row r="224">
          <cell r="B224" t="str">
            <v>MES No:</v>
          </cell>
        </row>
      </sheetData>
      <sheetData sheetId="979" refreshError="1"/>
      <sheetData sheetId="980" refreshError="1"/>
      <sheetData sheetId="981" refreshError="1"/>
      <sheetData sheetId="982" refreshError="1"/>
      <sheetData sheetId="983" refreshError="1"/>
      <sheetData sheetId="984"/>
      <sheetData sheetId="985">
        <row r="109">
          <cell r="F109">
            <v>43.789380089226867</v>
          </cell>
        </row>
      </sheetData>
      <sheetData sheetId="986"/>
      <sheetData sheetId="987">
        <row r="109">
          <cell r="F109">
            <v>43.789380089226867</v>
          </cell>
        </row>
      </sheetData>
      <sheetData sheetId="988">
        <row r="109">
          <cell r="F109">
            <v>43.789380089226867</v>
          </cell>
        </row>
      </sheetData>
      <sheetData sheetId="989"/>
      <sheetData sheetId="990"/>
      <sheetData sheetId="991"/>
      <sheetData sheetId="992"/>
      <sheetData sheetId="993" refreshError="1"/>
      <sheetData sheetId="994">
        <row r="109">
          <cell r="F109">
            <v>22713.357777694815</v>
          </cell>
        </row>
      </sheetData>
      <sheetData sheetId="995">
        <row r="109">
          <cell r="F109">
            <v>22713.357777694815</v>
          </cell>
        </row>
      </sheetData>
      <sheetData sheetId="996"/>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ow r="109">
          <cell r="F109">
            <v>22713.357777694815</v>
          </cell>
        </row>
      </sheetData>
      <sheetData sheetId="1009">
        <row r="109">
          <cell r="F109">
            <v>22713.357777694815</v>
          </cell>
        </row>
      </sheetData>
      <sheetData sheetId="1010" refreshError="1"/>
      <sheetData sheetId="1011">
        <row r="109">
          <cell r="F109">
            <v>22713.357777694815</v>
          </cell>
        </row>
      </sheetData>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ow r="224">
          <cell r="B224" t="str">
            <v>MES No:</v>
          </cell>
        </row>
      </sheetData>
      <sheetData sheetId="1025">
        <row r="224">
          <cell r="B224" t="str">
            <v>MES No:</v>
          </cell>
        </row>
      </sheetData>
      <sheetData sheetId="1026">
        <row r="224">
          <cell r="B224" t="str">
            <v>MES No:</v>
          </cell>
        </row>
      </sheetData>
      <sheetData sheetId="1027">
        <row r="224">
          <cell r="B224" t="str">
            <v>MES No:</v>
          </cell>
        </row>
      </sheetData>
      <sheetData sheetId="1028">
        <row r="224">
          <cell r="B224" t="str">
            <v>MES No:</v>
          </cell>
        </row>
      </sheetData>
      <sheetData sheetId="1029">
        <row r="224">
          <cell r="B224" t="str">
            <v>MES No:</v>
          </cell>
        </row>
      </sheetData>
      <sheetData sheetId="1030">
        <row r="224">
          <cell r="B224" t="str">
            <v>MES No:</v>
          </cell>
        </row>
      </sheetData>
      <sheetData sheetId="1031">
        <row r="224">
          <cell r="B224" t="str">
            <v>MES No:</v>
          </cell>
        </row>
      </sheetData>
      <sheetData sheetId="1032">
        <row r="224">
          <cell r="B224" t="str">
            <v>MES No:</v>
          </cell>
        </row>
      </sheetData>
      <sheetData sheetId="1033">
        <row r="224">
          <cell r="B224" t="str">
            <v>MES No:</v>
          </cell>
        </row>
      </sheetData>
      <sheetData sheetId="1034">
        <row r="224">
          <cell r="B224" t="str">
            <v>MES No:</v>
          </cell>
        </row>
      </sheetData>
      <sheetData sheetId="1035">
        <row r="224">
          <cell r="B224" t="str">
            <v>MES No:</v>
          </cell>
        </row>
      </sheetData>
      <sheetData sheetId="1036" refreshError="1"/>
      <sheetData sheetId="1037"/>
      <sheetData sheetId="1038"/>
      <sheetData sheetId="1039"/>
      <sheetData sheetId="1040">
        <row r="109">
          <cell r="F109">
            <v>43.789380089226867</v>
          </cell>
        </row>
      </sheetData>
      <sheetData sheetId="1041">
        <row r="109">
          <cell r="F109">
            <v>43.789380089226867</v>
          </cell>
        </row>
      </sheetData>
      <sheetData sheetId="1042">
        <row r="109">
          <cell r="F109">
            <v>43.789380089226867</v>
          </cell>
        </row>
      </sheetData>
      <sheetData sheetId="1043">
        <row r="109">
          <cell r="F109">
            <v>43.789380089226867</v>
          </cell>
        </row>
      </sheetData>
      <sheetData sheetId="1044" refreshError="1"/>
      <sheetData sheetId="1045" refreshError="1"/>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refreshError="1"/>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refreshError="1"/>
      <sheetData sheetId="1082" refreshError="1"/>
      <sheetData sheetId="1083" refreshError="1"/>
      <sheetData sheetId="1084" refreshError="1"/>
      <sheetData sheetId="1085" refreshError="1"/>
      <sheetData sheetId="1086" refreshError="1"/>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row r="224">
          <cell r="B224" t="str">
            <v>MES No:</v>
          </cell>
        </row>
      </sheetData>
      <sheetData sheetId="1122">
        <row r="224">
          <cell r="B224" t="str">
            <v>MES No:</v>
          </cell>
        </row>
      </sheetData>
      <sheetData sheetId="1123">
        <row r="224">
          <cell r="B224" t="str">
            <v>MES No:</v>
          </cell>
        </row>
      </sheetData>
      <sheetData sheetId="1124">
        <row r="224">
          <cell r="B224" t="str">
            <v>MES No:</v>
          </cell>
        </row>
      </sheetData>
      <sheetData sheetId="1125">
        <row r="224">
          <cell r="B224" t="str">
            <v>MES No:</v>
          </cell>
        </row>
      </sheetData>
      <sheetData sheetId="1126">
        <row r="224">
          <cell r="B224" t="str">
            <v>MES No:</v>
          </cell>
        </row>
      </sheetData>
      <sheetData sheetId="1127">
        <row r="224">
          <cell r="B224" t="str">
            <v>MES No:</v>
          </cell>
        </row>
      </sheetData>
      <sheetData sheetId="1128">
        <row r="224">
          <cell r="B224" t="str">
            <v>MES No:</v>
          </cell>
        </row>
      </sheetData>
      <sheetData sheetId="1129">
        <row r="224">
          <cell r="B224" t="str">
            <v>MES No:</v>
          </cell>
        </row>
      </sheetData>
      <sheetData sheetId="1130">
        <row r="224">
          <cell r="B224" t="str">
            <v>MES No:</v>
          </cell>
        </row>
      </sheetData>
      <sheetData sheetId="1131">
        <row r="224">
          <cell r="B224" t="str">
            <v>MES No:</v>
          </cell>
        </row>
      </sheetData>
      <sheetData sheetId="1132">
        <row r="224">
          <cell r="B224" t="str">
            <v>MES No:</v>
          </cell>
        </row>
      </sheetData>
      <sheetData sheetId="1133">
        <row r="224">
          <cell r="B224" t="str">
            <v>MES No:</v>
          </cell>
        </row>
      </sheetData>
      <sheetData sheetId="1134">
        <row r="224">
          <cell r="B224" t="str">
            <v>MES No:</v>
          </cell>
        </row>
      </sheetData>
      <sheetData sheetId="1135">
        <row r="224">
          <cell r="B224" t="str">
            <v>MES No:</v>
          </cell>
        </row>
      </sheetData>
      <sheetData sheetId="1136">
        <row r="224">
          <cell r="B224" t="str">
            <v>MES No:</v>
          </cell>
        </row>
      </sheetData>
      <sheetData sheetId="1137">
        <row r="224">
          <cell r="B224" t="str">
            <v>MES No:</v>
          </cell>
        </row>
      </sheetData>
      <sheetData sheetId="1138">
        <row r="224">
          <cell r="B224" t="str">
            <v>MES No:</v>
          </cell>
        </row>
      </sheetData>
      <sheetData sheetId="1139">
        <row r="224">
          <cell r="B224" t="str">
            <v>MES No:</v>
          </cell>
        </row>
      </sheetData>
      <sheetData sheetId="1140">
        <row r="224">
          <cell r="B224" t="str">
            <v>MES No:</v>
          </cell>
        </row>
      </sheetData>
      <sheetData sheetId="1141">
        <row r="224">
          <cell r="B224" t="str">
            <v>MES No:</v>
          </cell>
        </row>
      </sheetData>
      <sheetData sheetId="1142">
        <row r="224">
          <cell r="B224" t="str">
            <v>MES No:</v>
          </cell>
        </row>
      </sheetData>
      <sheetData sheetId="1143">
        <row r="224">
          <cell r="B224" t="str">
            <v>MES No:</v>
          </cell>
        </row>
      </sheetData>
      <sheetData sheetId="1144">
        <row r="224">
          <cell r="B224" t="str">
            <v>MES No:</v>
          </cell>
        </row>
      </sheetData>
      <sheetData sheetId="1145">
        <row r="224">
          <cell r="B224" t="str">
            <v>MES No:</v>
          </cell>
        </row>
      </sheetData>
      <sheetData sheetId="1146">
        <row r="224">
          <cell r="B224" t="str">
            <v>MES No:</v>
          </cell>
        </row>
      </sheetData>
      <sheetData sheetId="1147">
        <row r="224">
          <cell r="B224" t="str">
            <v>MES No:</v>
          </cell>
        </row>
      </sheetData>
      <sheetData sheetId="1148">
        <row r="224">
          <cell r="B224" t="str">
            <v>MES No:</v>
          </cell>
        </row>
      </sheetData>
      <sheetData sheetId="1149">
        <row r="224">
          <cell r="B224" t="str">
            <v>MES No:</v>
          </cell>
        </row>
      </sheetData>
      <sheetData sheetId="1150">
        <row r="224">
          <cell r="B224" t="str">
            <v>MES No:</v>
          </cell>
        </row>
      </sheetData>
      <sheetData sheetId="1151">
        <row r="224">
          <cell r="B224" t="str">
            <v>MES No:</v>
          </cell>
        </row>
      </sheetData>
      <sheetData sheetId="1152">
        <row r="224">
          <cell r="B224" t="str">
            <v>MES No:</v>
          </cell>
        </row>
      </sheetData>
      <sheetData sheetId="1153">
        <row r="224">
          <cell r="B224" t="str">
            <v>MES No:</v>
          </cell>
        </row>
      </sheetData>
      <sheetData sheetId="1154">
        <row r="224">
          <cell r="B224" t="str">
            <v>MES No:</v>
          </cell>
        </row>
      </sheetData>
      <sheetData sheetId="1155">
        <row r="224">
          <cell r="B224" t="str">
            <v>MES No:</v>
          </cell>
        </row>
      </sheetData>
      <sheetData sheetId="1156">
        <row r="224">
          <cell r="B224" t="str">
            <v>MES No:</v>
          </cell>
        </row>
      </sheetData>
      <sheetData sheetId="1157">
        <row r="224">
          <cell r="B224" t="str">
            <v>MES No:</v>
          </cell>
        </row>
      </sheetData>
      <sheetData sheetId="1158">
        <row r="224">
          <cell r="B224" t="str">
            <v>MES No:</v>
          </cell>
        </row>
      </sheetData>
      <sheetData sheetId="1159">
        <row r="224">
          <cell r="B224" t="str">
            <v>MES No:</v>
          </cell>
        </row>
      </sheetData>
      <sheetData sheetId="1160">
        <row r="224">
          <cell r="B224" t="str">
            <v>MES No:</v>
          </cell>
        </row>
      </sheetData>
      <sheetData sheetId="1161">
        <row r="224">
          <cell r="B224" t="str">
            <v>MES No:</v>
          </cell>
        </row>
      </sheetData>
      <sheetData sheetId="1162">
        <row r="224">
          <cell r="B224" t="str">
            <v>MES No:</v>
          </cell>
        </row>
      </sheetData>
      <sheetData sheetId="1163">
        <row r="224">
          <cell r="B224" t="str">
            <v>MES No:</v>
          </cell>
        </row>
      </sheetData>
      <sheetData sheetId="1164">
        <row r="224">
          <cell r="B224" t="str">
            <v>MES No:</v>
          </cell>
        </row>
      </sheetData>
      <sheetData sheetId="1165">
        <row r="224">
          <cell r="B224" t="str">
            <v>MES No:</v>
          </cell>
        </row>
      </sheetData>
      <sheetData sheetId="1166">
        <row r="224">
          <cell r="B224" t="str">
            <v>MES No:</v>
          </cell>
        </row>
      </sheetData>
      <sheetData sheetId="1167">
        <row r="224">
          <cell r="B224" t="str">
            <v>MES No:</v>
          </cell>
        </row>
      </sheetData>
      <sheetData sheetId="1168">
        <row r="224">
          <cell r="B224" t="str">
            <v>MES No:</v>
          </cell>
        </row>
      </sheetData>
      <sheetData sheetId="1169">
        <row r="224">
          <cell r="B224" t="str">
            <v>MES No:</v>
          </cell>
        </row>
      </sheetData>
      <sheetData sheetId="1170">
        <row r="224">
          <cell r="B224" t="str">
            <v>MES No:</v>
          </cell>
        </row>
      </sheetData>
      <sheetData sheetId="1171">
        <row r="224">
          <cell r="B224" t="str">
            <v>MES No:</v>
          </cell>
        </row>
      </sheetData>
      <sheetData sheetId="1172">
        <row r="224">
          <cell r="B224" t="str">
            <v>MES No:</v>
          </cell>
        </row>
      </sheetData>
      <sheetData sheetId="1173">
        <row r="224">
          <cell r="B224" t="str">
            <v>MES No:</v>
          </cell>
        </row>
      </sheetData>
      <sheetData sheetId="1174">
        <row r="224">
          <cell r="B224" t="str">
            <v>MES No:</v>
          </cell>
        </row>
      </sheetData>
      <sheetData sheetId="1175">
        <row r="224">
          <cell r="B224" t="str">
            <v>MES No:</v>
          </cell>
        </row>
      </sheetData>
      <sheetData sheetId="1176">
        <row r="224">
          <cell r="B224" t="str">
            <v>MES No:</v>
          </cell>
        </row>
      </sheetData>
      <sheetData sheetId="1177">
        <row r="224">
          <cell r="B224" t="str">
            <v>MES No:</v>
          </cell>
        </row>
      </sheetData>
      <sheetData sheetId="1178">
        <row r="224">
          <cell r="B224" t="str">
            <v>MES No:</v>
          </cell>
        </row>
      </sheetData>
      <sheetData sheetId="1179">
        <row r="224">
          <cell r="B224" t="str">
            <v>MES No:</v>
          </cell>
        </row>
      </sheetData>
      <sheetData sheetId="1180">
        <row r="224">
          <cell r="B224" t="str">
            <v>MES No:</v>
          </cell>
        </row>
      </sheetData>
      <sheetData sheetId="1181">
        <row r="224">
          <cell r="B224" t="str">
            <v>MES No:</v>
          </cell>
        </row>
      </sheetData>
      <sheetData sheetId="1182">
        <row r="224">
          <cell r="B224" t="str">
            <v>MES No:</v>
          </cell>
        </row>
      </sheetData>
      <sheetData sheetId="1183">
        <row r="224">
          <cell r="B224" t="str">
            <v>MES No:</v>
          </cell>
        </row>
      </sheetData>
      <sheetData sheetId="1184">
        <row r="224">
          <cell r="B224" t="str">
            <v>MES No:</v>
          </cell>
        </row>
      </sheetData>
      <sheetData sheetId="1185">
        <row r="224">
          <cell r="B224" t="str">
            <v>MES No:</v>
          </cell>
        </row>
      </sheetData>
      <sheetData sheetId="1186">
        <row r="224">
          <cell r="B224" t="str">
            <v>MES No:</v>
          </cell>
        </row>
      </sheetData>
      <sheetData sheetId="1187">
        <row r="224">
          <cell r="B224" t="str">
            <v>MES No:</v>
          </cell>
        </row>
      </sheetData>
      <sheetData sheetId="1188">
        <row r="224">
          <cell r="B224" t="str">
            <v>MES No:</v>
          </cell>
        </row>
      </sheetData>
      <sheetData sheetId="1189">
        <row r="224">
          <cell r="B224" t="str">
            <v>MES No:</v>
          </cell>
        </row>
      </sheetData>
      <sheetData sheetId="1190">
        <row r="224">
          <cell r="B224" t="str">
            <v>MES No:</v>
          </cell>
        </row>
      </sheetData>
      <sheetData sheetId="1191">
        <row r="224">
          <cell r="B224" t="str">
            <v>MES No:</v>
          </cell>
        </row>
      </sheetData>
      <sheetData sheetId="1192">
        <row r="109">
          <cell r="F109">
            <v>22713.357777694815</v>
          </cell>
        </row>
      </sheetData>
      <sheetData sheetId="1193">
        <row r="109">
          <cell r="F109">
            <v>22713.357777694815</v>
          </cell>
        </row>
      </sheetData>
      <sheetData sheetId="1194">
        <row r="109">
          <cell r="F109">
            <v>22713.357777694815</v>
          </cell>
        </row>
      </sheetData>
      <sheetData sheetId="1195">
        <row r="109">
          <cell r="F109">
            <v>22713.357777694815</v>
          </cell>
        </row>
      </sheetData>
      <sheetData sheetId="1196">
        <row r="109">
          <cell r="F109">
            <v>22713.357777694815</v>
          </cell>
        </row>
      </sheetData>
      <sheetData sheetId="1197">
        <row r="109">
          <cell r="F109">
            <v>22713.357777694815</v>
          </cell>
        </row>
      </sheetData>
      <sheetData sheetId="1198">
        <row r="109">
          <cell r="F109">
            <v>22713.357777694815</v>
          </cell>
        </row>
      </sheetData>
      <sheetData sheetId="1199">
        <row r="109">
          <cell r="F109">
            <v>22713.357777694815</v>
          </cell>
        </row>
      </sheetData>
      <sheetData sheetId="1200">
        <row r="109">
          <cell r="F109">
            <v>22713.357777694815</v>
          </cell>
        </row>
      </sheetData>
      <sheetData sheetId="1201">
        <row r="109">
          <cell r="F109">
            <v>22713.357777694815</v>
          </cell>
        </row>
      </sheetData>
      <sheetData sheetId="1202">
        <row r="109">
          <cell r="F109">
            <v>22713.357777694815</v>
          </cell>
        </row>
      </sheetData>
      <sheetData sheetId="1203">
        <row r="109">
          <cell r="F109">
            <v>22713.357777694815</v>
          </cell>
        </row>
      </sheetData>
      <sheetData sheetId="1204">
        <row r="109">
          <cell r="F109">
            <v>22713.357777694815</v>
          </cell>
        </row>
      </sheetData>
      <sheetData sheetId="1205">
        <row r="109">
          <cell r="F109">
            <v>22713.357777694815</v>
          </cell>
        </row>
      </sheetData>
      <sheetData sheetId="1206">
        <row r="109">
          <cell r="F109">
            <v>22713.357777694815</v>
          </cell>
        </row>
      </sheetData>
      <sheetData sheetId="1207">
        <row r="109">
          <cell r="F109">
            <v>22713.357777694815</v>
          </cell>
        </row>
      </sheetData>
      <sheetData sheetId="1208">
        <row r="109">
          <cell r="F109">
            <v>22713.357777694815</v>
          </cell>
        </row>
      </sheetData>
      <sheetData sheetId="1209">
        <row r="109">
          <cell r="F109">
            <v>22713.357777694815</v>
          </cell>
        </row>
      </sheetData>
      <sheetData sheetId="1210">
        <row r="109">
          <cell r="F109">
            <v>22713.357777694815</v>
          </cell>
        </row>
      </sheetData>
      <sheetData sheetId="1211">
        <row r="109">
          <cell r="F109">
            <v>22713.357777694815</v>
          </cell>
        </row>
      </sheetData>
      <sheetData sheetId="1212">
        <row r="109">
          <cell r="F109">
            <v>22713.357777694815</v>
          </cell>
        </row>
      </sheetData>
      <sheetData sheetId="1213">
        <row r="109">
          <cell r="F109">
            <v>22713.357777694815</v>
          </cell>
        </row>
      </sheetData>
      <sheetData sheetId="1214">
        <row r="109">
          <cell r="F109">
            <v>22713.357777694815</v>
          </cell>
        </row>
      </sheetData>
      <sheetData sheetId="1215">
        <row r="109">
          <cell r="F109">
            <v>22713.357777694815</v>
          </cell>
        </row>
      </sheetData>
      <sheetData sheetId="1216">
        <row r="109">
          <cell r="F109">
            <v>22713.357777694815</v>
          </cell>
        </row>
      </sheetData>
      <sheetData sheetId="1217"/>
      <sheetData sheetId="1218"/>
      <sheetData sheetId="1219">
        <row r="109">
          <cell r="F109">
            <v>22713.357777694815</v>
          </cell>
        </row>
      </sheetData>
      <sheetData sheetId="1220">
        <row r="109">
          <cell r="F109">
            <v>22713.357777694815</v>
          </cell>
        </row>
      </sheetData>
      <sheetData sheetId="1221">
        <row r="109">
          <cell r="F109">
            <v>22713.357777694815</v>
          </cell>
        </row>
      </sheetData>
      <sheetData sheetId="1222">
        <row r="109">
          <cell r="F109">
            <v>22713.357777694815</v>
          </cell>
        </row>
      </sheetData>
      <sheetData sheetId="1223">
        <row r="109">
          <cell r="F109">
            <v>22713.357777694815</v>
          </cell>
        </row>
      </sheetData>
      <sheetData sheetId="1224">
        <row r="109">
          <cell r="F109">
            <v>22713.357777694815</v>
          </cell>
        </row>
      </sheetData>
      <sheetData sheetId="1225">
        <row r="109">
          <cell r="F109">
            <v>22713.357777694815</v>
          </cell>
        </row>
      </sheetData>
      <sheetData sheetId="1226">
        <row r="109">
          <cell r="F109">
            <v>22713.357777694815</v>
          </cell>
        </row>
      </sheetData>
      <sheetData sheetId="1227">
        <row r="109">
          <cell r="F109">
            <v>22713.357777694815</v>
          </cell>
        </row>
      </sheetData>
      <sheetData sheetId="1228">
        <row r="109">
          <cell r="F109">
            <v>22713.357777694815</v>
          </cell>
        </row>
      </sheetData>
      <sheetData sheetId="1229">
        <row r="109">
          <cell r="F109">
            <v>22713.357777694815</v>
          </cell>
        </row>
      </sheetData>
      <sheetData sheetId="1230">
        <row r="109">
          <cell r="F109">
            <v>22713.357777694815</v>
          </cell>
        </row>
      </sheetData>
      <sheetData sheetId="1231">
        <row r="109">
          <cell r="F109">
            <v>22713.357777694815</v>
          </cell>
        </row>
      </sheetData>
      <sheetData sheetId="1232">
        <row r="109">
          <cell r="F109">
            <v>22713.357777694815</v>
          </cell>
        </row>
      </sheetData>
      <sheetData sheetId="1233">
        <row r="109">
          <cell r="F109">
            <v>22713.357777694815</v>
          </cell>
        </row>
      </sheetData>
      <sheetData sheetId="1234">
        <row r="109">
          <cell r="F109">
            <v>22713.357777694815</v>
          </cell>
        </row>
      </sheetData>
      <sheetData sheetId="1235">
        <row r="109">
          <cell r="F109">
            <v>22713.357777694815</v>
          </cell>
        </row>
      </sheetData>
      <sheetData sheetId="1236">
        <row r="109">
          <cell r="F109">
            <v>22713.357777694815</v>
          </cell>
        </row>
      </sheetData>
      <sheetData sheetId="1237">
        <row r="109">
          <cell r="F109">
            <v>22713.357777694815</v>
          </cell>
        </row>
      </sheetData>
      <sheetData sheetId="1238">
        <row r="109">
          <cell r="F109">
            <v>22713.357777694815</v>
          </cell>
        </row>
      </sheetData>
      <sheetData sheetId="1239">
        <row r="109">
          <cell r="F109">
            <v>22713.357777694815</v>
          </cell>
        </row>
      </sheetData>
      <sheetData sheetId="1240">
        <row r="109">
          <cell r="F109">
            <v>22713.357777694815</v>
          </cell>
        </row>
      </sheetData>
      <sheetData sheetId="1241">
        <row r="109">
          <cell r="F109">
            <v>22713.357777694815</v>
          </cell>
        </row>
      </sheetData>
      <sheetData sheetId="1242">
        <row r="109">
          <cell r="F109">
            <v>22713.357777694815</v>
          </cell>
        </row>
      </sheetData>
      <sheetData sheetId="1243">
        <row r="109">
          <cell r="F109">
            <v>22713.357777694815</v>
          </cell>
        </row>
      </sheetData>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row r="109">
          <cell r="F109">
            <v>43.789380089226867</v>
          </cell>
        </row>
      </sheetData>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ow r="109">
          <cell r="F109">
            <v>43.789380089226867</v>
          </cell>
        </row>
      </sheetData>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sheetData sheetId="1397" refreshError="1"/>
      <sheetData sheetId="1398" refreshError="1"/>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row r="109">
          <cell r="F109">
            <v>43.789380089226867</v>
          </cell>
        </row>
      </sheetData>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row r="109">
          <cell r="F109">
            <v>43.789380089226867</v>
          </cell>
        </row>
      </sheetData>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sheetData sheetId="1545" refreshError="1"/>
      <sheetData sheetId="1546" refreshError="1"/>
      <sheetData sheetId="1547" refreshError="1"/>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row r="224">
          <cell r="B224" t="str">
            <v>MES No:</v>
          </cell>
        </row>
      </sheetData>
      <sheetData sheetId="1670">
        <row r="224">
          <cell r="B224" t="str">
            <v>MES No:</v>
          </cell>
        </row>
      </sheetData>
      <sheetData sheetId="1671">
        <row r="224">
          <cell r="B224" t="str">
            <v>MES No:</v>
          </cell>
        </row>
      </sheetData>
      <sheetData sheetId="1672">
        <row r="224">
          <cell r="B224" t="str">
            <v>MES No:</v>
          </cell>
        </row>
      </sheetData>
      <sheetData sheetId="1673"/>
      <sheetData sheetId="1674"/>
      <sheetData sheetId="1675"/>
      <sheetData sheetId="1676"/>
      <sheetData sheetId="1677"/>
      <sheetData sheetId="1678">
        <row r="224">
          <cell r="B224" t="str">
            <v>MES No:</v>
          </cell>
        </row>
      </sheetData>
      <sheetData sheetId="1679">
        <row r="224">
          <cell r="B224" t="str">
            <v>MES No:</v>
          </cell>
        </row>
      </sheetData>
      <sheetData sheetId="1680">
        <row r="224">
          <cell r="B224" t="str">
            <v>MES No:</v>
          </cell>
        </row>
      </sheetData>
      <sheetData sheetId="1681">
        <row r="224">
          <cell r="B224" t="str">
            <v>MES No:</v>
          </cell>
        </row>
      </sheetData>
      <sheetData sheetId="1682">
        <row r="224">
          <cell r="B224" t="str">
            <v>MES No:</v>
          </cell>
        </row>
      </sheetData>
      <sheetData sheetId="1683">
        <row r="224">
          <cell r="B224" t="str">
            <v>MES No:</v>
          </cell>
        </row>
      </sheetData>
      <sheetData sheetId="1684">
        <row r="224">
          <cell r="B224" t="str">
            <v>MES No:</v>
          </cell>
        </row>
      </sheetData>
      <sheetData sheetId="1685">
        <row r="224">
          <cell r="B224" t="str">
            <v>MES No:</v>
          </cell>
        </row>
      </sheetData>
      <sheetData sheetId="1686">
        <row r="224">
          <cell r="B224" t="str">
            <v>MES No:</v>
          </cell>
        </row>
      </sheetData>
      <sheetData sheetId="1687">
        <row r="224">
          <cell r="B224" t="str">
            <v>MES No:</v>
          </cell>
        </row>
      </sheetData>
      <sheetData sheetId="1688">
        <row r="224">
          <cell r="B224" t="str">
            <v>MES No:</v>
          </cell>
        </row>
      </sheetData>
      <sheetData sheetId="1689">
        <row r="224">
          <cell r="B224" t="str">
            <v>MES No:</v>
          </cell>
        </row>
      </sheetData>
      <sheetData sheetId="1690">
        <row r="224">
          <cell r="B224" t="str">
            <v>MES No:</v>
          </cell>
        </row>
      </sheetData>
      <sheetData sheetId="1691">
        <row r="224">
          <cell r="B224" t="str">
            <v>MES No:</v>
          </cell>
        </row>
      </sheetData>
      <sheetData sheetId="1692">
        <row r="224">
          <cell r="B224" t="str">
            <v>MES No:</v>
          </cell>
        </row>
      </sheetData>
      <sheetData sheetId="1693">
        <row r="224">
          <cell r="B224" t="str">
            <v>MES No:</v>
          </cell>
        </row>
      </sheetData>
      <sheetData sheetId="1694">
        <row r="224">
          <cell r="B224" t="str">
            <v>MES No:</v>
          </cell>
        </row>
      </sheetData>
      <sheetData sheetId="1695"/>
      <sheetData sheetId="1696"/>
      <sheetData sheetId="1697"/>
      <sheetData sheetId="1698"/>
      <sheetData sheetId="1699"/>
      <sheetData sheetId="1700"/>
      <sheetData sheetId="1701"/>
      <sheetData sheetId="1702"/>
      <sheetData sheetId="1703"/>
      <sheetData sheetId="1704"/>
      <sheetData sheetId="1705">
        <row r="224">
          <cell r="B224" t="str">
            <v>MES No:</v>
          </cell>
        </row>
      </sheetData>
      <sheetData sheetId="1706">
        <row r="224">
          <cell r="B224" t="str">
            <v>MES No:</v>
          </cell>
        </row>
      </sheetData>
      <sheetData sheetId="1707">
        <row r="224">
          <cell r="B224" t="str">
            <v>MES No:</v>
          </cell>
        </row>
      </sheetData>
      <sheetData sheetId="1708">
        <row r="224">
          <cell r="B224" t="str">
            <v>MES No:</v>
          </cell>
        </row>
      </sheetData>
      <sheetData sheetId="1709"/>
      <sheetData sheetId="1710"/>
      <sheetData sheetId="1711"/>
      <sheetData sheetId="1712"/>
      <sheetData sheetId="1713"/>
      <sheetData sheetId="1714"/>
      <sheetData sheetId="1715"/>
      <sheetData sheetId="1716"/>
      <sheetData sheetId="1717">
        <row r="224">
          <cell r="B224" t="str">
            <v>MES No:</v>
          </cell>
        </row>
      </sheetData>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row r="109">
          <cell r="F109">
            <v>22713.357777694815</v>
          </cell>
        </row>
      </sheetData>
      <sheetData sheetId="1745">
        <row r="109">
          <cell r="F109">
            <v>22713.357777694815</v>
          </cell>
        </row>
      </sheetData>
      <sheetData sheetId="1746">
        <row r="109">
          <cell r="F109">
            <v>22713.357777694815</v>
          </cell>
        </row>
      </sheetData>
      <sheetData sheetId="1747">
        <row r="109">
          <cell r="F109">
            <v>22713.357777694815</v>
          </cell>
        </row>
      </sheetData>
      <sheetData sheetId="1748">
        <row r="109">
          <cell r="F109">
            <v>22713.357777694815</v>
          </cell>
        </row>
      </sheetData>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refreshError="1"/>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refreshError="1"/>
      <sheetData sheetId="1932" refreshError="1"/>
      <sheetData sheetId="1933" refreshError="1"/>
      <sheetData sheetId="1934" refreshError="1"/>
      <sheetData sheetId="1935" refreshError="1"/>
      <sheetData sheetId="193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UDOS"/>
      <sheetName val="TABLA5"/>
      <sheetName val="DATOS"/>
      <sheetName val="DIARIO"/>
      <sheetName val="PSM Monthly"/>
      <sheetName val="DPC"/>
      <sheetName val="Resultados"/>
      <sheetName val="API - 21206"/>
      <sheetName val="API - 21827"/>
      <sheetName val="PSM_Monthly"/>
      <sheetName val="API_-_21206"/>
      <sheetName val="API_-_21827"/>
      <sheetName val="Input"/>
      <sheetName val="Hoja2 (2)"/>
      <sheetName val="Reajustes estimados"/>
      <sheetName val="Tablas"/>
      <sheetName val="Cuentas"/>
      <sheetName val="ESTADO RESUL PAG 2"/>
      <sheetName val="RENTABILIDAD CLINICAS PAG 7"/>
      <sheetName val="Picklist"/>
      <sheetName val="Insumos EC 4000301"/>
      <sheetName val="Hoja1"/>
      <sheetName val="Arbitrage"/>
      <sheetName val="Prog Temp"/>
      <sheetName val="Eject"/>
      <sheetName val="Meta"/>
      <sheetName val="raw_e"/>
      <sheetName val="real"/>
      <sheetName val="Pta a tierra"/>
      <sheetName val="140 kbbld Cus,BCF22"/>
      <sheetName val="Insumos EC 4002238"/>
      <sheetName val="Hoja2"/>
      <sheetName val="Acta final  DRENAJE EN 2” VASCO"/>
      <sheetName val="ACTA CAMPO  DRENAJE EN 2” VASCO"/>
      <sheetName val="PACC Contratacion"/>
      <sheetName val="DATOS EJECUCIÓN p3"/>
      <sheetName val="Datos Iniciales"/>
      <sheetName val="PSM_Monthly1"/>
      <sheetName val="API_-_212061"/>
      <sheetName val="API_-_218271"/>
      <sheetName val="Reajustes_estimados"/>
      <sheetName val="Hoja2_(2)"/>
      <sheetName val="Insumos_EC_4000301"/>
      <sheetName val="Prog_Temp"/>
      <sheetName val="Pta_a_tierra"/>
      <sheetName val="ESTADO_RESUL_PAG_2"/>
      <sheetName val="RENTABILIDAD_CLINICAS_PAG_7"/>
      <sheetName val="140_kbbld_Cus,BCF22"/>
      <sheetName val="Insumos_EC_4002238"/>
      <sheetName val="Plan auditoría"/>
      <sheetName val="DMS-C"/>
      <sheetName val="PSM_Monthly2"/>
      <sheetName val="API_-_212062"/>
      <sheetName val="API_-_218272"/>
      <sheetName val="Reajustes_estimados1"/>
      <sheetName val="Hoja2_(2)1"/>
      <sheetName val="Insumos_EC_40003011"/>
      <sheetName val="Prog_Temp1"/>
      <sheetName val="Pta_a_tierra1"/>
      <sheetName val="ESTADO_RESUL_PAG_21"/>
      <sheetName val="RENTABILIDAD_CLINICAS_PAG_71"/>
      <sheetName val="140_kbbld_Cus,BCF221"/>
      <sheetName val="Insumos_EC_40022381"/>
      <sheetName val="PSM_Monthly3"/>
      <sheetName val="Reajustes_estimados2"/>
      <sheetName val="API_-_212063"/>
      <sheetName val="API_-_218273"/>
      <sheetName val="Hoja2_(2)2"/>
      <sheetName val="Insumos_EC_40003012"/>
      <sheetName val="Prog_Temp2"/>
      <sheetName val="Pta_a_tierra2"/>
      <sheetName val="ESTADO_RESUL_PAG_22"/>
      <sheetName val="RENTABILIDAD_CLINICAS_PAG_72"/>
      <sheetName val="140_kbbld_Cus,BCF222"/>
      <sheetName val="Insumos_EC_40022382"/>
      <sheetName val="Acta_final__DRENAJE_EN_2”_VASCO"/>
      <sheetName val="ACTA_CAMPO__DRENAJE_EN_2”_VASCO"/>
      <sheetName val="PACC_Contratacion"/>
      <sheetName val="DATOS_EJECUCIÓN_p3"/>
      <sheetName val="Datos_Iniciales"/>
      <sheetName val="Plan_auditoría"/>
      <sheetName val="PSM_Monthly4"/>
      <sheetName val="Reajustes_estimados3"/>
      <sheetName val="API_-_212064"/>
      <sheetName val="API_-_218274"/>
      <sheetName val="Hoja2_(2)3"/>
      <sheetName val="Insumos_EC_40003013"/>
      <sheetName val="Prog_Temp3"/>
      <sheetName val="Pta_a_tierra3"/>
      <sheetName val="ESTADO_RESUL_PAG_23"/>
      <sheetName val="RENTABILIDAD_CLINICAS_PAG_73"/>
      <sheetName val="140_kbbld_Cus,BCF223"/>
      <sheetName val="Insumos_EC_40022383"/>
      <sheetName val="Acta_final__DRENAJE_EN_2”_VASC1"/>
      <sheetName val="ACTA_CAMPO__DRENAJE_EN_2”_VASC1"/>
      <sheetName val="PACC_Contratacion1"/>
      <sheetName val="DATOS_EJECUCIÓN_p31"/>
      <sheetName val="Datos_Iniciales1"/>
      <sheetName val="Plan_auditoría1"/>
      <sheetName val="CONTEO"/>
      <sheetName val="TARIFAS VIATICOS REEMBOLSABLES"/>
      <sheetName val="ACTA final entregada por TGI"/>
      <sheetName val="BD"/>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DATOS"/>
      <sheetName val="1_1"/>
      <sheetName val="Vía de Acceso"/>
      <sheetName val="CONS"/>
      <sheetName val="31"/>
      <sheetName val="TARIFAS EQUIPOS "/>
      <sheetName val="API93"/>
      <sheetName val="A_A310"/>
      <sheetName val="FICHA EBI 1 de 6 "/>
      <sheetName val="Constantes Generales"/>
      <sheetName val="Prestaciones Sociales"/>
      <sheetName val="A_G105"/>
      <sheetName val="A_G200"/>
      <sheetName val="C21_G115"/>
      <sheetName val="CONTROL ACTAS"/>
      <sheetName val="INFORMACION BASE"/>
      <sheetName val="DPC"/>
      <sheetName val="Bases de Datos"/>
      <sheetName val="Instrucciones "/>
      <sheetName val="AIU y Prestaciones"/>
      <sheetName val="ANALISIS SALARIAL"/>
      <sheetName val="Presup Oficial"/>
      <sheetName val="APU OFICIAL"/>
      <sheetName val="Flujo de caja"/>
      <sheetName val="LDAT"/>
      <sheetName val="02%20Cantidades%20Aprox.%20Y%20"/>
      <sheetName val="RQ"/>
      <sheetName val="COTIZACION"/>
      <sheetName val="SOPORTE"/>
      <sheetName val="mecanicos"/>
      <sheetName val="especiales"/>
      <sheetName val="PESO"/>
      <sheetName val="Listas"/>
      <sheetName val="PE-2A"/>
      <sheetName val="G.G"/>
      <sheetName val="Main"/>
      <sheetName val="CorpTax"/>
      <sheetName val="Input"/>
      <sheetName val="ITEM"/>
      <sheetName val="EMPRESA"/>
      <sheetName val="Com-MEC"/>
      <sheetName val="SABANA"/>
      <sheetName val="ODS"/>
      <sheetName val="TARIFAS"/>
      <sheetName val="MANO_DE_OBRA"/>
      <sheetName val="PASOS_ESPECIALES"/>
      <sheetName val="ACTIV__FINALES"/>
      <sheetName val="PROT_GEO_Y_AMB"/>
      <sheetName val="OTRAS_OBRAS"/>
      <sheetName val="PROT_CATODICA"/>
      <sheetName val="CUADRO_PRESUPUESTO"/>
      <sheetName val="02_Cantidades_Aprox"/>
      <sheetName val="1_11"/>
      <sheetName val="MANO_DE_OBRA1"/>
      <sheetName val="PASOS_ESPECIALES1"/>
      <sheetName val="ACTIV__FINALES1"/>
      <sheetName val="PROT_GEO_Y_AMB1"/>
      <sheetName val="OTRAS_OBRAS1"/>
      <sheetName val="PROT_CATODICA1"/>
      <sheetName val="CUADRO_PRESUPUESTO1"/>
      <sheetName val="02_Cantidades_Aprox1"/>
      <sheetName val="ITEMS "/>
      <sheetName val="ITEM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refreshError="1"/>
      <sheetData sheetId="80" refreshError="1"/>
      <sheetData sheetId="8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ST"/>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FormCan"/>
      <sheetName val="Prog"/>
      <sheetName val="PrecRec"/>
      <sheetName val="SUB APU"/>
      <sheetName val="SUB_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MdeO"/>
      <sheetName val="Concretos"/>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91"/>
      <sheetName val="92"/>
      <sheetName val="93"/>
      <sheetName val="94"/>
      <sheetName val="95"/>
      <sheetName val="96"/>
      <sheetName val="97"/>
      <sheetName val="98"/>
      <sheetName val="99"/>
      <sheetName val="100"/>
      <sheetName val="VR-PROP MOD 1"/>
      <sheetName val="FORMULA"/>
      <sheetName val="PRECIO"/>
      <sheetName val="I M"/>
      <sheetName val="SOÑANDO"/>
      <sheetName val="EV 424 CON 5 (2)"/>
      <sheetName val="Precios no oficial"/>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D"/>
      <sheetName val="2500psi"/>
      <sheetName val="3000psi"/>
      <sheetName val="fi"/>
      <sheetName val="1.2"/>
      <sheetName val="1,3"/>
      <sheetName val="1,4"/>
      <sheetName val="1,5"/>
      <sheetName val="aCCIDENTES DE 19"/>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1.Coordenadas"/>
      <sheetName val="0."/>
      <sheetName val="ENE"/>
      <sheetName val="FEB"/>
      <sheetName val="MAR"/>
      <sheetName val="\Users\JoseGabriel\Downloads\Ví"/>
      <sheetName val="\Users\JoseGabriel\Documents\Mi"/>
      <sheetName val="OCTUBRE"/>
      <sheetName val="ACARREO"/>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TARIF2002"/>
      <sheetName val="Preacta N°5"/>
      <sheetName val="resumen carcel x 16.7%"/>
      <sheetName val="resumen carcel "/>
      <sheetName val="resumen carcel con baño x 16.7%"/>
      <sheetName val="resumen carcel con baño"/>
      <sheetName val="Unitario "/>
      <sheetName val="Auxiliares "/>
      <sheetName val="Análisis de cuadrillas"/>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SEÑO HIDROSANITARIO"/>
      <sheetName val="DISEÑO ELECTRICO"/>
      <sheetName val="OBRA EJECUTADA"/>
      <sheetName val="OBRA EJECUTADA POR CANCELAR"/>
      <sheetName val="OBRA A EJECUTAR"/>
      <sheetName val="BALANCE 1P INICIAL"/>
      <sheetName val="BALANCE 1P FINAL"/>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OFERTA ECON"/>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HITO I (Fase I)"/>
      <sheetName val="Hito II (Actualización)"/>
      <sheetName val="PRESUPUESTO ORDEN DE SERVICIO"/>
      <sheetName val="Covid19 Consultoria"/>
      <sheetName val="PRESUPUESTO OFICIAL"/>
      <sheetName val="INDICMICROEMP"/>
      <sheetName val="[aCCIDENTES DE 1995 - 1996.xls]"/>
      <sheetName val="Datos Básicos"/>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INSUMOS (2)"/>
      <sheetName val="ITEM"/>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CANT. TOTAL"/>
      <sheetName val="XX-30"/>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DESPIECE REDES"/>
      <sheetName val="4.1 EBAC"/>
      <sheetName val="4.2 IMPULSION"/>
      <sheetName val="4.3 CONDUCCION"/>
      <sheetName val="4.4 TANQUES"/>
      <sheetName val="4.6 REDES"/>
      <sheetName val="4.7 RESUMEN"/>
      <sheetName val="FORMATO ACOM ALDO. FRENTE"/>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PREC-BASE"/>
      <sheetName val="Doc"/>
      <sheetName val="Punto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2">
          <cell r="A2" t="str">
            <v>(ºF)</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3">
          <cell r="A3">
            <v>5.0999999999999996</v>
          </cell>
        </row>
      </sheetData>
      <sheetData sheetId="220"/>
      <sheetData sheetId="221">
        <row r="3">
          <cell r="A3">
            <v>5.0999999999999996</v>
          </cell>
        </row>
      </sheetData>
      <sheetData sheetId="222"/>
      <sheetData sheetId="223"/>
      <sheetData sheetId="224"/>
      <sheetData sheetId="225">
        <row r="1">
          <cell r="A1" t="str">
            <v>ITEM</v>
          </cell>
        </row>
      </sheetData>
      <sheetData sheetId="226">
        <row r="1">
          <cell r="A1" t="str">
            <v>ADMINISTRACION</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row r="2">
          <cell r="A2" t="str">
            <v>(ºF)</v>
          </cell>
        </row>
      </sheetData>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sheetData sheetId="348"/>
      <sheetData sheetId="349"/>
      <sheetData sheetId="350"/>
      <sheetData sheetId="351"/>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2"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3"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4"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5" refreshError="1">
        <row r="2">
          <cell r="A2" t="str">
            <v>(ºF)</v>
          </cell>
        </row>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6"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727"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8"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9"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0"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ow r="5">
          <cell r="E5" t="str">
            <v>CANTIDAD</v>
          </cell>
        </row>
      </sheetData>
      <sheetData sheetId="758" refreshError="1"/>
      <sheetData sheetId="759">
        <row r="5">
          <cell r="E5" t="str">
            <v>CANTIDAD</v>
          </cell>
        </row>
      </sheetData>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row r="5">
          <cell r="E5" t="str">
            <v>CANTIDAD</v>
          </cell>
        </row>
      </sheetData>
      <sheetData sheetId="867">
        <row r="5">
          <cell r="E5" t="str">
            <v>CANTIDAD</v>
          </cell>
        </row>
      </sheetData>
      <sheetData sheetId="868">
        <row r="5">
          <cell r="E5" t="str">
            <v>CANTIDAD</v>
          </cell>
        </row>
      </sheetData>
      <sheetData sheetId="869">
        <row r="5">
          <cell r="E5" t="str">
            <v>CANTIDAD</v>
          </cell>
        </row>
      </sheetData>
      <sheetData sheetId="870">
        <row r="5">
          <cell r="E5" t="str">
            <v>CANTIDAD</v>
          </cell>
        </row>
      </sheetData>
      <sheetData sheetId="871">
        <row r="5">
          <cell r="E5" t="str">
            <v>CANTIDAD</v>
          </cell>
        </row>
      </sheetData>
      <sheetData sheetId="872">
        <row r="5">
          <cell r="E5" t="str">
            <v>CANTIDAD</v>
          </cell>
        </row>
      </sheetData>
      <sheetData sheetId="873">
        <row r="5">
          <cell r="E5" t="str">
            <v>CANTIDAD</v>
          </cell>
        </row>
      </sheetData>
      <sheetData sheetId="874"/>
      <sheetData sheetId="875"/>
      <sheetData sheetId="876"/>
      <sheetData sheetId="877"/>
      <sheetData sheetId="878"/>
      <sheetData sheetId="879"/>
      <sheetData sheetId="880"/>
      <sheetData sheetId="881"/>
      <sheetData sheetId="882"/>
      <sheetData sheetId="883">
        <row r="1">
          <cell r="A1" t="str">
            <v>INSTITUTO NACIONAL DE VIAS</v>
          </cell>
        </row>
      </sheetData>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68">
          <cell r="D168">
            <v>10046</v>
          </cell>
        </row>
      </sheetData>
      <sheetData sheetId="980">
        <row r="168">
          <cell r="D168">
            <v>10046</v>
          </cell>
        </row>
      </sheetData>
      <sheetData sheetId="981"/>
      <sheetData sheetId="982">
        <row r="1">
          <cell r="A1" t="str">
            <v>ABRAZADERA DE SALIDA TIPO 1</v>
          </cell>
        </row>
      </sheetData>
      <sheetData sheetId="983"/>
      <sheetData sheetId="984"/>
      <sheetData sheetId="985"/>
      <sheetData sheetId="986"/>
      <sheetData sheetId="987">
        <row r="33">
          <cell r="C33">
            <v>0.77967625899280601</v>
          </cell>
        </row>
      </sheetData>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row r="5">
          <cell r="E5" t="str">
            <v>CANTIDAD</v>
          </cell>
        </row>
      </sheetData>
      <sheetData sheetId="1007">
        <row r="5">
          <cell r="E5" t="str">
            <v>CANTIDAD</v>
          </cell>
        </row>
      </sheetData>
      <sheetData sheetId="1008"/>
      <sheetData sheetId="1009"/>
      <sheetData sheetId="1010"/>
      <sheetData sheetId="1011"/>
      <sheetData sheetId="1012"/>
      <sheetData sheetId="1013">
        <row r="33">
          <cell r="C33">
            <v>0.77967625899280601</v>
          </cell>
        </row>
      </sheetData>
      <sheetData sheetId="1014">
        <row r="1">
          <cell r="A1" t="str">
            <v>ABRAZADERA DE SALIDA TIPO 1</v>
          </cell>
        </row>
      </sheetData>
      <sheetData sheetId="1015"/>
      <sheetData sheetId="1016"/>
      <sheetData sheetId="1017"/>
      <sheetData sheetId="1018"/>
      <sheetData sheetId="1019"/>
      <sheetData sheetId="1020"/>
      <sheetData sheetId="1021">
        <row r="1">
          <cell r="B1" t="str">
            <v>CTO-102-2002</v>
          </cell>
        </row>
      </sheetData>
      <sheetData sheetId="1022"/>
      <sheetData sheetId="1023"/>
      <sheetData sheetId="1024"/>
      <sheetData sheetId="1025">
        <row r="50">
          <cell r="H50">
            <v>971</v>
          </cell>
        </row>
      </sheetData>
      <sheetData sheetId="1026">
        <row r="50">
          <cell r="H50">
            <v>1192</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8">
          <cell r="A8">
            <v>2.1</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row r="3">
          <cell r="A3">
            <v>1</v>
          </cell>
        </row>
      </sheetData>
      <sheetData sheetId="1686"/>
      <sheetData sheetId="1687"/>
      <sheetData sheetId="1688"/>
      <sheetData sheetId="1689"/>
      <sheetData sheetId="1690"/>
      <sheetData sheetId="1691"/>
      <sheetData sheetId="1692">
        <row r="1">
          <cell r="A1" t="str">
            <v>LISTADO DE INSUMOS GENERAL</v>
          </cell>
        </row>
      </sheetData>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3">
          <cell r="A3">
            <v>1</v>
          </cell>
        </row>
      </sheetData>
      <sheetData sheetId="2392"/>
      <sheetData sheetId="2393"/>
      <sheetData sheetId="2394"/>
      <sheetData sheetId="2395"/>
      <sheetData sheetId="2396"/>
      <sheetData sheetId="2397"/>
      <sheetData sheetId="2398">
        <row r="1">
          <cell r="A1" t="str">
            <v>LISTADO DE INSUMOS GENERAL</v>
          </cell>
        </row>
      </sheetData>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sheetData sheetId="2424"/>
      <sheetData sheetId="2425">
        <row r="8">
          <cell r="A8">
            <v>2.1</v>
          </cell>
        </row>
      </sheetData>
      <sheetData sheetId="2426">
        <row r="8">
          <cell r="A8">
            <v>3.1</v>
          </cell>
        </row>
      </sheetData>
      <sheetData sheetId="2427"/>
      <sheetData sheetId="2428">
        <row r="3">
          <cell r="A3">
            <v>1</v>
          </cell>
        </row>
      </sheetData>
      <sheetData sheetId="2429"/>
      <sheetData sheetId="2430"/>
      <sheetData sheetId="2431"/>
      <sheetData sheetId="2432">
        <row r="3">
          <cell r="A3">
            <v>1</v>
          </cell>
        </row>
      </sheetData>
      <sheetData sheetId="2433"/>
      <sheetData sheetId="2434"/>
      <sheetData sheetId="2435">
        <row r="1">
          <cell r="A1" t="str">
            <v>LISTADO DE INSUMOS GENERAL</v>
          </cell>
        </row>
      </sheetData>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row r="2">
          <cell r="A2" t="str">
            <v>ACTA No</v>
          </cell>
        </row>
      </sheetData>
      <sheetData sheetId="2773">
        <row r="2">
          <cell r="A2" t="str">
            <v>ACTA No</v>
          </cell>
        </row>
      </sheetData>
      <sheetData sheetId="2774"/>
      <sheetData sheetId="2775"/>
      <sheetData sheetId="2776"/>
      <sheetData sheetId="2777"/>
      <sheetData sheetId="2778"/>
      <sheetData sheetId="2779"/>
      <sheetData sheetId="2780"/>
      <sheetData sheetId="2781"/>
      <sheetData sheetId="2782" refreshError="1"/>
      <sheetData sheetId="2783" refreshError="1"/>
      <sheetData sheetId="2784"/>
      <sheetData sheetId="2785" refreshError="1"/>
      <sheetData sheetId="2786"/>
      <sheetData sheetId="2787">
        <row r="3">
          <cell r="A3">
            <v>1</v>
          </cell>
        </row>
      </sheetData>
      <sheetData sheetId="2788"/>
      <sheetData sheetId="2789"/>
      <sheetData sheetId="2790"/>
      <sheetData sheetId="2791"/>
      <sheetData sheetId="2792"/>
      <sheetData sheetId="2793"/>
      <sheetData sheetId="2794">
        <row r="1">
          <cell r="A1" t="str">
            <v>LISTADO DE INSUMOS GENERAL</v>
          </cell>
        </row>
      </sheetData>
      <sheetData sheetId="2795" refreshError="1"/>
      <sheetData sheetId="2796" refreshError="1"/>
      <sheetData sheetId="2797" refreshError="1"/>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row r="1">
          <cell r="A1" t="str">
            <v>INSTITUTO NACIONAL DE VIAS</v>
          </cell>
        </row>
      </sheetData>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row r="52">
          <cell r="B52" t="str">
            <v>ANTICIPO</v>
          </cell>
        </row>
      </sheetData>
      <sheetData sheetId="3011"/>
      <sheetData sheetId="3012"/>
      <sheetData sheetId="3013"/>
      <sheetData sheetId="3014"/>
      <sheetData sheetId="3015"/>
      <sheetData sheetId="3016"/>
      <sheetData sheetId="3017"/>
      <sheetData sheetId="3018"/>
      <sheetData sheetId="3019"/>
      <sheetData sheetId="3020"/>
      <sheetData sheetId="3021"/>
      <sheetData sheetId="3022">
        <row r="1">
          <cell r="A1" t="str">
            <v>ITEM</v>
          </cell>
        </row>
      </sheetData>
      <sheetData sheetId="3023">
        <row r="1">
          <cell r="A1" t="str">
            <v>EQUIPO</v>
          </cell>
        </row>
      </sheetData>
      <sheetData sheetId="3024">
        <row r="1">
          <cell r="A1" t="str">
            <v>ADMINISTRACION</v>
          </cell>
        </row>
      </sheetData>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row r="1">
          <cell r="A1" t="str">
            <v>ITEM</v>
          </cell>
        </row>
      </sheetData>
      <sheetData sheetId="3044">
        <row r="1">
          <cell r="A1" t="str">
            <v>EQUIPO</v>
          </cell>
        </row>
      </sheetData>
      <sheetData sheetId="3045">
        <row r="1">
          <cell r="A1" t="str">
            <v>ADMINISTRACION</v>
          </cell>
        </row>
      </sheetData>
      <sheetData sheetId="3046"/>
      <sheetData sheetId="3047"/>
      <sheetData sheetId="3048"/>
      <sheetData sheetId="3049"/>
      <sheetData sheetId="3050"/>
      <sheetData sheetId="3051">
        <row r="1">
          <cell r="A1" t="str">
            <v>ITEM</v>
          </cell>
        </row>
      </sheetData>
      <sheetData sheetId="3052">
        <row r="1">
          <cell r="A1" t="str">
            <v>EQUIPO</v>
          </cell>
        </row>
      </sheetData>
      <sheetData sheetId="3053">
        <row r="1">
          <cell r="A1" t="str">
            <v>ADMINISTRACION</v>
          </cell>
        </row>
      </sheetData>
      <sheetData sheetId="3054"/>
      <sheetData sheetId="3055"/>
      <sheetData sheetId="3056"/>
      <sheetData sheetId="3057"/>
      <sheetData sheetId="3058"/>
      <sheetData sheetId="3059"/>
      <sheetData sheetId="3060"/>
      <sheetData sheetId="3061"/>
      <sheetData sheetId="3062">
        <row r="1">
          <cell r="A1" t="str">
            <v>ITEM</v>
          </cell>
        </row>
      </sheetData>
      <sheetData sheetId="3063">
        <row r="1">
          <cell r="A1" t="str">
            <v>EQUIPO</v>
          </cell>
        </row>
      </sheetData>
      <sheetData sheetId="3064">
        <row r="1">
          <cell r="A1" t="str">
            <v>ADMINISTRACION</v>
          </cell>
        </row>
      </sheetData>
      <sheetData sheetId="3065"/>
      <sheetData sheetId="3066"/>
      <sheetData sheetId="3067"/>
      <sheetData sheetId="3068"/>
      <sheetData sheetId="3069"/>
      <sheetData sheetId="3070"/>
      <sheetData sheetId="3071"/>
      <sheetData sheetId="3072"/>
      <sheetData sheetId="3073"/>
      <sheetData sheetId="3074"/>
      <sheetData sheetId="3075"/>
      <sheetData sheetId="307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077"/>
      <sheetData sheetId="3078"/>
      <sheetData sheetId="3079"/>
      <sheetData sheetId="3080"/>
      <sheetData sheetId="3081">
        <row r="2">
          <cell r="A2" t="str">
            <v>HOSPITAL HERNANDO MONCALEANO PERDOMO ETAPA 1</v>
          </cell>
        </row>
      </sheetData>
      <sheetData sheetId="3082"/>
      <sheetData sheetId="3083">
        <row r="2">
          <cell r="A2" t="str">
            <v>HOSPITAL HERNANDO MONCALEANO PERDOMO ETAPA 2 A</v>
          </cell>
        </row>
      </sheetData>
      <sheetData sheetId="3084">
        <row r="2">
          <cell r="A2" t="str">
            <v>HOSPITAL HERNANDO MONCALEANO PERDOMO ETAPA 2B</v>
          </cell>
        </row>
      </sheetData>
      <sheetData sheetId="3085"/>
      <sheetData sheetId="3086"/>
      <sheetData sheetId="3087" refreshError="1"/>
      <sheetData sheetId="3088"/>
      <sheetData sheetId="3089"/>
      <sheetData sheetId="3090"/>
      <sheetData sheetId="3091"/>
      <sheetData sheetId="3092" refreshError="1"/>
      <sheetData sheetId="3093"/>
      <sheetData sheetId="3094"/>
      <sheetData sheetId="3095"/>
      <sheetData sheetId="309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097" refreshError="1"/>
      <sheetData sheetId="3098">
        <row r="4">
          <cell r="C4" t="str">
            <v>INTERVENTORIA TECNICO ADMINISTRATIVA PARA LA CONSTRUCCION, INSTALACION DE EQUIPOS, PRUEBAS Y PUESTA EN MARCHA DEL SISTEMA DE SECTORIZACION DEL OLEODUCTO TRANSANDINO.</v>
          </cell>
        </row>
      </sheetData>
      <sheetData sheetId="3099"/>
      <sheetData sheetId="3100"/>
      <sheetData sheetId="3101"/>
      <sheetData sheetId="3102"/>
      <sheetData sheetId="3103"/>
      <sheetData sheetId="3104">
        <row r="34">
          <cell r="E34">
            <v>38196</v>
          </cell>
        </row>
      </sheetData>
      <sheetData sheetId="3105"/>
      <sheetData sheetId="3106"/>
      <sheetData sheetId="3107" refreshError="1"/>
      <sheetData sheetId="3108" refreshError="1"/>
      <sheetData sheetId="3109" refreshError="1"/>
      <sheetData sheetId="3110" refreshError="1"/>
      <sheetData sheetId="3111">
        <row r="4">
          <cell r="E4" t="str">
            <v>GUPCO</v>
          </cell>
        </row>
      </sheetData>
      <sheetData sheetId="3112"/>
      <sheetData sheetId="3113"/>
      <sheetData sheetId="3114"/>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sheetData sheetId="3142">
        <row r="6">
          <cell r="A6" t="str">
            <v>CO-A1</v>
          </cell>
        </row>
      </sheetData>
      <sheetData sheetId="3143"/>
      <sheetData sheetId="3144">
        <row r="6">
          <cell r="A6" t="str">
            <v>CO-A1</v>
          </cell>
        </row>
      </sheetData>
      <sheetData sheetId="3145">
        <row r="6">
          <cell r="A6" t="str">
            <v>CO-A1</v>
          </cell>
        </row>
      </sheetData>
      <sheetData sheetId="3146" refreshError="1"/>
      <sheetData sheetId="3147"/>
      <sheetData sheetId="3148">
        <row r="4">
          <cell r="E4" t="str">
            <v>GUPCO</v>
          </cell>
        </row>
      </sheetData>
      <sheetData sheetId="3149"/>
      <sheetData sheetId="3150">
        <row r="4">
          <cell r="E4" t="str">
            <v>GUPCO</v>
          </cell>
        </row>
      </sheetData>
      <sheetData sheetId="3151">
        <row r="4">
          <cell r="E4" t="str">
            <v>GUPCO</v>
          </cell>
        </row>
      </sheetData>
      <sheetData sheetId="3152"/>
      <sheetData sheetId="3153"/>
      <sheetData sheetId="3154"/>
      <sheetData sheetId="3155"/>
      <sheetData sheetId="3156"/>
      <sheetData sheetId="3157"/>
      <sheetData sheetId="3158"/>
      <sheetData sheetId="3159"/>
      <sheetData sheetId="3160"/>
      <sheetData sheetId="3161"/>
      <sheetData sheetId="3162"/>
      <sheetData sheetId="3163" refreshError="1"/>
      <sheetData sheetId="3164"/>
      <sheetData sheetId="3165"/>
      <sheetData sheetId="3166"/>
      <sheetData sheetId="3167"/>
      <sheetData sheetId="3168"/>
      <sheetData sheetId="3169"/>
      <sheetData sheetId="3170" refreshError="1"/>
      <sheetData sheetId="3171" refreshError="1"/>
      <sheetData sheetId="3172" refreshError="1"/>
      <sheetData sheetId="3173" refreshError="1"/>
      <sheetData sheetId="3174" refreshError="1"/>
      <sheetData sheetId="3175" refreshError="1"/>
      <sheetData sheetId="3176" refreshError="1"/>
      <sheetData sheetId="3177">
        <row r="2">
          <cell r="A2" t="str">
            <v>(ºF)</v>
          </cell>
        </row>
      </sheetData>
      <sheetData sheetId="3178" refreshError="1"/>
      <sheetData sheetId="3179"/>
      <sheetData sheetId="3180" refreshError="1"/>
      <sheetData sheetId="3181"/>
      <sheetData sheetId="3182"/>
      <sheetData sheetId="3183"/>
      <sheetData sheetId="3184"/>
      <sheetData sheetId="3185"/>
      <sheetData sheetId="3186"/>
      <sheetData sheetId="3187"/>
      <sheetData sheetId="3188"/>
      <sheetData sheetId="3189"/>
      <sheetData sheetId="3190"/>
      <sheetData sheetId="3191" refreshError="1"/>
      <sheetData sheetId="3192"/>
      <sheetData sheetId="3193"/>
      <sheetData sheetId="3194"/>
      <sheetData sheetId="3195"/>
      <sheetData sheetId="3196" refreshError="1"/>
      <sheetData sheetId="3197" refreshError="1"/>
      <sheetData sheetId="3198" refreshError="1"/>
      <sheetData sheetId="3199"/>
      <sheetData sheetId="3200" refreshError="1"/>
      <sheetData sheetId="3201" refreshError="1"/>
      <sheetData sheetId="3202"/>
      <sheetData sheetId="3203"/>
      <sheetData sheetId="3204" refreshError="1"/>
      <sheetData sheetId="3205" refreshError="1"/>
      <sheetData sheetId="3206"/>
      <sheetData sheetId="3207" refreshError="1"/>
      <sheetData sheetId="3208" refreshError="1"/>
      <sheetData sheetId="3209"/>
      <sheetData sheetId="3210"/>
      <sheetData sheetId="3211"/>
      <sheetData sheetId="3212"/>
      <sheetData sheetId="3213"/>
      <sheetData sheetId="3214"/>
      <sheetData sheetId="3215"/>
      <sheetData sheetId="3216"/>
      <sheetData sheetId="3217"/>
      <sheetData sheetId="3218"/>
      <sheetData sheetId="3219"/>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ow r="4">
          <cell r="B4">
            <v>39886</v>
          </cell>
        </row>
      </sheetData>
      <sheetData sheetId="3246"/>
      <sheetData sheetId="3247"/>
      <sheetData sheetId="3248"/>
      <sheetData sheetId="3249">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250"/>
      <sheetData sheetId="3251"/>
      <sheetData sheetId="3252"/>
      <sheetData sheetId="3253"/>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sheetData sheetId="3264"/>
      <sheetData sheetId="3265">
        <row r="1">
          <cell r="A1" t="str">
            <v>ITEM</v>
          </cell>
        </row>
      </sheetData>
      <sheetData sheetId="3266">
        <row r="1">
          <cell r="A1" t="str">
            <v>EQUIPO</v>
          </cell>
        </row>
      </sheetData>
      <sheetData sheetId="3267">
        <row r="1">
          <cell r="A1" t="str">
            <v>ADMINISTRACION</v>
          </cell>
        </row>
      </sheetData>
      <sheetData sheetId="3268">
        <row r="1">
          <cell r="A1" t="str">
            <v>ADMINISTRACION</v>
          </cell>
        </row>
      </sheetData>
      <sheetData sheetId="3269"/>
      <sheetData sheetId="3270"/>
      <sheetData sheetId="3271"/>
      <sheetData sheetId="3272"/>
      <sheetData sheetId="3273"/>
      <sheetData sheetId="3274"/>
      <sheetData sheetId="3275"/>
      <sheetData sheetId="3276"/>
      <sheetData sheetId="3277"/>
      <sheetData sheetId="3278"/>
      <sheetData sheetId="3279">
        <row r="4">
          <cell r="A4">
            <v>0</v>
          </cell>
        </row>
      </sheetData>
      <sheetData sheetId="3280"/>
      <sheetData sheetId="3281">
        <row r="3">
          <cell r="A3">
            <v>5.0999999999999996</v>
          </cell>
        </row>
      </sheetData>
      <sheetData sheetId="3282">
        <row r="4">
          <cell r="A4">
            <v>0</v>
          </cell>
        </row>
      </sheetData>
      <sheetData sheetId="3283">
        <row r="3">
          <cell r="A3">
            <v>5.0999999999999996</v>
          </cell>
        </row>
      </sheetData>
      <sheetData sheetId="3284" refreshError="1"/>
      <sheetData sheetId="3285"/>
      <sheetData sheetId="3286" refreshError="1"/>
      <sheetData sheetId="3287" refreshError="1"/>
      <sheetData sheetId="3288">
        <row r="1">
          <cell r="A1" t="str">
            <v>ADMINISTRACION</v>
          </cell>
        </row>
      </sheetData>
      <sheetData sheetId="3289"/>
      <sheetData sheetId="3290"/>
      <sheetData sheetId="3291"/>
      <sheetData sheetId="3292"/>
      <sheetData sheetId="3293"/>
      <sheetData sheetId="3294"/>
      <sheetData sheetId="3295"/>
      <sheetData sheetId="3296"/>
      <sheetData sheetId="3297"/>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ow r="2">
          <cell r="A2" t="str">
            <v>(ºF)</v>
          </cell>
        </row>
      </sheetData>
      <sheetData sheetId="3342"/>
      <sheetData sheetId="3343">
        <row r="2">
          <cell r="A2" t="str">
            <v>(ºF)</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row r="2">
          <cell r="A2" t="str">
            <v>HOSPITAL HERNANDO MONCALEANO PERDOMO ETAPA 1</v>
          </cell>
        </row>
      </sheetData>
      <sheetData sheetId="3383"/>
      <sheetData sheetId="3384">
        <row r="2">
          <cell r="A2" t="str">
            <v>HOSPITAL HERNANDO MONCALEANO PERDOMO ETAPA 2 A</v>
          </cell>
        </row>
      </sheetData>
      <sheetData sheetId="3385">
        <row r="2">
          <cell r="A2" t="str">
            <v>HOSPITAL HERNANDO MONCALEANO PERDOMO ETAPA 2B</v>
          </cell>
        </row>
      </sheetData>
      <sheetData sheetId="3386"/>
      <sheetData sheetId="3387"/>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ow r="15">
          <cell r="B15" t="str">
            <v>ROSY ARTEAGA ORTEGA</v>
          </cell>
        </row>
      </sheetData>
      <sheetData sheetId="3567">
        <row r="15">
          <cell r="B15" t="str">
            <v>ROSY ARTEAGA ORTEGA</v>
          </cell>
        </row>
      </sheetData>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ow r="1">
          <cell r="B1" t="str">
            <v>CTO-102-2002</v>
          </cell>
        </row>
      </sheetData>
      <sheetData sheetId="3684"/>
      <sheetData sheetId="3685"/>
      <sheetData sheetId="3686"/>
      <sheetData sheetId="3687" refreshError="1"/>
      <sheetData sheetId="3688"/>
      <sheetData sheetId="3689"/>
      <sheetData sheetId="3690"/>
      <sheetData sheetId="3691"/>
      <sheetData sheetId="3692"/>
      <sheetData sheetId="3693"/>
      <sheetData sheetId="3694"/>
      <sheetData sheetId="3695"/>
      <sheetData sheetId="3696" refreshError="1"/>
      <sheetData sheetId="3697" refreshError="1"/>
      <sheetData sheetId="3698"/>
      <sheetData sheetId="3699" refreshError="1"/>
      <sheetData sheetId="3700" refreshError="1"/>
      <sheetData sheetId="3701" refreshError="1"/>
      <sheetData sheetId="3702"/>
      <sheetData sheetId="3703" refreshError="1"/>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ow r="1">
          <cell r="C1">
            <v>0.2</v>
          </cell>
        </row>
      </sheetData>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sheetData sheetId="3778" refreshError="1"/>
      <sheetData sheetId="3779" refreshError="1"/>
      <sheetData sheetId="3780" refreshError="1"/>
      <sheetData sheetId="3781" refreshError="1"/>
      <sheetData sheetId="3782"/>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sheetData sheetId="4126"/>
      <sheetData sheetId="4127"/>
      <sheetData sheetId="4128"/>
      <sheetData sheetId="4129" refreshError="1"/>
      <sheetData sheetId="4130" refreshError="1"/>
      <sheetData sheetId="4131" refreshError="1"/>
      <sheetData sheetId="4132" refreshError="1"/>
      <sheetData sheetId="4133"/>
      <sheetData sheetId="4134"/>
      <sheetData sheetId="4135"/>
      <sheetData sheetId="4136" refreshError="1"/>
      <sheetData sheetId="4137" refreshError="1"/>
      <sheetData sheetId="4138"/>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row r="1">
          <cell r="A1" t="str">
            <v>ITEM</v>
          </cell>
        </row>
      </sheetData>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row r="4">
          <cell r="E4" t="str">
            <v>GUPCO</v>
          </cell>
        </row>
      </sheetData>
      <sheetData sheetId="4292"/>
      <sheetData sheetId="4293">
        <row r="4">
          <cell r="E4" t="str">
            <v>GUPCO</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row r="6">
          <cell r="AB6">
            <v>40179</v>
          </cell>
        </row>
      </sheetData>
      <sheetData sheetId="4454"/>
      <sheetData sheetId="4455">
        <row r="6">
          <cell r="AB6">
            <v>40179</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row r="1">
          <cell r="A1" t="str">
            <v>ITEM</v>
          </cell>
        </row>
      </sheetData>
      <sheetData sheetId="4555">
        <row r="1">
          <cell r="A1" t="str">
            <v>EQUIPO</v>
          </cell>
        </row>
      </sheetData>
      <sheetData sheetId="4556">
        <row r="1">
          <cell r="A1" t="str">
            <v>ADMINISTRACION</v>
          </cell>
        </row>
      </sheetData>
      <sheetData sheetId="4557"/>
      <sheetData sheetId="4558"/>
      <sheetData sheetId="4559"/>
      <sheetData sheetId="4560"/>
      <sheetData sheetId="4561"/>
      <sheetData sheetId="4562"/>
      <sheetData sheetId="4563"/>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sheetData sheetId="4588"/>
      <sheetData sheetId="4589"/>
      <sheetData sheetId="4590"/>
      <sheetData sheetId="4591"/>
      <sheetData sheetId="4592"/>
      <sheetData sheetId="4593" refreshError="1"/>
      <sheetData sheetId="4594" refreshError="1"/>
      <sheetData sheetId="4595">
        <row r="8">
          <cell r="D8" t="str">
            <v>M3</v>
          </cell>
        </row>
      </sheetData>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row r="5">
          <cell r="E5" t="str">
            <v>CANTIDAD</v>
          </cell>
        </row>
      </sheetData>
      <sheetData sheetId="4616">
        <row r="5">
          <cell r="E5" t="str">
            <v>CANTIDAD</v>
          </cell>
        </row>
      </sheetData>
      <sheetData sheetId="4617">
        <row r="5">
          <cell r="E5" t="str">
            <v>CANTIDAD</v>
          </cell>
        </row>
      </sheetData>
      <sheetData sheetId="4618">
        <row r="5">
          <cell r="E5" t="str">
            <v>CANTIDAD</v>
          </cell>
        </row>
      </sheetData>
      <sheetData sheetId="4619">
        <row r="5">
          <cell r="E5" t="str">
            <v>CANTIDAD</v>
          </cell>
        </row>
      </sheetData>
      <sheetData sheetId="4620">
        <row r="5">
          <cell r="E5" t="str">
            <v>CANTIDAD</v>
          </cell>
        </row>
      </sheetData>
      <sheetData sheetId="4621">
        <row r="5">
          <cell r="E5" t="str">
            <v>CANTIDAD</v>
          </cell>
        </row>
      </sheetData>
      <sheetData sheetId="4622">
        <row r="5">
          <cell r="E5" t="str">
            <v>CANTIDAD</v>
          </cell>
        </row>
      </sheetData>
      <sheetData sheetId="4623">
        <row r="5">
          <cell r="E5" t="str">
            <v>CANTIDAD</v>
          </cell>
        </row>
      </sheetData>
      <sheetData sheetId="4624">
        <row r="5">
          <cell r="E5" t="str">
            <v>CANTIDAD</v>
          </cell>
        </row>
      </sheetData>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row r="18">
          <cell r="C18">
            <v>7000</v>
          </cell>
        </row>
      </sheetData>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row r="16">
          <cell r="A16" t="str">
            <v>ABONO 10-30-10</v>
          </cell>
        </row>
      </sheetData>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refreshError="1"/>
      <sheetData sheetId="4856"/>
      <sheetData sheetId="4857" refreshError="1"/>
      <sheetData sheetId="4858" refreshError="1"/>
      <sheetData sheetId="4859" refreshError="1"/>
      <sheetData sheetId="4860" refreshError="1"/>
      <sheetData sheetId="4861" refreshError="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sheetData sheetId="4894" refreshError="1"/>
      <sheetData sheetId="4895"/>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sheetData sheetId="4994" refreshError="1"/>
      <sheetData sheetId="4995"/>
      <sheetData sheetId="4996" refreshError="1"/>
      <sheetData sheetId="4997"/>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sheetData sheetId="5037"/>
      <sheetData sheetId="5038"/>
      <sheetData sheetId="5039"/>
      <sheetData sheetId="5040"/>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sheetData sheetId="5057"/>
      <sheetData sheetId="5058"/>
      <sheetData sheetId="5059"/>
      <sheetData sheetId="5060"/>
      <sheetData sheetId="5061"/>
      <sheetData sheetId="5062"/>
      <sheetData sheetId="5063"/>
      <sheetData sheetId="5064"/>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sheetData sheetId="5102">
        <row r="1">
          <cell r="A1" t="str">
            <v>ITEM</v>
          </cell>
        </row>
      </sheetData>
      <sheetData sheetId="5103">
        <row r="1">
          <cell r="A1" t="str">
            <v>EQUIPO</v>
          </cell>
        </row>
      </sheetData>
      <sheetData sheetId="5104">
        <row r="1">
          <cell r="A1" t="str">
            <v>ADMINISTRACION</v>
          </cell>
        </row>
      </sheetData>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refreshError="1"/>
      <sheetData sheetId="5127" refreshError="1"/>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efreshError="1"/>
      <sheetData sheetId="5179" refreshError="1"/>
      <sheetData sheetId="5180"/>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sheetData sheetId="5216"/>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sheetData sheetId="5283"/>
      <sheetData sheetId="5284" refreshError="1"/>
      <sheetData sheetId="5285" refreshError="1"/>
      <sheetData sheetId="5286"/>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sheetData sheetId="5326"/>
      <sheetData sheetId="5327"/>
      <sheetData sheetId="5328"/>
      <sheetData sheetId="5329"/>
      <sheetData sheetId="5330"/>
      <sheetData sheetId="5331"/>
      <sheetData sheetId="5332"/>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refreshError="1"/>
      <sheetData sheetId="5369" refreshError="1"/>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row r="1">
          <cell r="A1" t="str">
            <v>INSTITUTO NACIONAL DE VIAS</v>
          </cell>
        </row>
      </sheetData>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sheetData sheetId="5486" refreshError="1"/>
      <sheetData sheetId="5487" refreshError="1"/>
      <sheetData sheetId="5488" refreshError="1"/>
      <sheetData sheetId="5489" refreshError="1"/>
      <sheetData sheetId="5490"/>
      <sheetData sheetId="5491" refreshError="1"/>
      <sheetData sheetId="5492" refreshError="1"/>
      <sheetData sheetId="5493" refreshError="1"/>
      <sheetData sheetId="5494" refreshError="1"/>
      <sheetData sheetId="5495" refreshError="1"/>
      <sheetData sheetId="5496" refreshError="1"/>
      <sheetData sheetId="5497"/>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sheetData sheetId="5507"/>
      <sheetData sheetId="5508"/>
      <sheetData sheetId="5509"/>
      <sheetData sheetId="5510"/>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sheetData sheetId="5673"/>
      <sheetData sheetId="5674"/>
      <sheetData sheetId="5675"/>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refreshError="1"/>
      <sheetData sheetId="5758"/>
      <sheetData sheetId="5759"/>
      <sheetData sheetId="5760"/>
      <sheetData sheetId="5761"/>
      <sheetData sheetId="5762"/>
      <sheetData sheetId="5763"/>
      <sheetData sheetId="5764"/>
      <sheetData sheetId="5765"/>
      <sheetData sheetId="5766"/>
      <sheetData sheetId="5767"/>
      <sheetData sheetId="5768">
        <row r="4">
          <cell r="B4">
            <v>39886</v>
          </cell>
        </row>
      </sheetData>
      <sheetData sheetId="5769"/>
      <sheetData sheetId="5770"/>
      <sheetData sheetId="5771"/>
      <sheetData sheetId="5772"/>
      <sheetData sheetId="5773"/>
      <sheetData sheetId="5774"/>
      <sheetData sheetId="5775">
        <row r="4">
          <cell r="B4">
            <v>39886</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sheetData sheetId="6317" refreshError="1"/>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sheetData sheetId="6366" refreshError="1"/>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sheetData sheetId="6415" refreshError="1"/>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refreshError="1"/>
      <sheetData sheetId="6429" refreshError="1"/>
      <sheetData sheetId="6430" refreshError="1"/>
      <sheetData sheetId="6431" refreshError="1"/>
      <sheetData sheetId="6432" refreshError="1"/>
      <sheetData sheetId="6433"/>
      <sheetData sheetId="6434"/>
      <sheetData sheetId="6435"/>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sheetData sheetId="6460" refreshError="1"/>
      <sheetData sheetId="6461"/>
      <sheetData sheetId="6462" refreshError="1"/>
      <sheetData sheetId="6463"/>
      <sheetData sheetId="6464">
        <row r="52">
          <cell r="B52" t="str">
            <v>ANTICIPO</v>
          </cell>
        </row>
      </sheetData>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ow r="46">
          <cell r="E46">
            <v>1</v>
          </cell>
        </row>
      </sheetData>
      <sheetData sheetId="6954" refreshError="1"/>
      <sheetData sheetId="6955" refreshError="1"/>
      <sheetData sheetId="6956" refreshError="1"/>
      <sheetData sheetId="6957" refreshError="1"/>
      <sheetData sheetId="6958" refreshError="1"/>
      <sheetData sheetId="6959"/>
      <sheetData sheetId="6960" refreshError="1"/>
      <sheetData sheetId="6961" refreshError="1"/>
      <sheetData sheetId="6962"/>
      <sheetData sheetId="6963"/>
      <sheetData sheetId="6964"/>
      <sheetData sheetId="6965"/>
      <sheetData sheetId="6966">
        <row r="33">
          <cell r="C33">
            <v>0.77967625899280601</v>
          </cell>
        </row>
      </sheetData>
      <sheetData sheetId="6967"/>
      <sheetData sheetId="6968"/>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refreshError="1"/>
      <sheetData sheetId="7198">
        <row r="1">
          <cell r="A1" t="str">
            <v>Name</v>
          </cell>
        </row>
      </sheetData>
      <sheetData sheetId="7199"/>
      <sheetData sheetId="7200"/>
      <sheetData sheetId="7201"/>
      <sheetData sheetId="7202"/>
      <sheetData sheetId="7203"/>
      <sheetData sheetId="7204"/>
      <sheetData sheetId="7205"/>
      <sheetData sheetId="7206"/>
      <sheetData sheetId="7207" refreshError="1"/>
      <sheetData sheetId="7208" refreshError="1"/>
      <sheetData sheetId="7209"/>
      <sheetData sheetId="7210" refreshError="1"/>
      <sheetData sheetId="7211" refreshError="1"/>
      <sheetData sheetId="7212" refreshError="1"/>
      <sheetData sheetId="7213" refreshError="1"/>
      <sheetData sheetId="7214"/>
      <sheetData sheetId="7215"/>
      <sheetData sheetId="7216">
        <row r="6">
          <cell r="A6" t="str">
            <v>CONTRATISTA:</v>
          </cell>
        </row>
      </sheetData>
      <sheetData sheetId="7217" refreshError="1"/>
      <sheetData sheetId="7218" refreshError="1"/>
      <sheetData sheetId="7219" refreshError="1"/>
      <sheetData sheetId="7220"/>
      <sheetData sheetId="7221"/>
      <sheetData sheetId="7222"/>
      <sheetData sheetId="7223"/>
      <sheetData sheetId="7224"/>
      <sheetData sheetId="7225"/>
      <sheetData sheetId="7226"/>
      <sheetData sheetId="7227"/>
      <sheetData sheetId="7228" refreshError="1"/>
      <sheetData sheetId="7229" refreshError="1"/>
      <sheetData sheetId="7230"/>
      <sheetData sheetId="7231"/>
      <sheetData sheetId="7232"/>
      <sheetData sheetId="7233"/>
      <sheetData sheetId="7234"/>
      <sheetData sheetId="7235"/>
      <sheetData sheetId="7236"/>
      <sheetData sheetId="7237">
        <row r="47">
          <cell r="H47">
            <v>17098.051632633331</v>
          </cell>
        </row>
      </sheetData>
      <sheetData sheetId="7238">
        <row r="47">
          <cell r="H47">
            <v>13407.454219619998</v>
          </cell>
        </row>
      </sheetData>
      <sheetData sheetId="7239">
        <row r="47">
          <cell r="H47">
            <v>13178.048204541665</v>
          </cell>
        </row>
      </sheetData>
      <sheetData sheetId="7240">
        <row r="47">
          <cell r="H47">
            <v>17098.051632633331</v>
          </cell>
        </row>
      </sheetData>
      <sheetData sheetId="7241">
        <row r="47">
          <cell r="H47">
            <v>13407.454219619998</v>
          </cell>
        </row>
      </sheetData>
      <sheetData sheetId="7242">
        <row r="47">
          <cell r="H47">
            <v>13178.048204541665</v>
          </cell>
        </row>
      </sheetData>
      <sheetData sheetId="7243">
        <row r="47">
          <cell r="H47">
            <v>19729.199486104168</v>
          </cell>
        </row>
      </sheetData>
      <sheetData sheetId="7244">
        <row r="47">
          <cell r="H47">
            <v>38405.002915416662</v>
          </cell>
        </row>
      </sheetData>
      <sheetData sheetId="7245">
        <row r="47">
          <cell r="H47">
            <v>41159.979021230996</v>
          </cell>
        </row>
      </sheetData>
      <sheetData sheetId="7246">
        <row r="47">
          <cell r="H47">
            <v>16020</v>
          </cell>
        </row>
      </sheetData>
      <sheetData sheetId="7247">
        <row r="47">
          <cell r="H47">
            <v>11675</v>
          </cell>
        </row>
      </sheetData>
      <sheetData sheetId="7248">
        <row r="47">
          <cell r="H47">
            <v>382683.1643235588</v>
          </cell>
        </row>
      </sheetData>
      <sheetData sheetId="7249">
        <row r="47">
          <cell r="H47">
            <v>27108.482479999999</v>
          </cell>
        </row>
      </sheetData>
      <sheetData sheetId="7250">
        <row r="47">
          <cell r="H47">
            <v>18945.0351992</v>
          </cell>
        </row>
      </sheetData>
      <sheetData sheetId="7251">
        <row r="47">
          <cell r="H47">
            <v>88016.225274879995</v>
          </cell>
        </row>
      </sheetData>
      <sheetData sheetId="7252">
        <row r="47">
          <cell r="H47">
            <v>11296.680928966078</v>
          </cell>
        </row>
      </sheetData>
      <sheetData sheetId="7253">
        <row r="47">
          <cell r="H47">
            <v>19660.483631249997</v>
          </cell>
        </row>
      </sheetData>
      <sheetData sheetId="7254">
        <row r="47">
          <cell r="H47">
            <v>19660.483631249997</v>
          </cell>
        </row>
      </sheetData>
      <sheetData sheetId="7255">
        <row r="47">
          <cell r="H47">
            <v>19660.483631249997</v>
          </cell>
        </row>
      </sheetData>
      <sheetData sheetId="7256">
        <row r="47">
          <cell r="H47">
            <v>39947.116768272004</v>
          </cell>
        </row>
      </sheetData>
      <sheetData sheetId="7257">
        <row r="47">
          <cell r="H47">
            <v>37450.421970255004</v>
          </cell>
        </row>
      </sheetData>
      <sheetData sheetId="7258">
        <row r="47">
          <cell r="H47">
            <v>5631.4338221939006</v>
          </cell>
        </row>
      </sheetData>
      <sheetData sheetId="7259">
        <row r="47">
          <cell r="H47">
            <v>29691.867138751997</v>
          </cell>
        </row>
      </sheetData>
      <sheetData sheetId="7260">
        <row r="47">
          <cell r="H47">
            <v>10601.359883464</v>
          </cell>
        </row>
      </sheetData>
      <sheetData sheetId="7261">
        <row r="47">
          <cell r="H47">
            <v>16440.07876665</v>
          </cell>
        </row>
      </sheetData>
      <sheetData sheetId="7262">
        <row r="47">
          <cell r="H47">
            <v>7502.6541280530009</v>
          </cell>
        </row>
      </sheetData>
      <sheetData sheetId="7263">
        <row r="47">
          <cell r="H47">
            <v>63269.394041350002</v>
          </cell>
        </row>
      </sheetData>
      <sheetData sheetId="7264">
        <row r="47">
          <cell r="H47">
            <v>38708.912732384997</v>
          </cell>
        </row>
      </sheetData>
      <sheetData sheetId="7265">
        <row r="47">
          <cell r="H47">
            <v>30140.654422727453</v>
          </cell>
        </row>
      </sheetData>
      <sheetData sheetId="7266">
        <row r="47">
          <cell r="H47">
            <v>39628.094655192057</v>
          </cell>
        </row>
      </sheetData>
      <sheetData sheetId="7267">
        <row r="47">
          <cell r="H47">
            <v>38729.542446049003</v>
          </cell>
        </row>
      </sheetData>
      <sheetData sheetId="7268">
        <row r="47">
          <cell r="H47">
            <v>7116.936965586</v>
          </cell>
        </row>
      </sheetData>
      <sheetData sheetId="7269">
        <row r="47">
          <cell r="H47">
            <v>9391.2743470000005</v>
          </cell>
        </row>
      </sheetData>
      <sheetData sheetId="7270">
        <row r="47">
          <cell r="H47">
            <v>8500.0189065630984</v>
          </cell>
        </row>
      </sheetData>
      <sheetData sheetId="7271">
        <row r="47">
          <cell r="H47">
            <v>32499.094423904498</v>
          </cell>
        </row>
      </sheetData>
      <sheetData sheetId="7272">
        <row r="47">
          <cell r="H47">
            <v>51817.028777055006</v>
          </cell>
        </row>
      </sheetData>
      <sheetData sheetId="7273">
        <row r="47">
          <cell r="H47">
            <v>55430.1575333</v>
          </cell>
        </row>
      </sheetData>
      <sheetData sheetId="7274">
        <row r="47">
          <cell r="H47">
            <v>25786.003498499998</v>
          </cell>
        </row>
      </sheetData>
      <sheetData sheetId="7275">
        <row r="47">
          <cell r="H47">
            <v>21993.806973733335</v>
          </cell>
        </row>
      </sheetData>
      <sheetData sheetId="7276"/>
      <sheetData sheetId="7277"/>
      <sheetData sheetId="7278"/>
      <sheetData sheetId="7279">
        <row r="47">
          <cell r="H47">
            <v>21941.348275</v>
          </cell>
        </row>
      </sheetData>
      <sheetData sheetId="7280">
        <row r="47">
          <cell r="H47">
            <v>576269.26239999989</v>
          </cell>
        </row>
      </sheetData>
      <sheetData sheetId="7281">
        <row r="48">
          <cell r="H48">
            <v>640370.66537874995</v>
          </cell>
        </row>
      </sheetData>
      <sheetData sheetId="7282">
        <row r="47">
          <cell r="H47">
            <v>21941.348275</v>
          </cell>
        </row>
      </sheetData>
      <sheetData sheetId="7283">
        <row r="47">
          <cell r="H47">
            <v>576269.26239999989</v>
          </cell>
        </row>
      </sheetData>
      <sheetData sheetId="7284">
        <row r="47">
          <cell r="H47">
            <v>9078.6352040999991</v>
          </cell>
        </row>
      </sheetData>
      <sheetData sheetId="7285">
        <row r="49">
          <cell r="H49">
            <v>83961.133243064003</v>
          </cell>
        </row>
      </sheetData>
      <sheetData sheetId="7286">
        <row r="47">
          <cell r="H47">
            <v>14670.136122054002</v>
          </cell>
        </row>
      </sheetData>
      <sheetData sheetId="7287">
        <row r="47">
          <cell r="H47">
            <v>9078.6352040999991</v>
          </cell>
        </row>
      </sheetData>
      <sheetData sheetId="7288">
        <row r="51">
          <cell r="H51">
            <v>117309.4992738</v>
          </cell>
        </row>
      </sheetData>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ow r="36">
          <cell r="G36">
            <v>271000.00000162207</v>
          </cell>
        </row>
      </sheetData>
      <sheetData sheetId="7411">
        <row r="33">
          <cell r="G33">
            <v>283000.00002693152</v>
          </cell>
        </row>
      </sheetData>
      <sheetData sheetId="7412">
        <row r="33">
          <cell r="G33">
            <v>290000.00000013626</v>
          </cell>
        </row>
      </sheetData>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row r="1">
          <cell r="A1" t="str">
            <v>ADMINISTRACION</v>
          </cell>
        </row>
      </sheetData>
      <sheetData sheetId="7548">
        <row r="1">
          <cell r="A1" t="str">
            <v>EQUIPO</v>
          </cell>
        </row>
      </sheetData>
      <sheetData sheetId="7549">
        <row r="1">
          <cell r="A1" t="str">
            <v>ITEM</v>
          </cell>
        </row>
      </sheetData>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refreshError="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sheetData sheetId="7969"/>
      <sheetData sheetId="7970"/>
      <sheetData sheetId="7971"/>
      <sheetData sheetId="7972"/>
      <sheetData sheetId="7973" refreshError="1"/>
      <sheetData sheetId="7974" refreshError="1"/>
      <sheetData sheetId="7975"/>
      <sheetData sheetId="7976"/>
      <sheetData sheetId="7977"/>
      <sheetData sheetId="7978"/>
      <sheetData sheetId="7979"/>
      <sheetData sheetId="7980"/>
      <sheetData sheetId="7981"/>
      <sheetData sheetId="7982" refreshError="1"/>
      <sheetData sheetId="7983" refreshError="1"/>
      <sheetData sheetId="7984" refreshError="1"/>
      <sheetData sheetId="7985" refreshError="1"/>
      <sheetData sheetId="7986" refreshError="1"/>
      <sheetData sheetId="7987" refreshError="1"/>
      <sheetData sheetId="7988"/>
      <sheetData sheetId="7989"/>
      <sheetData sheetId="7990"/>
      <sheetData sheetId="7991"/>
      <sheetData sheetId="7992"/>
      <sheetData sheetId="7993"/>
      <sheetData sheetId="7994"/>
      <sheetData sheetId="7995"/>
      <sheetData sheetId="7996" refreshError="1"/>
      <sheetData sheetId="7997" refreshError="1"/>
      <sheetData sheetId="7998" refreshError="1"/>
      <sheetData sheetId="7999" refreshError="1"/>
      <sheetData sheetId="8000" refreshError="1"/>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refreshError="1"/>
      <sheetData sheetId="8086" refreshError="1"/>
      <sheetData sheetId="8087" refreshError="1"/>
      <sheetData sheetId="8088" refreshError="1"/>
      <sheetData sheetId="8089" refreshError="1"/>
      <sheetData sheetId="8090" refreshError="1"/>
      <sheetData sheetId="8091" refreshError="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sheetData sheetId="8142" refreshError="1"/>
      <sheetData sheetId="8143" refreshError="1"/>
      <sheetData sheetId="8144" refreshError="1"/>
      <sheetData sheetId="8145" refreshError="1"/>
      <sheetData sheetId="8146" refreshError="1"/>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refreshError="1"/>
      <sheetData sheetId="8178"/>
      <sheetData sheetId="8179" refreshError="1"/>
      <sheetData sheetId="8180"/>
      <sheetData sheetId="8181" refreshError="1"/>
      <sheetData sheetId="8182" refreshError="1"/>
      <sheetData sheetId="8183" refreshError="1"/>
      <sheetData sheetId="8184"/>
      <sheetData sheetId="8185"/>
      <sheetData sheetId="8186"/>
      <sheetData sheetId="8187"/>
      <sheetData sheetId="8188"/>
      <sheetData sheetId="8189" refreshError="1"/>
      <sheetData sheetId="8190" refreshError="1"/>
      <sheetData sheetId="8191"/>
      <sheetData sheetId="8192" refreshError="1"/>
      <sheetData sheetId="8193" refreshError="1"/>
      <sheetData sheetId="8194" refreshError="1"/>
      <sheetData sheetId="8195" refreshError="1"/>
      <sheetData sheetId="8196" refreshError="1"/>
      <sheetData sheetId="8197" refreshError="1"/>
      <sheetData sheetId="8198" refreshError="1"/>
      <sheetData sheetId="8199"/>
      <sheetData sheetId="8200"/>
      <sheetData sheetId="8201"/>
      <sheetData sheetId="8202"/>
      <sheetData sheetId="8203"/>
      <sheetData sheetId="8204" refreshError="1"/>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refreshError="1"/>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sheetData sheetId="8634"/>
      <sheetData sheetId="8635"/>
      <sheetData sheetId="8636"/>
      <sheetData sheetId="8637"/>
      <sheetData sheetId="8638"/>
      <sheetData sheetId="8639"/>
      <sheetData sheetId="8640"/>
      <sheetData sheetId="8641"/>
      <sheetData sheetId="8642" refreshError="1"/>
      <sheetData sheetId="8643" refreshError="1"/>
      <sheetData sheetId="8644" refreshError="1"/>
      <sheetData sheetId="8645" refreshError="1"/>
      <sheetData sheetId="8646"/>
      <sheetData sheetId="8647" refreshError="1"/>
      <sheetData sheetId="8648" refreshError="1"/>
      <sheetData sheetId="8649" refreshError="1"/>
      <sheetData sheetId="8650" refreshError="1"/>
      <sheetData sheetId="8651" refreshError="1"/>
      <sheetData sheetId="8652"/>
      <sheetData sheetId="8653"/>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sheetData sheetId="8665" refreshError="1"/>
      <sheetData sheetId="8666" refreshError="1"/>
      <sheetData sheetId="8667" refreshError="1"/>
      <sheetData sheetId="8668" refreshError="1"/>
      <sheetData sheetId="8669" refreshError="1"/>
      <sheetData sheetId="8670" refreshError="1"/>
      <sheetData sheetId="8671"/>
      <sheetData sheetId="8672"/>
      <sheetData sheetId="8673"/>
      <sheetData sheetId="8674" refreshError="1"/>
      <sheetData sheetId="8675" refreshError="1"/>
      <sheetData sheetId="8676"/>
      <sheetData sheetId="8677"/>
      <sheetData sheetId="8678"/>
      <sheetData sheetId="8679"/>
      <sheetData sheetId="8680"/>
      <sheetData sheetId="8681" refreshError="1"/>
      <sheetData sheetId="8682" refreshError="1"/>
      <sheetData sheetId="8683"/>
      <sheetData sheetId="8684"/>
      <sheetData sheetId="8685"/>
      <sheetData sheetId="8686"/>
      <sheetData sheetId="8687" refreshError="1"/>
      <sheetData sheetId="8688"/>
      <sheetData sheetId="8689"/>
      <sheetData sheetId="8690"/>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sheetData sheetId="8812"/>
      <sheetData sheetId="8813"/>
      <sheetData sheetId="8814" refreshError="1"/>
      <sheetData sheetId="8815" refreshError="1"/>
      <sheetData sheetId="8816" refreshError="1"/>
      <sheetData sheetId="8817" refreshError="1"/>
      <sheetData sheetId="8818" refreshError="1"/>
      <sheetData sheetId="8819" refreshError="1"/>
      <sheetData sheetId="8820"/>
      <sheetData sheetId="8821" refreshError="1"/>
      <sheetData sheetId="8822"/>
      <sheetData sheetId="8823"/>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sheetData sheetId="8900"/>
      <sheetData sheetId="8901"/>
      <sheetData sheetId="8902">
        <row r="5">
          <cell r="A5" t="str">
            <v>Desperdicio</v>
          </cell>
        </row>
      </sheetData>
      <sheetData sheetId="8903">
        <row r="7">
          <cell r="A7" t="str">
            <v>Herramientas Menores</v>
          </cell>
        </row>
      </sheetData>
      <sheetData sheetId="8904">
        <row r="6">
          <cell r="A6" t="str">
            <v>TOPÓGRAFO</v>
          </cell>
        </row>
      </sheetData>
      <sheetData sheetId="8905"/>
      <sheetData sheetId="8906"/>
      <sheetData sheetId="8907"/>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sheetData sheetId="9015" refreshError="1"/>
      <sheetData sheetId="9016"/>
      <sheetData sheetId="9017">
        <row r="7">
          <cell r="B7">
            <v>0.1</v>
          </cell>
        </row>
      </sheetData>
      <sheetData sheetId="9018">
        <row r="7">
          <cell r="B7">
            <v>0.1</v>
          </cell>
        </row>
      </sheetData>
      <sheetData sheetId="9019"/>
      <sheetData sheetId="9020" refreshError="1"/>
      <sheetData sheetId="9021" refreshError="1"/>
      <sheetData sheetId="9022" refreshError="1"/>
      <sheetData sheetId="9023" refreshError="1"/>
      <sheetData sheetId="9024"/>
      <sheetData sheetId="9025"/>
      <sheetData sheetId="9026"/>
      <sheetData sheetId="9027"/>
      <sheetData sheetId="9028"/>
      <sheetData sheetId="9029"/>
      <sheetData sheetId="9030" refreshError="1"/>
      <sheetData sheetId="9031" refreshError="1"/>
      <sheetData sheetId="9032" refreshError="1"/>
      <sheetData sheetId="9033" refreshError="1"/>
      <sheetData sheetId="9034" refreshError="1"/>
      <sheetData sheetId="9035"/>
      <sheetData sheetId="9036"/>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sheetData sheetId="9177"/>
      <sheetData sheetId="9178"/>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Hoja2"/>
      <sheetName val="MEX97"/>
      <sheetName val="Calcul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3"/>
      <sheetName val="ESTADO_RED1"/>
      <sheetName val="GENERALIDADES_1"/>
      <sheetName val="CALIDAD"/>
      <sheetName val="TARIFAS EQUIPOS"/>
      <sheetName val="Propiedad"/>
      <sheetName val="Reparación"/>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TARIFA__EQUIPOS"/>
      <sheetName val="Herram_Colombser"/>
      <sheetName val="Eq__Of_"/>
      <sheetName val="Insumos_papelería"/>
      <sheetName val="CALCULO_SALARIO"/>
      <sheetName val="FLUJO_DE_CAJA"/>
      <sheetName val="Mecánicas_Estaciones"/>
      <sheetName val="Analisis_APU"/>
      <sheetName val="A_P_U_"/>
      <sheetName val="A_P_U__(2)"/>
      <sheetName val="RESUMEN_VIAS"/>
      <sheetName val="COSTOS_POR_KM"/>
      <sheetName val="RESUMEN_UNITARIOS"/>
      <sheetName val="Causa_Posible"/>
      <sheetName val="Elementos_Involucrad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COSTOS_OFICINA"/>
      <sheetName val="A_P_U_1"/>
      <sheetName val="A_P_U__(2)1"/>
      <sheetName val="RESUMEN_VIAS1"/>
      <sheetName val="COSTOS_POR_KM1"/>
      <sheetName val="RESUMEN_UNITARIOS1"/>
      <sheetName val="Causa_Posible1"/>
      <sheetName val="Elementos_Involucrados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TARIFA__EQUIPOS1"/>
      <sheetName val="Herram_Colombser1"/>
      <sheetName val="Eq__Of_1"/>
      <sheetName val="Insumos_papelería1"/>
      <sheetName val="CALCULO_SALARIO1"/>
      <sheetName val="FLUJO_DE_CAJA1"/>
      <sheetName val="Mecánicas_Estaciones1"/>
      <sheetName val="Analisis_APU1"/>
      <sheetName val="683_21"/>
      <sheetName val="683_31"/>
      <sheetName val="683_41"/>
      <sheetName val="683_51"/>
      <sheetName val="690_11"/>
      <sheetName val="700_11"/>
      <sheetName val="700_21"/>
      <sheetName val="700_31"/>
      <sheetName val="COSTOS_SEMANALES1"/>
      <sheetName val="Prog_Inver_(2)1"/>
      <sheetName val="COSTOS_OFICINA1"/>
      <sheetName val="TARIFA__EQUIPOS2"/>
      <sheetName val="Herram_Colombser2"/>
      <sheetName val="Eq__Of_2"/>
      <sheetName val="Insumos_papelería2"/>
      <sheetName val="CALCULO_SALARIO2"/>
      <sheetName val="FLUJO_DE_CAJA2"/>
      <sheetName val="Mecánicas_Estaciones2"/>
      <sheetName val="Analisis_APU2"/>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A__P__U_4"/>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2"/>
      <sheetName val="TARIFA__EQUIPOS3"/>
      <sheetName val="Herram_Colombser3"/>
      <sheetName val="Eq__Of_3"/>
      <sheetName val="Insumos_papelería3"/>
      <sheetName val="CALCULO_SALARIO3"/>
      <sheetName val="FLUJO_DE_CAJA3"/>
      <sheetName val="Mecánicas_Estaciones3"/>
      <sheetName val="Analisis_APU3"/>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5"/>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3"/>
      <sheetName val="TARIFA__EQUIPOS4"/>
      <sheetName val="Herram_Colombser4"/>
      <sheetName val="Eq__Of_4"/>
      <sheetName val="Insumos_papelería4"/>
      <sheetName val="CALCULO_SALARIO4"/>
      <sheetName val="FLUJO_DE_CAJA4"/>
      <sheetName val="Mecánicas_Estaciones4"/>
      <sheetName val="Analisis_APU4"/>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6"/>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4"/>
    </sheetNames>
    <sheetDataSet>
      <sheetData sheetId="0" refreshError="1"/>
      <sheetData sheetId="1" refreshError="1"/>
      <sheetData sheetId="2" refreshError="1"/>
      <sheetData sheetId="3" refreshError="1"/>
      <sheetData sheetId="4" refreshError="1"/>
      <sheetData sheetId="5" refreshError="1"/>
      <sheetData sheetId="6"/>
      <sheetData sheetId="7">
        <row r="43">
          <cell r="N43">
            <v>1945336.0169571696</v>
          </cell>
        </row>
      </sheetData>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refreshError="1"/>
      <sheetData sheetId="1042" refreshError="1"/>
      <sheetData sheetId="1043" refreshError="1"/>
      <sheetData sheetId="1044" refreshError="1"/>
      <sheetData sheetId="1045" refreshError="1"/>
      <sheetData sheetId="1046"/>
      <sheetData sheetId="1047"/>
      <sheetData sheetId="1048">
        <row r="3">
          <cell r="B3">
            <v>0</v>
          </cell>
        </row>
      </sheetData>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row r="43">
          <cell r="N43">
            <v>1945336.0169571696</v>
          </cell>
        </row>
      </sheetData>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row r="43">
          <cell r="N43">
            <v>1945336.0169571696</v>
          </cell>
        </row>
      </sheetData>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row r="43">
          <cell r="N43">
            <v>1945336.0169571696</v>
          </cell>
        </row>
      </sheetData>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row r="43">
          <cell r="N43">
            <v>1945336.0169571696</v>
          </cell>
        </row>
      </sheetData>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row r="43">
          <cell r="N43">
            <v>1945336.0169571696</v>
          </cell>
        </row>
      </sheetData>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RESUMEN FORMA"/>
      <sheetName val="T'A"/>
      <sheetName val="SABANA"/>
      <sheetName val="CRUDOS"/>
      <sheetName val="PIMS-SOLUCION 2000"/>
      <sheetName val="MEZCLAS"/>
      <sheetName val="TKS"/>
      <sheetName val="RESUMEN"/>
      <sheetName val="SABANA UCR"/>
      <sheetName val="mto.electr."/>
      <sheetName val="API93"/>
      <sheetName val="EMPRESA"/>
      <sheetName val="DATOS CONTRATO"/>
      <sheetName val="LIQ-NOM"/>
      <sheetName val="NOMINA-1"/>
      <sheetName val="DATOS"/>
      <sheetName val="DATABASE"/>
      <sheetName val="Hoja3"/>
      <sheetName val="MANO DE OBRA"/>
      <sheetName val="1.1"/>
      <sheetName val="EQUIPO"/>
      <sheetName val="TUBERIA"/>
      <sheetName val="Hoja2"/>
      <sheetName val="MATERIALES"/>
      <sheetName val="DATOS_ENTRADA"/>
      <sheetName val="RESUMEN_FORMA"/>
      <sheetName val="PIMS-SOLUCION_2000"/>
      <sheetName val="SABANA_UCR"/>
      <sheetName val="mto_electr_"/>
      <sheetName val="DATOS_CONTRATO"/>
      <sheetName val="DATOS_ENTRADA1"/>
      <sheetName val="RESUMEN_FORMA1"/>
      <sheetName val="PIMS-SOLUCION_20001"/>
      <sheetName val="SABANA_UCR1"/>
      <sheetName val="mto_electr_1"/>
      <sheetName val="DATOS_CONTRATO1"/>
      <sheetName val="DPC"/>
      <sheetName val="Bases de Datos"/>
      <sheetName val="Instrucciones "/>
      <sheetName val="TABLA5"/>
      <sheetName val="Tablas"/>
      <sheetName val="COSTOS UNITARIOS"/>
      <sheetName val="CA-2909"/>
      <sheetName val="DATOS_ENTRADA2"/>
      <sheetName val="RESUMEN_FORMA2"/>
      <sheetName val="PIMS-SOLUCION_20002"/>
      <sheetName val="SABANA_UCR2"/>
      <sheetName val="mto_electr_2"/>
      <sheetName val="DATOS_CONTRATO2"/>
      <sheetName val="MANO_DE_OBRA"/>
      <sheetName val="1_1"/>
      <sheetName val="Bases_de_Datos"/>
      <sheetName val="Instrucciones_"/>
      <sheetName val="Parámetros Formato"/>
      <sheetName val="Enedic00"/>
      <sheetName val="T30"/>
      <sheetName val="Reajustes estimados"/>
      <sheetName val="informe avance campo"/>
      <sheetName val="Clúster"/>
      <sheetName val="7422CW00"/>
      <sheetName val="Com-MEC"/>
      <sheetName val="A_A310"/>
      <sheetName val="A_G105"/>
      <sheetName val="A_G200"/>
      <sheetName val="PS P-514"/>
      <sheetName val="DATOS_ENTRADA3"/>
      <sheetName val="RESUMEN_FORMA3"/>
      <sheetName val="PIMS-SOLUCION_20003"/>
      <sheetName val="SABANA_UCR3"/>
      <sheetName val="mto_electr_3"/>
      <sheetName val="DATOS_CONTRATO3"/>
      <sheetName val="MANO_DE_OBRA1"/>
      <sheetName val="1_11"/>
      <sheetName val="Bases_de_Datos1"/>
      <sheetName val="Instrucciones_1"/>
      <sheetName val="COSTOS_UNITARIOS"/>
      <sheetName val="Parámetros_Formato"/>
      <sheetName val="APU"/>
      <sheetName val="Base"/>
      <sheetName val="VPN- ECP"/>
      <sheetName val="MAT"/>
      <sheetName val="COV"/>
      <sheetName val="=POP"/>
      <sheetName val="CW General Summary "/>
      <sheetName val="R"/>
      <sheetName val="Puntos"/>
      <sheetName val="Resultados"/>
      <sheetName val="DWTables"/>
      <sheetName val="CÁLCULOS"/>
      <sheetName val="API - 21827"/>
      <sheetName val="FINANCIAMIENTO"/>
      <sheetName val="Reporte"/>
      <sheetName val="Estructura"/>
      <sheetName val="PYGacumSAP2010"/>
      <sheetName val="PREDIB97"/>
      <sheetName val="Hoja5"/>
      <sheetName val="Hoja4"/>
      <sheetName val="WORKPLAN"/>
      <sheetName val="CANTIDADES"/>
      <sheetName val="Calculo Neopreno"/>
      <sheetName val="IMPRODUCTIVIDADES"/>
      <sheetName val="PERSONAL"/>
      <sheetName val="EQUIPOS"/>
      <sheetName val="REG.FOTOGRAFICO"/>
      <sheetName val="PDT"/>
      <sheetName val="PLAN ACELERACION"/>
      <sheetName val="Hoja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ZONAS 1 - 2 - 3"/>
      <sheetName val="QUINTAS DEL PALMAR"/>
      <sheetName val="Acta No 1"/>
      <sheetName val="Acta No 2"/>
      <sheetName val="Acta No 1 (2)"/>
      <sheetName val="Cuadro de Cantidades"/>
      <sheetName val="COM-306"/>
      <sheetName val="Listas"/>
      <sheetName val="Hoja7"/>
      <sheetName val="PREMISAS"/>
      <sheetName val="PUCG"/>
      <sheetName val="PCC 2020"/>
      <sheetName val="PLAN DE INSUMOS"/>
      <sheetName val="2021"/>
      <sheetName val="2022"/>
      <sheetName val="2019-05-08"/>
      <sheetName val="BD"/>
      <sheetName val="Formato"/>
      <sheetName val="Aprobado 2019"/>
      <sheetName val="Summary"/>
      <sheetName val="EQUIPOS-SERVICIOS"/>
      <sheetName val="CARGOS-PERSONAL"/>
      <sheetName val="27."/>
      <sheetName val="26"/>
      <sheetName val="26(1)"/>
      <sheetName val="28"/>
      <sheetName val="28(1)"/>
      <sheetName val="16(2)"/>
      <sheetName val="CUAD-DIURNA"/>
      <sheetName val="Datos_CO"/>
      <sheetName val="V0"/>
      <sheetName val="AUX"/>
      <sheetName val="MARCO"/>
      <sheetName val="Informe díario"/>
      <sheetName val="D.DRILLING"/>
      <sheetName val="DATOS_ENTRADA4"/>
      <sheetName val="RESUMEN_FORMA4"/>
      <sheetName val="PIMS-SOLUCION_20004"/>
      <sheetName val="SABANA_UCR4"/>
      <sheetName val="mto_electr_4"/>
      <sheetName val="DATOS_CONTRATO4"/>
      <sheetName val="MANO_DE_OBRA2"/>
      <sheetName val="1_12"/>
      <sheetName val="Bases_de_Datos2"/>
      <sheetName val="Instrucciones_2"/>
      <sheetName val="COSTOS_UNITARIOS1"/>
      <sheetName val="Parámetros_Formato1"/>
      <sheetName val="informe_avance_campo"/>
      <sheetName val="Reajustes_estimados"/>
      <sheetName val="VPN-_ECP"/>
      <sheetName val="PS_P-514"/>
      <sheetName val="CW_General_Summary_"/>
      <sheetName val="API_-_21827"/>
      <sheetName val="Calculo_Neopreno"/>
      <sheetName val="REG_FOTOGRAFICO"/>
      <sheetName val="PLAN_ACELERACION"/>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ZONAS_1_-_2_-_3"/>
      <sheetName val="QUINTAS_DEL_PALMAR"/>
      <sheetName val="Acta_No_1"/>
      <sheetName val="Acta_No_2"/>
      <sheetName val="Acta_No_1_(2)"/>
      <sheetName val="Cuadro_de_Cantidades"/>
      <sheetName val="PCC_2020"/>
      <sheetName val="PLAN_DE_INSUMOS"/>
      <sheetName val="Aprobado_2019"/>
      <sheetName val="DATOS_ENTRADA5"/>
      <sheetName val="RESUMEN_FORMA5"/>
      <sheetName val="PIMS-SOLUCION_20005"/>
      <sheetName val="SABANA_UCR5"/>
      <sheetName val="mto_electr_5"/>
      <sheetName val="DATOS_CONTRATO5"/>
      <sheetName val="MANO_DE_OBRA3"/>
      <sheetName val="1_13"/>
      <sheetName val="Bases_de_Datos3"/>
      <sheetName val="Instrucciones_3"/>
      <sheetName val="COSTOS_UNITARIOS2"/>
      <sheetName val="Parámetros_Formato2"/>
      <sheetName val="informe_avance_campo1"/>
      <sheetName val="Reajustes_estimados1"/>
      <sheetName val="VPN-_ECP1"/>
      <sheetName val="PS_P-5141"/>
      <sheetName val="CW_General_Summary_1"/>
      <sheetName val="API_-_218271"/>
      <sheetName val="Calculo_Neopreno1"/>
      <sheetName val="REG_FOTOGRAFICO1"/>
      <sheetName val="PLAN_ACELERACION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ZONAS_1_-_2_-_31"/>
      <sheetName val="QUINTAS_DEL_PALMAR1"/>
      <sheetName val="Acta_No_11"/>
      <sheetName val="Acta_No_21"/>
      <sheetName val="Acta_No_1_(2)1"/>
      <sheetName val="Cuadro_de_Cantidades1"/>
      <sheetName val="PCC_20201"/>
      <sheetName val="PLAN_DE_INSUMOS1"/>
      <sheetName val="Aprobado_20191"/>
      <sheetName val="DATOS_ENTRADA6"/>
      <sheetName val="RESUMEN_FORMA6"/>
      <sheetName val="PIMS-SOLUCION_20006"/>
      <sheetName val="SABANA_UCR6"/>
      <sheetName val="mto_electr_6"/>
      <sheetName val="DATOS_CONTRATO6"/>
      <sheetName val="MANO_DE_OBRA4"/>
      <sheetName val="1_14"/>
      <sheetName val="Bases_de_Datos4"/>
      <sheetName val="Instrucciones_4"/>
      <sheetName val="COSTOS_UNITARIOS3"/>
      <sheetName val="Parámetros_Formato3"/>
      <sheetName val="informe_avance_campo2"/>
      <sheetName val="Reajustes_estimados2"/>
      <sheetName val="VPN-_ECP2"/>
      <sheetName val="PS_P-5142"/>
      <sheetName val="CW_General_Summary_2"/>
      <sheetName val="API_-_218272"/>
      <sheetName val="Calculo_Neopreno2"/>
      <sheetName val="REG_FOTOGRAFICO2"/>
      <sheetName val="PLAN_ACELERACION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ZONAS_1_-_2_-_32"/>
      <sheetName val="QUINTAS_DEL_PALMAR2"/>
      <sheetName val="Acta_No_12"/>
      <sheetName val="Acta_No_22"/>
      <sheetName val="Acta_No_1_(2)2"/>
      <sheetName val="Cuadro_de_Cantidades2"/>
      <sheetName val="PCC_20202"/>
      <sheetName val="PLAN_DE_INSUMOS2"/>
      <sheetName val="Aprobado_20192"/>
      <sheetName val="Index_Graph1"/>
      <sheetName val="GEN"/>
      <sheetName val="40370-039-2001"/>
      <sheetName val="INST"/>
      <sheetName val="TASAS"/>
      <sheetName val="NPCPP-70-DS-017"/>
      <sheetName val="EBITRECS"/>
      <sheetName val="5X3"/>
      <sheetName val="USGC"/>
      <sheetName val="CUADRO RESUMEN"/>
      <sheetName val="CIVIL"/>
      <sheetName val="ELECTRICA"/>
      <sheetName val="TUBERÍA"/>
      <sheetName val="INSTRUMENTACIÓN"/>
      <sheetName val="Presupuesto"/>
      <sheetName val="UNITARIOS"/>
      <sheetName val="ESTRATEGIA_MI_(CUP-FQ)"/>
      <sheetName val="Fechas"/>
      <sheetName val="MCR-2010-2019"/>
      <sheetName val="DATOS_CUPONES"/>
      <sheetName val="FQ_2010-2019"/>
      <sheetName val="MCI-2009-2019"/>
      <sheetName val="DATOS_INC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sheetData sheetId="163"/>
      <sheetData sheetId="164"/>
      <sheetData sheetId="165"/>
      <sheetData sheetId="166" refreshError="1"/>
      <sheetData sheetId="167"/>
      <sheetData sheetId="168"/>
      <sheetData sheetId="169"/>
      <sheetData sheetId="170" refreshError="1"/>
      <sheetData sheetId="171"/>
      <sheetData sheetId="172"/>
      <sheetData sheetId="173"/>
      <sheetData sheetId="174"/>
      <sheetData sheetId="175"/>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DEST. MEDIOS"/>
      <sheetName val="COMBUASF"/>
      <sheetName val="BALCRUDO"/>
      <sheetName val="PRECIOS"/>
      <sheetName val="CARGASPROC."/>
      <sheetName val="G L P  FINAL"/>
      <sheetName val="Resumen"/>
      <sheetName val="API - 21827"/>
      <sheetName val="Hoja2"/>
      <sheetName val="INDICADORES"/>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CV-54001 (I)"/>
      <sheetName val="FCV-54001 (II)"/>
      <sheetName val="FE-54001"/>
      <sheetName val="FT-54001"/>
      <sheetName val="PI P-514"/>
      <sheetName val="PS P-514"/>
      <sheetName val="FCV-61015"/>
      <sheetName val="FE-61015"/>
      <sheetName val="FT-61015"/>
      <sheetName val="PI P-515"/>
      <sheetName val="PS P-515"/>
      <sheetName val="#¡REF"/>
      <sheetName val="#REF"/>
    </sheetNames>
    <sheetDataSet>
      <sheetData sheetId="0"/>
      <sheetData sheetId="1" refreshError="1"/>
      <sheetData sheetId="2" refreshError="1"/>
      <sheetData sheetId="3" refreshError="1"/>
      <sheetData sheetId="4"/>
      <sheetData sheetId="5">
        <row r="30">
          <cell r="K30" t="str">
            <v>N/A</v>
          </cell>
          <cell r="M30" t="str">
            <v>0.75 - 12</v>
          </cell>
        </row>
        <row r="31">
          <cell r="K31" t="str">
            <v>N/A</v>
          </cell>
          <cell r="M31" t="str">
            <v>0.75 - 12</v>
          </cell>
        </row>
        <row r="58">
          <cell r="K58" t="str">
            <v xml:space="preserve"> </v>
          </cell>
        </row>
        <row r="59">
          <cell r="K59" t="str">
            <v xml:space="preserve"> </v>
          </cell>
        </row>
        <row r="60">
          <cell r="K60" t="str">
            <v xml:space="preserve"> </v>
          </cell>
        </row>
        <row r="61">
          <cell r="K61" t="str">
            <v xml:space="preserve"> </v>
          </cell>
        </row>
        <row r="62">
          <cell r="K62" t="str">
            <v xml:space="preserve"> </v>
          </cell>
        </row>
        <row r="63">
          <cell r="K63" t="str">
            <v xml:space="preserve"> </v>
          </cell>
        </row>
        <row r="64">
          <cell r="K64" t="str">
            <v xml:space="preserve"> </v>
          </cell>
        </row>
      </sheetData>
      <sheetData sheetId="6"/>
      <sheetData sheetId="7" refreshError="1"/>
      <sheetData sheetId="8" refreshError="1"/>
      <sheetData sheetId="9"/>
      <sheetData sheetId="10"/>
      <sheetData sheetId="11" refreshError="1"/>
      <sheetData sheetId="1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 Intake GRM Leona, Mesa"/>
      <sheetName val="140 kbbld Leona, Mesa"/>
      <sheetName val="BASE CASE "/>
      <sheetName val="140 kbbld Cus,BCF22"/>
      <sheetName val="140 GRM Cus,BCF"/>
      <sheetName val="Crude selection"/>
      <sheetName val="140 GRM Leona, Mesa"/>
      <sheetName val="Var Intake  Leona, Mesa"/>
      <sheetName val="GRAPHS"/>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OPCIONES DE SIMULACION"/>
      <sheetName val="COSTOS DE TRANSPORTE"/>
      <sheetName val="BOUNDS &amp; ROWS"/>
      <sheetName val="COMPRA MATERIA PRIMA"/>
      <sheetName val="Var_Intake_GRM_Leona,_Mesa"/>
      <sheetName val="140_kbbld_Leona,_Mesa"/>
      <sheetName val="BASE_CASE_"/>
      <sheetName val="140_kbbld_Cus,BCF22"/>
      <sheetName val="140_GRM_Cus,BCF"/>
      <sheetName val="Crude_selection"/>
      <sheetName val="140_GRM_Leona,_Mesa"/>
      <sheetName val="Var_Intake__Leona,_Mesa"/>
      <sheetName val="OPCIONES_DE_SIMULACION"/>
      <sheetName val="COSTOS_DE_TRANSPORTE"/>
      <sheetName val="BOUNDS_&amp;_ROWS"/>
      <sheetName val="COMPRA_MATERIA_PRIMA"/>
      <sheetName val="API93"/>
      <sheetName val="Var_Intake_GRM_Leona,_Mesa1"/>
      <sheetName val="140_kbbld_Leona,_Mesa1"/>
      <sheetName val="BASE_CASE_1"/>
      <sheetName val="140_kbbld_Cus,BCF221"/>
      <sheetName val="140_GRM_Cus,BCF1"/>
      <sheetName val="Crude_selection1"/>
      <sheetName val="140_GRM_Leona,_Mesa1"/>
      <sheetName val="Var_Intake__Leona,_Mesa1"/>
      <sheetName val="OPCIONES_DE_SIMULACION1"/>
      <sheetName val="COSTOS_DE_TRANSPORTE1"/>
      <sheetName val="BOUNDS_&amp;_ROWS1"/>
      <sheetName val="COMPRA_MATERIA_PRIMA1"/>
      <sheetName val="A_A310"/>
      <sheetName val="A_G105"/>
      <sheetName val="A_G200"/>
      <sheetName val=""/>
      <sheetName val="Constantes Generales"/>
      <sheetName val="Prestaciones Sociales"/>
      <sheetName val="Var_Intake_GRM_Leona,_Mesa2"/>
      <sheetName val="140_kbbld_Leona,_Mesa2"/>
      <sheetName val="BASE_CASE_2"/>
      <sheetName val="140_kbbld_Cus,BCF222"/>
      <sheetName val="140_GRM_Cus,BCF2"/>
      <sheetName val="Crude_selection2"/>
      <sheetName val="140_GRM_Leona,_Mesa2"/>
      <sheetName val="Var_Intake__Leona,_Mesa2"/>
      <sheetName val="OPCIONES_DE_SIMULACION2"/>
      <sheetName val="COSTOS_DE_TRANSPORTE2"/>
      <sheetName val="BOUNDS_&amp;_ROWS2"/>
      <sheetName val="COMPRA_MATERIA_PRIMA2"/>
      <sheetName val="7422CW00"/>
      <sheetName val="PARAMETROS"/>
      <sheetName val="SABANA"/>
      <sheetName val="RESUMEN"/>
      <sheetName val="Proforma Guia"/>
      <sheetName val="mto.electr."/>
      <sheetName val="Base"/>
      <sheetName val="VPN- ECP"/>
      <sheetName val="Cuentas"/>
      <sheetName val="Hoja Base"/>
      <sheetName val="DPC"/>
      <sheetName val="Estrategia"/>
      <sheetName val="Bases de Datos"/>
      <sheetName val="Instrucciones "/>
      <sheetName val="USGC"/>
      <sheetName val="API - 21827"/>
      <sheetName val="Var_Intake_GRM_Leona,_Mesa3"/>
      <sheetName val="140_kbbld_Leona,_Mesa3"/>
      <sheetName val="BASE_CASE_3"/>
      <sheetName val="140_kbbld_Cus,BCF223"/>
      <sheetName val="140_GRM_Cus,BCF3"/>
      <sheetName val="Crude_selection3"/>
      <sheetName val="140_GRM_Leona,_Mesa3"/>
      <sheetName val="Var_Intake__Leona,_Mesa3"/>
      <sheetName val="OPCIONES_DE_SIMULACION3"/>
      <sheetName val="COSTOS_DE_TRANSPORTE3"/>
      <sheetName val="BOUNDS_&amp;_ROWS3"/>
      <sheetName val="COMPRA_MATERIA_PRIMA3"/>
      <sheetName val="Proforma_Guia"/>
      <sheetName val="VPN-_ECP"/>
      <sheetName val="mto_electr_"/>
      <sheetName val="Constantes_Generales"/>
      <sheetName val="Prestaciones_Sociales"/>
      <sheetName val="Hoja_Base"/>
      <sheetName val="Bases_de_Datos"/>
      <sheetName val="Instrucciones_"/>
      <sheetName val="API_-_21827"/>
      <sheetName val="Time Breakdown"/>
      <sheetName val="Resumen por servicio"/>
      <sheetName val="EQUIPO WO CO"/>
      <sheetName val="TABLERO"/>
      <sheetName val="Var_Intake_GRM_Leona,_Mesa4"/>
      <sheetName val="140_kbbld_Leona,_Mesa4"/>
      <sheetName val="BASE_CASE_4"/>
      <sheetName val="140_kbbld_Cus,BCF224"/>
      <sheetName val="140_GRM_Cus,BCF4"/>
      <sheetName val="Crude_selection4"/>
      <sheetName val="140_GRM_Leona,_Mesa4"/>
      <sheetName val="Var_Intake__Leona,_Mesa4"/>
      <sheetName val="OPCIONES_DE_SIMULACION4"/>
      <sheetName val="COSTOS_DE_TRANSPORTE4"/>
      <sheetName val="BOUNDS_&amp;_ROWS4"/>
      <sheetName val="COMPRA_MATERIA_PRIMA4"/>
      <sheetName val="Proforma_Guia1"/>
      <sheetName val="VPN-_ECP1"/>
      <sheetName val="mto_electr_1"/>
      <sheetName val="Constantes_Generales1"/>
      <sheetName val="Prestaciones_Sociales1"/>
      <sheetName val="Hoja_Base1"/>
      <sheetName val="Bases_de_Datos1"/>
      <sheetName val="Instrucciones_1"/>
      <sheetName val="Hoja1"/>
    </sheetNames>
    <sheetDataSet>
      <sheetData sheetId="0" refreshError="1"/>
      <sheetData sheetId="1" refreshError="1"/>
      <sheetData sheetId="2" refreshError="1"/>
      <sheetData sheetId="3" refreshError="1">
        <row r="37">
          <cell r="D37">
            <v>2005</v>
          </cell>
          <cell r="E37">
            <v>2006</v>
          </cell>
          <cell r="F37">
            <v>2007</v>
          </cell>
          <cell r="G37">
            <v>2008</v>
          </cell>
          <cell r="H37">
            <v>2009</v>
          </cell>
          <cell r="I37">
            <v>2010</v>
          </cell>
          <cell r="J37">
            <v>2011</v>
          </cell>
          <cell r="K37">
            <v>2012</v>
          </cell>
          <cell r="L37">
            <v>2013</v>
          </cell>
          <cell r="M37">
            <v>2014</v>
          </cell>
          <cell r="N37">
            <v>2015</v>
          </cell>
          <cell r="O37">
            <v>2016</v>
          </cell>
          <cell r="P37">
            <v>2017</v>
          </cell>
          <cell r="Q37">
            <v>2018</v>
          </cell>
          <cell r="R37">
            <v>2019</v>
          </cell>
          <cell r="S37">
            <v>2020</v>
          </cell>
        </row>
        <row r="39">
          <cell r="C39" t="str">
            <v>RFG</v>
          </cell>
          <cell r="D39">
            <v>13281.477636640788</v>
          </cell>
          <cell r="E39">
            <v>12689.647867982125</v>
          </cell>
          <cell r="F39">
            <v>12097.818099323464</v>
          </cell>
        </row>
        <row r="40">
          <cell r="C40" t="str">
            <v>LS 2</v>
          </cell>
          <cell r="D40">
            <v>0</v>
          </cell>
          <cell r="E40">
            <v>0</v>
          </cell>
          <cell r="F40">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ow r="37">
          <cell r="D37">
            <v>2005</v>
          </cell>
        </row>
      </sheetData>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ow r="37">
          <cell r="D37">
            <v>2005</v>
          </cell>
        </row>
      </sheetData>
      <sheetData sheetId="59">
        <row r="37">
          <cell r="D37">
            <v>2005</v>
          </cell>
        </row>
      </sheetData>
      <sheetData sheetId="60">
        <row r="37">
          <cell r="D37">
            <v>2005</v>
          </cell>
        </row>
      </sheetData>
      <sheetData sheetId="61">
        <row r="37">
          <cell r="D37">
            <v>2005</v>
          </cell>
        </row>
      </sheetData>
      <sheetData sheetId="62">
        <row r="37">
          <cell r="D37">
            <v>2005</v>
          </cell>
        </row>
      </sheetData>
      <sheetData sheetId="63">
        <row r="37">
          <cell r="D37">
            <v>2005</v>
          </cell>
        </row>
      </sheetData>
      <sheetData sheetId="64">
        <row r="37">
          <cell r="D37">
            <v>2005</v>
          </cell>
        </row>
      </sheetData>
      <sheetData sheetId="65">
        <row r="37">
          <cell r="D37">
            <v>2005</v>
          </cell>
        </row>
      </sheetData>
      <sheetData sheetId="66">
        <row r="37">
          <cell r="D37">
            <v>2005</v>
          </cell>
        </row>
      </sheetData>
      <sheetData sheetId="67">
        <row r="37">
          <cell r="D37">
            <v>2005</v>
          </cell>
        </row>
      </sheetData>
      <sheetData sheetId="68">
        <row r="37">
          <cell r="D37">
            <v>2005</v>
          </cell>
        </row>
      </sheetData>
      <sheetData sheetId="69">
        <row r="37">
          <cell r="D37">
            <v>2005</v>
          </cell>
        </row>
      </sheetData>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row r="37">
          <cell r="D37">
            <v>2005</v>
          </cell>
        </row>
      </sheetData>
      <sheetData sheetId="90"/>
      <sheetData sheetId="91"/>
      <sheetData sheetId="92"/>
      <sheetData sheetId="93"/>
      <sheetData sheetId="94"/>
      <sheetData sheetId="95"/>
      <sheetData sheetId="96"/>
      <sheetData sheetId="97"/>
      <sheetData sheetId="98"/>
      <sheetData sheetId="99">
        <row r="37">
          <cell r="D37">
            <v>2005</v>
          </cell>
        </row>
      </sheetData>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sheetData sheetId="112"/>
      <sheetData sheetId="113"/>
      <sheetData sheetId="114">
        <row r="37">
          <cell r="D37">
            <v>2005</v>
          </cell>
        </row>
      </sheetData>
      <sheetData sheetId="115"/>
      <sheetData sheetId="116"/>
      <sheetData sheetId="117"/>
      <sheetData sheetId="118"/>
      <sheetData sheetId="119"/>
      <sheetData sheetId="120"/>
      <sheetData sheetId="121"/>
      <sheetData sheetId="122"/>
      <sheetData sheetId="123"/>
      <sheetData sheetId="124">
        <row r="37">
          <cell r="D37">
            <v>2005</v>
          </cell>
        </row>
      </sheetData>
      <sheetData sheetId="125"/>
      <sheetData sheetId="126"/>
      <sheetData sheetId="127"/>
      <sheetData sheetId="128"/>
      <sheetData sheetId="129"/>
      <sheetData sheetId="130"/>
      <sheetData sheetId="13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nada"/>
      <sheetName val="#¡REF"/>
      <sheetName val="ACUMULADO"/>
      <sheetName val="Precios"/>
    </sheetNames>
    <sheetDataSet>
      <sheetData sheetId="0"/>
      <sheetData sheetId="1" refreshError="1"/>
      <sheetData sheetId="2" refreshError="1"/>
      <sheetData sheetId="3" refreshError="1"/>
      <sheetData sheetId="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ow r="123">
          <cell r="B123" t="str">
            <v>ELECTRICA</v>
          </cell>
        </row>
        <row r="124">
          <cell r="A124" t="str">
            <v>FUN</v>
          </cell>
          <cell r="B124" t="str">
            <v>Fungibles</v>
          </cell>
        </row>
        <row r="125">
          <cell r="A125" t="str">
            <v>3.1</v>
          </cell>
          <cell r="B125" t="str">
            <v>Varillas de puesta a tierra 5/8"x 2.4 mts cobre</v>
          </cell>
          <cell r="C125" t="str">
            <v>Un</v>
          </cell>
          <cell r="D125">
            <v>45400</v>
          </cell>
          <cell r="E125">
            <v>150</v>
          </cell>
        </row>
        <row r="126">
          <cell r="A126" t="str">
            <v>3.2</v>
          </cell>
          <cell r="B126" t="str">
            <v>Tubo de gres 12"</v>
          </cell>
          <cell r="C126" t="str">
            <v>Un</v>
          </cell>
          <cell r="D126">
            <v>18000</v>
          </cell>
          <cell r="E126">
            <v>20</v>
          </cell>
        </row>
        <row r="127">
          <cell r="A127" t="str">
            <v>3.2.1</v>
          </cell>
          <cell r="B127" t="str">
            <v>Caja de inspeccion de concreto de 0,4x0,4x0,4</v>
          </cell>
          <cell r="C127" t="str">
            <v>Un</v>
          </cell>
          <cell r="D127">
            <v>56250</v>
          </cell>
          <cell r="E127">
            <v>20</v>
          </cell>
        </row>
        <row r="128">
          <cell r="A128" t="str">
            <v>3.2.2</v>
          </cell>
          <cell r="B128" t="str">
            <v>Tapa de alfajor</v>
          </cell>
          <cell r="C128" t="str">
            <v>Un</v>
          </cell>
          <cell r="E128">
            <v>20</v>
          </cell>
        </row>
        <row r="129">
          <cell r="A129" t="str">
            <v>3.2.3</v>
          </cell>
          <cell r="B129" t="str">
            <v>Favigel</v>
          </cell>
          <cell r="C129" t="str">
            <v>Un</v>
          </cell>
          <cell r="D129">
            <v>157200</v>
          </cell>
          <cell r="E129">
            <v>20</v>
          </cell>
        </row>
        <row r="130">
          <cell r="A130" t="str">
            <v>3.3</v>
          </cell>
          <cell r="B130" t="str">
            <v>Soldaduras exotérmicas 150 gr</v>
          </cell>
          <cell r="C130" t="str">
            <v>Un</v>
          </cell>
          <cell r="D130">
            <v>12600</v>
          </cell>
          <cell r="E130">
            <v>70</v>
          </cell>
        </row>
        <row r="131">
          <cell r="A131" t="str">
            <v>3.4</v>
          </cell>
          <cell r="B131" t="str">
            <v>Soldaduras exotérmicas 115 gr</v>
          </cell>
          <cell r="C131" t="str">
            <v>Un</v>
          </cell>
          <cell r="D131">
            <v>10700</v>
          </cell>
          <cell r="E131">
            <v>150</v>
          </cell>
        </row>
        <row r="132">
          <cell r="A132" t="str">
            <v>3.5</v>
          </cell>
          <cell r="B132" t="str">
            <v>Soldaduras exotérmicas 90 gr</v>
          </cell>
          <cell r="C132" t="str">
            <v>Un</v>
          </cell>
          <cell r="D132">
            <v>8550</v>
          </cell>
          <cell r="E132">
            <v>420</v>
          </cell>
        </row>
        <row r="133">
          <cell r="A133" t="str">
            <v>3.6</v>
          </cell>
          <cell r="B133" t="str">
            <v>Platina de 500 x 50 x 5 mm para puesta a tierra</v>
          </cell>
          <cell r="C133" t="str">
            <v>Un</v>
          </cell>
          <cell r="E133">
            <v>60</v>
          </cell>
        </row>
        <row r="134">
          <cell r="A134" t="str">
            <v>3.6</v>
          </cell>
          <cell r="B134" t="str">
            <v>Aisladores de soporte para platina de puesta a tierra.</v>
          </cell>
          <cell r="C134" t="str">
            <v>Un</v>
          </cell>
          <cell r="E134">
            <v>60</v>
          </cell>
        </row>
        <row r="135">
          <cell r="A135" t="str">
            <v>4.1</v>
          </cell>
          <cell r="B135" t="str">
            <v>Soporte para tubería</v>
          </cell>
          <cell r="C135" t="str">
            <v>Global</v>
          </cell>
        </row>
        <row r="136">
          <cell r="A136" t="str">
            <v>4.1.1</v>
          </cell>
          <cell r="B136" t="str">
            <v>Tubería conduit metálica tipo pesado 2" tipo colmena</v>
          </cell>
          <cell r="C136" t="str">
            <v>m</v>
          </cell>
          <cell r="D136">
            <v>57700</v>
          </cell>
          <cell r="E136">
            <v>500</v>
          </cell>
        </row>
        <row r="137">
          <cell r="A137" t="str">
            <v>4.1.2</v>
          </cell>
          <cell r="B137" t="str">
            <v>Tubería conduit metálica tipo pesado 1" tipo colmena</v>
          </cell>
          <cell r="C137" t="str">
            <v>m</v>
          </cell>
          <cell r="D137">
            <v>26600</v>
          </cell>
          <cell r="E137">
            <v>500</v>
          </cell>
        </row>
        <row r="138">
          <cell r="A138" t="str">
            <v>4.1.3</v>
          </cell>
          <cell r="B138" t="str">
            <v>Tubería conduit metálica tipo pesado 3/4" tipo colmena</v>
          </cell>
          <cell r="C138" t="str">
            <v>m</v>
          </cell>
          <cell r="D138">
            <v>20800</v>
          </cell>
          <cell r="E138">
            <v>500</v>
          </cell>
        </row>
        <row r="139">
          <cell r="A139" t="str">
            <v>4.2.1</v>
          </cell>
          <cell r="B139" t="str">
            <v>Boquilla para P.T. en Tuberia de 6"</v>
          </cell>
          <cell r="C139" t="str">
            <v>Un</v>
          </cell>
          <cell r="D139">
            <v>232200</v>
          </cell>
          <cell r="E139">
            <v>100</v>
          </cell>
        </row>
        <row r="140">
          <cell r="A140" t="str">
            <v>4.2.2</v>
          </cell>
          <cell r="B140" t="str">
            <v>Boquilla para P.T. en Tuberia de 4"</v>
          </cell>
          <cell r="C140" t="str">
            <v>Un</v>
          </cell>
          <cell r="D140">
            <v>79500</v>
          </cell>
          <cell r="E140">
            <v>100</v>
          </cell>
        </row>
        <row r="141">
          <cell r="A141" t="str">
            <v>4.2.3</v>
          </cell>
          <cell r="B141" t="str">
            <v>Boquilla para P.T. en Tuberia de 3"</v>
          </cell>
          <cell r="C141" t="str">
            <v>Un</v>
          </cell>
          <cell r="D141">
            <v>48700</v>
          </cell>
          <cell r="E141">
            <v>100</v>
          </cell>
        </row>
        <row r="142">
          <cell r="A142" t="str">
            <v>4.2.4</v>
          </cell>
          <cell r="B142" t="str">
            <v>Boquilla para P.T. en Tuberia de 2"</v>
          </cell>
          <cell r="C142" t="str">
            <v>Un</v>
          </cell>
          <cell r="D142">
            <v>22300</v>
          </cell>
          <cell r="E142">
            <v>100</v>
          </cell>
        </row>
        <row r="143">
          <cell r="A143" t="str">
            <v>4.2.5</v>
          </cell>
          <cell r="B143" t="str">
            <v>Boquilla para P.T. en Tuberia de 1"</v>
          </cell>
          <cell r="C143" t="str">
            <v>Un</v>
          </cell>
          <cell r="D143">
            <v>25960</v>
          </cell>
          <cell r="E143">
            <v>100</v>
          </cell>
        </row>
        <row r="144">
          <cell r="A144" t="str">
            <v>4.3.1</v>
          </cell>
          <cell r="B144" t="str">
            <v>Sellos Cortafuego diámetro 4"</v>
          </cell>
          <cell r="C144" t="str">
            <v>Un</v>
          </cell>
          <cell r="D144">
            <v>142673.79999999999</v>
          </cell>
          <cell r="E144">
            <v>150</v>
          </cell>
        </row>
        <row r="145">
          <cell r="A145" t="str">
            <v>4.3.2</v>
          </cell>
          <cell r="B145" t="str">
            <v>Sellos Cortafuego diámetro 2"</v>
          </cell>
          <cell r="C145" t="str">
            <v>Un</v>
          </cell>
          <cell r="D145">
            <v>57069.52</v>
          </cell>
          <cell r="E145">
            <v>120</v>
          </cell>
        </row>
        <row r="146">
          <cell r="A146" t="str">
            <v>4.3.3</v>
          </cell>
          <cell r="B146" t="str">
            <v>Sellos Cortafuego diámetro 1 1/2"</v>
          </cell>
          <cell r="C146" t="str">
            <v>Un</v>
          </cell>
          <cell r="D146">
            <v>41148.959999999999</v>
          </cell>
          <cell r="E146">
            <v>200</v>
          </cell>
        </row>
        <row r="147">
          <cell r="A147" t="str">
            <v>4.3.4</v>
          </cell>
          <cell r="B147" t="str">
            <v>Sellos Cortafuego diámetro 1"</v>
          </cell>
          <cell r="C147" t="str">
            <v>Un</v>
          </cell>
          <cell r="D147">
            <v>25155.239999999998</v>
          </cell>
          <cell r="E147">
            <v>150</v>
          </cell>
        </row>
        <row r="148">
          <cell r="A148" t="str">
            <v>4.3.5</v>
          </cell>
          <cell r="B148" t="str">
            <v>Sellos Cortafuego diámetro 3/4"</v>
          </cell>
          <cell r="C148" t="str">
            <v>Un</v>
          </cell>
          <cell r="D148">
            <v>20274.759999999998</v>
          </cell>
          <cell r="E148">
            <v>230</v>
          </cell>
        </row>
        <row r="149">
          <cell r="A149" t="str">
            <v>4.4.1</v>
          </cell>
          <cell r="B149" t="str">
            <v>Flexiconduit NEMA 7 18" diámetro 4"</v>
          </cell>
          <cell r="C149" t="str">
            <v>Un</v>
          </cell>
          <cell r="D149">
            <v>1020700</v>
          </cell>
          <cell r="E149">
            <v>50</v>
          </cell>
        </row>
        <row r="150">
          <cell r="A150" t="str">
            <v>4.4.2</v>
          </cell>
          <cell r="B150" t="str">
            <v>Flexiconduit NEMA 7 18" diámetro 2"</v>
          </cell>
          <cell r="C150" t="str">
            <v>Un</v>
          </cell>
          <cell r="D150">
            <v>422440</v>
          </cell>
          <cell r="E150">
            <v>30</v>
          </cell>
        </row>
        <row r="151">
          <cell r="A151" t="str">
            <v>4.4.3</v>
          </cell>
          <cell r="B151" t="str">
            <v>Flexiconduit NEMA 7 18" diámetro 1 1/2"</v>
          </cell>
          <cell r="C151" t="str">
            <v>Un</v>
          </cell>
          <cell r="D151">
            <v>271400</v>
          </cell>
          <cell r="E151">
            <v>25</v>
          </cell>
        </row>
        <row r="152">
          <cell r="A152" t="str">
            <v>4.4.4</v>
          </cell>
          <cell r="B152" t="str">
            <v>Flexiconduit NEMA 7 18" diámetro 1"</v>
          </cell>
          <cell r="C152" t="str">
            <v>Un</v>
          </cell>
          <cell r="D152">
            <v>174640</v>
          </cell>
          <cell r="E152">
            <v>150</v>
          </cell>
        </row>
        <row r="153">
          <cell r="A153" t="str">
            <v>4.4.5</v>
          </cell>
          <cell r="B153" t="str">
            <v>Flexiconduit NEMA 7 18" diámetro 3/4"</v>
          </cell>
          <cell r="C153" t="str">
            <v>Un</v>
          </cell>
          <cell r="D153">
            <v>127440</v>
          </cell>
          <cell r="E153">
            <v>200</v>
          </cell>
        </row>
        <row r="154">
          <cell r="A154" t="str">
            <v>4.5.1</v>
          </cell>
          <cell r="B154" t="str">
            <v>Flexiconduit NEMA 4X diámetro 4"</v>
          </cell>
          <cell r="C154" t="str">
            <v>m</v>
          </cell>
          <cell r="D154">
            <v>95580</v>
          </cell>
          <cell r="E154">
            <v>50</v>
          </cell>
        </row>
        <row r="155">
          <cell r="A155" t="str">
            <v>4.5.2</v>
          </cell>
          <cell r="B155" t="str">
            <v>Flexiconduit NEMA 4X diámetro 2"</v>
          </cell>
          <cell r="C155" t="str">
            <v>m</v>
          </cell>
          <cell r="D155">
            <v>35400</v>
          </cell>
          <cell r="E155">
            <v>30</v>
          </cell>
        </row>
        <row r="156">
          <cell r="A156" t="str">
            <v>4.5.3</v>
          </cell>
          <cell r="B156" t="str">
            <v>Flexiconduit NEMA 4X diámetro 1"</v>
          </cell>
          <cell r="C156" t="str">
            <v>m</v>
          </cell>
          <cell r="D156">
            <v>14160</v>
          </cell>
          <cell r="E156">
            <v>150</v>
          </cell>
        </row>
        <row r="157">
          <cell r="A157" t="str">
            <v>4.5.4</v>
          </cell>
          <cell r="B157" t="str">
            <v>Flexiconduit NEMA 4X diámetro 3/4"</v>
          </cell>
          <cell r="C157" t="str">
            <v>m</v>
          </cell>
          <cell r="D157">
            <v>9440</v>
          </cell>
          <cell r="E157">
            <v>200</v>
          </cell>
        </row>
        <row r="158">
          <cell r="A158" t="str">
            <v>4.6.1</v>
          </cell>
          <cell r="B158" t="str">
            <v>UNIONES UNIVERSAL diámetro 4"</v>
          </cell>
          <cell r="C158" t="str">
            <v>Un</v>
          </cell>
          <cell r="D158">
            <v>115640</v>
          </cell>
          <cell r="E158">
            <v>200</v>
          </cell>
        </row>
        <row r="159">
          <cell r="A159" t="str">
            <v>4.6.2</v>
          </cell>
          <cell r="B159" t="str">
            <v>UNIONES UNIVERSAL diámetro 2"</v>
          </cell>
          <cell r="C159" t="str">
            <v>Un</v>
          </cell>
          <cell r="D159">
            <v>43553.799999999996</v>
          </cell>
          <cell r="E159">
            <v>80</v>
          </cell>
        </row>
        <row r="160">
          <cell r="A160" t="str">
            <v>4.6.3</v>
          </cell>
          <cell r="B160" t="str">
            <v>UNIONES UNIVERSAL diámetro 1 1/2"</v>
          </cell>
          <cell r="C160" t="str">
            <v>Un</v>
          </cell>
          <cell r="D160">
            <v>39046.199999999997</v>
          </cell>
          <cell r="E160">
            <v>420</v>
          </cell>
        </row>
        <row r="161">
          <cell r="A161" t="str">
            <v>4.6.4</v>
          </cell>
          <cell r="B161" t="str">
            <v>UNIONES UNIVERSAL diámetro 1"</v>
          </cell>
          <cell r="C161" t="str">
            <v>Un</v>
          </cell>
          <cell r="D161">
            <v>25530.48</v>
          </cell>
          <cell r="E161">
            <v>300</v>
          </cell>
        </row>
        <row r="162">
          <cell r="A162" t="str">
            <v>4.6.5</v>
          </cell>
          <cell r="B162" t="str">
            <v>UNIONES UNIVERSAL diámetro 3/4"</v>
          </cell>
          <cell r="C162" t="str">
            <v>Un</v>
          </cell>
          <cell r="D162">
            <v>21025.239999999998</v>
          </cell>
          <cell r="E162">
            <v>300</v>
          </cell>
        </row>
        <row r="163">
          <cell r="A163" t="str">
            <v>4.7.1</v>
          </cell>
          <cell r="B163" t="str">
            <v>Bushing diámetro 4"</v>
          </cell>
          <cell r="C163" t="str">
            <v>Un</v>
          </cell>
          <cell r="D163">
            <v>95700</v>
          </cell>
          <cell r="E163">
            <v>100</v>
          </cell>
        </row>
        <row r="164">
          <cell r="A164" t="str">
            <v>4.7.2</v>
          </cell>
          <cell r="B164" t="str">
            <v>Bushing diámetro 2"</v>
          </cell>
          <cell r="C164" t="str">
            <v>Un</v>
          </cell>
          <cell r="D164">
            <v>18200</v>
          </cell>
          <cell r="E164">
            <v>100</v>
          </cell>
        </row>
        <row r="165">
          <cell r="A165" t="str">
            <v>4.7.3</v>
          </cell>
          <cell r="B165" t="str">
            <v>Bushing diámetro 1 1/2"</v>
          </cell>
          <cell r="C165" t="str">
            <v>Un</v>
          </cell>
          <cell r="D165">
            <v>17500</v>
          </cell>
          <cell r="E165">
            <v>100</v>
          </cell>
        </row>
        <row r="166">
          <cell r="A166" t="str">
            <v>4.7.4</v>
          </cell>
          <cell r="B166" t="str">
            <v>Bushing diámetro 1"</v>
          </cell>
          <cell r="C166" t="str">
            <v>Un</v>
          </cell>
          <cell r="D166">
            <v>6900</v>
          </cell>
          <cell r="E166">
            <v>100</v>
          </cell>
        </row>
        <row r="167">
          <cell r="A167" t="str">
            <v>4.7.5</v>
          </cell>
          <cell r="B167" t="str">
            <v>Bushing diámetro 3/4"</v>
          </cell>
          <cell r="C167" t="str">
            <v>Un</v>
          </cell>
          <cell r="D167">
            <v>5800</v>
          </cell>
          <cell r="E167">
            <v>100</v>
          </cell>
        </row>
        <row r="168">
          <cell r="A168" t="str">
            <v>4.8.1</v>
          </cell>
          <cell r="B168" t="str">
            <v>Conduleta NEMA 7 GUAL 3/4"</v>
          </cell>
          <cell r="C168" t="str">
            <v>Un</v>
          </cell>
          <cell r="D168">
            <v>53690</v>
          </cell>
          <cell r="E168">
            <v>150</v>
          </cell>
        </row>
        <row r="169">
          <cell r="A169" t="str">
            <v>4.8.2</v>
          </cell>
          <cell r="B169" t="str">
            <v>Conduleta NEMA 7 GUAT 3/4"</v>
          </cell>
          <cell r="C169" t="str">
            <v>Un</v>
          </cell>
          <cell r="D169">
            <v>55342</v>
          </cell>
          <cell r="E169">
            <v>150</v>
          </cell>
        </row>
        <row r="170">
          <cell r="A170" t="str">
            <v>4.8.3</v>
          </cell>
          <cell r="B170" t="str">
            <v>Conduleta NEMA 7 GUAL 1"</v>
          </cell>
          <cell r="C170" t="str">
            <v>Un</v>
          </cell>
          <cell r="D170">
            <v>74340</v>
          </cell>
          <cell r="E170">
            <v>150</v>
          </cell>
        </row>
        <row r="171">
          <cell r="A171" t="str">
            <v>4.8.4</v>
          </cell>
          <cell r="B171" t="str">
            <v>Conduleta NEMA 7 GUAT 1"</v>
          </cell>
          <cell r="C171" t="str">
            <v>Un</v>
          </cell>
          <cell r="D171">
            <v>79296</v>
          </cell>
          <cell r="E171">
            <v>150</v>
          </cell>
        </row>
        <row r="172">
          <cell r="A172" t="str">
            <v>4.8.5</v>
          </cell>
          <cell r="B172" t="str">
            <v>Conduleta NEMA 7 LBH 2" TAPA SESGADA</v>
          </cell>
          <cell r="C172" t="str">
            <v>Un</v>
          </cell>
          <cell r="D172">
            <v>162722</v>
          </cell>
          <cell r="E172">
            <v>150</v>
          </cell>
        </row>
        <row r="173">
          <cell r="A173" t="str">
            <v>4.8.6</v>
          </cell>
          <cell r="B173" t="str">
            <v>Conduleta NEMA 7 LBH 1" TAPA SESGADA</v>
          </cell>
          <cell r="C173" t="str">
            <v>Un</v>
          </cell>
          <cell r="D173">
            <v>70870.8</v>
          </cell>
          <cell r="E173">
            <v>150</v>
          </cell>
        </row>
        <row r="174">
          <cell r="A174" t="str">
            <v>4.9.1</v>
          </cell>
          <cell r="B174" t="str">
            <v>Conduleta NEMA 4X GUAL 3/4"</v>
          </cell>
          <cell r="C174" t="str">
            <v>Un</v>
          </cell>
          <cell r="D174">
            <v>53690</v>
          </cell>
          <cell r="E174">
            <v>150</v>
          </cell>
        </row>
        <row r="175">
          <cell r="A175" t="str">
            <v>4.9.2</v>
          </cell>
          <cell r="B175" t="str">
            <v>Conduleta NEMA 4X GUAT 3/4"</v>
          </cell>
          <cell r="C175" t="str">
            <v>Un</v>
          </cell>
          <cell r="D175">
            <v>55342</v>
          </cell>
          <cell r="E175">
            <v>150</v>
          </cell>
        </row>
        <row r="176">
          <cell r="A176" t="str">
            <v>4.9.3</v>
          </cell>
          <cell r="B176" t="str">
            <v>Conduleta NEMA 4X GUAL 1"</v>
          </cell>
          <cell r="C176" t="str">
            <v>Un</v>
          </cell>
          <cell r="D176">
            <v>74340</v>
          </cell>
          <cell r="E176">
            <v>150</v>
          </cell>
        </row>
        <row r="177">
          <cell r="A177" t="str">
            <v>4.9.4</v>
          </cell>
          <cell r="B177" t="str">
            <v>Conduleta NEMA 4X GUAT 1"</v>
          </cell>
          <cell r="C177" t="str">
            <v>Un</v>
          </cell>
          <cell r="D177">
            <v>79296</v>
          </cell>
          <cell r="E177">
            <v>150</v>
          </cell>
        </row>
        <row r="178">
          <cell r="A178" t="str">
            <v>4.9.5</v>
          </cell>
          <cell r="B178" t="str">
            <v>Conduleta NEMA 4X LBH 2" TAPA SESGADA</v>
          </cell>
          <cell r="C178" t="str">
            <v>Un</v>
          </cell>
          <cell r="D178">
            <v>162722</v>
          </cell>
          <cell r="E178">
            <v>150</v>
          </cell>
        </row>
        <row r="179">
          <cell r="A179" t="str">
            <v>4.9.6</v>
          </cell>
          <cell r="B179" t="str">
            <v>Conduleta NEMA 4X LBH 1" TAPA SESGADA</v>
          </cell>
          <cell r="C179" t="str">
            <v>Un</v>
          </cell>
          <cell r="D179">
            <v>70870.8</v>
          </cell>
          <cell r="E179">
            <v>150</v>
          </cell>
        </row>
        <row r="180">
          <cell r="A180" t="str">
            <v>5.0</v>
          </cell>
          <cell r="B180" t="str">
            <v>Sujetaddores y cubreluces para bandeja</v>
          </cell>
          <cell r="C180" t="str">
            <v>Gl / m</v>
          </cell>
        </row>
        <row r="181">
          <cell r="A181" t="str">
            <v>5.1</v>
          </cell>
          <cell r="B181" t="str">
            <v>Bandeja porta cables de 60 cm. Incluye tapa</v>
          </cell>
          <cell r="C181" t="str">
            <v>m</v>
          </cell>
          <cell r="D181">
            <v>136750</v>
          </cell>
          <cell r="E181">
            <v>500</v>
          </cell>
        </row>
        <row r="182">
          <cell r="A182" t="str">
            <v>5.2</v>
          </cell>
          <cell r="B182" t="str">
            <v>Bandeja porta cables de 40 cm. Incluye tapa</v>
          </cell>
          <cell r="C182" t="str">
            <v>m</v>
          </cell>
          <cell r="D182">
            <v>109600</v>
          </cell>
          <cell r="E182">
            <v>800</v>
          </cell>
        </row>
        <row r="183">
          <cell r="A183" t="str">
            <v>5.3</v>
          </cell>
          <cell r="B183" t="str">
            <v>Bandeja porta cables de 30 cm. Incluye tapa</v>
          </cell>
          <cell r="C183" t="str">
            <v>m</v>
          </cell>
          <cell r="D183">
            <v>96000</v>
          </cell>
          <cell r="E183">
            <v>800</v>
          </cell>
        </row>
        <row r="184">
          <cell r="A184" t="str">
            <v>5.4</v>
          </cell>
          <cell r="B184" t="str">
            <v>Perfil chanel doble</v>
          </cell>
          <cell r="C184" t="str">
            <v>Un</v>
          </cell>
          <cell r="D184">
            <v>99200</v>
          </cell>
          <cell r="E184">
            <v>100</v>
          </cell>
        </row>
        <row r="185">
          <cell r="A185" t="str">
            <v>5.4.1</v>
          </cell>
          <cell r="B185" t="str">
            <v>Soporteria de fijación, tuercas mordazas y tornillería.</v>
          </cell>
          <cell r="C185" t="str">
            <v>Un</v>
          </cell>
          <cell r="D185">
            <v>1800</v>
          </cell>
          <cell r="E185">
            <v>100</v>
          </cell>
        </row>
        <row r="186">
          <cell r="A186" t="str">
            <v>5.5</v>
          </cell>
          <cell r="B186" t="str">
            <v>Chanel sencillo</v>
          </cell>
          <cell r="C186" t="str">
            <v>Un</v>
          </cell>
          <cell r="D186">
            <v>43769</v>
          </cell>
          <cell r="E186">
            <v>100</v>
          </cell>
        </row>
        <row r="187">
          <cell r="A187" t="str">
            <v>5.9</v>
          </cell>
          <cell r="B187" t="str">
            <v>Mensulas en perfil chanel doble de 45 cm</v>
          </cell>
          <cell r="C187" t="str">
            <v>Un</v>
          </cell>
          <cell r="D187">
            <v>17900</v>
          </cell>
          <cell r="E187">
            <v>100</v>
          </cell>
        </row>
        <row r="188">
          <cell r="A188" t="str">
            <v>6.1.1</v>
          </cell>
          <cell r="B188" t="str">
            <v>Cable calibre 1000 MCM</v>
          </cell>
          <cell r="C188" t="str">
            <v>m</v>
          </cell>
          <cell r="D188">
            <v>113546</v>
          </cell>
          <cell r="E188">
            <v>1200</v>
          </cell>
        </row>
        <row r="189">
          <cell r="A189" t="str">
            <v>6.1.2</v>
          </cell>
          <cell r="B189" t="str">
            <v>Cable calibre 500 MCM</v>
          </cell>
          <cell r="C189" t="str">
            <v>m</v>
          </cell>
          <cell r="D189">
            <v>55842</v>
          </cell>
          <cell r="E189">
            <v>1200</v>
          </cell>
        </row>
        <row r="190">
          <cell r="A190" t="str">
            <v>6.1.3</v>
          </cell>
          <cell r="B190" t="str">
            <v>Cable calibre 4/0 AWG</v>
          </cell>
          <cell r="C190" t="str">
            <v>m</v>
          </cell>
          <cell r="D190">
            <v>21209</v>
          </cell>
          <cell r="E190">
            <v>1200</v>
          </cell>
        </row>
        <row r="191">
          <cell r="A191" t="str">
            <v>6.1.4</v>
          </cell>
          <cell r="B191" t="str">
            <v>Cable calibre 2/0 AWG</v>
          </cell>
          <cell r="C191" t="str">
            <v>m</v>
          </cell>
          <cell r="D191">
            <v>13534</v>
          </cell>
          <cell r="E191">
            <v>1200</v>
          </cell>
        </row>
        <row r="192">
          <cell r="A192" t="str">
            <v>6.1.5</v>
          </cell>
          <cell r="B192" t="str">
            <v>Cable calibre 2 AWG</v>
          </cell>
          <cell r="C192" t="str">
            <v>m</v>
          </cell>
          <cell r="D192">
            <v>6630</v>
          </cell>
          <cell r="E192">
            <v>1200</v>
          </cell>
        </row>
        <row r="193">
          <cell r="A193" t="str">
            <v>6.1.6</v>
          </cell>
          <cell r="B193" t="str">
            <v>Cable calibre 4 AWG</v>
          </cell>
          <cell r="C193" t="str">
            <v>m</v>
          </cell>
          <cell r="D193">
            <v>4270</v>
          </cell>
          <cell r="E193">
            <v>1200</v>
          </cell>
        </row>
        <row r="194">
          <cell r="A194" t="str">
            <v>6.1.7</v>
          </cell>
          <cell r="B194" t="str">
            <v>Cable calibre 6 AWG</v>
          </cell>
          <cell r="C194" t="str">
            <v>m</v>
          </cell>
          <cell r="D194">
            <v>2769</v>
          </cell>
          <cell r="E194">
            <v>1200</v>
          </cell>
        </row>
        <row r="195">
          <cell r="A195" t="str">
            <v>6.1.8</v>
          </cell>
          <cell r="B195" t="str">
            <v>Cable calibre 8 AWG</v>
          </cell>
          <cell r="C195" t="str">
            <v>m</v>
          </cell>
          <cell r="D195">
            <v>1798</v>
          </cell>
          <cell r="E195">
            <v>1200</v>
          </cell>
        </row>
        <row r="196">
          <cell r="A196" t="str">
            <v>6.1.9</v>
          </cell>
          <cell r="B196" t="str">
            <v>Cable calibre 4x10 AWG encauchetado</v>
          </cell>
          <cell r="C196" t="str">
            <v>m</v>
          </cell>
          <cell r="D196">
            <v>5490</v>
          </cell>
          <cell r="E196">
            <v>1200</v>
          </cell>
        </row>
        <row r="197">
          <cell r="A197" t="str">
            <v>6.2.1</v>
          </cell>
          <cell r="B197" t="str">
            <v>Cable de control 12x2x16 AWG apantallado con hilo de drenaje.</v>
          </cell>
          <cell r="C197" t="str">
            <v>m</v>
          </cell>
          <cell r="E197">
            <v>850</v>
          </cell>
        </row>
        <row r="198">
          <cell r="A198" t="str">
            <v>6.2.2</v>
          </cell>
          <cell r="B198" t="str">
            <v>Cable de control 6x2x16 AWG apantallado con hilo de drenaje.</v>
          </cell>
          <cell r="C198" t="str">
            <v>m</v>
          </cell>
          <cell r="E198">
            <v>850</v>
          </cell>
        </row>
        <row r="199">
          <cell r="A199" t="str">
            <v>6.2.3</v>
          </cell>
          <cell r="B199" t="str">
            <v>Cable de control 2x2x16 AWG apantallado con hilo de drenaje.</v>
          </cell>
          <cell r="C199" t="str">
            <v>m</v>
          </cell>
          <cell r="E199">
            <v>850</v>
          </cell>
        </row>
        <row r="200">
          <cell r="A200" t="str">
            <v>6.2.4</v>
          </cell>
          <cell r="B200" t="str">
            <v>Cable de control 1x2x16 AWG apantallado con hilo de drenaje.</v>
          </cell>
          <cell r="C200" t="str">
            <v>m</v>
          </cell>
          <cell r="E200">
            <v>850</v>
          </cell>
        </row>
        <row r="201">
          <cell r="A201" t="str">
            <v>6.2.5</v>
          </cell>
          <cell r="B201" t="str">
            <v>Cable de control 12x2x18 AWG apantallado con hilo de drenaje.</v>
          </cell>
          <cell r="C201" t="str">
            <v>m</v>
          </cell>
          <cell r="E201">
            <v>850</v>
          </cell>
        </row>
        <row r="202">
          <cell r="A202" t="str">
            <v>6.2.6</v>
          </cell>
          <cell r="B202" t="str">
            <v>Cable de control 6x2x18 AWG apantallado con hilo de drenaje.</v>
          </cell>
          <cell r="C202" t="str">
            <v>m</v>
          </cell>
          <cell r="E202">
            <v>850</v>
          </cell>
        </row>
        <row r="203">
          <cell r="A203" t="str">
            <v>6.2.7</v>
          </cell>
          <cell r="B203" t="str">
            <v>Cable de control 2x2x18 AWG apantallado con hilo de drenaje.</v>
          </cell>
          <cell r="C203" t="str">
            <v>m</v>
          </cell>
          <cell r="E203">
            <v>850</v>
          </cell>
        </row>
        <row r="204">
          <cell r="A204" t="str">
            <v>6.2.8</v>
          </cell>
          <cell r="B204" t="str">
            <v>Cable de control 1x2x18 AWG apantallado con hilo de drenaje.</v>
          </cell>
          <cell r="C204" t="str">
            <v>m</v>
          </cell>
          <cell r="E204">
            <v>850</v>
          </cell>
        </row>
        <row r="205">
          <cell r="A205" t="str">
            <v>6.3.1</v>
          </cell>
          <cell r="B205" t="str">
            <v>Cable  tipo 3105A 1P de Belden</v>
          </cell>
          <cell r="C205" t="str">
            <v>m</v>
          </cell>
          <cell r="D205">
            <v>3460</v>
          </cell>
          <cell r="E205">
            <v>1800</v>
          </cell>
        </row>
        <row r="206">
          <cell r="A206" t="str">
            <v>6.3.2</v>
          </cell>
          <cell r="B206" t="str">
            <v>Cable tipo 8777 3P de Belden</v>
          </cell>
          <cell r="C206" t="str">
            <v>m</v>
          </cell>
          <cell r="E206">
            <v>1800</v>
          </cell>
        </row>
        <row r="207">
          <cell r="A207" t="str">
            <v>6.3.3</v>
          </cell>
          <cell r="B207" t="str">
            <v>Fibra optica armada anti-roedores multimodo</v>
          </cell>
          <cell r="C207" t="str">
            <v>m</v>
          </cell>
          <cell r="E207">
            <v>1800</v>
          </cell>
        </row>
        <row r="208">
          <cell r="A208" t="str">
            <v>6.4.1</v>
          </cell>
          <cell r="B208" t="str">
            <v>Conductor de cobre calibre 2/0 AWG desnudo</v>
          </cell>
          <cell r="C208" t="str">
            <v>m</v>
          </cell>
          <cell r="D208">
            <v>11226</v>
          </cell>
          <cell r="E208">
            <v>1800</v>
          </cell>
        </row>
        <row r="209">
          <cell r="A209" t="str">
            <v>6.4.2</v>
          </cell>
          <cell r="B209" t="str">
            <v>Sujetadores para cable de cobre 2/0 AWG a bandeja</v>
          </cell>
          <cell r="C209" t="str">
            <v>m</v>
          </cell>
          <cell r="E209">
            <v>1800</v>
          </cell>
        </row>
        <row r="210">
          <cell r="A210" t="str">
            <v>6.4.4</v>
          </cell>
          <cell r="B210" t="str">
            <v xml:space="preserve">Conductor de cobre calibre 12 AWG desnudo </v>
          </cell>
          <cell r="C210" t="str">
            <v>m</v>
          </cell>
          <cell r="D210">
            <v>864</v>
          </cell>
          <cell r="E210">
            <v>1800</v>
          </cell>
        </row>
        <row r="211">
          <cell r="A211" t="str">
            <v>6.5.1</v>
          </cell>
          <cell r="B211" t="str">
            <v>Terminal tipo tambor largo para 1000 MCM</v>
          </cell>
          <cell r="C211" t="str">
            <v>Un</v>
          </cell>
          <cell r="D211">
            <v>58914</v>
          </cell>
          <cell r="E211">
            <v>800</v>
          </cell>
        </row>
        <row r="212">
          <cell r="A212" t="str">
            <v>6.5.2</v>
          </cell>
          <cell r="B212" t="str">
            <v>Terminal tipo tambor largo para 500 MCM</v>
          </cell>
          <cell r="C212" t="str">
            <v>Un</v>
          </cell>
          <cell r="D212">
            <v>21979</v>
          </cell>
          <cell r="E212">
            <v>800</v>
          </cell>
        </row>
        <row r="213">
          <cell r="A213" t="str">
            <v>6.5.3</v>
          </cell>
          <cell r="B213" t="str">
            <v>Terminal tipo tambor largo para 4/0 AWG</v>
          </cell>
          <cell r="C213" t="str">
            <v>Un</v>
          </cell>
          <cell r="D213">
            <v>9666</v>
          </cell>
          <cell r="E213">
            <v>800</v>
          </cell>
        </row>
        <row r="214">
          <cell r="A214" t="str">
            <v>6.5.4</v>
          </cell>
          <cell r="B214" t="str">
            <v>Terminal tipo tambor largo para 2/0 AWG</v>
          </cell>
          <cell r="C214" t="str">
            <v>Un</v>
          </cell>
          <cell r="D214">
            <v>8610</v>
          </cell>
          <cell r="E214">
            <v>800</v>
          </cell>
        </row>
        <row r="215">
          <cell r="A215" t="str">
            <v>6.5.5</v>
          </cell>
          <cell r="B215" t="str">
            <v>Terminal tipo tambor largo para 2 AWG</v>
          </cell>
          <cell r="C215" t="str">
            <v>Un</v>
          </cell>
          <cell r="D215">
            <v>4040</v>
          </cell>
          <cell r="E215">
            <v>800</v>
          </cell>
        </row>
        <row r="216">
          <cell r="A216" t="str">
            <v>6.5.6</v>
          </cell>
          <cell r="B216" t="str">
            <v>Terminal tipo tambor largo para 4 AWG</v>
          </cell>
          <cell r="C216" t="str">
            <v>Un</v>
          </cell>
          <cell r="D216">
            <v>2903</v>
          </cell>
          <cell r="E216">
            <v>800</v>
          </cell>
        </row>
        <row r="217">
          <cell r="A217" t="str">
            <v>8.1.1</v>
          </cell>
          <cell r="B217" t="str">
            <v>Arrancador directo en MCC-02 para motor menor de 30 hp 480 v</v>
          </cell>
          <cell r="C217" t="str">
            <v>Un</v>
          </cell>
          <cell r="E217">
            <v>30</v>
          </cell>
        </row>
        <row r="218">
          <cell r="A218" t="str">
            <v>8.2.1</v>
          </cell>
          <cell r="B218" t="str">
            <v>Acometida de motor hasta de 250 hp</v>
          </cell>
          <cell r="C218" t="str">
            <v>Un</v>
          </cell>
          <cell r="E218">
            <v>20</v>
          </cell>
        </row>
        <row r="219">
          <cell r="A219" t="str">
            <v>8.2.2</v>
          </cell>
          <cell r="B219" t="str">
            <v>Acometida de motor hasta de 150 hp.</v>
          </cell>
          <cell r="C219" t="str">
            <v>Un</v>
          </cell>
          <cell r="E219">
            <v>30</v>
          </cell>
        </row>
        <row r="220">
          <cell r="A220" t="str">
            <v>8.2.3</v>
          </cell>
          <cell r="B220" t="str">
            <v>Acometida de motor hasta de 100 hp.</v>
          </cell>
          <cell r="C220" t="str">
            <v>Un</v>
          </cell>
          <cell r="E220">
            <v>30</v>
          </cell>
        </row>
        <row r="221">
          <cell r="A221" t="str">
            <v>8.2.4</v>
          </cell>
          <cell r="B221" t="str">
            <v>Acometida de motor hasta de 50 hp.</v>
          </cell>
          <cell r="C221" t="str">
            <v>Un</v>
          </cell>
          <cell r="E221">
            <v>30</v>
          </cell>
        </row>
        <row r="222">
          <cell r="A222" t="str">
            <v>8.2.5</v>
          </cell>
          <cell r="B222" t="str">
            <v>Acometida de motor hasta de 30 hp.</v>
          </cell>
          <cell r="C222" t="str">
            <v>Un</v>
          </cell>
          <cell r="E222">
            <v>30</v>
          </cell>
        </row>
        <row r="223">
          <cell r="A223" t="str">
            <v>8.2.6</v>
          </cell>
          <cell r="B223" t="str">
            <v>Estacion pulsadora con botones Start-stop NEMA 7</v>
          </cell>
          <cell r="C223" t="str">
            <v>Un</v>
          </cell>
          <cell r="D223">
            <v>297360</v>
          </cell>
          <cell r="E223">
            <v>100</v>
          </cell>
        </row>
        <row r="224">
          <cell r="A224" t="str">
            <v>8.2.7</v>
          </cell>
          <cell r="B224" t="str">
            <v>Caja NEMA 7 de 40x40x20 puerta y doble fondo con 100 borneras en riel omega</v>
          </cell>
          <cell r="C224" t="str">
            <v>Un</v>
          </cell>
          <cell r="D224">
            <v>2124000</v>
          </cell>
          <cell r="E224">
            <v>50</v>
          </cell>
        </row>
        <row r="225">
          <cell r="A225" t="str">
            <v>8.2.8</v>
          </cell>
          <cell r="B225" t="str">
            <v>Estación pulsadora para parada de emergencia NEMA 7</v>
          </cell>
          <cell r="C225" t="str">
            <v>Un</v>
          </cell>
          <cell r="D225">
            <v>495600</v>
          </cell>
          <cell r="E225">
            <v>30</v>
          </cell>
        </row>
        <row r="226">
          <cell r="A226" t="str">
            <v>9.1</v>
          </cell>
          <cell r="B226" t="str">
            <v>Poste en concreto 510 Kg. - 12 mts para alumbrado</v>
          </cell>
          <cell r="C226" t="str">
            <v>Un</v>
          </cell>
          <cell r="E226">
            <v>40</v>
          </cell>
        </row>
        <row r="227">
          <cell r="A227" t="str">
            <v>9.1.1</v>
          </cell>
          <cell r="B227" t="str">
            <v>Panel nema 4-X (12"x8"x6")en pie de poste con bornas y minicircuit breaker</v>
          </cell>
          <cell r="C227" t="str">
            <v>Un</v>
          </cell>
          <cell r="D227">
            <v>420000</v>
          </cell>
          <cell r="E227">
            <v>40</v>
          </cell>
        </row>
        <row r="228">
          <cell r="A228" t="str">
            <v>9.1.2</v>
          </cell>
          <cell r="B228" t="str">
            <v>Remate en tubería metálica y accesorios de 1"</v>
          </cell>
          <cell r="C228" t="str">
            <v>Un</v>
          </cell>
          <cell r="E228">
            <v>40</v>
          </cell>
        </row>
        <row r="229">
          <cell r="A229" t="str">
            <v>9.2</v>
          </cell>
          <cell r="B229" t="str">
            <v>Proyector de sodio 400W - 220V  (incluye arrancadores)</v>
          </cell>
          <cell r="C229" t="str">
            <v>Un</v>
          </cell>
          <cell r="D229">
            <v>317000</v>
          </cell>
          <cell r="E229">
            <v>40</v>
          </cell>
        </row>
        <row r="230">
          <cell r="A230" t="str">
            <v>9.2.1</v>
          </cell>
          <cell r="B230" t="str">
            <v>Estructura de soporte proyectores</v>
          </cell>
          <cell r="C230" t="str">
            <v>Un</v>
          </cell>
          <cell r="D230">
            <v>108500</v>
          </cell>
          <cell r="E230">
            <v>40</v>
          </cell>
        </row>
        <row r="231">
          <cell r="A231" t="str">
            <v>9.2.2</v>
          </cell>
          <cell r="B231" t="str">
            <v>Remate alumbrado en coraza nema-4x</v>
          </cell>
        </row>
        <row r="232">
          <cell r="A232" t="str">
            <v>9.3</v>
          </cell>
          <cell r="B232" t="str">
            <v>Luminarias de sodio 250W - 220V  (incluye brazo metálico y arrancadores)</v>
          </cell>
          <cell r="C232" t="str">
            <v>Un</v>
          </cell>
          <cell r="D232">
            <v>313500</v>
          </cell>
          <cell r="E232">
            <v>40</v>
          </cell>
        </row>
        <row r="233">
          <cell r="A233" t="str">
            <v>9.4</v>
          </cell>
          <cell r="B233" t="str">
            <v>Sistema local de emergencia con dos reflectores y bateria tipo seco</v>
          </cell>
          <cell r="C233" t="str">
            <v>Global</v>
          </cell>
          <cell r="D233">
            <v>472000</v>
          </cell>
          <cell r="E233">
            <v>20</v>
          </cell>
        </row>
        <row r="234">
          <cell r="A234" t="str">
            <v>9.5</v>
          </cell>
          <cell r="B234" t="str">
            <v xml:space="preserve">Luminarias Metal Halide 150 W  NEMA 4X </v>
          </cell>
          <cell r="C234" t="str">
            <v>Global</v>
          </cell>
          <cell r="D234">
            <v>702100</v>
          </cell>
          <cell r="E234">
            <v>20</v>
          </cell>
        </row>
        <row r="235">
          <cell r="A235" t="str">
            <v>9.6</v>
          </cell>
          <cell r="B235" t="str">
            <v>Luminarias Metal Halide 75 W NEMA 4X</v>
          </cell>
          <cell r="C235" t="str">
            <v>Global</v>
          </cell>
          <cell r="D235">
            <v>578200</v>
          </cell>
          <cell r="E235">
            <v>20</v>
          </cell>
        </row>
        <row r="236">
          <cell r="A236" t="str">
            <v>9.7</v>
          </cell>
          <cell r="B236" t="str">
            <v>Lamparas fluorescentes de 2x48 slimline tipo interior.</v>
          </cell>
          <cell r="C236" t="str">
            <v>Global</v>
          </cell>
          <cell r="D236">
            <v>56000</v>
          </cell>
          <cell r="E236">
            <v>20</v>
          </cell>
        </row>
        <row r="237">
          <cell r="A237" t="str">
            <v>9.8</v>
          </cell>
          <cell r="B237" t="str">
            <v>Tomacorrientes NEMA 4X  monofásicas.</v>
          </cell>
          <cell r="C237" t="str">
            <v>Global</v>
          </cell>
          <cell r="D237">
            <v>49560</v>
          </cell>
          <cell r="E237">
            <v>40</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Giovanni\administracion vial\"/>
      <sheetName val="\MONTO AGOTABLE 2010\a  aaInfor"/>
      <sheetName val="_a  aaInformación GRUPO 4_A MIn"/>
      <sheetName val="\I\A\a  aaInformación GRUPO 4\A"/>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REQUISITOS INF INTERVENTORÍA"/>
      <sheetName val="gp05"/>
      <sheetName val="GP06"/>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nada"/>
      <sheetName val="#¡REF"/>
      <sheetName val="ACUMULADO"/>
      <sheetName val="Precios"/>
    </sheetNames>
    <sheetDataSet>
      <sheetData sheetId="0"/>
      <sheetData sheetId="1" refreshError="1"/>
      <sheetData sheetId="2" refreshError="1"/>
      <sheetData sheetId="3" refreshError="1"/>
      <sheetData sheetId="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ISTORICOS FUEL OIL EXP"/>
      <sheetName val="PR 1"/>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rtero"/>
      <sheetName val="2000"/>
      <sheetName val="3000"/>
      <sheetName val="4000"/>
      <sheetName val="Analisis AIU"/>
      <sheetName val="AIU"/>
      <sheetName val="Analisis AIU final"/>
      <sheetName val="Inter"/>
      <sheetName val="FM"/>
      <sheetName val="LE"/>
      <sheetName val="LM "/>
      <sheetName val="Cronograma"/>
      <sheetName val="C"/>
      <sheetName val="MO"/>
      <sheetName val="P.M.T."/>
      <sheetName val="PAGA"/>
      <sheetName val="DATOS"/>
      <sheetName val="P. P.HUELLA"/>
      <sheetName val="P. P.HUELLA (2)"/>
      <sheetName val="Mc B2"/>
      <sheetName val="Mc B3"/>
      <sheetName val="1"/>
      <sheetName val="2"/>
      <sheetName val="3"/>
      <sheetName val="4"/>
      <sheetName val="5"/>
      <sheetName val="6"/>
      <sheetName val="7"/>
      <sheetName val="8"/>
      <sheetName val="9"/>
      <sheetName val="10"/>
      <sheetName val="11"/>
      <sheetName val="12"/>
      <sheetName val="13"/>
      <sheetName val="14"/>
      <sheetName val="15"/>
      <sheetName val="MC-1"/>
      <sheetName val="MC-2"/>
      <sheetName val="MC-3"/>
      <sheetName val="MC-4"/>
      <sheetName val="MC-5"/>
      <sheetName val="MC-6"/>
      <sheetName val="MC-7"/>
      <sheetName val="MC-8"/>
      <sheetName val="MC-9"/>
      <sheetName val="MC-10"/>
      <sheetName val="MC-11"/>
      <sheetName val="MC-12"/>
      <sheetName val="MC-13)"/>
      <sheetName val="MC-14"/>
      <sheetName val="MC-15"/>
    </sheetNames>
    <sheetDataSet>
      <sheetData sheetId="0"/>
      <sheetData sheetId="1"/>
      <sheetData sheetId="2"/>
      <sheetData sheetId="3"/>
      <sheetData sheetId="4"/>
      <sheetData sheetId="5"/>
      <sheetData sheetId="6"/>
      <sheetData sheetId="7"/>
      <sheetData sheetId="8"/>
      <sheetData sheetId="9">
        <row r="12">
          <cell r="D12">
            <v>110000</v>
          </cell>
        </row>
        <row r="15">
          <cell r="D15">
            <v>116000</v>
          </cell>
        </row>
        <row r="21">
          <cell r="D21">
            <v>77350</v>
          </cell>
        </row>
        <row r="22">
          <cell r="D22">
            <v>17000</v>
          </cell>
        </row>
        <row r="23">
          <cell r="D23">
            <v>10000</v>
          </cell>
        </row>
        <row r="25">
          <cell r="D25">
            <v>113000</v>
          </cell>
        </row>
        <row r="26">
          <cell r="D26">
            <v>168000</v>
          </cell>
        </row>
        <row r="28">
          <cell r="D28">
            <v>121000</v>
          </cell>
        </row>
        <row r="32">
          <cell r="D32">
            <v>1233.33</v>
          </cell>
        </row>
        <row r="37">
          <cell r="D37">
            <v>72.38</v>
          </cell>
        </row>
        <row r="38">
          <cell r="D38">
            <v>5</v>
          </cell>
        </row>
      </sheetData>
      <sheetData sheetId="10">
        <row r="10">
          <cell r="D10">
            <v>4100</v>
          </cell>
        </row>
        <row r="11">
          <cell r="D11">
            <v>40</v>
          </cell>
        </row>
        <row r="13">
          <cell r="D13">
            <v>6979.95</v>
          </cell>
        </row>
        <row r="18">
          <cell r="D18">
            <v>6667</v>
          </cell>
        </row>
        <row r="19">
          <cell r="D19">
            <v>3000</v>
          </cell>
        </row>
        <row r="20">
          <cell r="D20">
            <v>4722.55</v>
          </cell>
        </row>
        <row r="23">
          <cell r="D23">
            <v>5100</v>
          </cell>
        </row>
        <row r="25">
          <cell r="D25">
            <v>29750</v>
          </cell>
        </row>
        <row r="26">
          <cell r="D26">
            <v>80000</v>
          </cell>
        </row>
        <row r="27">
          <cell r="D27">
            <v>2600</v>
          </cell>
        </row>
        <row r="30">
          <cell r="D30">
            <v>2174.4202538071067</v>
          </cell>
        </row>
        <row r="31">
          <cell r="D31">
            <v>315000</v>
          </cell>
        </row>
        <row r="34">
          <cell r="D34">
            <v>518926</v>
          </cell>
        </row>
        <row r="35">
          <cell r="D35">
            <v>521546</v>
          </cell>
        </row>
        <row r="36">
          <cell r="D36">
            <v>509369</v>
          </cell>
        </row>
      </sheetData>
      <sheetData sheetId="11"/>
      <sheetData sheetId="12"/>
      <sheetData sheetId="13">
        <row r="10">
          <cell r="G10" t="str">
            <v>OB</v>
          </cell>
        </row>
      </sheetData>
      <sheetData sheetId="14"/>
      <sheetData sheetId="15"/>
      <sheetData sheetId="16">
        <row r="15">
          <cell r="P15">
            <v>1</v>
          </cell>
        </row>
        <row r="21">
          <cell r="E21">
            <v>4.5</v>
          </cell>
          <cell r="F21">
            <v>3870</v>
          </cell>
        </row>
        <row r="22">
          <cell r="G22">
            <v>0</v>
          </cell>
        </row>
        <row r="28">
          <cell r="D28">
            <v>10</v>
          </cell>
          <cell r="F28">
            <v>10</v>
          </cell>
        </row>
        <row r="31">
          <cell r="D31">
            <v>13</v>
          </cell>
        </row>
        <row r="32">
          <cell r="D32">
            <v>0</v>
          </cell>
        </row>
      </sheetData>
      <sheetData sheetId="17">
        <row r="8">
          <cell r="B8" t="str">
            <v>B. PAVIMENTO CON PLACA HUELLA</v>
          </cell>
          <cell r="C8">
            <v>0</v>
          </cell>
          <cell r="D8">
            <v>0</v>
          </cell>
          <cell r="E8">
            <v>0</v>
          </cell>
          <cell r="F8">
            <v>0</v>
          </cell>
          <cell r="G8">
            <v>0</v>
          </cell>
          <cell r="H8">
            <v>3666751499</v>
          </cell>
        </row>
        <row r="9">
          <cell r="B9" t="str">
            <v>No.</v>
          </cell>
          <cell r="C9" t="str">
            <v>ITEM</v>
          </cell>
          <cell r="D9" t="str">
            <v>DESCRIPCION</v>
          </cell>
          <cell r="E9" t="str">
            <v>UNIDAD</v>
          </cell>
          <cell r="F9" t="str">
            <v>CANTIDAD</v>
          </cell>
          <cell r="G9" t="str">
            <v>V.UNITARIO</v>
          </cell>
          <cell r="H9" t="str">
            <v>VALOR TOTAL</v>
          </cell>
        </row>
        <row r="10">
          <cell r="B10">
            <v>0</v>
          </cell>
          <cell r="C10" t="str">
            <v>B1</v>
          </cell>
          <cell r="D10" t="str">
            <v>PRELIMINARES</v>
          </cell>
          <cell r="E10">
            <v>0</v>
          </cell>
          <cell r="F10">
            <v>0</v>
          </cell>
          <cell r="G10">
            <v>0</v>
          </cell>
          <cell r="H10">
            <v>13772900</v>
          </cell>
        </row>
        <row r="11">
          <cell r="B11">
            <v>1</v>
          </cell>
          <cell r="C11">
            <v>1.1000000000000001</v>
          </cell>
          <cell r="D11" t="str">
            <v xml:space="preserve">LOCALIZACIÓN Y REPLANTEO.  </v>
          </cell>
          <cell r="E11" t="str">
            <v>m</v>
          </cell>
          <cell r="F11">
            <v>4300</v>
          </cell>
          <cell r="G11">
            <v>3203</v>
          </cell>
          <cell r="H11">
            <v>13772900</v>
          </cell>
        </row>
        <row r="12">
          <cell r="B12">
            <v>0</v>
          </cell>
          <cell r="C12" t="str">
            <v>B2</v>
          </cell>
          <cell r="D12" t="str">
            <v>ESTRUCTURA DE PAVIMENTO PLACA HUELLA</v>
          </cell>
          <cell r="E12">
            <v>0</v>
          </cell>
          <cell r="F12">
            <v>0</v>
          </cell>
          <cell r="G12">
            <v>0</v>
          </cell>
          <cell r="H12">
            <v>3444548123</v>
          </cell>
        </row>
        <row r="13">
          <cell r="B13">
            <v>2</v>
          </cell>
          <cell r="C13">
            <v>3.1</v>
          </cell>
          <cell r="D13" t="str">
            <v>EXCAVACIÓN MECÁNICA (EXPLANACIÓN). ESP. 210-13 INV.  INCLUYE RETIRO DE MATERIAL PROVENIENTE DE LA EXCAVACIÓN A DISPOSICIÓN FINAL DEL MISMO.</v>
          </cell>
          <cell r="E13" t="str">
            <v>m3</v>
          </cell>
          <cell r="F13">
            <v>234.60000000000002</v>
          </cell>
          <cell r="G13">
            <v>25460</v>
          </cell>
          <cell r="H13">
            <v>5972916</v>
          </cell>
        </row>
        <row r="14">
          <cell r="B14">
            <v>3</v>
          </cell>
          <cell r="C14">
            <v>3.2</v>
          </cell>
          <cell r="D14" t="str">
            <v>EXCAVACION MANUAL EN MATERIAL SECO (INCLUYE TRANSPORTE  A SITIO AUTORIZADO.)</v>
          </cell>
          <cell r="E14" t="str">
            <v>m3</v>
          </cell>
          <cell r="F14">
            <v>211.70058</v>
          </cell>
          <cell r="G14">
            <v>29187</v>
          </cell>
          <cell r="H14">
            <v>6178905</v>
          </cell>
        </row>
        <row r="15">
          <cell r="B15">
            <v>4</v>
          </cell>
          <cell r="C15">
            <v>4.2</v>
          </cell>
          <cell r="D15" t="str">
            <v>SUMINISTRO, INSTALACION, EXTENDIDA, NIVELACION, HUMEDECIMIENTO O AIREACION Y COMPACTACION DE SUBBASE GRANULAR CBR ≥ 40%. ESP. 320-13 INV.</v>
          </cell>
          <cell r="E15" t="str">
            <v>m3</v>
          </cell>
          <cell r="F15">
            <v>1365.8</v>
          </cell>
          <cell r="G15">
            <v>177628</v>
          </cell>
          <cell r="H15">
            <v>242604322</v>
          </cell>
        </row>
        <row r="16">
          <cell r="B16">
            <v>5</v>
          </cell>
          <cell r="C16">
            <v>4.3</v>
          </cell>
          <cell r="D16" t="str">
            <v>SUMINISTRO E INSTALACIÓN DE SOLADO DE LIMPIEZA EN CONCRETO NORMAL CLASE F- (F´C=140 KGF/CM2). PARA RIOSTRAS,</v>
          </cell>
          <cell r="E16" t="str">
            <v>m3</v>
          </cell>
          <cell r="F16">
            <v>0</v>
          </cell>
          <cell r="G16">
            <v>599811</v>
          </cell>
          <cell r="H16">
            <v>0</v>
          </cell>
        </row>
        <row r="17">
          <cell r="B17">
            <v>6</v>
          </cell>
          <cell r="C17">
            <v>4.4000000000000004</v>
          </cell>
          <cell r="D17" t="str">
            <v>ACERO DE REFUERZO 4.200 KG/CM²  (60.000 PSI) ESP.640-13 INV. PARA PLACAS, RIOSTRAS, CUNETAS,  BORDILLOS Y DENTELLONES</v>
          </cell>
          <cell r="E17" t="str">
            <v>kg</v>
          </cell>
          <cell r="F17">
            <v>184118.85182222223</v>
          </cell>
          <cell r="G17">
            <v>5269</v>
          </cell>
          <cell r="H17">
            <v>970122230</v>
          </cell>
        </row>
        <row r="18">
          <cell r="B18">
            <v>7</v>
          </cell>
          <cell r="C18">
            <v>4.5</v>
          </cell>
          <cell r="D18" t="str">
            <v>SUMINISTRO E INSTALACIÓN DE CONCRETO NORMAL CLASE D - (F´C=210 KGF/CM2) O (3.000 PSI) PARA DENTELLONES- PLACAS - RIOSTRAS - CUNETAS - BORDILLO.</v>
          </cell>
          <cell r="E18" t="str">
            <v>m3</v>
          </cell>
          <cell r="F18">
            <v>3207.0687599999997</v>
          </cell>
          <cell r="G18">
            <v>590330</v>
          </cell>
          <cell r="H18">
            <v>1893228901</v>
          </cell>
        </row>
        <row r="19">
          <cell r="B19">
            <v>8</v>
          </cell>
          <cell r="C19">
            <v>4.5999999999999996</v>
          </cell>
          <cell r="D19" t="str">
            <v>SUMINISTRO E INSTALACIÓN DE CONCRETO CICLÓPEO DE 210 KG/CM² (3.000 PSI)  ESPESOR 0,15 M.60% CONCRETO NORMAL DE 210 KG/CM² (3.000 PSI) , 40% PIEDRA ESP. 630-13 INV. PARA HUELLAS.</v>
          </cell>
          <cell r="E19" t="str">
            <v>m3</v>
          </cell>
          <cell r="F19">
            <v>785.76</v>
          </cell>
          <cell r="G19">
            <v>415446</v>
          </cell>
          <cell r="H19">
            <v>326440849</v>
          </cell>
        </row>
        <row r="20">
          <cell r="B20">
            <v>0</v>
          </cell>
          <cell r="C20" t="str">
            <v>B3</v>
          </cell>
          <cell r="D20" t="str">
            <v>OBRAS DE DRENAJE Y COMPLEMENTARIAS: ALCANTARILLAS (1)</v>
          </cell>
          <cell r="E20">
            <v>0</v>
          </cell>
          <cell r="F20">
            <v>0</v>
          </cell>
          <cell r="G20">
            <v>0</v>
          </cell>
          <cell r="H20">
            <v>208430476</v>
          </cell>
        </row>
        <row r="21">
          <cell r="B21">
            <v>9</v>
          </cell>
          <cell r="C21">
            <v>5.0999999999999996</v>
          </cell>
          <cell r="D21" t="str">
            <v>SUMINISTRO E INSTALACIÓN DE SOLADO DE LIMPIEZA EN CONCRETO NORMAL CLASE F- (F´C=140 KGF/CM2). PARA OBRAS DE ARTE.</v>
          </cell>
          <cell r="E21" t="str">
            <v>m3</v>
          </cell>
          <cell r="F21">
            <v>38.5</v>
          </cell>
          <cell r="G21">
            <v>599811</v>
          </cell>
          <cell r="H21">
            <v>23092724</v>
          </cell>
        </row>
        <row r="22">
          <cell r="B22">
            <v>10</v>
          </cell>
          <cell r="C22">
            <v>5.2</v>
          </cell>
          <cell r="D22" t="str">
            <v>SUMINISTRO E INSTALACIÓN DE CONCRETO NORMAL CLASE D- (F´C=210 KGF/CM2). PARA CONSTRUCCION DE ENCOLES, DESCOLES Y PLACAS DE SOBREPISO DE ALCANTARILLAS.</v>
          </cell>
          <cell r="E22" t="str">
            <v>m3</v>
          </cell>
          <cell r="F22">
            <v>109.46</v>
          </cell>
          <cell r="G22">
            <v>602060</v>
          </cell>
          <cell r="H22">
            <v>65901488</v>
          </cell>
        </row>
        <row r="23">
          <cell r="B23">
            <v>11</v>
          </cell>
          <cell r="C23">
            <v>5.4</v>
          </cell>
          <cell r="D23" t="str">
            <v>SUMINISTRO E INTALACION DE TUBERIA EN CONCRETO F=36", L=1M. ESP. 661-13 INV.</v>
          </cell>
          <cell r="E23" t="str">
            <v>m</v>
          </cell>
          <cell r="F23">
            <v>65</v>
          </cell>
          <cell r="G23">
            <v>427042</v>
          </cell>
          <cell r="H23">
            <v>27757730</v>
          </cell>
        </row>
        <row r="24">
          <cell r="B24">
            <v>12</v>
          </cell>
          <cell r="C24">
            <v>5.5</v>
          </cell>
          <cell r="D24" t="str">
            <v>ACERO DE REFUERZO 4.200 KG/CM²  (60.000 PSI) ESP.640-13 INV. PARA ALCANTARILLA, BOX, MUROS.</v>
          </cell>
          <cell r="E24" t="str">
            <v>Kg</v>
          </cell>
          <cell r="F24">
            <v>13442</v>
          </cell>
          <cell r="G24">
            <v>5269</v>
          </cell>
          <cell r="H24">
            <v>70825898</v>
          </cell>
        </row>
        <row r="25">
          <cell r="B25">
            <v>13</v>
          </cell>
          <cell r="C25">
            <v>5.6</v>
          </cell>
          <cell r="D25" t="str">
            <v xml:space="preserve">SUMINISTRO E INSTALACION MATERIAL GRANULAR FILTRANTE. ESP. 673-13 INV. </v>
          </cell>
          <cell r="E25" t="str">
            <v>m3</v>
          </cell>
          <cell r="F25">
            <v>24</v>
          </cell>
          <cell r="G25">
            <v>239701</v>
          </cell>
          <cell r="H25">
            <v>5752824</v>
          </cell>
        </row>
        <row r="26">
          <cell r="B26">
            <v>14</v>
          </cell>
          <cell r="C26">
            <v>5.7</v>
          </cell>
          <cell r="D26" t="str">
            <v>DEMOLICION DE CONCRETOS DE EXISTENTES, INCLUYE RETIRO.</v>
          </cell>
          <cell r="E26" t="str">
            <v>m3</v>
          </cell>
          <cell r="F26">
            <v>0</v>
          </cell>
          <cell r="G26">
            <v>31948</v>
          </cell>
          <cell r="H26">
            <v>0</v>
          </cell>
        </row>
        <row r="27">
          <cell r="B27">
            <v>15</v>
          </cell>
          <cell r="C27">
            <v>5.8</v>
          </cell>
          <cell r="D27" t="str">
            <v>TERRAPLEN / MEJORAMIENTO CONFORMADO CON MATERIAL SELECCIONADO. ESP. 220.1-13 INV.</v>
          </cell>
          <cell r="E27" t="str">
            <v>m3</v>
          </cell>
          <cell r="F27">
            <v>91</v>
          </cell>
          <cell r="G27">
            <v>165932</v>
          </cell>
          <cell r="H27">
            <v>15099812</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RESUMEN"/>
      <sheetName val="INSUMOS-"/>
      <sheetName val="EQUIPOS"/>
      <sheetName val="PERS"/>
      <sheetName val="CONC"/>
      <sheetName val="MORT"/>
      <sheetName val="Muro"/>
      <sheetName val="P. electro"/>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2.01"/>
      <sheetName val="2.02"/>
      <sheetName val="2.03"/>
      <sheetName val="2.04"/>
      <sheetName val="2.05"/>
      <sheetName val="2.06"/>
      <sheetName val="3.01"/>
      <sheetName val="3.02"/>
      <sheetName val="3.03"/>
      <sheetName val="3.04"/>
      <sheetName val="3.05"/>
      <sheetName val="3.06"/>
      <sheetName val="3.07"/>
      <sheetName val="3.08"/>
      <sheetName val="4.01"/>
      <sheetName val="4.02"/>
      <sheetName val="4.03"/>
      <sheetName val="4.04"/>
      <sheetName val="4.05"/>
      <sheetName val="4.06"/>
      <sheetName val="4.07"/>
      <sheetName val="4.08"/>
      <sheetName val="4.09"/>
      <sheetName val="4.10"/>
      <sheetName val="4.11"/>
      <sheetName val="4.12"/>
      <sheetName val="4.13"/>
      <sheetName val="4.14"/>
      <sheetName val="5.01"/>
      <sheetName val="5.02"/>
      <sheetName val="5.03"/>
      <sheetName val="5.04"/>
      <sheetName val="5.05"/>
      <sheetName val="5.06"/>
      <sheetName val="5.07"/>
      <sheetName val="5.08"/>
      <sheetName val="6.01"/>
      <sheetName val="6.02"/>
      <sheetName val="6.03"/>
      <sheetName val="6.04"/>
      <sheetName val="6.05"/>
      <sheetName val="6.06"/>
      <sheetName val="6.07"/>
      <sheetName val="7.01"/>
      <sheetName val="7.02"/>
      <sheetName val="7.03"/>
      <sheetName val="7.04"/>
      <sheetName val="7.05"/>
      <sheetName val="7.06"/>
      <sheetName val="7.07"/>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3.1"/>
      <sheetName val="8.3.2"/>
      <sheetName val="8.3.3"/>
      <sheetName val="8.3.4"/>
      <sheetName val="8.3.5"/>
      <sheetName val="8.3.6"/>
      <sheetName val="8.3.7"/>
      <sheetName val="8.3.8"/>
      <sheetName val="8.3.9"/>
      <sheetName val="8.3.10"/>
      <sheetName val="8.3.11"/>
      <sheetName val="8.3.12"/>
      <sheetName val="8.3.13"/>
      <sheetName val="8.3.14"/>
      <sheetName val="8.3.15"/>
      <sheetName val="8.3.16"/>
      <sheetName val="8.3.17"/>
      <sheetName val="8.4.1"/>
      <sheetName val="8.4.2"/>
      <sheetName val="8.4.3"/>
      <sheetName val="8.4.4"/>
      <sheetName val="8.4.5"/>
      <sheetName val="8.4.6"/>
      <sheetName val="8.4.7"/>
      <sheetName val="RETIE"/>
      <sheetName val="RETILAP"/>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19"/>
      <sheetName val="9.1.20"/>
      <sheetName val="9.1.21"/>
      <sheetName val="9.1.22"/>
      <sheetName val="9.1.23"/>
      <sheetName val="9.1.24"/>
      <sheetName val="9.1.25"/>
      <sheetName val="9.1.26"/>
      <sheetName val="9.1.27"/>
      <sheetName val="9.1.28"/>
      <sheetName val="9.1.29"/>
      <sheetName val="9.1.30"/>
      <sheetName val="9.1.31"/>
      <sheetName val="9.1.32"/>
      <sheetName val="9.1.33"/>
      <sheetName val="9.1.34"/>
      <sheetName val="9.1.35"/>
      <sheetName val="9.1.36"/>
      <sheetName val="9.1.37"/>
      <sheetName val="9.1.38"/>
      <sheetName val="9.1.39"/>
      <sheetName val="9.1.40"/>
      <sheetName val="9.1.41"/>
      <sheetName val="9.1.42"/>
      <sheetName val="9.1.43"/>
      <sheetName val="9.1.44"/>
      <sheetName val="9.1.45"/>
      <sheetName val="9.1.46"/>
      <sheetName val="9.1.47"/>
      <sheetName val="9.1.48"/>
      <sheetName val="9.1.49"/>
      <sheetName val="9.1.50"/>
      <sheetName val="9.1.51"/>
      <sheetName val="9.1.52"/>
      <sheetName val="9.1.53"/>
      <sheetName val="9.1.54"/>
      <sheetName val="9.1.55"/>
      <sheetName val="9.1.56"/>
      <sheetName val="9.1.57"/>
      <sheetName val="9.2.1"/>
      <sheetName val="9.2.2"/>
      <sheetName val="9.2.3"/>
      <sheetName val="9.2.4"/>
      <sheetName val="9.2.5"/>
      <sheetName val="9.2.6"/>
      <sheetName val="9.2.7"/>
      <sheetName val="9.2.8"/>
      <sheetName val="9.2.9"/>
      <sheetName val="9.2.10"/>
      <sheetName val="9.2.11"/>
      <sheetName val="9.2.12"/>
      <sheetName val="9.2.13"/>
      <sheetName val="9.2.14"/>
      <sheetName val="9.2.15"/>
      <sheetName val="9.2.16"/>
      <sheetName val="9.2.17"/>
      <sheetName val="9.2.18"/>
      <sheetName val="9.2.19"/>
      <sheetName val="9.2.20"/>
      <sheetName val="9.2.21"/>
      <sheetName val="9.2.22"/>
      <sheetName val="9.2.23"/>
      <sheetName val="9.2.24"/>
      <sheetName val="9.2.25"/>
      <sheetName val="9.2.26"/>
      <sheetName val="9.2.27"/>
      <sheetName val="9.2.28"/>
      <sheetName val="9.2.29"/>
      <sheetName val="9.2.30"/>
      <sheetName val="9.2.31"/>
      <sheetName val="9.2.32"/>
      <sheetName val="9.2.33"/>
      <sheetName val="9.2.34"/>
      <sheetName val="9.2.35"/>
      <sheetName val="9.3.1"/>
      <sheetName val="9.3.2"/>
      <sheetName val="9.3.3"/>
      <sheetName val="9.3.4"/>
      <sheetName val="9.3.5"/>
      <sheetName val="9.3.6"/>
      <sheetName val="9.3.7"/>
      <sheetName val="9.3.8"/>
      <sheetName val="9.3.9"/>
      <sheetName val="9.3.10"/>
      <sheetName val="9.3.11"/>
      <sheetName val="9.3.12"/>
      <sheetName val="9.3.13"/>
      <sheetName val="9.3.14"/>
      <sheetName val="9.4.1"/>
      <sheetName val="9.4.2"/>
      <sheetName val="9.4.3"/>
      <sheetName val="9.4.4"/>
      <sheetName val="9.4.5"/>
      <sheetName val="9.4.6"/>
      <sheetName val="9.4.7"/>
      <sheetName val="9.4.8"/>
      <sheetName val="9.4.9"/>
      <sheetName val="9.4.10"/>
      <sheetName val="9.4.11"/>
      <sheetName val="9.4.12"/>
      <sheetName val="9.4.13"/>
      <sheetName val="9.4.14"/>
      <sheetName val="9.4.15"/>
      <sheetName val="9.5.1"/>
      <sheetName val="9.5.2"/>
      <sheetName val="9.5.3"/>
      <sheetName val="9.5.4"/>
      <sheetName val="9.5.5"/>
      <sheetName val="9.5.6"/>
      <sheetName val="9.5.7"/>
      <sheetName val="9.5.8"/>
      <sheetName val="9.6.1"/>
      <sheetName val="9.6.2"/>
      <sheetName val="9.6.3"/>
      <sheetName val="9.6.4"/>
      <sheetName val="9.6.5"/>
      <sheetName val="9.6.6"/>
      <sheetName val="9.6.7"/>
      <sheetName val="9.6.8"/>
      <sheetName val="9.6.9"/>
      <sheetName val="9.6.10"/>
      <sheetName val="9.7.1"/>
      <sheetName val="9.7.2"/>
      <sheetName val="9.7.3"/>
      <sheetName val="9.7.4"/>
      <sheetName val="10.01"/>
      <sheetName val="10.02"/>
      <sheetName val="10.03"/>
      <sheetName val="10.04"/>
      <sheetName val="10.05"/>
      <sheetName val="10.06"/>
      <sheetName val="10.07"/>
      <sheetName val="11.01"/>
      <sheetName val="11.02"/>
      <sheetName val="11.03"/>
      <sheetName val="11.04"/>
      <sheetName val="11.05"/>
      <sheetName val="11.06"/>
      <sheetName val="11.07"/>
      <sheetName val="11.08"/>
      <sheetName val="11.0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2.01"/>
      <sheetName val="12.02"/>
      <sheetName val="12.03"/>
      <sheetName val="12.04"/>
      <sheetName val="13.01"/>
      <sheetName val="13.02"/>
      <sheetName val="13.03"/>
      <sheetName val="13.04"/>
      <sheetName val="13.05"/>
      <sheetName val="14.01"/>
      <sheetName val="15.01"/>
      <sheetName val="15.02"/>
      <sheetName val="15.03"/>
      <sheetName val="15.04"/>
      <sheetName val="15.05"/>
      <sheetName val="15.06"/>
      <sheetName val="15.07"/>
      <sheetName val="15.08"/>
      <sheetName val="15.09"/>
      <sheetName val="15.10"/>
      <sheetName val="15.11"/>
      <sheetName val="15.12"/>
      <sheetName val="15.13"/>
      <sheetName val="15.14"/>
      <sheetName val="16.01"/>
      <sheetName val="16.02"/>
      <sheetName val="16.03"/>
      <sheetName val="16.04"/>
      <sheetName val="16.05"/>
      <sheetName val="16.06"/>
      <sheetName val="16.07"/>
      <sheetName val="16.08"/>
      <sheetName val="16.09"/>
      <sheetName val="16.10"/>
      <sheetName val="16.11"/>
      <sheetName val="16.12"/>
      <sheetName val="16.13"/>
      <sheetName val="16.14"/>
      <sheetName val="16.15"/>
      <sheetName val="17.01"/>
      <sheetName val="17.02"/>
      <sheetName val="17.03"/>
      <sheetName val="17.04"/>
      <sheetName val="17.05"/>
      <sheetName val="17.06"/>
      <sheetName val="17.07"/>
      <sheetName val="17.08"/>
      <sheetName val="17.09"/>
      <sheetName val="17.10"/>
      <sheetName val="17.11"/>
      <sheetName val="17.12"/>
      <sheetName val="17.13"/>
      <sheetName val="17.14"/>
      <sheetName val="17.15"/>
      <sheetName val="17.16"/>
      <sheetName val="18.01"/>
      <sheetName val="18.02"/>
      <sheetName val="18.03"/>
      <sheetName val="18.04"/>
      <sheetName val="18.05"/>
      <sheetName val="18.06"/>
      <sheetName val="18.07"/>
      <sheetName val="18.08"/>
      <sheetName val="18.09"/>
      <sheetName val="18.10"/>
      <sheetName val="18.11"/>
      <sheetName val="18.12"/>
      <sheetName val="18.13"/>
      <sheetName val="18.14"/>
      <sheetName val="18.15"/>
      <sheetName val="19.01"/>
      <sheetName val="20.01"/>
      <sheetName val="20.02"/>
      <sheetName val="20.03"/>
      <sheetName val="20.04"/>
      <sheetName val="20.05"/>
      <sheetName val="20.06"/>
      <sheetName val="20.07"/>
      <sheetName val="20.08"/>
      <sheetName val="20.09"/>
      <sheetName val="20.10"/>
      <sheetName val="20.11"/>
      <sheetName val="20.12"/>
      <sheetName val="20.13"/>
      <sheetName val="20.14"/>
    </sheetNames>
    <sheetDataSet>
      <sheetData sheetId="0" refreshError="1"/>
      <sheetData sheetId="1" refreshError="1">
        <row r="6">
          <cell r="A6">
            <v>1</v>
          </cell>
          <cell r="B6" t="str">
            <v>PRELIMINARES</v>
          </cell>
        </row>
        <row r="7">
          <cell r="A7">
            <v>1.01</v>
          </cell>
          <cell r="B7" t="str">
            <v>LOCALIZACIÓN Y REPLANTEO DE OBRA (INCLUYE LOCALIZACIÓN DE OBRAS ARQUITECTÓNICAS, ESTRUCTURALES, HIDROSANITARIAS, ELÉCTRICAS Y OBRAS DE ARTE)</v>
          </cell>
          <cell r="C7" t="str">
            <v>M2</v>
          </cell>
          <cell r="D7">
            <v>1900.3</v>
          </cell>
          <cell r="E7">
            <v>5143</v>
          </cell>
        </row>
        <row r="8">
          <cell r="A8">
            <v>1.02</v>
          </cell>
          <cell r="B8" t="str">
            <v>DESMONTE Y RETIRO DE CUBIERTAS</v>
          </cell>
          <cell r="C8" t="str">
            <v>M2</v>
          </cell>
          <cell r="D8">
            <v>726.05</v>
          </cell>
          <cell r="E8">
            <v>10099</v>
          </cell>
        </row>
        <row r="9">
          <cell r="A9">
            <v>1.03</v>
          </cell>
          <cell r="B9" t="str">
            <v>DESMONTE Y RETIRO DE CERCHA METÁLICA DE CUBIERTA</v>
          </cell>
          <cell r="C9" t="str">
            <v>ML</v>
          </cell>
          <cell r="D9">
            <v>330.9</v>
          </cell>
          <cell r="E9">
            <v>7960</v>
          </cell>
        </row>
        <row r="10">
          <cell r="A10">
            <v>1.04</v>
          </cell>
          <cell r="B10" t="str">
            <v>DEMOLICIÓN CIMIENTO EN CONCRETO (INCLUYE RETIRO)</v>
          </cell>
          <cell r="C10" t="str">
            <v>M3</v>
          </cell>
          <cell r="D10">
            <v>12</v>
          </cell>
          <cell r="E10">
            <v>100531</v>
          </cell>
        </row>
        <row r="11">
          <cell r="A11">
            <v>1.05</v>
          </cell>
          <cell r="B11" t="str">
            <v>DEMOLICIÓN COLUMNA CONCRETO (INCLUYE RETIRO)</v>
          </cell>
          <cell r="C11" t="str">
            <v>M3</v>
          </cell>
          <cell r="D11">
            <v>7.84</v>
          </cell>
          <cell r="E11">
            <v>100531</v>
          </cell>
        </row>
        <row r="12">
          <cell r="A12">
            <v>1.06</v>
          </cell>
          <cell r="B12" t="str">
            <v>DEMOLICIÓN ANDEN/CONTRAPISO CONCRETO E&gt;A12CM (INCLUYE RETIRO)</v>
          </cell>
          <cell r="C12" t="str">
            <v>M2</v>
          </cell>
          <cell r="D12">
            <v>244.92</v>
          </cell>
          <cell r="E12">
            <v>14891</v>
          </cell>
        </row>
        <row r="13">
          <cell r="A13">
            <v>1.07</v>
          </cell>
          <cell r="B13" t="str">
            <v>DEMOLICIÓN PLACA DE PISO E=0.10M (INCLUYE RETIRO)</v>
          </cell>
          <cell r="C13" t="str">
            <v>M2</v>
          </cell>
          <cell r="D13">
            <v>724.3</v>
          </cell>
          <cell r="E13">
            <v>19536</v>
          </cell>
        </row>
        <row r="14">
          <cell r="A14">
            <v>1.08</v>
          </cell>
          <cell r="B14" t="str">
            <v>DEMOLICIÓN ESCALERA EN CONCRETO REFORZADO (INCLUYE RETIRO)</v>
          </cell>
          <cell r="C14" t="str">
            <v>M3</v>
          </cell>
          <cell r="D14">
            <v>0.44</v>
          </cell>
          <cell r="E14">
            <v>122415</v>
          </cell>
        </row>
        <row r="15">
          <cell r="A15">
            <v>1.0900000000000001</v>
          </cell>
          <cell r="B15" t="str">
            <v>DEMOLICIÓN MUROS LADRILLO E=0.15M (INCLUYE RETIRO)</v>
          </cell>
          <cell r="C15" t="str">
            <v>M2</v>
          </cell>
          <cell r="D15">
            <v>199.38</v>
          </cell>
          <cell r="E15">
            <v>12742</v>
          </cell>
        </row>
        <row r="16">
          <cell r="A16">
            <v>1.1000000000000001</v>
          </cell>
          <cell r="B16" t="str">
            <v>DEMOLICIÓN VIGA AMARRE CONCRETO &lt; 25 CM - 35 CM (INCLUYE RETIRO)</v>
          </cell>
          <cell r="C16" t="str">
            <v>ML</v>
          </cell>
          <cell r="D16">
            <v>279</v>
          </cell>
          <cell r="E16">
            <v>11692</v>
          </cell>
        </row>
        <row r="17">
          <cell r="A17">
            <v>1.1100000000000001</v>
          </cell>
          <cell r="B17" t="str">
            <v>DEMOLICIÓN VIGA AÉREA Y VIGA CANAL EN CONCRETO(INCLUYE RETIRO)</v>
          </cell>
          <cell r="C17" t="str">
            <v>ML</v>
          </cell>
          <cell r="D17">
            <v>44.88</v>
          </cell>
          <cell r="E17">
            <v>23383</v>
          </cell>
        </row>
        <row r="18">
          <cell r="A18">
            <v>1.1200000000000001</v>
          </cell>
          <cell r="B18" t="str">
            <v>DEMOLICIÓN SARDINEL (INCLUYE RETIRO)</v>
          </cell>
          <cell r="C18" t="str">
            <v>ML</v>
          </cell>
          <cell r="D18">
            <v>47.51</v>
          </cell>
          <cell r="E18">
            <v>7363</v>
          </cell>
        </row>
        <row r="19">
          <cell r="A19">
            <v>1.1299999999999999</v>
          </cell>
          <cell r="B19" t="str">
            <v>DEMOLICIÓN DE  ADOQUÍN PREFABRICADO (INCLUYE RETIRO)</v>
          </cell>
          <cell r="C19" t="str">
            <v>M2</v>
          </cell>
          <cell r="D19">
            <v>475.41</v>
          </cell>
          <cell r="E19">
            <v>6070</v>
          </cell>
        </row>
        <row r="20">
          <cell r="A20">
            <v>1.1399999999999999</v>
          </cell>
          <cell r="B20" t="str">
            <v>DESMONTE Y RETIRO DE LUMINARIA ALUMBRADO PÚBLICO</v>
          </cell>
          <cell r="C20" t="str">
            <v>UND</v>
          </cell>
          <cell r="D20">
            <v>2</v>
          </cell>
          <cell r="E20">
            <v>27296</v>
          </cell>
        </row>
        <row r="21">
          <cell r="A21">
            <v>1.1499999999999999</v>
          </cell>
          <cell r="B21" t="str">
            <v>DESMONTE Y RETIRO RED ELÉCTRICA INTERNA</v>
          </cell>
          <cell r="C21" t="str">
            <v>ML</v>
          </cell>
          <cell r="D21">
            <v>119.6</v>
          </cell>
          <cell r="E21">
            <v>3523</v>
          </cell>
        </row>
        <row r="22">
          <cell r="A22">
            <v>1.1599999999999999</v>
          </cell>
          <cell r="B22" t="str">
            <v>DESMONTE Y RETIRO RED ELÉCTRICA ALUMBRADO PÚBLICO</v>
          </cell>
          <cell r="C22" t="str">
            <v>ML</v>
          </cell>
          <cell r="D22">
            <v>30.43</v>
          </cell>
          <cell r="E22">
            <v>3799</v>
          </cell>
        </row>
        <row r="23">
          <cell r="A23">
            <v>1.17</v>
          </cell>
          <cell r="B23" t="str">
            <v>DESMONTE Y RETIRO DE RED SANITARIA</v>
          </cell>
          <cell r="C23" t="str">
            <v>ML</v>
          </cell>
          <cell r="D23">
            <v>66.19</v>
          </cell>
          <cell r="E23">
            <v>4427</v>
          </cell>
        </row>
        <row r="24">
          <cell r="A24">
            <v>1.18</v>
          </cell>
          <cell r="B24" t="str">
            <v>CONSTRUCCIÓN DE CERRAMIENTO EN VARA ROLLIZA Y LONA H=2,10m. DISTANCIA ENTRE POSTES 3m.</v>
          </cell>
          <cell r="C24" t="str">
            <v>ML</v>
          </cell>
          <cell r="D24">
            <v>140.53</v>
          </cell>
          <cell r="E24">
            <v>36448</v>
          </cell>
        </row>
        <row r="25">
          <cell r="A25">
            <v>1.19</v>
          </cell>
          <cell r="B25" t="str">
            <v>CONSTRUCCIÓN DE LA RED PROVISIONAL ELÉCTRICA PARA OBRA-LONG.=50m (INCLUYE MATERIALES)</v>
          </cell>
          <cell r="C25" t="str">
            <v>UND</v>
          </cell>
          <cell r="D25">
            <v>1</v>
          </cell>
          <cell r="E25">
            <v>2036658</v>
          </cell>
        </row>
        <row r="26">
          <cell r="A26">
            <v>1.2</v>
          </cell>
          <cell r="B26" t="str">
            <v>CONSTRUCCIÓN  DE RED PROVISIONAL DE ACUEDUCTO (INCLUYE MATERIALES)</v>
          </cell>
          <cell r="C26" t="str">
            <v>UND</v>
          </cell>
          <cell r="D26">
            <v>6</v>
          </cell>
          <cell r="E26">
            <v>371793</v>
          </cell>
        </row>
        <row r="27">
          <cell r="A27">
            <v>1.21</v>
          </cell>
          <cell r="B27" t="str">
            <v>CONSTRUCCIÓN DE CAMPAMENTO ESTRUCTURA DE MADERA Y CUBIERTA EN ZINC (INCLUYE MATERIALES, PUNTO ELÉCTRICO PARA SALIDA DE ILUMINACIÓN Y TOMACORRIENTE) ÁREA=24m2</v>
          </cell>
          <cell r="C27" t="str">
            <v>UND</v>
          </cell>
          <cell r="D27">
            <v>1</v>
          </cell>
          <cell r="E27">
            <v>2725046</v>
          </cell>
        </row>
        <row r="28">
          <cell r="A28">
            <v>1.22</v>
          </cell>
          <cell r="B28" t="str">
            <v>SOBRE ACARREO DE SOBRANTES</v>
          </cell>
          <cell r="C28" t="str">
            <v>M3/KM</v>
          </cell>
          <cell r="D28">
            <v>36.299999999999997</v>
          </cell>
          <cell r="E28">
            <v>2600</v>
          </cell>
        </row>
        <row r="29">
          <cell r="B29" t="str">
            <v>SUBTOTAL PRELIMINARES</v>
          </cell>
        </row>
        <row r="30">
          <cell r="A30">
            <v>2</v>
          </cell>
          <cell r="B30" t="str">
            <v>EXCAVACIONES Y RELLENOS</v>
          </cell>
        </row>
        <row r="31">
          <cell r="A31">
            <v>2.0099999999999998</v>
          </cell>
          <cell r="B31" t="str">
            <v>EXCAVACIÓN MANUAL EN MATERIAL COMÚN (INCLUYE CARGUE Y RETIRO)</v>
          </cell>
          <cell r="C31" t="str">
            <v>M3</v>
          </cell>
          <cell r="D31">
            <v>159.5</v>
          </cell>
          <cell r="E31">
            <v>67707</v>
          </cell>
        </row>
        <row r="32">
          <cell r="A32">
            <v>2.02</v>
          </cell>
          <cell r="B32" t="str">
            <v>EXCAVACIONES MECÁNICAS VARIAS EN MATERIAL COMÚN SECO (INCLUYE RETIRO DE SOBRANTES A UNA DISTANCIA MENOR DE 5KM)</v>
          </cell>
          <cell r="C32" t="str">
            <v>M3</v>
          </cell>
          <cell r="D32">
            <v>1417.3</v>
          </cell>
          <cell r="E32">
            <v>18440</v>
          </cell>
        </row>
        <row r="33">
          <cell r="A33">
            <v>2.0299999999999998</v>
          </cell>
          <cell r="B33" t="str">
            <v>EXCAVACIONES MECÁNICAS VARIAS EN ROCA EN SECO (INCLUYE CARGUE Y RETIRO)</v>
          </cell>
          <cell r="C33" t="str">
            <v>M3</v>
          </cell>
          <cell r="D33">
            <v>35</v>
          </cell>
          <cell r="E33">
            <v>110886</v>
          </cell>
        </row>
        <row r="34">
          <cell r="A34">
            <v>2.04</v>
          </cell>
          <cell r="B34" t="str">
            <v>CONSTRUCCIÓN DE RELLENO CON MATERIAL DE SUBBASE GRANULAR COMPACTADO MECÁNICAMENTE (INCLUYE EXTENDIDA, CONFORMACIÓN, COMPACTACIÓN Y ACARREO LIBRE HASTA 5KM)</v>
          </cell>
          <cell r="C34" t="str">
            <v>M3</v>
          </cell>
          <cell r="D34">
            <v>120.24</v>
          </cell>
          <cell r="E34">
            <v>88927</v>
          </cell>
        </row>
        <row r="35">
          <cell r="A35">
            <v>2.0499999999999998</v>
          </cell>
          <cell r="B35" t="str">
            <v>CONSTRUCCIÓN DE RELLENO CON MATERIAL DE BASE GRANULAR COMPACTADO MECÁNICAMENTE (INCLUYE EXTENDIDA, CONFORMACIÓN, COMPACTACIÓN Y ACARREO LIBRE HASTA 5KM)</v>
          </cell>
          <cell r="C35" t="str">
            <v>M3</v>
          </cell>
          <cell r="D35">
            <v>141.88999999999999</v>
          </cell>
          <cell r="E35">
            <v>90496</v>
          </cell>
        </row>
        <row r="36">
          <cell r="A36">
            <v>2.06</v>
          </cell>
          <cell r="B36" t="str">
            <v>CONSTRUCCIÓN DE RELLENO CON MATERIAL DE AFIRMADO COMPACTADO MECÁNICAMENTE (INCLUYE EXTENDIDA, CONFORMACIÓN, COMPACTACIÓN Y ACARREO LIBRE HASTA 5KM)</v>
          </cell>
          <cell r="C36" t="str">
            <v>M3</v>
          </cell>
          <cell r="D36">
            <v>1092.94</v>
          </cell>
          <cell r="E36">
            <v>39504</v>
          </cell>
        </row>
        <row r="37">
          <cell r="B37" t="str">
            <v>SUBTOTAL EXCAVACIONES Y RELLENOS</v>
          </cell>
        </row>
        <row r="38">
          <cell r="A38">
            <v>3</v>
          </cell>
          <cell r="B38" t="str">
            <v>CIMENTACIÓN</v>
          </cell>
        </row>
        <row r="39">
          <cell r="A39">
            <v>3.01</v>
          </cell>
          <cell r="B39" t="str">
            <v>CONSTRUCCIÓN DE BASE EN CONCRETO POBRE E=0.05M 10Mpa</v>
          </cell>
          <cell r="C39" t="str">
            <v>M2</v>
          </cell>
          <cell r="D39">
            <v>168.04</v>
          </cell>
          <cell r="E39">
            <v>28480</v>
          </cell>
        </row>
        <row r="40">
          <cell r="A40">
            <v>3.02</v>
          </cell>
          <cell r="B40" t="str">
            <v>CONSTRUCCIÓN DE CONCRETO CICLÓPEO 21 MPa (3000pSI) RELACIÓN 60% CONCRETO-40% PIEDRA</v>
          </cell>
          <cell r="C40" t="str">
            <v>M3</v>
          </cell>
          <cell r="D40">
            <v>12.36</v>
          </cell>
          <cell r="E40">
            <v>416371</v>
          </cell>
        </row>
        <row r="41">
          <cell r="A41">
            <v>3.03</v>
          </cell>
          <cell r="B41" t="str">
            <v>CONSTRUCCIÓN DE ZAPATAS EN CONCRETO 4000PSI (28 MPa) (INCLUYE FORMALETA Y MATERIALES PARA SU ENCOFRADO Y DESENCOFRADO).</v>
          </cell>
          <cell r="C41" t="str">
            <v>M3</v>
          </cell>
          <cell r="D41">
            <v>46.11</v>
          </cell>
          <cell r="E41">
            <v>778624</v>
          </cell>
        </row>
        <row r="42">
          <cell r="A42">
            <v>3.04</v>
          </cell>
          <cell r="B42" t="str">
            <v>CONSTRUCCIÓN DE PEDESTAL EN CONCRETO 4000PSI (28Mpa) (INCLUYE FORMALETA Y MATERIALES PARA SU ENCOFRADO Y DESENCOFRADO).</v>
          </cell>
          <cell r="C42" t="str">
            <v>M3</v>
          </cell>
          <cell r="D42">
            <v>0.91</v>
          </cell>
          <cell r="E42">
            <v>723930</v>
          </cell>
        </row>
        <row r="43">
          <cell r="A43">
            <v>3.05</v>
          </cell>
          <cell r="B43" t="str">
            <v>CONSTRUCCIÓN DE VIGAS DE AMARRE EN CONCRETO 28 MPa (4000psi) (INCLUYE FORMALETA Y MATERIALES PARA SU ENCOFRADO Y DESENCOFRADO).</v>
          </cell>
          <cell r="C43" t="str">
            <v>M3</v>
          </cell>
          <cell r="D43">
            <v>34.369999999999997</v>
          </cell>
          <cell r="E43">
            <v>794927</v>
          </cell>
        </row>
        <row r="44">
          <cell r="A44">
            <v>3.06</v>
          </cell>
          <cell r="B44" t="str">
            <v>CONSTRUCCIÓN DE MANTO EN POLIETILENO DE ALTA DENSIDAD CAL. 6 (INCLUYE SUMINISTRO DE MATERIAL).</v>
          </cell>
          <cell r="C44" t="str">
            <v>M2</v>
          </cell>
          <cell r="D44">
            <v>810.04</v>
          </cell>
          <cell r="E44">
            <v>2559</v>
          </cell>
        </row>
        <row r="45">
          <cell r="A45">
            <v>3.07</v>
          </cell>
          <cell r="B45" t="str">
            <v>CONSTRUCCIÓN DE SOBRECIMIENTO EN LADRILLO E= 0.12MTS</v>
          </cell>
          <cell r="C45" t="str">
            <v>M2</v>
          </cell>
          <cell r="D45">
            <v>98.51</v>
          </cell>
          <cell r="E45">
            <v>73516</v>
          </cell>
        </row>
        <row r="46">
          <cell r="A46">
            <v>3.08</v>
          </cell>
          <cell r="B46" t="str">
            <v>CONSTRUCCIÓN DE LOSA MACIZA DE CONTRAPISO EN  CONCRETO 4000 PSI (28Mpa) H=10 CM (INCLUYE FORMALETA Y MATERIALES PARA SU ENCOFRADO Y DESENCOFRADO).</v>
          </cell>
          <cell r="C46" t="str">
            <v>M2</v>
          </cell>
          <cell r="D46">
            <v>945.96</v>
          </cell>
          <cell r="E46">
            <v>110481</v>
          </cell>
        </row>
        <row r="47">
          <cell r="B47" t="str">
            <v>SUBTOTAL CIMENTACIÓN</v>
          </cell>
        </row>
        <row r="48">
          <cell r="A48">
            <v>4</v>
          </cell>
          <cell r="B48" t="str">
            <v>ESTRUCTURA</v>
          </cell>
        </row>
        <row r="49">
          <cell r="A49">
            <v>4.01</v>
          </cell>
          <cell r="B49" t="str">
            <v>CORTE, FIGURADO Y AMARRE DE ACERO CORRUGADO 60000 PSI (INCLUYE SUMINISTRO DE MATERIAL)</v>
          </cell>
          <cell r="C49" t="str">
            <v>KG</v>
          </cell>
          <cell r="D49">
            <v>34283.42</v>
          </cell>
          <cell r="E49">
            <v>5059</v>
          </cell>
        </row>
        <row r="50">
          <cell r="A50">
            <v>4.0199999999999996</v>
          </cell>
          <cell r="B50" t="str">
            <v>INSTALACIÓN Y FIJACIÓN MALLA ELECTROSOLDADA 0.15MX0.15M D=6MM (INCLUYE SUMINISTRO DE MATERIAL)</v>
          </cell>
          <cell r="C50" t="str">
            <v>KG</v>
          </cell>
          <cell r="D50">
            <v>4348.2</v>
          </cell>
          <cell r="E50">
            <v>5583</v>
          </cell>
        </row>
        <row r="51">
          <cell r="A51">
            <v>4.03</v>
          </cell>
          <cell r="B51" t="str">
            <v>CONSTRUCCIÓN DE COLUMNAS EN CONCRETO 28 MPa (4000 PSI), ALTURA MAYOR A 3 m (INCLUYE FORMALETA Y MATERIALES PARA SU ENCOFRADO Y DESENCOFRADO).</v>
          </cell>
          <cell r="C51" t="str">
            <v>M3</v>
          </cell>
          <cell r="D51">
            <v>52.06</v>
          </cell>
          <cell r="E51">
            <v>720932</v>
          </cell>
        </row>
        <row r="52">
          <cell r="A52">
            <v>4.04</v>
          </cell>
          <cell r="B52" t="str">
            <v>CONSTRUCCIÓN DE VIGA AÉREA EN CONCRETO 28 MPa (4000PSI) (INCLUYE FORMALETA Y MATERIALES PARA SU ENCOFRADO Y DESENCOFRADO).</v>
          </cell>
          <cell r="C52" t="str">
            <v>M3</v>
          </cell>
          <cell r="D52">
            <v>44.56</v>
          </cell>
          <cell r="E52">
            <v>784928</v>
          </cell>
        </row>
        <row r="53">
          <cell r="A53">
            <v>4.05</v>
          </cell>
          <cell r="B53" t="str">
            <v>CONSTRUCCIÓN DE VIGA CINTA EN CONCRETO 3000 PSI  (INCLUYE FORMALETA Y MATERIALES PARA SU ENCOFRADO Y DESENCOFRADO).</v>
          </cell>
          <cell r="C53" t="str">
            <v>M3</v>
          </cell>
          <cell r="D53">
            <v>4.75</v>
          </cell>
          <cell r="E53">
            <v>729008</v>
          </cell>
        </row>
        <row r="54">
          <cell r="A54">
            <v>4.0599999999999996</v>
          </cell>
          <cell r="B54" t="str">
            <v>CONSTRUCCIÓN DE LOSA DE ENTREPISO EN LÁMINA COLABORANTE 2" CAL 18 Y CONCRETO  21 MPa (3000PSI) (INCLUYE PERFIL DE VIGUETA, FORMALETA Y MATERIALES PARA SU ENCOFRADO Y DESENCOFRADO).</v>
          </cell>
          <cell r="C54" t="str">
            <v>M2</v>
          </cell>
          <cell r="D54">
            <v>484.5</v>
          </cell>
          <cell r="E54">
            <v>385448</v>
          </cell>
        </row>
        <row r="55">
          <cell r="A55">
            <v>4.07</v>
          </cell>
          <cell r="B55" t="str">
            <v>CONSTRUCCIÓN DE ESCALERAS MACIZA EN CONCRETO 21 MPa (3000PSI) (INCLUYE FORMALETA Y MATERIALES PARA SU ENCOFRADO Y DESENCOFRADO).</v>
          </cell>
          <cell r="C55" t="str">
            <v>M3</v>
          </cell>
          <cell r="D55">
            <v>4.8</v>
          </cell>
          <cell r="E55">
            <v>1109555</v>
          </cell>
        </row>
        <row r="56">
          <cell r="A56">
            <v>4.08</v>
          </cell>
          <cell r="B56" t="str">
            <v>CONSTRUCCIÓN DE RAMPA EN CONCRETO ESTRIADO 21Mpa (3000PSI)  (INCLUYE FORMALETA Y MATERIALES PARA SU ENCOFRADO Y DESENCOFRADO).</v>
          </cell>
          <cell r="C56" t="str">
            <v>M2</v>
          </cell>
          <cell r="D56">
            <v>1.68</v>
          </cell>
          <cell r="E56">
            <v>95426</v>
          </cell>
        </row>
        <row r="57">
          <cell r="A57">
            <v>4.09</v>
          </cell>
          <cell r="B57" t="str">
            <v>CONSTRUCCIÓN DE VIGA CANAL EN CONCRETO IMPERMEABILIZADO 21 MPa - (3000 PSI) (INCLUYE FORMALETA Y MATERIALES PARA SU ENCOFRADO Y DESENCOFRADO).</v>
          </cell>
          <cell r="C57" t="str">
            <v>M3</v>
          </cell>
          <cell r="D57">
            <v>4.76</v>
          </cell>
          <cell r="E57">
            <v>888332</v>
          </cell>
        </row>
        <row r="58">
          <cell r="A58">
            <v>4.0999999999999996</v>
          </cell>
          <cell r="B58" t="str">
            <v>CONSTRUCCIÓN DE MESONES EN CONCRETO 2500 PSI E=0.1 M (INCLUYE REFUERZO,  FORMALETA Y MATERIALES PARA SU ENCOFRADO Y DESENCOFRADO).</v>
          </cell>
          <cell r="C58" t="str">
            <v>M2</v>
          </cell>
          <cell r="D58">
            <v>28.15</v>
          </cell>
          <cell r="E58">
            <v>144369</v>
          </cell>
        </row>
        <row r="59">
          <cell r="A59">
            <v>4.1100000000000003</v>
          </cell>
          <cell r="B59" t="str">
            <v>CONSTRUCCIÓN DE COLUMNETAS 15X35 CONCRETO 3000PSI (INCLUYE FORMALETA Y MATERIALES PARA SU ENCOFRADO Y DESENCOFRADO).</v>
          </cell>
          <cell r="C59" t="str">
            <v>ML</v>
          </cell>
          <cell r="D59">
            <v>58.69</v>
          </cell>
          <cell r="E59">
            <v>99442</v>
          </cell>
        </row>
        <row r="60">
          <cell r="A60">
            <v>4.12</v>
          </cell>
          <cell r="B60" t="str">
            <v>CORTE Y SELLADO DE JUNTA PARA LOSA DE CONCRETO  (INCLUYE LIMPIEZA, SUMINISTRO E INSTALACIÓN DE FONDO Y SELLANTE)</v>
          </cell>
          <cell r="C60" t="str">
            <v>ML</v>
          </cell>
          <cell r="D60">
            <v>425.34</v>
          </cell>
          <cell r="E60">
            <v>11813</v>
          </cell>
        </row>
        <row r="61">
          <cell r="A61">
            <v>4.13</v>
          </cell>
          <cell r="B61" t="str">
            <v>CONSTRUCCIÓN DE FOSO ASCENSOR EN CONCRETO 4000PSI IMPERMEABILIZADO  (INCLUYE FORMALETA Y MATERIALES PARA SU ENCOFRADO Y DESENCOFRADO).</v>
          </cell>
          <cell r="C61" t="str">
            <v>M3</v>
          </cell>
          <cell r="D61">
            <v>2.0099999999999998</v>
          </cell>
          <cell r="E61">
            <v>854164</v>
          </cell>
        </row>
        <row r="62">
          <cell r="A62">
            <v>4.1399999999999997</v>
          </cell>
          <cell r="B62" t="str">
            <v xml:space="preserve">FABRICACIÓN Y MONTAJE ESTRUCTURA METÁLICA SEGÚN DISEÑO (INCLUYE TRANSPORTE, PINTURA ANTICORROSIVO Y ACABADO EN  PINTURA POLIURETANO) </v>
          </cell>
          <cell r="C62" t="str">
            <v>KG</v>
          </cell>
          <cell r="D62">
            <v>23591.64</v>
          </cell>
          <cell r="E62">
            <v>11285</v>
          </cell>
        </row>
        <row r="63">
          <cell r="B63" t="str">
            <v>SUBTOTAL ESTRUCTURA</v>
          </cell>
        </row>
        <row r="64">
          <cell r="A64">
            <v>5</v>
          </cell>
          <cell r="B64" t="str">
            <v xml:space="preserve">MAMPOSTERÍA </v>
          </cell>
        </row>
        <row r="65">
          <cell r="A65">
            <v>5.01</v>
          </cell>
          <cell r="B65" t="str">
            <v>CONSTRUCCIÓN DE MURO EN LADRILLO ESTRUCTURAL E=15CM (INCLUYE MORTERO DE PEGA Y SUMINISTRO DE MATERIALES)</v>
          </cell>
          <cell r="C65" t="str">
            <v>M2</v>
          </cell>
          <cell r="D65">
            <v>1024.45</v>
          </cell>
          <cell r="E65">
            <v>51067</v>
          </cell>
        </row>
        <row r="66">
          <cell r="A66">
            <v>5.0199999999999996</v>
          </cell>
          <cell r="B66" t="str">
            <v>CONSTRUCCIÓN DE MURO DOBLE EN BLOQUE No.5 E=0.35 M (INCLUYE MORTERO DE PEGA Y SUMINISTRO DE MATERIALES)</v>
          </cell>
          <cell r="C66" t="str">
            <v>M2</v>
          </cell>
          <cell r="D66">
            <v>152.08000000000001</v>
          </cell>
          <cell r="E66">
            <v>77346</v>
          </cell>
        </row>
        <row r="67">
          <cell r="A67">
            <v>5.03</v>
          </cell>
          <cell r="B67" t="str">
            <v>CONSTRUCCIÓN DE MURO CELOSÍA  EN LADRILLO (INCLUYE MORTERO DE PEGA Y SUMINISTRO DE MATERIALES)</v>
          </cell>
          <cell r="C67" t="str">
            <v>M2</v>
          </cell>
          <cell r="D67">
            <v>78.849999999999994</v>
          </cell>
          <cell r="E67">
            <v>98076</v>
          </cell>
        </row>
        <row r="68">
          <cell r="A68">
            <v>5.04</v>
          </cell>
          <cell r="B68" t="str">
            <v xml:space="preserve">CONSTRUCCIÓN DE RELLENO GROUTING 3000PSI PARA DOVELA </v>
          </cell>
          <cell r="C68" t="str">
            <v>ML</v>
          </cell>
          <cell r="D68">
            <v>1232.8499999999999</v>
          </cell>
          <cell r="E68">
            <v>15254</v>
          </cell>
        </row>
        <row r="69">
          <cell r="A69">
            <v>5.05</v>
          </cell>
          <cell r="B69" t="str">
            <v>CONSTRUCCIÓN DE ANCLAJE 1/2"  PARA DOVELA (INCLUYE MATERIALES)</v>
          </cell>
          <cell r="C69" t="str">
            <v>UND</v>
          </cell>
          <cell r="D69">
            <v>281</v>
          </cell>
          <cell r="E69">
            <v>11694</v>
          </cell>
        </row>
        <row r="70">
          <cell r="A70">
            <v>5.0599999999999996</v>
          </cell>
          <cell r="B70" t="str">
            <v>CONSTRUCCIÓN DE ANCLAJE 3/8" PARA DOVELA  (INCLUYE MATERIALES)</v>
          </cell>
          <cell r="C70" t="str">
            <v>UND</v>
          </cell>
          <cell r="D70">
            <v>281</v>
          </cell>
          <cell r="E70">
            <v>11378</v>
          </cell>
        </row>
        <row r="71">
          <cell r="A71">
            <v>5.07</v>
          </cell>
          <cell r="B71" t="str">
            <v>CONSTRUCCIÓN DE PARAPETO EN LAMINA SUPERBOARD E= 14 MM DOS CARAS (INCLUYE ESTRUCTURA DE MONTAJE Y ACCESORIOS DE ANCLAJE, ACABADO EN PINTURA KORAZA</v>
          </cell>
          <cell r="C71" t="str">
            <v>M2</v>
          </cell>
          <cell r="D71">
            <v>242.37</v>
          </cell>
          <cell r="E71">
            <v>176572</v>
          </cell>
        </row>
        <row r="72">
          <cell r="A72">
            <v>5.08</v>
          </cell>
          <cell r="B72" t="str">
            <v xml:space="preserve"> CONSTRUCCIÓN DE DINTELES EN CONCRETO DE 15X20 cm. 17.5 MPa -(2500 PSI) (INCLUYE REFUERZO , FORMALETA Y MATERIALES PARA SU ENCOFRADO Y DESENCOFRADO)</v>
          </cell>
          <cell r="C72" t="str">
            <v>ML</v>
          </cell>
          <cell r="D72">
            <v>42.66</v>
          </cell>
          <cell r="E72">
            <v>66924</v>
          </cell>
        </row>
        <row r="73">
          <cell r="B73" t="str">
            <v>SUBTOTAL MAMPOSTERÍA</v>
          </cell>
        </row>
        <row r="74">
          <cell r="A74">
            <v>6</v>
          </cell>
          <cell r="B74" t="str">
            <v>PAÑETES</v>
          </cell>
        </row>
        <row r="75">
          <cell r="A75">
            <v>6.01</v>
          </cell>
          <cell r="B75" t="str">
            <v>CONSTRUCCIÓN DE PAÑETE PARA MURO EN MORTERO IMPERMEABILIZADO 1:3 E=1.5CM</v>
          </cell>
          <cell r="C75" t="str">
            <v>M2</v>
          </cell>
          <cell r="D75">
            <v>2007.48</v>
          </cell>
          <cell r="E75">
            <v>22880</v>
          </cell>
        </row>
        <row r="76">
          <cell r="A76">
            <v>6.02</v>
          </cell>
          <cell r="B76" t="str">
            <v>CONSTRUCCIÓN DE PAÑETE LISO PARA MUROS EN PAÑETE 1:4 E=1.5CM</v>
          </cell>
          <cell r="C76" t="str">
            <v>M2</v>
          </cell>
          <cell r="D76">
            <v>546.29</v>
          </cell>
          <cell r="E76">
            <v>20070</v>
          </cell>
        </row>
        <row r="77">
          <cell r="A77">
            <v>6.03</v>
          </cell>
          <cell r="B77" t="str">
            <v>CONSTRUCCIÓN DE PAÑETE LISO PARA MUROS EN PAÑETE 1:4 E=1.5CM (LINEAL)</v>
          </cell>
          <cell r="C77" t="str">
            <v>ML</v>
          </cell>
          <cell r="D77">
            <v>806.7</v>
          </cell>
          <cell r="E77">
            <v>11712</v>
          </cell>
        </row>
        <row r="78">
          <cell r="A78">
            <v>6.04</v>
          </cell>
          <cell r="B78" t="str">
            <v>CONSTRUCCIÓN DE PAÑETE PARA MURO EN MORTERO  IMPERMEABILIZADO  1:3, E=1.5 CM (LINEAL)</v>
          </cell>
          <cell r="C78" t="str">
            <v>ML</v>
          </cell>
          <cell r="D78">
            <v>19.8</v>
          </cell>
          <cell r="E78">
            <v>13116</v>
          </cell>
        </row>
        <row r="79">
          <cell r="A79">
            <v>6.05</v>
          </cell>
          <cell r="B79" t="str">
            <v>CONSTRUCCIÓN DE FILOS Y DILATACIONES EN PAÑETES (INCLUYE MORTERO)</v>
          </cell>
          <cell r="C79" t="str">
            <v>ML</v>
          </cell>
          <cell r="D79">
            <v>976.2</v>
          </cell>
          <cell r="E79">
            <v>6650</v>
          </cell>
        </row>
        <row r="80">
          <cell r="A80">
            <v>6.06</v>
          </cell>
          <cell r="B80" t="str">
            <v xml:space="preserve">CONSTRUCCIÓN DE REPELLO EN  VIGA Y FILOS DE VENTANAS (INCLUYE MORTERO) </v>
          </cell>
          <cell r="C80" t="str">
            <v>ML</v>
          </cell>
          <cell r="D80">
            <v>134.71</v>
          </cell>
          <cell r="E80">
            <v>15749</v>
          </cell>
        </row>
        <row r="81">
          <cell r="A81">
            <v>6.07</v>
          </cell>
          <cell r="B81" t="str">
            <v>CONSTRUCCIÓN DE PAÑETE LISO BAJO PLACA EN MORTERO  1:4 E=1.5CM</v>
          </cell>
          <cell r="C81" t="str">
            <v>M2</v>
          </cell>
          <cell r="D81">
            <v>313.23</v>
          </cell>
          <cell r="E81">
            <v>26450</v>
          </cell>
        </row>
        <row r="82">
          <cell r="B82" t="str">
            <v>SUBTOTAL PAÑETES</v>
          </cell>
        </row>
        <row r="83">
          <cell r="A83">
            <v>7</v>
          </cell>
          <cell r="B83" t="str">
            <v>PISOS</v>
          </cell>
        </row>
        <row r="84">
          <cell r="A84">
            <v>7.01</v>
          </cell>
          <cell r="B84" t="str">
            <v>CONSTRUCCIÓN DE ALISTADO DE PISOS E=0.04M EN MORTERO 1:3</v>
          </cell>
          <cell r="C84" t="str">
            <v>M2</v>
          </cell>
          <cell r="D84">
            <v>860.36</v>
          </cell>
          <cell r="E84">
            <v>35048</v>
          </cell>
        </row>
        <row r="85">
          <cell r="A85">
            <v>7.02</v>
          </cell>
          <cell r="B85" t="str">
            <v>CONSTRUCCIÓN DE ALISTADO DE  PISOS EN MORTERO IMPERMEABILIZADO 1:3, E=0.04</v>
          </cell>
          <cell r="C85" t="str">
            <v>M2</v>
          </cell>
          <cell r="D85">
            <v>330.34</v>
          </cell>
          <cell r="E85">
            <v>40556</v>
          </cell>
        </row>
        <row r="86">
          <cell r="A86">
            <v>7.03</v>
          </cell>
          <cell r="B86" t="str">
            <v>CONSTRUCCIÓN DE ACABADO DE PISO EN  CERÁMICA PISO TRAFICO 5, CALIDAD PRIMERA (PARA CIRCULACIONES Y OFICINAS)</v>
          </cell>
          <cell r="C86" t="str">
            <v>M2</v>
          </cell>
          <cell r="D86">
            <v>881.22</v>
          </cell>
          <cell r="E86">
            <v>70571</v>
          </cell>
        </row>
        <row r="87">
          <cell r="A87">
            <v>7.04</v>
          </cell>
          <cell r="B87" t="str">
            <v>CONSTRUCCIÓN DE ACABADO DE PISO EN ENCHAPE CERÁMICO ANTIDESLIZANTE PARA BAÑOS (INCLUYE BOQUILLA Y ADHESIVO CEMENTICIO)</v>
          </cell>
          <cell r="C87" t="str">
            <v>M2</v>
          </cell>
          <cell r="D87">
            <v>89.12</v>
          </cell>
          <cell r="E87">
            <v>57438</v>
          </cell>
        </row>
        <row r="88">
          <cell r="A88">
            <v>7.05</v>
          </cell>
          <cell r="B88" t="str">
            <v xml:space="preserve">CONSTRUCCIÓN DE ACABADO DE  PISO EN ENCHAPE CERÁMICO ANTIDESLIZANTE PARA COCINA (INCLUYE BOQUILLA Y ADHESIVO CEMENTICIO) </v>
          </cell>
          <cell r="C88" t="str">
            <v>M2</v>
          </cell>
          <cell r="D88">
            <v>219.28</v>
          </cell>
          <cell r="E88">
            <v>57902</v>
          </cell>
        </row>
        <row r="89">
          <cell r="A89">
            <v>7.06</v>
          </cell>
          <cell r="B89" t="str">
            <v>CONSTRUCCIÓN DE MEDIA CAÑA EN GRANITO</v>
          </cell>
          <cell r="C89" t="str">
            <v>ML</v>
          </cell>
          <cell r="D89">
            <v>384.97</v>
          </cell>
          <cell r="E89">
            <v>32174</v>
          </cell>
        </row>
        <row r="90">
          <cell r="A90">
            <v>7.07</v>
          </cell>
          <cell r="B90" t="str">
            <v>SUMINISTRO E INSTALACIÓN CINTA ANTIDESLIZANTE</v>
          </cell>
          <cell r="C90" t="str">
            <v>ML</v>
          </cell>
          <cell r="D90">
            <v>215.5</v>
          </cell>
          <cell r="E90">
            <v>6694</v>
          </cell>
        </row>
        <row r="91">
          <cell r="B91" t="str">
            <v>SUBTOTAL PISOS</v>
          </cell>
        </row>
        <row r="92">
          <cell r="A92">
            <v>8</v>
          </cell>
          <cell r="B92" t="str">
            <v>INSTALACIONES ELÉCTRICAS</v>
          </cell>
        </row>
        <row r="93">
          <cell r="B93" t="str">
            <v>INSTALACIONES ELÉCTRICAS INTERNAS Y LUMINARIAS</v>
          </cell>
        </row>
        <row r="94">
          <cell r="A94" t="str">
            <v>8.1.1</v>
          </cell>
          <cell r="B94" t="str">
            <v>CONSTRUCCIÓN DE SALIDA LÁMPARA PVC, EN TECHO, CIELOS FALSOS, Y EN MUROS, EN TUBO CONDUIT PVC SCH 40  Ø1/2", EN Cu.Nº12  AWG, TIPO HF-FR-LS INCLUYE SOPORTES, CAJAS (CON TAPA) Y ACCESORIOS NECESARIOS PARA COMPLETAR LA SALIDA.</v>
          </cell>
          <cell r="C94" t="str">
            <v>UND</v>
          </cell>
          <cell r="D94">
            <v>218</v>
          </cell>
          <cell r="E94">
            <v>81502</v>
          </cell>
        </row>
        <row r="95">
          <cell r="A95" t="str">
            <v>8.1.2</v>
          </cell>
          <cell r="B95" t="str">
            <v xml:space="preserve">CONSTRUCCIÓN DE SALIDA PARA LUMINARIA DE 100 VATIOS BAJO CUBIERTA, EN TUBO CONDUIT IMC DE 3/4", EN Cu. Nº12 AWG, TIPO HF-FR-LS INCLUYE SOPORTES, CAJAS (CON TAPA) Y ACCESORIOS NECESARIOS PARA COMPLETAR LA SALIDA.	</v>
          </cell>
          <cell r="C95" t="str">
            <v>UND</v>
          </cell>
          <cell r="D95">
            <v>9</v>
          </cell>
          <cell r="E95">
            <v>260899</v>
          </cell>
        </row>
        <row r="96">
          <cell r="A96" t="str">
            <v>8.1.3</v>
          </cell>
          <cell r="B96" t="str">
            <v xml:space="preserve">CONSTRUCCIÓN DE SALIDA PARA LUMINARIA DE 36 VATIOS Y DE EMERGENCIA BAJO CUBIERTA METÁLICA, EN ZONA DE PLAZOLETA SEGUNDO PISO, EN TUBO CONDUIT IMC DE 3/4", EN Cu. Nº12 AWG, TIPO HF-FR-LS INCLUYE SOPORTES, CAJAS (CON TAPA) Y ACCESORIOS NECESARIOS PARA COMPLETAR LA SALIDA.	</v>
          </cell>
          <cell r="C96" t="str">
            <v>UND</v>
          </cell>
          <cell r="D96">
            <v>59</v>
          </cell>
          <cell r="E96">
            <v>116534</v>
          </cell>
        </row>
        <row r="97">
          <cell r="A97" t="str">
            <v>8.1.4</v>
          </cell>
          <cell r="B97" t="str">
            <v>CONSTRUCCIÓN DE SALIDA PARA INTERRUPTOR SENCILLO  EN TUBO CONDUIT PVC SCH 40  Ø1/2", EN Cu. Nº12  AWG, TIPO HF-FR-LS INCLUYE SOPORTES, CAJA Y ACCESORIOS NECESARIOS PARA COMPLETAR LA SALIDA.</v>
          </cell>
          <cell r="C97" t="str">
            <v>UND</v>
          </cell>
          <cell r="D97">
            <v>10</v>
          </cell>
          <cell r="E97">
            <v>76705</v>
          </cell>
        </row>
        <row r="98">
          <cell r="A98" t="str">
            <v>8.1.5</v>
          </cell>
          <cell r="B98" t="str">
            <v>CONSTRUCCIÓN DE SALIDA PARA INTERRUPTOR DOBLE EN TUBO CONDUIT PVC SCH 40  Ø1/2", EN Cu. Nº12  AWG, TIPO HF-FR-LS INCLUYE SOPORTES, CAJA Y ACCESORIOS NECESARIOS PARA COMPLETAR LA SALIDA.</v>
          </cell>
          <cell r="C98" t="str">
            <v>UND</v>
          </cell>
          <cell r="D98">
            <v>21</v>
          </cell>
          <cell r="E98">
            <v>95245</v>
          </cell>
        </row>
        <row r="99">
          <cell r="A99" t="str">
            <v>8.1.6</v>
          </cell>
          <cell r="B99" t="str">
            <v>CONSTRUCCIÓN DE SALIDA PARA INTERRUPTOR TRIPLE EN TUBO CONDUIT PVC SCH 40  Ø1/2", EN Cu. Nº12  AWG, TIPO HF-FR-LS INCLUYE SOPORTES, CAJA Y ACCESORIOS NECESARIOS PARA COMPLETAR LA SALIDA.</v>
          </cell>
          <cell r="C99" t="str">
            <v>UND</v>
          </cell>
          <cell r="D99">
            <v>1</v>
          </cell>
          <cell r="E99">
            <v>110840</v>
          </cell>
        </row>
        <row r="100">
          <cell r="A100" t="str">
            <v>8.1.7</v>
          </cell>
          <cell r="B100" t="str">
            <v>CONSTRUCCIÓN DE SALIDA PARA INTERRUPTOR CONMUTABLE  EN TUBO CONDUIT PVC SCH 40  Ø1/2", EN Cu. Nº12 AWG,  TIPO HF-FR-LS. INCLUYE INTERRUPTOR, SOPORTES, CAJAS Y ACCESORIOS NECESARIOS PARA COMPLETAR LA SALIDA.</v>
          </cell>
          <cell r="C100" t="str">
            <v>UND</v>
          </cell>
          <cell r="D100">
            <v>6</v>
          </cell>
          <cell r="E100">
            <v>103840</v>
          </cell>
        </row>
        <row r="101">
          <cell r="A101" t="str">
            <v>8.1.8</v>
          </cell>
          <cell r="B101" t="str">
            <v>SUMINISTRO, MONTAJE Y CONEXIÓN DE SENSOR INFRARROJO PARA MONTAJE EN TECHO GRADO COMERCIAL, CUBRIMIENTO APROX. 49 m2. INCLUYE ACCESORIOS DE MONTAJE Y CONEXIÓN.</v>
          </cell>
          <cell r="C101" t="str">
            <v>UND</v>
          </cell>
          <cell r="D101">
            <v>8</v>
          </cell>
          <cell r="E101">
            <v>316293</v>
          </cell>
        </row>
        <row r="102">
          <cell r="A102" t="str">
            <v>8.1.9</v>
          </cell>
          <cell r="B102" t="str">
            <v>CONSTRUCCIÓN DE SALIDA BAJO TECHO DE TOMACORRIENTE DOBLE 120V-15A CON POLO A TIERRA , CONDUIT PVC SCH 40  Ø1/2" Y CONDUCTORES DE COBRE Nº12 AWG,  TIPO HF-FR-LS. INCLUYE TOMA, CURVAS, TERMINALES, UNIONES, CAJAS Y ACCESORIOS PARA COMPLETAR LA SALIDA.</v>
          </cell>
          <cell r="C102" t="str">
            <v>UND</v>
          </cell>
          <cell r="D102">
            <v>28</v>
          </cell>
          <cell r="E102">
            <v>105301</v>
          </cell>
        </row>
        <row r="103">
          <cell r="A103" t="str">
            <v>8.1.10</v>
          </cell>
          <cell r="B103" t="str">
            <v>CONSTRUCCIÓN DE SALIDA TOMACORRIENTE GENERAL DOBLE 120V-15A CON POLO A TIERRA AUTO PROTEGIDO TIPO GFCI, EN TUBO PVC DE 1/2" Y CONDUCTORES DE COBRE Nº12 AWG,  TIPO HF-FR-LS. INCLUYE TOMA, CURVAS, TERMINALES, UNIONES, CAJAS Y ACCESORIOS PARA COMPLETAR LA SALIDA.</v>
          </cell>
          <cell r="C103" t="str">
            <v>UND</v>
          </cell>
          <cell r="D103">
            <v>104</v>
          </cell>
          <cell r="E103">
            <v>143003</v>
          </cell>
        </row>
        <row r="104">
          <cell r="A104" t="str">
            <v>8.1.11</v>
          </cell>
          <cell r="B104" t="str">
            <v>CONSTRUCCIÓN DE SALIDA TRIFÁSICA PVC 30A, EN TUBO PVC DE 1" Y CONDUCTORES DE COBRE 3N10+1Nº10+1T.Nº10 AWG,  TIPO HF-FR-LS. INCLUYE TOMA, CURVAS, TERMINALES, UNIONES, CAJAS Y ACCESORIOS PARA COMPLETAR LA SALIDA.</v>
          </cell>
          <cell r="C104" t="str">
            <v>UND</v>
          </cell>
          <cell r="D104">
            <v>1</v>
          </cell>
          <cell r="E104">
            <v>408377</v>
          </cell>
        </row>
        <row r="105">
          <cell r="A105" t="str">
            <v>8.1.12</v>
          </cell>
          <cell r="B105" t="str">
            <v>SUMINISTRO E INSTALACIÓN LUMINARIA LED PANEL RD 24W DL 100-240V 6500 K (DL), MONTAJE DE INCRUSTAR EN CIELO RASO INCLUYE ACCESORIOS DE CONEXIÓN Y FIJACIÓN</v>
          </cell>
          <cell r="C105" t="str">
            <v>UND</v>
          </cell>
          <cell r="D105">
            <v>12</v>
          </cell>
          <cell r="E105">
            <v>78619</v>
          </cell>
        </row>
        <row r="106">
          <cell r="A106" t="str">
            <v>8.1.13</v>
          </cell>
          <cell r="B106" t="str">
            <v>SUMINISTRO E INSTALACIÓN LUMINARIA LED  PANEL RC 36W DL 6500 K, MONTAJE DE INCRUSTAR,  INCLUYE ACCESORIOS DE CONEXIÓN Y FIJACIÓN</v>
          </cell>
          <cell r="C106" t="str">
            <v>UND</v>
          </cell>
          <cell r="D106">
            <v>111</v>
          </cell>
          <cell r="E106">
            <v>127024</v>
          </cell>
        </row>
        <row r="107">
          <cell r="A107" t="str">
            <v>8.1.14</v>
          </cell>
          <cell r="B107" t="str">
            <v>SUMINISTRO E INSTALACIÓN  LUMINARIA  LED  LINEAL TIPO HERMÉTICA, 36W DL. MONTAJE DE SOBREPONER/SUSPENDER, 6500 K (DL), 3500 LM, IP65,  INCLUYE ACCESORIOS DE CONEXIÓN Y FIJACIÓN</v>
          </cell>
          <cell r="C107" t="str">
            <v>UND</v>
          </cell>
          <cell r="D107">
            <v>31</v>
          </cell>
          <cell r="E107">
            <v>117220</v>
          </cell>
        </row>
        <row r="108">
          <cell r="A108" t="str">
            <v>8.1.15</v>
          </cell>
          <cell r="B108" t="str">
            <v>SUMINISTRO E INSTALACIÓN LUMINARIA LED DE 45 WATTS, DECORATIVA PARA EXTERIORES TIPO FAROL, PARA INSTALACIÓN VERTICAL EN POSTE, 4000K, FLUJO LUMINOSO NOMINAL MÁXIMO, 3960 LM, VIDA ÚTIL ESTIMADA 100000H L70, EFICACIA 88 LM/W, IRC &gt; 80, IP65, 100-240 V 50/60HZ, INCLUYE ACCESORIOS DE CONEXIÓN Y FIJACIÓN</v>
          </cell>
          <cell r="C108" t="str">
            <v>UND</v>
          </cell>
          <cell r="D108">
            <v>9</v>
          </cell>
          <cell r="E108">
            <v>837994</v>
          </cell>
        </row>
        <row r="109">
          <cell r="A109" t="str">
            <v>8.1.16</v>
          </cell>
          <cell r="B109" t="str">
            <v>SUMINISTRO E INSTALACIÓN LUMINARIA LED 12W TIPO TORTUGA DE APLIQUE DE PARED, 6000K, IP65, INCLUYE ACCESORIOS DE CONEXIÓN, AMARRE Y FIJACIÓN</v>
          </cell>
          <cell r="C109" t="str">
            <v>UND</v>
          </cell>
          <cell r="D109">
            <v>9</v>
          </cell>
          <cell r="E109">
            <v>56596</v>
          </cell>
        </row>
        <row r="110">
          <cell r="A110" t="str">
            <v>8.1.17</v>
          </cell>
          <cell r="B110" t="str">
            <v>SUMINISTRO E INSTALACIÓN, LUMINARIA DE EMERGENCIA LED 2X1.6W PARA PARED O TECHO DE DOS FOCOS ESCUALIZABLES, AUTONOMÍA DE UNA HORA Y MEDIA</v>
          </cell>
          <cell r="C110" t="str">
            <v>UND</v>
          </cell>
          <cell r="D110">
            <v>122</v>
          </cell>
          <cell r="E110">
            <v>117198</v>
          </cell>
        </row>
        <row r="111">
          <cell r="A111" t="str">
            <v>8.1.18</v>
          </cell>
          <cell r="B111" t="str">
            <v xml:space="preserve">SUMINISTRO E INSTALACIÓN, LUMINARIA LED TIPO HIGH BAY 100W DL, 6000K, 100-240V, 12000 LM, VIDA ÚTIL ESTIMADA 40000H, EFICACIA 120 LM/W, IRC &gt; 80, IP65 PARA SUSPENDER, CONDRIVER INDEPENDIENTE, INSTALACIÓN COLGANTE CON GANCHO , INCLUYE ACCESORIOS DE CONEXIÓN Y FIJACIÓN  </v>
          </cell>
          <cell r="C111" t="str">
            <v>UND</v>
          </cell>
          <cell r="D111">
            <v>9</v>
          </cell>
          <cell r="E111">
            <v>365760</v>
          </cell>
        </row>
        <row r="112">
          <cell r="A112" t="str">
            <v>8.1.19</v>
          </cell>
          <cell r="B112" t="str">
            <v xml:space="preserve">SUMINISTRO E INSTALACIÓN DE POSTE METÁLICO DE 6MT DE ALTURA, FABRICADO EN 3" X 3MM, TOTALMENTE GALVANIZADO EN CALIENTE, ACABADO EN PINTURA ELECTROSTÁTICA, FLANGE DE 25 X 25 EN 5/16", ANCLAJE DE 4 PERNOS DE 5/8" X 50CM. INCLUYE REDUCCIÓN DE 60MM </v>
          </cell>
          <cell r="C112" t="str">
            <v>UND</v>
          </cell>
          <cell r="D112">
            <v>9</v>
          </cell>
          <cell r="E112">
            <v>622750</v>
          </cell>
        </row>
        <row r="113">
          <cell r="A113" t="str">
            <v>8.1.20</v>
          </cell>
          <cell r="B113" t="str">
            <v>CONSTRUCCIÓN DE BASE EN CONCRETO PARA POSTE METÁLICO DE 6MT DE ALTURA DE 0,30mx0,3mx1,0m</v>
          </cell>
          <cell r="C113" t="str">
            <v>UND</v>
          </cell>
          <cell r="D113">
            <v>9</v>
          </cell>
          <cell r="E113">
            <v>407017</v>
          </cell>
        </row>
        <row r="114">
          <cell r="A114" t="str">
            <v>8.2.</v>
          </cell>
          <cell r="B114" t="str">
            <v>TABLEROS Y PROTECCIONES</v>
          </cell>
        </row>
        <row r="115">
          <cell r="A115" t="str">
            <v>8.2.1</v>
          </cell>
          <cell r="B115" t="str">
            <v>SUMINISTRO E INSTALACIÓN DE TABLERO PARA CONTROL DE ILUMINACIÓN INTERIOR</v>
          </cell>
          <cell r="C115" t="str">
            <v>UND</v>
          </cell>
          <cell r="D115">
            <v>3</v>
          </cell>
          <cell r="E115">
            <v>551297</v>
          </cell>
        </row>
        <row r="116">
          <cell r="A116" t="str">
            <v>8.2.2</v>
          </cell>
          <cell r="B116" t="str">
            <v>SUMINISTRO E INSTALACIÓN DE TABLERO PARA CONTROL DE ILUMINACIÓN EXTERIOR</v>
          </cell>
          <cell r="C116" t="str">
            <v>UND</v>
          </cell>
          <cell r="D116">
            <v>1</v>
          </cell>
          <cell r="E116">
            <v>1372499</v>
          </cell>
        </row>
        <row r="117">
          <cell r="A117" t="str">
            <v>8.2.3</v>
          </cell>
          <cell r="B117" t="str">
            <v>SUMINISTRO E INSTALACIÓN DE TABLERO PARCIAL 6 CIRCUITOS - MONOFÁSICO. INCLUYE PROTECCIONES</v>
          </cell>
          <cell r="C117" t="str">
            <v>UND</v>
          </cell>
          <cell r="D117">
            <v>14</v>
          </cell>
          <cell r="E117">
            <v>291825</v>
          </cell>
        </row>
        <row r="118">
          <cell r="A118" t="str">
            <v>8.2.4</v>
          </cell>
          <cell r="B118" t="str">
            <v>SUMINISTRO E INSTALACIÓN DE TABLERO PARCIAL 6 CIRCUITOS - TRIFÁSICO.  INCLUYE PROTECCIONES</v>
          </cell>
          <cell r="C118" t="str">
            <v>UND</v>
          </cell>
          <cell r="D118">
            <v>4</v>
          </cell>
          <cell r="E118">
            <v>678768</v>
          </cell>
        </row>
        <row r="119">
          <cell r="A119" t="str">
            <v>8.2.5</v>
          </cell>
          <cell r="B119" t="str">
            <v>SUMINISTRO E INSTALACIÓN DE TABLERO PARCIAL 12 CIRCUITOS - TRIFÁSICO. INCLUYE TOTALIZADOR Y  PROTECCIONES</v>
          </cell>
          <cell r="C119" t="str">
            <v>UND</v>
          </cell>
          <cell r="D119">
            <v>2</v>
          </cell>
          <cell r="E119">
            <v>1303673</v>
          </cell>
        </row>
        <row r="120">
          <cell r="A120" t="str">
            <v>8.2.6</v>
          </cell>
          <cell r="B120" t="str">
            <v>SUMINISTRO E INSTALACIÓN TABLERO DE MEDIDA DIRECTA TM-008,  21 CUENTAS.</v>
          </cell>
          <cell r="C120" t="str">
            <v>UND</v>
          </cell>
          <cell r="D120">
            <v>1</v>
          </cell>
          <cell r="E120">
            <v>10423403</v>
          </cell>
        </row>
        <row r="121">
          <cell r="A121" t="str">
            <v>8.2.7</v>
          </cell>
          <cell r="B121" t="str">
            <v>SUMINISTRO E INSTALACIÓN DE TABLERO DE SUPLENCIA "T-SUPLENCIA" INCLUYE  PROTECCIONES.</v>
          </cell>
          <cell r="C121" t="str">
            <v>UND</v>
          </cell>
          <cell r="D121">
            <v>1</v>
          </cell>
          <cell r="E121">
            <v>4284786</v>
          </cell>
        </row>
        <row r="122">
          <cell r="A122" t="str">
            <v>8.2.8</v>
          </cell>
          <cell r="B122" t="str">
            <v xml:space="preserve">SUMINISTRO E INSTALACIÓN DE SISTEMA DE PUESTA A TIERRA DE TABLEROS DE DISTRIBUCIÓN. </v>
          </cell>
          <cell r="C122" t="str">
            <v>UND</v>
          </cell>
          <cell r="D122">
            <v>1</v>
          </cell>
          <cell r="E122">
            <v>505077</v>
          </cell>
        </row>
        <row r="123">
          <cell r="A123" t="str">
            <v>8.2.9</v>
          </cell>
          <cell r="B123" t="str">
            <v>SUMINISTRO E INSTALACIÓN DE SISTEMA DE PUESTA A TIERRA PARA CAJAS DE INSPECCIÓN.</v>
          </cell>
          <cell r="C123" t="str">
            <v>UND</v>
          </cell>
          <cell r="D123">
            <v>4</v>
          </cell>
          <cell r="E123">
            <v>300488</v>
          </cell>
        </row>
        <row r="124">
          <cell r="A124" t="str">
            <v>8.3</v>
          </cell>
          <cell r="B124" t="str">
            <v>ACOMETIDAS, CABLES Y DUCTOS</v>
          </cell>
        </row>
        <row r="125">
          <cell r="A125" t="str">
            <v>8.3.1</v>
          </cell>
          <cell r="B125" t="str">
            <v>SUMINISTRO  E INSTALACIÓN RED DE ACOMETIDA DEL TRANSFORMADOR A TABLERO MEDIDA TM-008, EN 1x(3x250MCM+1Nx250MCM+ 1T2AWG)-THHW, Cu.</v>
          </cell>
          <cell r="C125" t="str">
            <v>ML</v>
          </cell>
          <cell r="D125">
            <v>14.9</v>
          </cell>
          <cell r="E125">
            <v>370111</v>
          </cell>
        </row>
        <row r="126">
          <cell r="A126" t="str">
            <v>8.3.2</v>
          </cell>
          <cell r="B126" t="str">
            <v>SUMINISTRO E INSTALACIÓN RED PRINCIPAL DE ALIMENTACIÓN DE LA TRANSFERENCIA Y TABLERO DE SUPLENCIA EN (3x2+1N2 + 1T8) AWG HFFRLS, Cu.</v>
          </cell>
          <cell r="C126" t="str">
            <v>ML</v>
          </cell>
          <cell r="D126">
            <v>9.7999999999999989</v>
          </cell>
          <cell r="E126">
            <v>101287</v>
          </cell>
        </row>
        <row r="127">
          <cell r="A127" t="str">
            <v>8.3.3</v>
          </cell>
          <cell r="B127" t="str">
            <v>SUMINISTRO E INSTALACIÓN RED DE ALIMENTACIÓN A TABLERO DEL ASCENSOR "T-ASC" EN (3x6+1N6 + 1T18) AWG HFFRLS, Cu.</v>
          </cell>
          <cell r="C127" t="str">
            <v>ML</v>
          </cell>
          <cell r="D127">
            <v>48.3</v>
          </cell>
          <cell r="E127">
            <v>46573</v>
          </cell>
        </row>
        <row r="128">
          <cell r="A128" t="str">
            <v>8.3.4</v>
          </cell>
          <cell r="B128" t="str">
            <v>SUMINISTRO E INSTALACIÓN RED DE ALIMENTACIÓN A TABLEROS DE DISTRIBUCIÓN  TRIFÁSICOS "T-P",   "T-Q", "T-R", "T-S", Y "T-V",  EN (3x8+1N8 + 1T10) AWG HFFRLS, Cu.</v>
          </cell>
          <cell r="C128" t="str">
            <v>ML</v>
          </cell>
          <cell r="D128">
            <v>212.64999999999998</v>
          </cell>
          <cell r="E128">
            <v>31206</v>
          </cell>
        </row>
        <row r="129">
          <cell r="A129" t="str">
            <v>8.3.5</v>
          </cell>
          <cell r="B129" t="str">
            <v>SUMINISTRO E INSTALACIÓN RED DE ALIMENTACIÓN A TABLEROS DE DISTRIBUCIÓN  MONOFÁSICOS EN LOCALES DEL  "T-A"  a  "T-N" EN (1x8+1N8 + 1T10) AWG HFFRLS, Cu.</v>
          </cell>
          <cell r="C129" t="str">
            <v>ML</v>
          </cell>
          <cell r="D129">
            <v>607.96999999999991</v>
          </cell>
          <cell r="E129">
            <v>19232</v>
          </cell>
        </row>
        <row r="130">
          <cell r="A130" t="str">
            <v>8.3.6</v>
          </cell>
          <cell r="B130" t="str">
            <v>SUMINISTRO E INSTALACIÓN RED DE ALIMENTACIÓN A RED DE ILUMINACIÓN EXTERIOR EN (1x10+1N10 + 1T12) AWG HFFRLS, Cu.</v>
          </cell>
          <cell r="C130" t="str">
            <v>ML</v>
          </cell>
          <cell r="D130">
            <v>33.5</v>
          </cell>
          <cell r="E130">
            <v>13775</v>
          </cell>
        </row>
        <row r="131">
          <cell r="A131" t="str">
            <v>8.3.7</v>
          </cell>
          <cell r="B131" t="str">
            <v>SUMINISTRO E INSTALACIÓN ACOMETIDA DE CIRCUITOS DE ILUMINACIÓN EXTERIOR DE CAJA DE CONEXIÓN A SALIDA EN POSTES, EN 3x12AWG. Cu. 600V, Tipo HFFRLS</v>
          </cell>
          <cell r="C131" t="str">
            <v>ML</v>
          </cell>
          <cell r="D131">
            <v>106.46</v>
          </cell>
          <cell r="E131">
            <v>14333</v>
          </cell>
        </row>
        <row r="132">
          <cell r="A132" t="str">
            <v>8.3.8</v>
          </cell>
          <cell r="B132" t="str">
            <v>CONSTRUCCIÓN DE CANALIZACIÓN ELÉCTRICA SUBTERRÁNEA 21 x 1" PVC, PARA RED DE ALIMENTACIÓN A TABLEROS DE DISTRIBUCIÓN. INC EXCAVACIÓN  Y RELLENO</v>
          </cell>
          <cell r="C132" t="str">
            <v>ML</v>
          </cell>
          <cell r="D132">
            <v>11.58</v>
          </cell>
          <cell r="E132">
            <v>128725</v>
          </cell>
        </row>
        <row r="133">
          <cell r="A133" t="str">
            <v>8.3.9</v>
          </cell>
          <cell r="B133" t="str">
            <v>CONSTRUCCIÓN DE CANALIZACIÓN ELÉCTRICA SUBTERRÁNEA 12 x 1" PVC, PARA RED DE ALIMENTACIÓN A TABLEROS DE DISTRIBUCIÓN. INC EXCAVACIÓN  Y RELLENO</v>
          </cell>
          <cell r="C133" t="str">
            <v>ML</v>
          </cell>
          <cell r="D133">
            <v>40.04</v>
          </cell>
          <cell r="E133">
            <v>87923</v>
          </cell>
        </row>
        <row r="134">
          <cell r="A134" t="str">
            <v>8.3.10</v>
          </cell>
          <cell r="B134" t="str">
            <v>CONSTRUCCIÓN DE CANALIZACIÓN ELÉCTRICA SUBTERRÁNEA 8 x 1" PVC, PARA RED DE ALIMENTACIÓN A TABLEROS DE DISTRIBUCIÓN. INC EXCAVACIÓN  Y RELLENO</v>
          </cell>
          <cell r="C134" t="str">
            <v>ML</v>
          </cell>
          <cell r="D134">
            <v>10.649999999999999</v>
          </cell>
          <cell r="E134">
            <v>67339</v>
          </cell>
        </row>
        <row r="135">
          <cell r="A135" t="str">
            <v>8.3.11</v>
          </cell>
          <cell r="B135" t="str">
            <v>CONSTRUCCIÓN DE CANALIZACIÓN ELÉCTRICA SUBTERRÁNEA 2 x 1" PVC, PARA RED DE ALIMENTACIÓN A ILUMINACIÓN EXTERIOR. INC EXCAVACIÓN  Y RELLENO</v>
          </cell>
          <cell r="C135" t="str">
            <v>ML</v>
          </cell>
          <cell r="D135">
            <v>31</v>
          </cell>
          <cell r="E135">
            <v>22873</v>
          </cell>
        </row>
        <row r="136">
          <cell r="A136" t="str">
            <v>8.3.12</v>
          </cell>
          <cell r="B136" t="str">
            <v>SUMINISTRO E INSTALACIÓN DE TUBERÍA DE  1 x 1" PVC, EN PISO O MURO , PARA RED DE ALIMENTACIÓN TABLEROS DE DISTRIBUCIÓN.</v>
          </cell>
          <cell r="C136" t="str">
            <v>ML</v>
          </cell>
          <cell r="D136">
            <v>149.24</v>
          </cell>
          <cell r="E136">
            <v>12963</v>
          </cell>
        </row>
        <row r="137">
          <cell r="A137" t="str">
            <v>8.3.13</v>
          </cell>
          <cell r="B137" t="str">
            <v>CONSTRUCCIÓN DE CANALIZACIÓN ELÉCTRICA SUBTERRÁNEA 1 x 2" PVC, PARA RED DE ALIMENTACIÓN DE TABLERO DE SUPLENCIA. INC EXCAVACIÓN Y RELLENO</v>
          </cell>
          <cell r="C137" t="str">
            <v>ML</v>
          </cell>
          <cell r="D137">
            <v>11.86</v>
          </cell>
          <cell r="E137">
            <v>39132</v>
          </cell>
        </row>
        <row r="138">
          <cell r="A138" t="str">
            <v>8.3.14</v>
          </cell>
          <cell r="B138" t="str">
            <v>CONSTRUCCIÓN DE CANALIZACIÓN ELÉCTRICA SUBTERRÁNEA 1 x 3/4" PVC,  PARA SALIDAS A ILUMINACIÓN EXTERIOR. INC EXCAVACIÓN  Y RELLENO</v>
          </cell>
          <cell r="C138" t="str">
            <v>ML</v>
          </cell>
          <cell r="D138">
            <v>47</v>
          </cell>
          <cell r="E138">
            <v>10789</v>
          </cell>
        </row>
        <row r="139">
          <cell r="A139" t="str">
            <v>8.3.15</v>
          </cell>
          <cell r="B139" t="str">
            <v>CONSTRUCCIÓN DE CANALIZACIÓN ELÉCTRICA TUBERÍA METÁLICA EN  1 x 3" IMC, BAJO PLACA DE PISO, PARA RED DE ACOMETIDA PRINCIPAL</v>
          </cell>
          <cell r="C139" t="str">
            <v>ML</v>
          </cell>
          <cell r="D139">
            <v>11.95</v>
          </cell>
          <cell r="E139">
            <v>222735</v>
          </cell>
        </row>
        <row r="140">
          <cell r="A140" t="str">
            <v>8.3.16</v>
          </cell>
          <cell r="B140" t="str">
            <v xml:space="preserve">CONSTRUCCIÓN DE CAJA DE INSPECCIÓN  PARA  B.T. Y ALUMBRADO PUBLICO. CD2006 CON MARCO Y TAPA  </v>
          </cell>
          <cell r="C140" t="str">
            <v>UND</v>
          </cell>
          <cell r="D140">
            <v>6</v>
          </cell>
          <cell r="E140">
            <v>432643</v>
          </cell>
        </row>
        <row r="141">
          <cell r="A141" t="str">
            <v>8.3.17</v>
          </cell>
          <cell r="B141" t="str">
            <v xml:space="preserve">CONSTRUCCIÓN DE CAJA DE INSPECCIÓN  PARA M.T. Y B.T. CD2008 CON MARCO Y TAPA   </v>
          </cell>
          <cell r="C141" t="str">
            <v>UND</v>
          </cell>
          <cell r="D141">
            <v>3</v>
          </cell>
          <cell r="E141">
            <v>904643</v>
          </cell>
        </row>
        <row r="142">
          <cell r="A142" t="str">
            <v>8.4</v>
          </cell>
          <cell r="B142" t="str">
            <v xml:space="preserve">INFRAESTRUCTURA ELÉCTRICA PRINCIPAL </v>
          </cell>
        </row>
        <row r="143">
          <cell r="A143" t="str">
            <v>8.4.1</v>
          </cell>
          <cell r="B143" t="str">
            <v>SUMINISTRO E INSTALACIÓN TABLERO TRANSFERENCIA AUTOMÁTICA DE 125A PARA SISTEMA RED DE SUPLENCIA</v>
          </cell>
          <cell r="C143" t="str">
            <v>UND</v>
          </cell>
          <cell r="D143">
            <v>1</v>
          </cell>
          <cell r="E143">
            <v>9248947</v>
          </cell>
        </row>
        <row r="144">
          <cell r="A144" t="str">
            <v>8.4.2</v>
          </cell>
          <cell r="B144" t="str">
            <v>INSTALACIÓN PLANTA DE EMERGENCIA CAPACIDAD 48 KVA/ 35 KW TRIFÁSICA, 208-120V - 60 Hz, ENCABINADA</v>
          </cell>
          <cell r="C144" t="str">
            <v>UND</v>
          </cell>
          <cell r="D144">
            <v>1</v>
          </cell>
          <cell r="E144">
            <v>74633859</v>
          </cell>
        </row>
        <row r="145">
          <cell r="A145" t="str">
            <v>8.4.3</v>
          </cell>
          <cell r="B145" t="str">
            <v>SUMINISTRO E INSTALACIÓN DE LA MALLA DE PUESTA A TIERRA PARA LA SUBESTACIÓN, Y TABLERO DE MEDIDA. SEGÚN DISEÑO</v>
          </cell>
          <cell r="C145" t="str">
            <v>UND</v>
          </cell>
          <cell r="D145">
            <v>1</v>
          </cell>
          <cell r="E145">
            <v>2026683</v>
          </cell>
        </row>
        <row r="146">
          <cell r="A146" t="str">
            <v>8.4.4</v>
          </cell>
          <cell r="B146" t="str">
            <v>SUMINISTRO E INSTALACIÓN DE CIRCUITO PRIMARIO DERIVACIÓN EN RETENCIÓN A 90° INFERIOR CON SECCIONAMIENTO CIRCUITO TRIFÁSICO</v>
          </cell>
          <cell r="C146" t="str">
            <v>UND</v>
          </cell>
          <cell r="D146">
            <v>1</v>
          </cell>
          <cell r="E146">
            <v>2919930</v>
          </cell>
        </row>
        <row r="147">
          <cell r="A147" t="str">
            <v>8.4.5</v>
          </cell>
          <cell r="B147" t="str">
            <v xml:space="preserve">SUMINISTRO E INSTALACIÓN  DE  TRANSFORMADOR TRIFÁSICO AÉREO  EN POSTE  DE 75KVA - CT-2014,  INCLUYE  HERRAJES Y POSTE </v>
          </cell>
          <cell r="C147" t="str">
            <v>UND</v>
          </cell>
          <cell r="D147">
            <v>1</v>
          </cell>
          <cell r="E147">
            <v>16656222</v>
          </cell>
        </row>
        <row r="148">
          <cell r="A148" t="str">
            <v>8.4.6</v>
          </cell>
          <cell r="B148" t="str">
            <v xml:space="preserve">CONSTRUCCIÓN DE RED AÉREA DE MEDIA TENSIÓN EN CONDUCTORES DE ALUMINIO 3x2, ACSR (Incluye suministro e instalación) </v>
          </cell>
          <cell r="C148" t="str">
            <v>ML</v>
          </cell>
          <cell r="D148">
            <v>7.8</v>
          </cell>
          <cell r="E148">
            <v>12975</v>
          </cell>
        </row>
        <row r="149">
          <cell r="A149" t="str">
            <v>8.4.7</v>
          </cell>
          <cell r="B149" t="str">
            <v>MANIOBRA EN CALIENTE PARA CONEXIÓN DE RED ELÉCTRICA DE MEDIA TENSIÓN</v>
          </cell>
          <cell r="C149" t="str">
            <v>UND</v>
          </cell>
          <cell r="D149">
            <v>1</v>
          </cell>
          <cell r="E149">
            <v>3326226</v>
          </cell>
        </row>
        <row r="150">
          <cell r="B150" t="str">
            <v>SUBTOTAL INSTALACIONES ELÉCTRICAS</v>
          </cell>
        </row>
        <row r="151">
          <cell r="A151">
            <v>9</v>
          </cell>
          <cell r="B151" t="str">
            <v>INSTALACIONES HIDROSANITARIAS Y RED CONTRA INCENDIOS</v>
          </cell>
        </row>
        <row r="152">
          <cell r="A152">
            <v>9.1</v>
          </cell>
          <cell r="B152" t="str">
            <v>ACOMETIDAS</v>
          </cell>
        </row>
        <row r="153">
          <cell r="A153" t="str">
            <v>9.1.1</v>
          </cell>
          <cell r="B153" t="str">
            <v>CONSTRUCCIÓN  DE ACOMETIDA 2" X 3/4" INCLUYE TUBERÍA PF + UAD 3/4" ,
REGISTRO DE CORTE, COLLAR DERIVACIÓN Y ACCESORIOS COMPLEMENTARIOS PARA SU
CONEXIÓN.</v>
          </cell>
          <cell r="C153" t="str">
            <v>UND</v>
          </cell>
          <cell r="D153">
            <v>1</v>
          </cell>
          <cell r="E153">
            <v>345220</v>
          </cell>
        </row>
        <row r="154">
          <cell r="A154" t="str">
            <v>9.1.2</v>
          </cell>
          <cell r="B154" t="str">
            <v>SUMINISTRO E INSTALACIÓN DE MEDIDOR 3/4" (INCLUYE ACCESORIOS)</v>
          </cell>
          <cell r="C154" t="str">
            <v>UND</v>
          </cell>
          <cell r="D154">
            <v>1</v>
          </cell>
          <cell r="E154">
            <v>242545</v>
          </cell>
        </row>
        <row r="155">
          <cell r="A155" t="str">
            <v>9.1.3</v>
          </cell>
          <cell r="B155" t="str">
            <v xml:space="preserve">CONSTRUCCIÓN DE CAJILLA UNITARIA PARA MEDIDOR EN PISO (INCLUYE TAPA DE SEGURIDAD) </v>
          </cell>
          <cell r="C155" t="str">
            <v>UND</v>
          </cell>
          <cell r="D155">
            <v>1</v>
          </cell>
          <cell r="E155">
            <v>681922</v>
          </cell>
        </row>
        <row r="156">
          <cell r="B156" t="str">
            <v>TUBERÍAS</v>
          </cell>
        </row>
        <row r="157">
          <cell r="A157" t="str">
            <v>9.1.4</v>
          </cell>
          <cell r="B157" t="str">
            <v xml:space="preserve">SUMINISTRO E INSTALACIÓN DE RED SUMINISTRO TUBERÍA PVC-P 1/2" RDE 9 </v>
          </cell>
          <cell r="C157" t="str">
            <v>ML</v>
          </cell>
          <cell r="D157">
            <v>135.42000000000002</v>
          </cell>
          <cell r="E157">
            <v>7937</v>
          </cell>
        </row>
        <row r="158">
          <cell r="A158" t="str">
            <v>9.1.5</v>
          </cell>
          <cell r="B158" t="str">
            <v>SUMINISTRO E INSTALACIÓN DE RED SUMINISTRO TUBERÍA PVC-P Ø 3/4"</v>
          </cell>
          <cell r="C158" t="str">
            <v>ML</v>
          </cell>
          <cell r="D158">
            <v>43.11</v>
          </cell>
          <cell r="E158">
            <v>4871</v>
          </cell>
        </row>
        <row r="159">
          <cell r="A159" t="str">
            <v>9.1.6</v>
          </cell>
          <cell r="B159" t="str">
            <v>SUMINISTRO E INSTALACIÓN DE RED SUMINISTRO TUBERÍA PVC-P Ø 1"</v>
          </cell>
          <cell r="C159" t="str">
            <v>ML</v>
          </cell>
          <cell r="D159">
            <v>53.61</v>
          </cell>
          <cell r="E159">
            <v>8434</v>
          </cell>
        </row>
        <row r="160">
          <cell r="A160" t="str">
            <v>9.1.7</v>
          </cell>
          <cell r="B160" t="str">
            <v>SUMINISTRO E INSTALACIÓN DE RED SUMINISTRO TUBERÍA PVC-P Ø 1 1/4"</v>
          </cell>
          <cell r="C160" t="str">
            <v>ML</v>
          </cell>
          <cell r="D160">
            <v>36.93</v>
          </cell>
          <cell r="E160">
            <v>10338</v>
          </cell>
        </row>
        <row r="161">
          <cell r="A161" t="str">
            <v>9.1.8</v>
          </cell>
          <cell r="B161" t="str">
            <v>SUMINISTRO E INSTALACIÓN DE RED SUMINISTRO TUBERÍA PVC-P Ø 1 1/2"</v>
          </cell>
          <cell r="C161" t="str">
            <v>ML</v>
          </cell>
          <cell r="D161">
            <v>7.64</v>
          </cell>
          <cell r="E161">
            <v>13021</v>
          </cell>
        </row>
        <row r="162">
          <cell r="A162" t="str">
            <v>9.1.9</v>
          </cell>
          <cell r="B162" t="str">
            <v>SUMINISTRO E INSTALACIÓN DE RED SUMINISTRO TUBERÍA PVC-P Ø 2"</v>
          </cell>
          <cell r="C162" t="str">
            <v>ML</v>
          </cell>
          <cell r="D162">
            <v>11.149999999999999</v>
          </cell>
          <cell r="E162">
            <v>20273</v>
          </cell>
        </row>
        <row r="163">
          <cell r="A163" t="str">
            <v>9.1.10</v>
          </cell>
          <cell r="B163" t="str">
            <v>SUMINISTRO E INSTALACIÓN DE RED SUMINISTRO TUBERÍA PVC-P Ø 2 1/2"</v>
          </cell>
          <cell r="C163" t="str">
            <v>ML</v>
          </cell>
          <cell r="D163">
            <v>48.45</v>
          </cell>
          <cell r="E163">
            <v>36244</v>
          </cell>
        </row>
        <row r="164">
          <cell r="A164" t="str">
            <v>9.1.11</v>
          </cell>
          <cell r="B164" t="str">
            <v>SUMINISTRO E INSTALACIÓN DE RED SUMINISTRO TUBERÍA HD Ø 2"</v>
          </cell>
          <cell r="C164" t="str">
            <v>ML</v>
          </cell>
          <cell r="D164">
            <v>7.34</v>
          </cell>
          <cell r="E164">
            <v>36306</v>
          </cell>
        </row>
        <row r="165">
          <cell r="B165" t="str">
            <v>UNIONES TUBERÍAS</v>
          </cell>
        </row>
        <row r="166">
          <cell r="A166" t="str">
            <v>9.1.12</v>
          </cell>
          <cell r="B166" t="str">
            <v>SUMINISTRO E INSTALACIÓN CODO 90° PVC-P Ø 1/2"</v>
          </cell>
          <cell r="C166" t="str">
            <v>UND</v>
          </cell>
          <cell r="D166">
            <v>66</v>
          </cell>
          <cell r="E166">
            <v>2171</v>
          </cell>
        </row>
        <row r="167">
          <cell r="A167" t="str">
            <v>9.1.13</v>
          </cell>
          <cell r="B167" t="str">
            <v>SUMINISTRO E INSTALACIÓN CODO 90° PVC-P Ø 3/4"</v>
          </cell>
          <cell r="C167" t="str">
            <v>UND</v>
          </cell>
          <cell r="D167">
            <v>6</v>
          </cell>
          <cell r="E167">
            <v>2747</v>
          </cell>
        </row>
        <row r="168">
          <cell r="A168" t="str">
            <v>9.1.14</v>
          </cell>
          <cell r="B168" t="str">
            <v>SUMINISTRO E INSTALACIÓN CODO 90° PVC-P Ø 1"</v>
          </cell>
          <cell r="C168" t="str">
            <v>UND</v>
          </cell>
          <cell r="D168">
            <v>5</v>
          </cell>
          <cell r="E168">
            <v>3872</v>
          </cell>
        </row>
        <row r="169">
          <cell r="A169" t="str">
            <v>9.1.15</v>
          </cell>
          <cell r="B169" t="str">
            <v>SUMINISTRO E INSTALACIÓN CODO 90° PVC-P Ø 1 1/4"</v>
          </cell>
          <cell r="C169" t="str">
            <v>UND</v>
          </cell>
          <cell r="D169">
            <v>12</v>
          </cell>
          <cell r="E169">
            <v>5911</v>
          </cell>
        </row>
        <row r="170">
          <cell r="A170" t="str">
            <v>9.1.16</v>
          </cell>
          <cell r="B170" t="str">
            <v>SUMINISTRO E INSTALACIÓN CODO 90° PVC-P Ø 1 1/2"</v>
          </cell>
          <cell r="C170" t="str">
            <v>UND</v>
          </cell>
          <cell r="D170">
            <v>16</v>
          </cell>
          <cell r="E170">
            <v>9415</v>
          </cell>
        </row>
        <row r="171">
          <cell r="A171" t="str">
            <v>9.1.17</v>
          </cell>
          <cell r="B171" t="str">
            <v>SUMINISTRO E INSTALACIÓN CODO 90° PVC-P Ø 2"</v>
          </cell>
          <cell r="C171" t="str">
            <v>UND</v>
          </cell>
          <cell r="D171">
            <v>3</v>
          </cell>
          <cell r="E171">
            <v>15440</v>
          </cell>
        </row>
        <row r="172">
          <cell r="A172" t="str">
            <v>9.1.18</v>
          </cell>
          <cell r="B172" t="str">
            <v>SUMINISTRO E INSTALACIÓN CODO 90° PVC-P Ø 2 1/2"</v>
          </cell>
          <cell r="C172" t="str">
            <v>UND</v>
          </cell>
          <cell r="D172">
            <v>9</v>
          </cell>
          <cell r="E172">
            <v>39879</v>
          </cell>
        </row>
        <row r="173">
          <cell r="A173" t="str">
            <v>9.1.19</v>
          </cell>
          <cell r="B173" t="str">
            <v>SUMINISTRO E INSTALACIÓN CODO HD Ø 2"</v>
          </cell>
          <cell r="C173" t="str">
            <v>UND</v>
          </cell>
          <cell r="D173">
            <v>4</v>
          </cell>
          <cell r="E173">
            <v>15562</v>
          </cell>
        </row>
        <row r="174">
          <cell r="A174" t="str">
            <v>9.1.20</v>
          </cell>
          <cell r="B174" t="str">
            <v>SUMINISTRO E INSTALACIÓN TEE REDUCIDA PVC-P Ø 3/4 x 1/2"</v>
          </cell>
          <cell r="C174" t="str">
            <v>UND</v>
          </cell>
          <cell r="D174">
            <v>10</v>
          </cell>
          <cell r="E174">
            <v>4040</v>
          </cell>
        </row>
        <row r="175">
          <cell r="A175" t="str">
            <v>9.1.21</v>
          </cell>
          <cell r="B175" t="str">
            <v>SUMINISTRO E INSTALACIÓN TEE REDUCIDA  PVC-P Ø 1 x 3/4"</v>
          </cell>
          <cell r="C175" t="str">
            <v>UND</v>
          </cell>
          <cell r="D175">
            <v>1</v>
          </cell>
          <cell r="E175">
            <v>6552</v>
          </cell>
        </row>
        <row r="176">
          <cell r="A176" t="str">
            <v>9.1.22</v>
          </cell>
          <cell r="B176" t="str">
            <v>SUMINISTRO E INSTALACIÓN TEE   PVC-P Ø 1/2"</v>
          </cell>
          <cell r="C176" t="str">
            <v>UND</v>
          </cell>
          <cell r="D176">
            <v>7</v>
          </cell>
          <cell r="E176">
            <v>2332</v>
          </cell>
        </row>
        <row r="177">
          <cell r="A177" t="str">
            <v>9.1.23</v>
          </cell>
          <cell r="B177" t="str">
            <v>SUMINISTRO E INSTALACIÓN TEE PVC-P Ø 3/4"</v>
          </cell>
          <cell r="C177" t="str">
            <v>UND</v>
          </cell>
          <cell r="D177">
            <v>1</v>
          </cell>
          <cell r="E177">
            <v>3431</v>
          </cell>
        </row>
        <row r="178">
          <cell r="A178" t="str">
            <v>9.1.24</v>
          </cell>
          <cell r="B178" t="str">
            <v>SUMINISTRO E INSTALACIÓN TEE PVC-P Ø 1 1/4"</v>
          </cell>
          <cell r="C178" t="str">
            <v>UND</v>
          </cell>
          <cell r="D178">
            <v>30</v>
          </cell>
          <cell r="E178">
            <v>9616</v>
          </cell>
        </row>
        <row r="179">
          <cell r="A179" t="str">
            <v>9.1.25</v>
          </cell>
          <cell r="B179" t="str">
            <v>SUMINISTRO E INSTALACIÓN TEE PVC-P Ø 1 1/2"</v>
          </cell>
          <cell r="C179" t="str">
            <v>UND</v>
          </cell>
          <cell r="D179">
            <v>9</v>
          </cell>
          <cell r="E179">
            <v>8894</v>
          </cell>
        </row>
        <row r="180">
          <cell r="A180" t="str">
            <v>9.1.26</v>
          </cell>
          <cell r="B180" t="str">
            <v>SUMINISTRO E INSTALACIÓN TEE PVC-P Ø 2"</v>
          </cell>
          <cell r="C180" t="str">
            <v>UND</v>
          </cell>
          <cell r="D180">
            <v>5</v>
          </cell>
          <cell r="E180">
            <v>17462</v>
          </cell>
        </row>
        <row r="181">
          <cell r="A181" t="str">
            <v>9.1.27</v>
          </cell>
          <cell r="B181" t="str">
            <v>SUMINISTRO E INSTALACIÓN TEE PVC-P Ø 2 1/2"</v>
          </cell>
          <cell r="C181" t="str">
            <v>UND</v>
          </cell>
          <cell r="D181">
            <v>3</v>
          </cell>
          <cell r="E181">
            <v>43545</v>
          </cell>
        </row>
        <row r="182">
          <cell r="A182" t="str">
            <v>9.1.28</v>
          </cell>
          <cell r="B182" t="str">
            <v>SUMINISTRO E INSTALACIÓN BUJE PVC-P Ø 1 1/4 x 1/2"</v>
          </cell>
          <cell r="C182" t="str">
            <v>UND</v>
          </cell>
          <cell r="D182">
            <v>14</v>
          </cell>
          <cell r="E182">
            <v>3897</v>
          </cell>
        </row>
        <row r="183">
          <cell r="A183" t="str">
            <v>9.1.29</v>
          </cell>
          <cell r="B183" t="str">
            <v>SUMINISTRO E INSTALACIÓN BUJE PVC-P Ø 1 1/4 x 3/4"</v>
          </cell>
          <cell r="C183" t="str">
            <v>UND</v>
          </cell>
          <cell r="D183">
            <v>10</v>
          </cell>
          <cell r="E183">
            <v>4038</v>
          </cell>
        </row>
        <row r="184">
          <cell r="A184" t="str">
            <v>9.1.30</v>
          </cell>
          <cell r="B184" t="str">
            <v>SUMINISTRO E INSTALACIÓN BUJE PVC-P Ø 1 1/4 x 1"</v>
          </cell>
          <cell r="C184" t="str">
            <v>UND</v>
          </cell>
          <cell r="D184">
            <v>20</v>
          </cell>
          <cell r="E184">
            <v>4266</v>
          </cell>
        </row>
        <row r="185">
          <cell r="A185" t="str">
            <v>9.1.31</v>
          </cell>
          <cell r="B185" t="str">
            <v>SUMINISTRO E INSTALACIÓN BUJE PVC-P Ø 1 1/2 x 1"</v>
          </cell>
          <cell r="C185" t="str">
            <v>UND</v>
          </cell>
          <cell r="D185">
            <v>2</v>
          </cell>
          <cell r="E185">
            <v>5227</v>
          </cell>
        </row>
        <row r="186">
          <cell r="A186" t="str">
            <v>9.1.32</v>
          </cell>
          <cell r="B186" t="str">
            <v>SUMINISTRO E INSTALACIÓN BUJE PVC-P Ø 1 1/2 x 1 1/4"</v>
          </cell>
          <cell r="C186" t="str">
            <v>UND</v>
          </cell>
          <cell r="D186">
            <v>8</v>
          </cell>
          <cell r="E186">
            <v>5639</v>
          </cell>
        </row>
        <row r="187">
          <cell r="A187" t="str">
            <v>9.1.33</v>
          </cell>
          <cell r="B187" t="str">
            <v>SUMINISTRO E INSTALACIÓN BUJE PVC-P Ø 2 x 1/2"</v>
          </cell>
          <cell r="C187" t="str">
            <v>UND</v>
          </cell>
          <cell r="D187">
            <v>1</v>
          </cell>
          <cell r="E187">
            <v>7245</v>
          </cell>
        </row>
        <row r="188">
          <cell r="A188" t="str">
            <v>9.1.34</v>
          </cell>
          <cell r="B188" t="str">
            <v>SUMINISTRO E INSTALACIÓN BUJE PVC-P Ø 2 x 1 1/4"</v>
          </cell>
          <cell r="C188" t="str">
            <v>UND</v>
          </cell>
          <cell r="D188">
            <v>2</v>
          </cell>
          <cell r="E188">
            <v>7596</v>
          </cell>
        </row>
        <row r="189">
          <cell r="A189" t="str">
            <v>9.1.35</v>
          </cell>
          <cell r="B189" t="str">
            <v>SUMINISTRO E INSTALACIÓN BUJE PVC-P Ø 2 x 1 1/2"</v>
          </cell>
          <cell r="C189" t="str">
            <v>UND</v>
          </cell>
          <cell r="D189">
            <v>4</v>
          </cell>
          <cell r="E189">
            <v>7787</v>
          </cell>
        </row>
        <row r="190">
          <cell r="A190" t="str">
            <v>9.1.36</v>
          </cell>
          <cell r="B190" t="str">
            <v>SUMINISTRO E INSTALACIÓN BUJE PVC-P Ø 2 1/2 x 1 1/4"</v>
          </cell>
          <cell r="C190" t="str">
            <v>UND</v>
          </cell>
          <cell r="D190">
            <v>2</v>
          </cell>
          <cell r="E190">
            <v>16428</v>
          </cell>
        </row>
        <row r="191">
          <cell r="A191" t="str">
            <v>9.1.37</v>
          </cell>
          <cell r="B191" t="str">
            <v>SUMINISTRO E INSTALACIÓN BUJE PVC-P Ø 2 1/2 x 2"</v>
          </cell>
          <cell r="C191" t="str">
            <v>UND</v>
          </cell>
          <cell r="D191">
            <v>2</v>
          </cell>
          <cell r="E191">
            <v>16791</v>
          </cell>
        </row>
        <row r="192">
          <cell r="B192" t="str">
            <v>VÁLVULAS Y ACCESORIOS</v>
          </cell>
        </row>
        <row r="193">
          <cell r="A193" t="str">
            <v>9.1.38</v>
          </cell>
          <cell r="B193" t="str">
            <v>SUMINISTRO E INSTALACIÓN REGISTRO PVC Ø 1/2"</v>
          </cell>
          <cell r="C193" t="str">
            <v>UND</v>
          </cell>
          <cell r="D193">
            <v>2</v>
          </cell>
          <cell r="E193">
            <v>18281</v>
          </cell>
        </row>
        <row r="194">
          <cell r="A194" t="str">
            <v>9.1.39</v>
          </cell>
          <cell r="B194" t="str">
            <v>SUMINISTRO E INSTALACIÓN REGISTRO PVC Ø 3/4"</v>
          </cell>
          <cell r="C194" t="str">
            <v>UND</v>
          </cell>
          <cell r="D194">
            <v>2</v>
          </cell>
          <cell r="E194">
            <v>22989</v>
          </cell>
        </row>
        <row r="195">
          <cell r="A195" t="str">
            <v>9.1.40</v>
          </cell>
          <cell r="B195" t="str">
            <v>SUMINISTRO E INSTALACIÓN REGISTRO PVC Ø 1 1/4"</v>
          </cell>
          <cell r="C195" t="str">
            <v>UND</v>
          </cell>
          <cell r="D195">
            <v>3</v>
          </cell>
          <cell r="E195">
            <v>39269</v>
          </cell>
        </row>
        <row r="196">
          <cell r="A196" t="str">
            <v>9.1.41</v>
          </cell>
          <cell r="B196" t="str">
            <v>SUMINISTRO E INSTALACIÓN REGISTRO BRONCE Ø 1 1/2"</v>
          </cell>
          <cell r="C196" t="str">
            <v>UND</v>
          </cell>
          <cell r="D196">
            <v>6</v>
          </cell>
          <cell r="E196">
            <v>209865</v>
          </cell>
        </row>
        <row r="197">
          <cell r="A197" t="str">
            <v>9.1.42</v>
          </cell>
          <cell r="B197" t="str">
            <v>SUMINISTRO E INSTALACIÓN REGISTRO BRONCE Ø 2 1/2"</v>
          </cell>
          <cell r="C197" t="str">
            <v>UND</v>
          </cell>
          <cell r="D197">
            <v>2</v>
          </cell>
          <cell r="E197">
            <v>500544</v>
          </cell>
        </row>
        <row r="198">
          <cell r="A198" t="str">
            <v>9.1.43</v>
          </cell>
          <cell r="B198" t="str">
            <v>SUMINISTRO E INSTALACIÓN VÁLVULA DE PIE CON COLADERA BRONCE Ø 2"</v>
          </cell>
          <cell r="C198" t="str">
            <v>UND</v>
          </cell>
          <cell r="D198">
            <v>2</v>
          </cell>
          <cell r="E198">
            <v>232764</v>
          </cell>
        </row>
        <row r="199">
          <cell r="A199" t="str">
            <v>9.1.44</v>
          </cell>
          <cell r="B199" t="str">
            <v>SUMINISTRO E INSTALACIÓN VÁLVULA FLOTADOR MECÁNICO Ø 3/4"</v>
          </cell>
          <cell r="C199" t="str">
            <v>UND</v>
          </cell>
          <cell r="D199">
            <v>1</v>
          </cell>
          <cell r="E199">
            <v>104430</v>
          </cell>
        </row>
        <row r="200">
          <cell r="A200" t="str">
            <v>9.1.45</v>
          </cell>
          <cell r="B200" t="str">
            <v>SUMINISTRO E INSTALACIÓN CHEQUE HIDRÁULICO Ø 3/4"</v>
          </cell>
          <cell r="C200" t="str">
            <v>UND</v>
          </cell>
          <cell r="D200">
            <v>1</v>
          </cell>
          <cell r="E200">
            <v>75381</v>
          </cell>
        </row>
        <row r="201">
          <cell r="A201" t="str">
            <v>9.1.46</v>
          </cell>
          <cell r="B201" t="str">
            <v>SUMINISTRO E INSTALACIÓN CHEQUE HIDRÁULICO  Ø 1 1/2"</v>
          </cell>
          <cell r="C201" t="str">
            <v>UND</v>
          </cell>
          <cell r="D201">
            <v>2</v>
          </cell>
          <cell r="E201">
            <v>249378</v>
          </cell>
        </row>
        <row r="202">
          <cell r="A202" t="str">
            <v>9.1.47</v>
          </cell>
          <cell r="B202" t="str">
            <v>SUMINISTRO E INSTALACIÓN NIPLE PASA MURO B X B Ø 2" por 20 cm</v>
          </cell>
          <cell r="C202" t="str">
            <v>UND</v>
          </cell>
          <cell r="D202">
            <v>2</v>
          </cell>
          <cell r="E202">
            <v>101120</v>
          </cell>
        </row>
        <row r="203">
          <cell r="A203" t="str">
            <v>9.1.48</v>
          </cell>
          <cell r="B203" t="str">
            <v>SUMINISTRO E INSTALACIÓN NIPLE PASA MURO R x R  Ø 2 1/2" por 20 cm</v>
          </cell>
          <cell r="C203" t="str">
            <v>UND</v>
          </cell>
          <cell r="D203">
            <v>2</v>
          </cell>
          <cell r="E203">
            <v>103268</v>
          </cell>
        </row>
        <row r="204">
          <cell r="A204" t="str">
            <v>9.1.49</v>
          </cell>
          <cell r="B204" t="str">
            <v>SUMINISTRO E INSTALACIÓN REDUCCIÓN EXCÉNTRICA Ø 2 x 1 1/2"</v>
          </cell>
          <cell r="C204" t="str">
            <v>UND</v>
          </cell>
          <cell r="D204">
            <v>2</v>
          </cell>
          <cell r="E204">
            <v>12379</v>
          </cell>
        </row>
        <row r="205">
          <cell r="B205" t="str">
            <v>MEDICIÓN</v>
          </cell>
        </row>
        <row r="206">
          <cell r="A206" t="str">
            <v>9.1.50</v>
          </cell>
          <cell r="B206" t="str">
            <v>SUMINISTRO E INSTALACIÓN DE MEDIDOR 1/2" (INCLUYE ACCESORIOS)</v>
          </cell>
          <cell r="C206" t="str">
            <v>UND</v>
          </cell>
          <cell r="D206">
            <v>14</v>
          </cell>
          <cell r="E206">
            <v>295289</v>
          </cell>
        </row>
        <row r="207">
          <cell r="A207" t="str">
            <v>9.1.51</v>
          </cell>
          <cell r="B207" t="str">
            <v>SUMINISTRO E INSTALACIÓN MACRO MEDIDOR DE AGUA POTABLE  Ø 2" (INCLUYE ACCESORIOS)</v>
          </cell>
          <cell r="C207" t="str">
            <v>UND</v>
          </cell>
          <cell r="D207">
            <v>1</v>
          </cell>
          <cell r="E207">
            <v>1598395</v>
          </cell>
        </row>
        <row r="208">
          <cell r="A208" t="str">
            <v>9.1.52</v>
          </cell>
          <cell r="B208" t="str">
            <v>CONSTRUCCIÓN DE CAJILLA UNITARIA DE MEDIDOR DE AGUA POTABLE Ø 1/2"</v>
          </cell>
          <cell r="C208" t="str">
            <v>UND</v>
          </cell>
          <cell r="D208">
            <v>14</v>
          </cell>
          <cell r="E208">
            <v>577117</v>
          </cell>
        </row>
        <row r="209">
          <cell r="A209" t="str">
            <v>9.1.53</v>
          </cell>
          <cell r="B209" t="str">
            <v>CONSTRUCCIÓN DE CAJA PARA MEDIDOR DE AGUA POTABLE Ø 2" EN MAMPOSTERÍA (INCLUYE TAPAS DE INSPECCIÓN)</v>
          </cell>
          <cell r="C209" t="str">
            <v>UND</v>
          </cell>
          <cell r="D209">
            <v>1</v>
          </cell>
          <cell r="E209">
            <v>693178</v>
          </cell>
        </row>
        <row r="210">
          <cell r="B210" t="str">
            <v>SISTEMA DE PRESIÓN</v>
          </cell>
        </row>
        <row r="211">
          <cell r="A211" t="str">
            <v>9.1.54</v>
          </cell>
          <cell r="B211" t="str">
            <v>SUMINISTRO E INSTALACIÓN SISTEMA DE BOMBEO AGUA POTABLE DOS BOMBAS 5HP, TANQUE HIDROACUMULADOR 300LT, MANÓMETRO, PRESOSTATO, RACOR Y SWITCH FLOTADOR, CON TANQUE PRESURIZADO METÁLICO, TABLERO DE CONTROL Y ACCESORIOS (REF. O SIMILAR)</v>
          </cell>
          <cell r="C211" t="str">
            <v>UND</v>
          </cell>
          <cell r="D211">
            <v>1</v>
          </cell>
          <cell r="E211">
            <v>9347308</v>
          </cell>
        </row>
        <row r="212">
          <cell r="A212" t="str">
            <v>9.1.55</v>
          </cell>
          <cell r="B212" t="str">
            <v>CONSTRUCCIÓN DE PARAL HIDRÁULICO Ø 1/2" (INCLUYE TUBERÍA Y ACCESORIOS, CODO 90°,TEE Y TAPÓN)</v>
          </cell>
          <cell r="C212" t="str">
            <v>UND</v>
          </cell>
          <cell r="D212">
            <v>37</v>
          </cell>
          <cell r="E212">
            <v>54385</v>
          </cell>
        </row>
        <row r="213">
          <cell r="A213" t="str">
            <v>9.1.56</v>
          </cell>
          <cell r="B213" t="str">
            <v>CONSTRUCCIÓN DE PARAL HIDRÁULICO Ø 3/4" (INCLUYE TUBERÍA Y ACCESORIOS, CODO 90°,TEE Y TAPÓN)</v>
          </cell>
          <cell r="C213" t="str">
            <v>UND</v>
          </cell>
          <cell r="D213">
            <v>8</v>
          </cell>
          <cell r="E213">
            <v>55308</v>
          </cell>
        </row>
        <row r="214">
          <cell r="A214" t="str">
            <v>9.1.57</v>
          </cell>
          <cell r="B214" t="str">
            <v>CONSTRUCCIÓN DE PARAL HIDRÁULICO Ø 1" (INCLUYE TUBERÍA Y ACCESORIOS, CODO 90°,TEE Y TAPÓN)</v>
          </cell>
          <cell r="C214" t="str">
            <v>UND</v>
          </cell>
          <cell r="D214">
            <v>20</v>
          </cell>
          <cell r="E214">
            <v>66096</v>
          </cell>
        </row>
        <row r="215">
          <cell r="A215">
            <v>9.1999999999999993</v>
          </cell>
          <cell r="B215" t="str">
            <v>REDES DE DESAGÜE SANITARIO Y VENTILACIÓN</v>
          </cell>
        </row>
        <row r="216">
          <cell r="B216" t="str">
            <v>TUBERÍAS</v>
          </cell>
        </row>
        <row r="217">
          <cell r="A217" t="str">
            <v>9.2.1</v>
          </cell>
          <cell r="B217" t="str">
            <v>SUMINISTRO E INSTALACIÓN DE TUBERÍA  PVC-S Ø 2"</v>
          </cell>
          <cell r="C217" t="str">
            <v>ML</v>
          </cell>
          <cell r="D217">
            <v>89.240000000000009</v>
          </cell>
          <cell r="E217">
            <v>18993</v>
          </cell>
        </row>
        <row r="218">
          <cell r="A218" t="str">
            <v>9.2.2</v>
          </cell>
          <cell r="B218" t="str">
            <v>SUMINISTRO E INSTALACIÓN DE TUBERÍA PVC-S Ø 3"</v>
          </cell>
          <cell r="C218" t="str">
            <v>ML</v>
          </cell>
          <cell r="D218">
            <v>73.599999999999994</v>
          </cell>
          <cell r="E218">
            <v>24140</v>
          </cell>
        </row>
        <row r="219">
          <cell r="A219" t="str">
            <v>9.2.3</v>
          </cell>
          <cell r="B219" t="str">
            <v>SUMINISTRO E INSTALACIÓN DE TUBERÍA PVC-S Ø 4"</v>
          </cell>
          <cell r="C219" t="str">
            <v>ML</v>
          </cell>
          <cell r="D219">
            <v>86.1</v>
          </cell>
          <cell r="E219">
            <v>28438</v>
          </cell>
        </row>
        <row r="220">
          <cell r="A220" t="str">
            <v>9.2.4</v>
          </cell>
          <cell r="B220" t="str">
            <v>SUMINISTRO E INSTALACIÓN DE TUBERÍA ALCANTARILLADO  Ø 4"</v>
          </cell>
          <cell r="C220" t="str">
            <v>ML</v>
          </cell>
          <cell r="D220">
            <v>50.599999999999994</v>
          </cell>
          <cell r="E220">
            <v>21803</v>
          </cell>
        </row>
        <row r="221">
          <cell r="A221" t="str">
            <v>9.2.5</v>
          </cell>
          <cell r="B221" t="str">
            <v>SUMINISTRO E INSTALACIÓN DE TUBERÍA DE VENTILACIÓN  Ø 2"</v>
          </cell>
          <cell r="C221" t="str">
            <v>ML</v>
          </cell>
          <cell r="D221">
            <v>29.43</v>
          </cell>
          <cell r="E221">
            <v>12328</v>
          </cell>
        </row>
        <row r="222">
          <cell r="A222" t="str">
            <v>9.2.6</v>
          </cell>
          <cell r="B222" t="str">
            <v>SUMINISTRO E INSTALACIÓN DE TUBERÍA DE VENTILACIÓN Ø 3"</v>
          </cell>
          <cell r="C222" t="str">
            <v>ML</v>
          </cell>
          <cell r="D222">
            <v>46.050000000000004</v>
          </cell>
          <cell r="E222">
            <v>26232</v>
          </cell>
        </row>
        <row r="223">
          <cell r="B223" t="str">
            <v>UNIONES DE TUBERÍAS</v>
          </cell>
        </row>
        <row r="224">
          <cell r="A224" t="str">
            <v>9.2.7</v>
          </cell>
          <cell r="B224" t="str">
            <v>SUMINISTRO E INSTALACIÓN CODO 90° PVC-S Ø 2"</v>
          </cell>
          <cell r="C224" t="str">
            <v>UND</v>
          </cell>
          <cell r="D224">
            <v>12</v>
          </cell>
          <cell r="E224">
            <v>7503</v>
          </cell>
        </row>
        <row r="225">
          <cell r="A225" t="str">
            <v>9.2.8</v>
          </cell>
          <cell r="B225" t="str">
            <v>SUMINISTRO E INSTALACIÓN CODO 90° PVC-S Ø 3"</v>
          </cell>
          <cell r="C225" t="str">
            <v>UND</v>
          </cell>
          <cell r="D225">
            <v>11</v>
          </cell>
          <cell r="E225">
            <v>12744</v>
          </cell>
        </row>
        <row r="226">
          <cell r="A226" t="str">
            <v>9.2.9</v>
          </cell>
          <cell r="B226" t="str">
            <v>SUMINISTRO E INSTALACIÓN CODO 90° PVC-S Ø 4"</v>
          </cell>
          <cell r="C226" t="str">
            <v>UND</v>
          </cell>
          <cell r="D226">
            <v>1</v>
          </cell>
          <cell r="E226">
            <v>15969</v>
          </cell>
        </row>
        <row r="227">
          <cell r="A227" t="str">
            <v>9.2.10</v>
          </cell>
          <cell r="B227" t="str">
            <v>SUMINISTRO E INSTALACIÓN CODO 45° PVC-S Ø 2"</v>
          </cell>
          <cell r="C227" t="str">
            <v>UND</v>
          </cell>
          <cell r="D227">
            <v>29</v>
          </cell>
          <cell r="E227">
            <v>6910</v>
          </cell>
        </row>
        <row r="228">
          <cell r="A228" t="str">
            <v>9.2.11</v>
          </cell>
          <cell r="B228" t="str">
            <v>SUMINISTRO E INSTALACIÓN CODO 45° PVC-S Ø 3"</v>
          </cell>
          <cell r="C228" t="str">
            <v>UND</v>
          </cell>
          <cell r="D228">
            <v>20</v>
          </cell>
          <cell r="E228">
            <v>14447</v>
          </cell>
        </row>
        <row r="229">
          <cell r="A229" t="str">
            <v>9.2.12</v>
          </cell>
          <cell r="B229" t="str">
            <v>SUMINISTRO E INSTALACIÓN CODO 45° PVC-S Ø 4"</v>
          </cell>
          <cell r="C229" t="str">
            <v>UND</v>
          </cell>
          <cell r="D229">
            <v>3</v>
          </cell>
          <cell r="E229">
            <v>22853</v>
          </cell>
        </row>
        <row r="230">
          <cell r="A230" t="str">
            <v>9.2.13</v>
          </cell>
          <cell r="B230" t="str">
            <v>SUMINISTRO E INSTALACIÓN  YEE SANITARIA Ø 2"</v>
          </cell>
          <cell r="C230" t="str">
            <v>UND</v>
          </cell>
          <cell r="D230">
            <v>34</v>
          </cell>
          <cell r="E230">
            <v>13769</v>
          </cell>
        </row>
        <row r="231">
          <cell r="A231" t="str">
            <v>9.2.14</v>
          </cell>
          <cell r="B231" t="str">
            <v>SUMINISTRO E INSTALACIÓN  YEE SANITARIA Ø 3"</v>
          </cell>
          <cell r="C231" t="str">
            <v>UND</v>
          </cell>
          <cell r="D231">
            <v>12</v>
          </cell>
          <cell r="E231">
            <v>22099</v>
          </cell>
        </row>
        <row r="232">
          <cell r="A232" t="str">
            <v>9.2.15</v>
          </cell>
          <cell r="B232" t="str">
            <v>SUMINISTRO E INSTALACIÓN  YEE SANITARIA Ø 4"</v>
          </cell>
          <cell r="C232" t="str">
            <v>UND</v>
          </cell>
          <cell r="D232">
            <v>26</v>
          </cell>
          <cell r="E232">
            <v>38064</v>
          </cell>
        </row>
        <row r="233">
          <cell r="A233" t="str">
            <v>9.2.16</v>
          </cell>
          <cell r="B233" t="str">
            <v>SUMINISTRO E INSTALACIÓN  YEE SANITARIA REDUCIDA Ø 3 x 2"</v>
          </cell>
          <cell r="C233" t="str">
            <v>UND</v>
          </cell>
          <cell r="D233">
            <v>5</v>
          </cell>
          <cell r="E233">
            <v>22494</v>
          </cell>
        </row>
        <row r="234">
          <cell r="A234" t="str">
            <v>9.2.17</v>
          </cell>
          <cell r="B234" t="str">
            <v>SUMINISTRO E INSTALACIÓN  YEE SANITARIA REDUCIDA Ø 4 x 2"</v>
          </cell>
          <cell r="C234" t="str">
            <v>UND</v>
          </cell>
          <cell r="D234">
            <v>13</v>
          </cell>
          <cell r="E234">
            <v>33712</v>
          </cell>
        </row>
        <row r="235">
          <cell r="A235" t="str">
            <v>9.2.18</v>
          </cell>
          <cell r="B235" t="str">
            <v>SUMINISTRO E INSTALACIÓN  YEE SANITARIA REDUCIDA Ø 4 x 3"</v>
          </cell>
          <cell r="C235" t="str">
            <v>UND</v>
          </cell>
          <cell r="D235">
            <v>6</v>
          </cell>
          <cell r="E235">
            <v>33737</v>
          </cell>
        </row>
        <row r="236">
          <cell r="A236" t="str">
            <v>9.2.19</v>
          </cell>
          <cell r="B236" t="str">
            <v>SUMINISTRO E INSTALACIÓN  YEE SANITARIA REDUCIDA Ø 3 x 2"</v>
          </cell>
          <cell r="C236" t="str">
            <v>UND</v>
          </cell>
          <cell r="D236">
            <v>3</v>
          </cell>
          <cell r="E236">
            <v>20730</v>
          </cell>
        </row>
        <row r="237">
          <cell r="A237" t="str">
            <v>9.2.20</v>
          </cell>
          <cell r="B237" t="str">
            <v>SUMINISTRO E INSTALACIÓN  TEE SANITARIA Ø 3"</v>
          </cell>
          <cell r="C237" t="str">
            <v>UND</v>
          </cell>
          <cell r="D237">
            <v>3</v>
          </cell>
          <cell r="E237">
            <v>16031</v>
          </cell>
        </row>
        <row r="238">
          <cell r="A238" t="str">
            <v>9.2.21</v>
          </cell>
          <cell r="B238" t="str">
            <v>SUMINISTRO E INSTALACIÓN  TEE SANITARIA Ø 4"</v>
          </cell>
          <cell r="C238" t="str">
            <v>UND</v>
          </cell>
          <cell r="D238">
            <v>3</v>
          </cell>
          <cell r="E238">
            <v>28354</v>
          </cell>
        </row>
        <row r="239">
          <cell r="A239" t="str">
            <v>9.2.22</v>
          </cell>
          <cell r="B239" t="str">
            <v>SUMINISTRO E INSTALACIÓN  TEE SANITARIA REDUCIDA Ø 3 x 2"</v>
          </cell>
          <cell r="C239" t="str">
            <v>UND</v>
          </cell>
          <cell r="D239">
            <v>11</v>
          </cell>
          <cell r="E239">
            <v>23964</v>
          </cell>
        </row>
        <row r="240">
          <cell r="A240" t="str">
            <v>9.2.23</v>
          </cell>
          <cell r="B240" t="str">
            <v>SUMINISTRO E INSTALACIÓN BUJE SANITARIO 3" x 2"</v>
          </cell>
          <cell r="C240" t="str">
            <v>UND</v>
          </cell>
          <cell r="D240">
            <v>1</v>
          </cell>
          <cell r="E240">
            <v>8649</v>
          </cell>
        </row>
        <row r="241">
          <cell r="A241" t="str">
            <v>9.2.24</v>
          </cell>
          <cell r="B241" t="str">
            <v>SUMINISTRO E INSTALACIÓN BUJE SANITARIO 4" x 2"</v>
          </cell>
          <cell r="C241" t="str">
            <v>UND</v>
          </cell>
          <cell r="D241">
            <v>10</v>
          </cell>
          <cell r="E241">
            <v>14767</v>
          </cell>
        </row>
        <row r="242">
          <cell r="A242" t="str">
            <v>9.2.25</v>
          </cell>
          <cell r="B242" t="str">
            <v>SUMINISTRO E INSTALACIÓN BUJE SANITARIO  4" x 3"</v>
          </cell>
          <cell r="C242" t="str">
            <v>UND</v>
          </cell>
          <cell r="D242">
            <v>1</v>
          </cell>
          <cell r="E242">
            <v>14867</v>
          </cell>
        </row>
        <row r="243">
          <cell r="A243" t="str">
            <v>9.2.26</v>
          </cell>
          <cell r="B243" t="str">
            <v>SUMINISTRO E INSTALACIÓN SIFÓN 180° Ø 2" CXC INCLUYE CODO CXE</v>
          </cell>
          <cell r="C243" t="str">
            <v>UND</v>
          </cell>
          <cell r="D243">
            <v>23</v>
          </cell>
          <cell r="E243">
            <v>21028</v>
          </cell>
        </row>
        <row r="244">
          <cell r="A244" t="str">
            <v>9.2.27</v>
          </cell>
          <cell r="B244" t="str">
            <v>SUMINISTRO E INSTALACIÓN SIFÓN 135° Ø 3" CXE INCLUYE CODO CxC</v>
          </cell>
          <cell r="C244" t="str">
            <v>UND</v>
          </cell>
          <cell r="D244">
            <v>6</v>
          </cell>
          <cell r="E244">
            <v>24319</v>
          </cell>
        </row>
        <row r="245">
          <cell r="A245" t="str">
            <v>9.2.28</v>
          </cell>
          <cell r="B245" t="str">
            <v>SUMINISTRO E INSTALACIÓN ADAPTADOR DE LIMPIEZA Ø 2"</v>
          </cell>
          <cell r="C245" t="str">
            <v>UND</v>
          </cell>
          <cell r="D245">
            <v>7</v>
          </cell>
          <cell r="E245">
            <v>17326</v>
          </cell>
        </row>
        <row r="246">
          <cell r="B246" t="str">
            <v>SALIDAS SANITARIAS</v>
          </cell>
        </row>
        <row r="247">
          <cell r="A247" t="str">
            <v>9.2.29</v>
          </cell>
          <cell r="B247" t="str">
            <v>CONSTRUCCIÓN DE SALIDA SANITARIA 2" (INCLUYE ACCESORIOS)</v>
          </cell>
          <cell r="C247" t="str">
            <v>UND</v>
          </cell>
          <cell r="D247">
            <v>35</v>
          </cell>
          <cell r="E247">
            <v>57400</v>
          </cell>
        </row>
        <row r="248">
          <cell r="A248" t="str">
            <v>9.2.30</v>
          </cell>
          <cell r="B248" t="str">
            <v>CONSTRUCCIÓN DE SALIDA SANITARIA 3"  (INCLUYE ACCESORIOS)</v>
          </cell>
          <cell r="C248" t="str">
            <v>UND</v>
          </cell>
          <cell r="D248">
            <v>8</v>
          </cell>
          <cell r="E248">
            <v>78954</v>
          </cell>
        </row>
        <row r="249">
          <cell r="A249" t="str">
            <v>9.2.31</v>
          </cell>
          <cell r="B249" t="str">
            <v>CONSTRUCCIÓN DE SALIDA SANITARIA 4"  (INCLUYE ACCESORIOS)</v>
          </cell>
          <cell r="C249" t="str">
            <v>UND</v>
          </cell>
          <cell r="D249">
            <v>20</v>
          </cell>
          <cell r="E249">
            <v>101735</v>
          </cell>
        </row>
        <row r="250">
          <cell r="B250" t="str">
            <v>ACCESORIOS</v>
          </cell>
        </row>
        <row r="251">
          <cell r="A251" t="str">
            <v>9.2.32</v>
          </cell>
          <cell r="B251" t="str">
            <v>SUMINISTRO E INSTALACIÓN DE SOPORTE TIPO PERA PARA TUBO DE 2" (INCLUYE ELEMENTOS DE ANCLAJE)</v>
          </cell>
          <cell r="C251" t="str">
            <v>UND</v>
          </cell>
          <cell r="D251">
            <v>9</v>
          </cell>
          <cell r="E251">
            <v>16628</v>
          </cell>
        </row>
        <row r="252">
          <cell r="A252" t="str">
            <v>9.2.33</v>
          </cell>
          <cell r="B252" t="str">
            <v>SUMINISTRO E INSTALACIÓN DE ABRAZADERA TIPO U PARA TUBO DE 3" (INCLUYE ELEMENTOS DE ANCLAJE)</v>
          </cell>
          <cell r="C252" t="str">
            <v>UND</v>
          </cell>
          <cell r="D252">
            <v>16</v>
          </cell>
          <cell r="E252">
            <v>8167</v>
          </cell>
        </row>
        <row r="253">
          <cell r="A253" t="str">
            <v>9.2.34</v>
          </cell>
          <cell r="B253" t="str">
            <v>SUMINISTRO E INSTALACIÓN DE REJILLA TIPO SOSCO 3X2"</v>
          </cell>
          <cell r="C253" t="str">
            <v>UND</v>
          </cell>
          <cell r="D253">
            <v>23</v>
          </cell>
          <cell r="E253">
            <v>7878</v>
          </cell>
        </row>
        <row r="254">
          <cell r="A254" t="str">
            <v>9.2.35</v>
          </cell>
          <cell r="B254" t="str">
            <v>SUMINISTRO E INSTALACIÓN DE REJILLA TIPO SOSCO 4X3"</v>
          </cell>
          <cell r="C254" t="str">
            <v>UND</v>
          </cell>
          <cell r="D254">
            <v>6</v>
          </cell>
          <cell r="E254">
            <v>10567</v>
          </cell>
        </row>
        <row r="255">
          <cell r="A255">
            <v>9.3000000000000007</v>
          </cell>
          <cell r="B255" t="str">
            <v>REDES DE DRENAJE PLUVIAL</v>
          </cell>
        </row>
        <row r="256">
          <cell r="B256" t="str">
            <v>TUBERÍAS</v>
          </cell>
        </row>
        <row r="257">
          <cell r="A257" t="str">
            <v>9.3.1</v>
          </cell>
          <cell r="B257" t="str">
            <v>SUMINISTRO E INSTALACIÓN DE TUBERÍA PVC-S Ø 4"</v>
          </cell>
          <cell r="C257" t="str">
            <v>ML</v>
          </cell>
          <cell r="D257">
            <v>14.88</v>
          </cell>
          <cell r="E257">
            <v>32448</v>
          </cell>
        </row>
        <row r="258">
          <cell r="A258" t="str">
            <v>9.3.2</v>
          </cell>
          <cell r="B258" t="str">
            <v>SUMINISTRO E INSTALACIÓN DE TUBERÍA PVC-S Ø 6"</v>
          </cell>
          <cell r="C258" t="str">
            <v>ML</v>
          </cell>
          <cell r="D258">
            <v>47.019999999999996</v>
          </cell>
          <cell r="E258">
            <v>45570</v>
          </cell>
        </row>
        <row r="259">
          <cell r="A259" t="str">
            <v>9.3.3</v>
          </cell>
          <cell r="B259" t="str">
            <v>SUMINISTRO E INSTALACIÓN TUBERÍA DE ALCANTARILLADO Ø 6"</v>
          </cell>
          <cell r="C259" t="str">
            <v>ML</v>
          </cell>
          <cell r="D259">
            <v>53.75</v>
          </cell>
          <cell r="E259">
            <v>33493</v>
          </cell>
        </row>
        <row r="260">
          <cell r="B260" t="str">
            <v>UNIONES DE TUBERÍAS</v>
          </cell>
        </row>
        <row r="261">
          <cell r="A261" t="str">
            <v>9.3.4</v>
          </cell>
          <cell r="B261" t="str">
            <v>SUMINISTRO E INSTALACIÓN CODO 90° PVC-S Ø 4"</v>
          </cell>
          <cell r="C261" t="str">
            <v>UND</v>
          </cell>
          <cell r="D261">
            <v>8</v>
          </cell>
          <cell r="E261">
            <v>18053</v>
          </cell>
        </row>
        <row r="262">
          <cell r="A262" t="str">
            <v>9.3.5</v>
          </cell>
          <cell r="B262" t="str">
            <v>SUMINISTRO E INSTALACIÓN CODO90° PVC-S Ø 6"</v>
          </cell>
          <cell r="C262" t="str">
            <v>UND</v>
          </cell>
          <cell r="D262">
            <v>4</v>
          </cell>
          <cell r="E262">
            <v>67736</v>
          </cell>
        </row>
        <row r="263">
          <cell r="A263" t="str">
            <v>9.3.6</v>
          </cell>
          <cell r="B263" t="str">
            <v>SUMINISTRO E INSTALACIÓN CODO 45° PVC-S Ø 4"</v>
          </cell>
          <cell r="C263" t="str">
            <v>UND</v>
          </cell>
          <cell r="D263">
            <v>12</v>
          </cell>
          <cell r="E263">
            <v>44837</v>
          </cell>
        </row>
        <row r="264">
          <cell r="A264" t="str">
            <v>9.3.7</v>
          </cell>
          <cell r="B264" t="str">
            <v>SUMINISTRO E INSTALACIÓN CODO 45° PVC-S Ø 6"</v>
          </cell>
          <cell r="C264" t="str">
            <v>UND</v>
          </cell>
          <cell r="D264">
            <v>2</v>
          </cell>
          <cell r="E264">
            <v>72751</v>
          </cell>
        </row>
        <row r="265">
          <cell r="A265" t="str">
            <v>9.3.8</v>
          </cell>
          <cell r="B265" t="str">
            <v>SUMINISTRO E INSTALACIÓN YEE SANITARIA REDUCIDA Ø 6 x 4"</v>
          </cell>
          <cell r="C265" t="str">
            <v>UND</v>
          </cell>
          <cell r="D265">
            <v>4</v>
          </cell>
          <cell r="E265">
            <v>142674</v>
          </cell>
        </row>
        <row r="266">
          <cell r="A266" t="str">
            <v>9.3.9</v>
          </cell>
          <cell r="B266" t="str">
            <v>SUMINISTRO E INSTALACIÓN BUJE SANITARIO Ø 6 x 4"</v>
          </cell>
          <cell r="C266" t="str">
            <v>UND</v>
          </cell>
          <cell r="D266">
            <v>4</v>
          </cell>
          <cell r="E266">
            <v>45424</v>
          </cell>
        </row>
        <row r="267">
          <cell r="A267" t="str">
            <v>9.3.10</v>
          </cell>
          <cell r="B267" t="str">
            <v>SUMINISTRO E INSTALACIÓN UNIÓN PVC-S Ø 6"</v>
          </cell>
          <cell r="C267" t="str">
            <v>UND</v>
          </cell>
          <cell r="D267">
            <v>4</v>
          </cell>
          <cell r="E267">
            <v>44619</v>
          </cell>
        </row>
        <row r="268">
          <cell r="B268" t="str">
            <v>VÁLVULAS Y ACCESORIOS</v>
          </cell>
        </row>
        <row r="269">
          <cell r="A269" t="str">
            <v>9.3.11</v>
          </cell>
          <cell r="B269" t="str">
            <v>SUMINISTRO E INSTALACIÓN VÁLVULA ANTIRREFLUJO Ø 6"</v>
          </cell>
          <cell r="C269" t="str">
            <v>UND</v>
          </cell>
          <cell r="D269">
            <v>1</v>
          </cell>
          <cell r="E269">
            <v>1054717</v>
          </cell>
        </row>
        <row r="270">
          <cell r="A270" t="str">
            <v>9.3.12</v>
          </cell>
          <cell r="B270" t="str">
            <v>SUMINISTRO E INSTALACIÓN TRAGANTE TIPO CÚPULA Ø 6 x 4"</v>
          </cell>
          <cell r="C270" t="str">
            <v>UND</v>
          </cell>
          <cell r="D270">
            <v>8</v>
          </cell>
          <cell r="E270">
            <v>93617</v>
          </cell>
        </row>
        <row r="271">
          <cell r="A271" t="str">
            <v>9.3.13</v>
          </cell>
          <cell r="B271" t="str">
            <v>SUMINISTRO E INSTALACIÓN DE SOPORTE TIPO PERA PARA TUBO DE 4" (INCLUYE ELEMENTOS DE ANCLAJE)</v>
          </cell>
          <cell r="C271" t="str">
            <v>UND</v>
          </cell>
          <cell r="D271">
            <v>8</v>
          </cell>
          <cell r="E271">
            <v>22940</v>
          </cell>
        </row>
        <row r="272">
          <cell r="A272" t="str">
            <v>9.3.14</v>
          </cell>
          <cell r="B272" t="str">
            <v>SUMINISTRO E INSTALACIÓN DE ABRAZADERA TIPO U PARA TUBO DE 6" (INCLUYE ELEMENTOS DE ANCLAJE)</v>
          </cell>
          <cell r="C272" t="str">
            <v>UND</v>
          </cell>
          <cell r="D272">
            <v>16</v>
          </cell>
          <cell r="E272">
            <v>20610</v>
          </cell>
        </row>
        <row r="273">
          <cell r="A273">
            <v>9.4</v>
          </cell>
          <cell r="B273" t="str">
            <v>REDES CONTRA INCENDIO</v>
          </cell>
        </row>
        <row r="274">
          <cell r="B274" t="str">
            <v>TUBERÍAS</v>
          </cell>
        </row>
        <row r="275">
          <cell r="A275" t="str">
            <v>9.4.1</v>
          </cell>
          <cell r="B275" t="str">
            <v>SUMINISTRO E INSTALACIÓN DE TUBERÍA AC - 4"</v>
          </cell>
          <cell r="C275" t="str">
            <v>ML</v>
          </cell>
          <cell r="D275">
            <v>36.1</v>
          </cell>
          <cell r="E275">
            <v>90621</v>
          </cell>
        </row>
        <row r="276">
          <cell r="A276" t="str">
            <v>9.4.2</v>
          </cell>
          <cell r="B276" t="str">
            <v>SUMINISTRO E INSTALACIÓN DE TUBERÍA DE DRENAJE AC - 2"</v>
          </cell>
          <cell r="C276" t="str">
            <v>ML</v>
          </cell>
          <cell r="D276">
            <v>13.78</v>
          </cell>
          <cell r="E276">
            <v>62488</v>
          </cell>
        </row>
        <row r="277">
          <cell r="B277" t="str">
            <v>UNIONES DE TUBERÍAS</v>
          </cell>
        </row>
        <row r="278">
          <cell r="A278" t="str">
            <v>9.4.3</v>
          </cell>
          <cell r="B278" t="str">
            <v>SUMINISTRO E INSTALACIÓN CODO 90° AC Ø 2"</v>
          </cell>
          <cell r="C278" t="str">
            <v>UND</v>
          </cell>
          <cell r="D278">
            <v>3</v>
          </cell>
          <cell r="E278">
            <v>31391</v>
          </cell>
        </row>
        <row r="279">
          <cell r="A279" t="str">
            <v>9.4.4</v>
          </cell>
          <cell r="B279" t="str">
            <v>SUMINISTRO E INSTALACIÓN CODO 90° AC Ø 4"</v>
          </cell>
          <cell r="C279" t="str">
            <v>UND</v>
          </cell>
          <cell r="D279">
            <v>7</v>
          </cell>
          <cell r="E279">
            <v>60898</v>
          </cell>
        </row>
        <row r="280">
          <cell r="A280" t="str">
            <v>9.4.5</v>
          </cell>
          <cell r="B280" t="str">
            <v>SUMINISTRO E INSTALACIÓN TEE AC Ø 4"</v>
          </cell>
          <cell r="C280" t="str">
            <v>UND</v>
          </cell>
          <cell r="D280">
            <v>1</v>
          </cell>
          <cell r="E280">
            <v>40162</v>
          </cell>
        </row>
        <row r="281">
          <cell r="A281" t="str">
            <v>9.4.6</v>
          </cell>
          <cell r="B281" t="str">
            <v>SUMINISTRO E INSTALACIÓN TEE MECÁNICA  H.D. RANU 4'' x 2''</v>
          </cell>
          <cell r="C281" t="str">
            <v>UND</v>
          </cell>
          <cell r="D281">
            <v>2</v>
          </cell>
          <cell r="E281">
            <v>31522</v>
          </cell>
        </row>
        <row r="282">
          <cell r="A282" t="str">
            <v>9.4.7</v>
          </cell>
          <cell r="B282" t="str">
            <v>SUMINISTRO E INSTALACIÓN DE COPA CONCÉNTRICA 4" x 2-1/2"</v>
          </cell>
          <cell r="C282" t="str">
            <v>UND</v>
          </cell>
          <cell r="D282">
            <v>2</v>
          </cell>
          <cell r="E282">
            <v>17116</v>
          </cell>
        </row>
        <row r="283">
          <cell r="B283" t="str">
            <v>VÁLVULAS Y ACCESORIOS</v>
          </cell>
        </row>
        <row r="284">
          <cell r="A284" t="str">
            <v>9.4.8</v>
          </cell>
          <cell r="B284" t="str">
            <v>SUMINISTRO E INSTALACIÓN VÁLVULA ANGULAR DE  2"</v>
          </cell>
          <cell r="C284" t="str">
            <v>UND</v>
          </cell>
          <cell r="D284">
            <v>2</v>
          </cell>
          <cell r="E284">
            <v>360694</v>
          </cell>
        </row>
        <row r="285">
          <cell r="A285" t="str">
            <v>9.4.9</v>
          </cell>
          <cell r="B285" t="str">
            <v>SUMINISTRO E INSTALACIÓN KIT GABINETE TIPO 1 (INCLUYE ACCESORIOS)</v>
          </cell>
          <cell r="C285" t="str">
            <v>UND</v>
          </cell>
          <cell r="D285">
            <v>2</v>
          </cell>
          <cell r="E285">
            <v>1361621</v>
          </cell>
        </row>
        <row r="286">
          <cell r="A286" t="str">
            <v>9.4.10</v>
          </cell>
          <cell r="B286" t="str">
            <v>SUMINISTRO E INSTALACIÓN SIAMESA DE DOS SALIDAS Ø 2-1/2" c/u - DESCARGA Ø 4"</v>
          </cell>
          <cell r="C286" t="str">
            <v>UND</v>
          </cell>
          <cell r="D286">
            <v>1</v>
          </cell>
          <cell r="E286">
            <v>623251</v>
          </cell>
        </row>
        <row r="287">
          <cell r="A287" t="str">
            <v>9.4.11</v>
          </cell>
          <cell r="B287" t="str">
            <v xml:space="preserve">SUMINISTRO E INSTALACIÓN DETECTORES DE HUMO (INCLUYE BASE) </v>
          </cell>
          <cell r="C287" t="str">
            <v>UND</v>
          </cell>
          <cell r="D287">
            <v>31</v>
          </cell>
          <cell r="E287">
            <v>213239</v>
          </cell>
        </row>
        <row r="288">
          <cell r="A288" t="str">
            <v>9.4.12</v>
          </cell>
          <cell r="B288" t="str">
            <v>SUMINISTRO E INSTALACIÓN TABLERO DE CONTROL (INCLUYE BATERÍA  Y ACCESORIOS DE ANCLAJE)</v>
          </cell>
          <cell r="C288" t="str">
            <v>UND</v>
          </cell>
          <cell r="D288">
            <v>1</v>
          </cell>
          <cell r="E288">
            <v>4144054</v>
          </cell>
        </row>
        <row r="289">
          <cell r="A289" t="str">
            <v>9.4.13</v>
          </cell>
          <cell r="B289" t="str">
            <v>SUMINISTRO E INSTALACIÓN SIRENA CON ESTROBO DE PARED (INCLUYE ACCESORIOS DE INSTALACIÓN)</v>
          </cell>
          <cell r="C289" t="str">
            <v>UND</v>
          </cell>
          <cell r="D289">
            <v>2</v>
          </cell>
          <cell r="E289">
            <v>404761</v>
          </cell>
        </row>
        <row r="290">
          <cell r="A290" t="str">
            <v>9.4.14</v>
          </cell>
          <cell r="B290" t="str">
            <v>SUMINISTRO E INSTALACIÓN DE ABRAZADERA TIPO U PARA TUBO DE 4" (INCLUYE ELEMENTOS DE ANCLAJE)</v>
          </cell>
          <cell r="C290" t="str">
            <v>UND</v>
          </cell>
          <cell r="D290">
            <v>4</v>
          </cell>
          <cell r="E290">
            <v>15980</v>
          </cell>
        </row>
        <row r="291">
          <cell r="A291" t="str">
            <v>9.4.15</v>
          </cell>
          <cell r="B291" t="str">
            <v>SUMINISTRO E INSTALACIÓN DE ABRAZADERA TIPO U PARA TUBO DE 2" (INCLUYE ELEMENTOS DE ANCLAJE)</v>
          </cell>
          <cell r="C291" t="str">
            <v>UND</v>
          </cell>
          <cell r="D291">
            <v>4</v>
          </cell>
          <cell r="E291">
            <v>13405</v>
          </cell>
        </row>
        <row r="292">
          <cell r="A292">
            <v>9.5</v>
          </cell>
          <cell r="B292" t="str">
            <v>ESTRUCTURAS, POZOS Y CAJAS DE INSPECCIÓN</v>
          </cell>
        </row>
        <row r="293">
          <cell r="A293" t="str">
            <v>9.5.1</v>
          </cell>
          <cell r="B293" t="str">
            <v>CONSTRUCCIÓN DE PLACA FONDO PARA POZO D=1.70M, E=0.25M EN CONCRETO 3000PSI (INCLUYE REFUERZO)</v>
          </cell>
          <cell r="C293" t="str">
            <v>UND</v>
          </cell>
          <cell r="D293">
            <v>1</v>
          </cell>
          <cell r="E293">
            <v>749007</v>
          </cell>
        </row>
        <row r="294">
          <cell r="A294" t="str">
            <v>9.5.2</v>
          </cell>
          <cell r="B294" t="str">
            <v>CONSTRUCCIÓN DE CILINDRO PARA POZO EN LADRILLO TOLETE D=1.20M, E=0.25M (INCLUYE PAÑETE INTERNO E=1.5CM Y CAÑUELA)</v>
          </cell>
          <cell r="C294" t="str">
            <v>ML</v>
          </cell>
          <cell r="D294">
            <v>1.67</v>
          </cell>
          <cell r="E294">
            <v>518602</v>
          </cell>
        </row>
        <row r="295">
          <cell r="A295" t="str">
            <v>9.5.3</v>
          </cell>
          <cell r="B295" t="str">
            <v>CONSTRUCCIÓN DE PLACA CUBIERTA PARA POZO D=1.70M, E=0.20M EN CONCRETO 3500PSI (INCLUYE REFUERZO Y ARO  TAPA)</v>
          </cell>
          <cell r="C295" t="str">
            <v>UND</v>
          </cell>
          <cell r="D295">
            <v>1</v>
          </cell>
          <cell r="E295">
            <v>1197356</v>
          </cell>
        </row>
        <row r="296">
          <cell r="A296" t="str">
            <v>9.5.4</v>
          </cell>
          <cell r="B296" t="str">
            <v>CONSTRUCCIÓN DE CAJA DE INSPECCIÓN 0.60MX0.60M (INCLUYE TAPA Y MARCO)</v>
          </cell>
          <cell r="C296" t="str">
            <v>UND</v>
          </cell>
          <cell r="D296">
            <v>7</v>
          </cell>
          <cell r="E296">
            <v>353341</v>
          </cell>
        </row>
        <row r="297">
          <cell r="A297" t="str">
            <v>9.5.5</v>
          </cell>
          <cell r="B297" t="str">
            <v>CONSTRUCCIÓN DE CAJA DE INSPECCIÓN 0.80MX0.80M (INCLUYE TAPA Y MARCO)</v>
          </cell>
          <cell r="C297" t="str">
            <v>UND</v>
          </cell>
          <cell r="D297">
            <v>9</v>
          </cell>
          <cell r="E297">
            <v>431023</v>
          </cell>
        </row>
        <row r="298">
          <cell r="A298" t="str">
            <v>9.5.6</v>
          </cell>
          <cell r="B298" t="str">
            <v>CONSTRUCCIÓN DE TANQUE DE ALMACENAMIENTO Y TRAMPA DE GRASAS EN CONCRETO IMPERMEABILIZADO  4000PSI (28Mpa) (INCLUYE FORMALETA Y MATERIALES PARA SU ENCOFRADO Y DESENCOFRADO)</v>
          </cell>
          <cell r="C298" t="str">
            <v>M3</v>
          </cell>
          <cell r="D298">
            <v>13.346</v>
          </cell>
          <cell r="E298">
            <v>879615</v>
          </cell>
        </row>
        <row r="299">
          <cell r="A299" t="str">
            <v>9.5.7</v>
          </cell>
          <cell r="B299" t="str">
            <v>CORTE, FIGURADO Y AMARRE DE ACERO CORRUGADO 60000 PSI (INCLUYE SUMINISTRO DE MATERIAL)</v>
          </cell>
          <cell r="C299" t="str">
            <v>KG</v>
          </cell>
          <cell r="D299">
            <v>608.30650000000003</v>
          </cell>
          <cell r="E299">
            <v>5059</v>
          </cell>
        </row>
        <row r="300">
          <cell r="A300" t="str">
            <v>9.5.8</v>
          </cell>
          <cell r="B300" t="str">
            <v>CONSTRUCCIÓN DE JUNTA DILATADA EN CINTA PVC PARA TANQUE DE ALMACENAMIENTO Y TRAMPA DE GRASAS</v>
          </cell>
          <cell r="C300" t="str">
            <v>ML</v>
          </cell>
          <cell r="D300">
            <v>25.200000000000003</v>
          </cell>
          <cell r="E300">
            <v>17646</v>
          </cell>
        </row>
        <row r="301">
          <cell r="A301">
            <v>9.6</v>
          </cell>
          <cell r="B301" t="str">
            <v>APARATOS SANITARIOS</v>
          </cell>
        </row>
        <row r="302">
          <cell r="A302" t="str">
            <v>9.6.1</v>
          </cell>
          <cell r="B302" t="str">
            <v xml:space="preserve">SUMINISTRO E INSTALACIÓN SANITARIO  ENTRADA POSTERIOR INCLUYE FLUXÓMETRO </v>
          </cell>
          <cell r="C302" t="str">
            <v>UND</v>
          </cell>
          <cell r="D302">
            <v>18</v>
          </cell>
          <cell r="E302">
            <v>746695</v>
          </cell>
        </row>
        <row r="303">
          <cell r="A303" t="str">
            <v>9.6.2</v>
          </cell>
          <cell r="B303" t="str">
            <v xml:space="preserve">SUMINISTRO E INSTALACIÓN SANITARIO PARA DISCAPACITADOS INCLUYE FLUXÓMETRO </v>
          </cell>
          <cell r="C303" t="str">
            <v>UND</v>
          </cell>
          <cell r="D303">
            <v>2</v>
          </cell>
          <cell r="E303">
            <v>835195</v>
          </cell>
        </row>
        <row r="304">
          <cell r="A304" t="str">
            <v>9.6.3</v>
          </cell>
          <cell r="B304" t="str">
            <v xml:space="preserve">
SUMINISTRO E INSTALACIÓN SANITARIO TANQUE (INCLUYE GRIFERÍA Y ACOPLE)</v>
          </cell>
          <cell r="C304" t="str">
            <v>UND</v>
          </cell>
          <cell r="D304">
            <v>1</v>
          </cell>
          <cell r="E304">
            <v>586964</v>
          </cell>
        </row>
        <row r="305">
          <cell r="A305" t="str">
            <v>9.6.4</v>
          </cell>
          <cell r="B305" t="str">
            <v xml:space="preserve">SUMINISTRO E INSTALACIÓN LAVAMANOS SOBREPONER  COLOR BLANCO INC. GRIFERÍA Y ACOPLE </v>
          </cell>
          <cell r="C305" t="str">
            <v>UND</v>
          </cell>
          <cell r="D305">
            <v>19</v>
          </cell>
          <cell r="E305">
            <v>378408</v>
          </cell>
        </row>
        <row r="306">
          <cell r="A306" t="str">
            <v>9.6.5</v>
          </cell>
          <cell r="B306" t="str">
            <v>SUMINISTRO E INSTALACIÓN LAVAMANOS COLGAR PARA DISCAPACITADOS (INCLUYE GRIFERÍA MONO CONTROL Y ACOPLE)</v>
          </cell>
          <cell r="C306" t="str">
            <v>UND</v>
          </cell>
          <cell r="D306">
            <v>2</v>
          </cell>
          <cell r="E306">
            <v>297303</v>
          </cell>
        </row>
        <row r="307">
          <cell r="A307" t="str">
            <v>9.6.6</v>
          </cell>
          <cell r="B307" t="str">
            <v>SUMINISTRO E INSTALACIÓN ORINAL MEDIANO COMPLETO INCLUYE FLUXÓMETRO Y SIFÓN</v>
          </cell>
          <cell r="C307" t="str">
            <v>UND</v>
          </cell>
          <cell r="D307">
            <v>8</v>
          </cell>
          <cell r="E307">
            <v>649121</v>
          </cell>
        </row>
        <row r="308">
          <cell r="A308" t="str">
            <v>9.6.7</v>
          </cell>
          <cell r="B308" t="str">
            <v>SUMINISTRO E INSTALACIÓN DE DISPENSADOR DE JABÓN</v>
          </cell>
          <cell r="C308" t="str">
            <v>UND</v>
          </cell>
          <cell r="D308">
            <v>10</v>
          </cell>
          <cell r="E308">
            <v>255556</v>
          </cell>
        </row>
        <row r="309">
          <cell r="A309" t="str">
            <v>9.6.8</v>
          </cell>
          <cell r="B309" t="str">
            <v>SUMINISTRO E INSTALACIÓN DE SECADOR ELÉCTRICO PARA MANOS, AUTOMÁTICO (MANOS LIBRES)</v>
          </cell>
          <cell r="C309" t="str">
            <v>UND</v>
          </cell>
          <cell r="D309">
            <v>6</v>
          </cell>
          <cell r="E309">
            <v>1010986</v>
          </cell>
        </row>
        <row r="310">
          <cell r="A310" t="str">
            <v>9.6.9</v>
          </cell>
          <cell r="B310" t="str">
            <v xml:space="preserve">SUMINISTRO E INSTALACIÓN DE DISPENSADOR DE PAPEL HIGIÉNICO </v>
          </cell>
          <cell r="C310" t="str">
            <v>UND</v>
          </cell>
          <cell r="D310">
            <v>21</v>
          </cell>
          <cell r="E310">
            <v>241136</v>
          </cell>
        </row>
        <row r="311">
          <cell r="A311" t="str">
            <v>9.6.10</v>
          </cell>
          <cell r="B311" t="str">
            <v>SUMINISTRO E INSTALACIÓN DE SOPORTES EN ACERO INOXIDABLE  PARA BAÑOS DISCAPACITADOS</v>
          </cell>
          <cell r="C311" t="str">
            <v>UND</v>
          </cell>
          <cell r="D311">
            <v>2</v>
          </cell>
          <cell r="E311">
            <v>662578</v>
          </cell>
        </row>
        <row r="312">
          <cell r="A312">
            <v>9.6999999999999993</v>
          </cell>
          <cell r="B312" t="str">
            <v>EXCAVACIONES Y RELLENOS</v>
          </cell>
        </row>
        <row r="313">
          <cell r="A313" t="str">
            <v>9.7.1</v>
          </cell>
          <cell r="B313" t="str">
            <v>EXCAVACIÓN MANUAL EN MATERIAL COMÚN (INCLUYE CARGUE Y RETIRO)</v>
          </cell>
          <cell r="C313" t="str">
            <v>M3</v>
          </cell>
          <cell r="D313">
            <v>224.4</v>
          </cell>
          <cell r="E313">
            <v>67707</v>
          </cell>
        </row>
        <row r="314">
          <cell r="A314" t="str">
            <v>9.7.2</v>
          </cell>
          <cell r="B314" t="str">
            <v>CONSTRUCCIÓN DE RELLENO CON GRAVILLA  3/4" COMPACTADO MECÁNICAMENTE (INCLUYE EXTENDIDA, CONFORMACIÓN, COMPACTACIÓN Y ACARREO LIBRE HASTA 5KM)</v>
          </cell>
          <cell r="C314" t="str">
            <v>M3</v>
          </cell>
          <cell r="D314">
            <v>41.3</v>
          </cell>
          <cell r="E314">
            <v>115927</v>
          </cell>
        </row>
        <row r="315">
          <cell r="A315" t="str">
            <v>9.7.3</v>
          </cell>
          <cell r="B315" t="str">
            <v>CONSTRUCCIÓN DE RELLENO CON MATERIAL DE SUBBASE GRANULAR COMPACTADO MECÁNICAMENTE (INCLUYE EXTENDIDA, CONFORMACIÓN, COMPACTACIÓN Y ACARREO LIBRE HASTA 5KM)</v>
          </cell>
          <cell r="C315" t="str">
            <v>M3</v>
          </cell>
          <cell r="D315">
            <v>136.97999999999999</v>
          </cell>
          <cell r="E315">
            <v>88927</v>
          </cell>
        </row>
        <row r="316">
          <cell r="A316" t="str">
            <v>9.7.4</v>
          </cell>
          <cell r="B316" t="str">
            <v>EXCAVACIONES MECÁNICAS VARIAS EN MATERIAL COMÚN SECO (INCLUYE RETIRO DE SOBRANTES A UNA DISTANCIA MENOR DE 5KM)</v>
          </cell>
          <cell r="C316" t="str">
            <v>M3</v>
          </cell>
          <cell r="D316">
            <v>4.1663999999999994</v>
          </cell>
          <cell r="E316">
            <v>18440</v>
          </cell>
        </row>
        <row r="317">
          <cell r="B317" t="str">
            <v>SUBTOTAL HIDROSANITARIAS Y RED CONTRA INCENDIOS</v>
          </cell>
        </row>
        <row r="318">
          <cell r="A318">
            <v>10</v>
          </cell>
          <cell r="B318" t="str">
            <v>CUBIERTAS Y CIELO RASO</v>
          </cell>
        </row>
        <row r="319">
          <cell r="A319">
            <v>10.01</v>
          </cell>
          <cell r="B319" t="str">
            <v>CONSTRUCCIÓN DE  CUBIERTA EN LÁMINA ALUZINC  TIPO SÁNDWICH CAL. 26 ACABADO COLOR SEGÚN DISEÑO.</v>
          </cell>
          <cell r="C319" t="str">
            <v>M2</v>
          </cell>
          <cell r="D319">
            <v>661.35</v>
          </cell>
          <cell r="E319">
            <v>185164</v>
          </cell>
        </row>
        <row r="320">
          <cell r="A320">
            <v>10.02</v>
          </cell>
          <cell r="B320" t="str">
            <v>CONSTRUCCIÓN DE CUBIERTA  TRASLUCIDA PERFIL M1000 (INCLUYE TORNILLERÍA DE ANCLAJE)</v>
          </cell>
          <cell r="C320" t="str">
            <v>M2</v>
          </cell>
          <cell r="D320">
            <v>80</v>
          </cell>
          <cell r="E320">
            <v>66266</v>
          </cell>
        </row>
        <row r="321">
          <cell r="A321">
            <v>10.029999999999999</v>
          </cell>
          <cell r="B321" t="str">
            <v>CONSTRUCCIÓN DE  FLANCHE EN LAMINA (INCLUYE  ACCESORIOS DE ANCLAJE)</v>
          </cell>
          <cell r="C321" t="str">
            <v>ML</v>
          </cell>
          <cell r="D321">
            <v>89</v>
          </cell>
          <cell r="E321">
            <v>16834</v>
          </cell>
        </row>
        <row r="322">
          <cell r="A322">
            <v>10.039999999999999</v>
          </cell>
          <cell r="B322" t="str">
            <v>IMPERMEABILIZACIÓN EN MANTO ASFALTICO PARA CANALES Y VIGA CANALES</v>
          </cell>
          <cell r="C322" t="str">
            <v>ML</v>
          </cell>
          <cell r="D322">
            <v>33.979999999999997</v>
          </cell>
          <cell r="E322">
            <v>89585</v>
          </cell>
        </row>
        <row r="323">
          <cell r="A323">
            <v>10.050000000000001</v>
          </cell>
          <cell r="B323" t="str">
            <v>CONSTRUCCIÓN DE  CIELO RASO EN MADERA PLÁSTICA EKOWOOD TIPO ARKODECK  (INCLUYE ESTRUCTURA Y ACCESORIOS DE ANCLAJE)</v>
          </cell>
          <cell r="C323" t="str">
            <v>M2</v>
          </cell>
          <cell r="D323">
            <v>292.25</v>
          </cell>
          <cell r="E323">
            <v>334649</v>
          </cell>
        </row>
        <row r="324">
          <cell r="A324">
            <v>10.06</v>
          </cell>
          <cell r="B324" t="str">
            <v>CONSTRUCCIÓN DE  CIELO RASO PLANO PVC  (INCLUYE ESTRUCTURA Y ACCESORIOS DE ANCLAJE)</v>
          </cell>
          <cell r="C324" t="str">
            <v>M2</v>
          </cell>
          <cell r="D324">
            <v>359.68</v>
          </cell>
          <cell r="E324">
            <v>64343</v>
          </cell>
        </row>
        <row r="325">
          <cell r="A325">
            <v>10.07</v>
          </cell>
          <cell r="B325" t="str">
            <v>CONSTRUCCIÓN DE  CIELO RASO EN MALLA ARQUITECTÓNICA (INCLUYE ESTRUCTURA Y ACCESORIOS DE ANCLAJE)</v>
          </cell>
          <cell r="C325" t="str">
            <v>M2</v>
          </cell>
          <cell r="D325">
            <v>478.13</v>
          </cell>
          <cell r="E325">
            <v>673575</v>
          </cell>
        </row>
        <row r="326">
          <cell r="B326" t="str">
            <v>SUBTOTAL CUBIERTAS Y CIELO RASO</v>
          </cell>
        </row>
        <row r="327">
          <cell r="A327">
            <v>11</v>
          </cell>
          <cell r="B327" t="str">
            <v>CARPINTERÍA METÁLICA</v>
          </cell>
        </row>
        <row r="328">
          <cell r="A328">
            <v>11.01</v>
          </cell>
          <cell r="B328" t="str">
            <v>FABRICACIÓN Y MONTAJE DE VENTANA  FIJA EN PERFIL DE ALUMINIO INCLUYE VIDRIO TEMPLADO INCOLORO DE 4 MM Y CELOSÍA EN ALUMINIO (INCLUYE ACCESORIOS DE ANCLAJE)</v>
          </cell>
          <cell r="C328" t="str">
            <v>M2</v>
          </cell>
          <cell r="D328">
            <v>3.35</v>
          </cell>
          <cell r="E328">
            <v>466755</v>
          </cell>
        </row>
        <row r="329">
          <cell r="A329">
            <v>11.02</v>
          </cell>
          <cell r="B329" t="str">
            <v>FABRICACIÓN Y MONTAJE  DE VENTANA EN ALUMINIO  VIDRIO TEMPLADO Y LAMINADO 4+4 MM (INCLUYE CELOSÍA Y ACCESORIOS DE ANCLAJE)</v>
          </cell>
          <cell r="C329" t="str">
            <v>M2</v>
          </cell>
          <cell r="D329">
            <v>13.36</v>
          </cell>
          <cell r="E329">
            <v>466135</v>
          </cell>
        </row>
        <row r="330">
          <cell r="A330">
            <v>11.03</v>
          </cell>
          <cell r="B330" t="str">
            <v>FABRICACIÓN Y MONTAJE DE PUERTA ENTAMBORADA (INCLUYE MARCO Y CERRADURA)</v>
          </cell>
          <cell r="C330" t="str">
            <v>M2</v>
          </cell>
          <cell r="D330">
            <v>12.94</v>
          </cell>
          <cell r="E330">
            <v>345729</v>
          </cell>
        </row>
        <row r="331">
          <cell r="A331">
            <v>11.04</v>
          </cell>
          <cell r="B331" t="str">
            <v xml:space="preserve">FABRICACIÓN Y MONTAJE DE  PUERTA BATIENTE ENTAMBORADA CON ACABADO EN CANTOS ENCHAPADOS (INCLUYE PUERTA Y MARCO EN MADERA PARA USO  INTERIOR Y EXTERIOR COLOR SEGÚN DISEÑO )
</v>
          </cell>
          <cell r="C331" t="str">
            <v>M2</v>
          </cell>
          <cell r="D331">
            <v>12.6</v>
          </cell>
          <cell r="E331">
            <v>355643</v>
          </cell>
        </row>
        <row r="332">
          <cell r="A332">
            <v>11.05</v>
          </cell>
          <cell r="B332" t="str">
            <v>FABRICACIÓN Y MONTAJE DE  PUERTA BATIENTE PARA BARRA ENTAMBORADA CON CANTOS ENCHAPADOS INCLUYE ACCESORIOS DE ANCLAJE</v>
          </cell>
          <cell r="C332" t="str">
            <v>M2</v>
          </cell>
          <cell r="D332">
            <v>7.56</v>
          </cell>
          <cell r="E332">
            <v>355643</v>
          </cell>
        </row>
        <row r="333">
          <cell r="A333">
            <v>11.06</v>
          </cell>
          <cell r="B333" t="str">
            <v>FABRICACIÓN Y MONTAJE  DE PUERTA PARA  CUARTO DE BOMBAS Y CUARTO ELÉCTRICO EN CELOSÍA  DE ACERO CR E=1.1 mm ACABADO EN ANTICORROSIVO Y PINTURA ELECTROESTÁTICA INCLUYE MARCO Y CERRADURA</v>
          </cell>
          <cell r="C333" t="str">
            <v>M2</v>
          </cell>
          <cell r="D333">
            <v>12.43</v>
          </cell>
          <cell r="E333">
            <v>509589</v>
          </cell>
        </row>
        <row r="334">
          <cell r="A334">
            <v>11.07</v>
          </cell>
          <cell r="B334" t="str">
            <v>FABRICACIÓN Y MONTAJE DE PERSIANA CELOSÍA EN ALUMINIO (BAÑOS)</v>
          </cell>
          <cell r="C334" t="str">
            <v>M2</v>
          </cell>
          <cell r="D334">
            <v>3.53</v>
          </cell>
          <cell r="E334">
            <v>70706</v>
          </cell>
        </row>
        <row r="335">
          <cell r="A335">
            <v>11.08</v>
          </cell>
          <cell r="B335" t="str">
            <v>FABRICACIÓN Y MONTAJE  DE DIVISIÓN BAÑO ACERO INOXIDABLE ORINAL 96X46CM</v>
          </cell>
          <cell r="C335" t="str">
            <v>UND</v>
          </cell>
          <cell r="D335">
            <v>6</v>
          </cell>
          <cell r="E335">
            <v>461122</v>
          </cell>
        </row>
        <row r="336">
          <cell r="A336">
            <v>11.09</v>
          </cell>
          <cell r="B336" t="str">
            <v>FABRICACIÓN Y MONTAJE DE DIVISIÓN BAÑO ACERO INOXIDABLE 304 CAL.20  (INCLUYE PUERTAS Y ACCESORIOS)</v>
          </cell>
          <cell r="C336" t="str">
            <v>M2</v>
          </cell>
          <cell r="D336">
            <v>69.47</v>
          </cell>
          <cell r="E336">
            <v>567304</v>
          </cell>
        </row>
        <row r="337">
          <cell r="A337">
            <v>11.1</v>
          </cell>
          <cell r="B337" t="str">
            <v>FABRICACIÓN Y MONTAJE DE BARANDA METÁLICA CON TEJIDO SEGÚN DISEÑO(INCL. PINTURA ANTICORROSIVA Y ACABADO PINTURA POLIURETANO)</v>
          </cell>
          <cell r="C337" t="str">
            <v>ML</v>
          </cell>
          <cell r="D337">
            <v>60.19</v>
          </cell>
          <cell r="E337">
            <v>654135</v>
          </cell>
        </row>
        <row r="338">
          <cell r="A338">
            <v>11.11</v>
          </cell>
          <cell r="B338" t="str">
            <v>FABRICACIÓN Y MONTAJE DE  BARANDA METÁLICA VIDRIO TEMPLADO 4MM SEGÚN DISEÑO(INCL. PINTURA ANTICORROSIVA Y ACABADO PINTURA POLIURETANO)</v>
          </cell>
          <cell r="C338" t="str">
            <v>ML</v>
          </cell>
          <cell r="D338">
            <v>44.63</v>
          </cell>
          <cell r="E338">
            <v>468117</v>
          </cell>
        </row>
        <row r="339">
          <cell r="A339">
            <v>11.12</v>
          </cell>
          <cell r="B339" t="str">
            <v>FABRICACIÓN Y MONTAJE DE ESTRUCTURA METÁLICA EN PERFILES TIPO IPE PARA ESCALERA, (INCLUYE PERNOS Y ANGULO , ANTICORROSIVO Y ACABADO EN PINTURA POLIURETANO)</v>
          </cell>
          <cell r="C339" t="str">
            <v>KG</v>
          </cell>
          <cell r="D339">
            <v>2311.41</v>
          </cell>
          <cell r="E339">
            <v>14856</v>
          </cell>
        </row>
        <row r="340">
          <cell r="A340">
            <v>11.13</v>
          </cell>
          <cell r="B340" t="str">
            <v>FABRICACIÓN Y MONTAJE DE PUERTAS PLEGABLES LAMINA COLDROLLED MICRO PERFORADA PARA LOCALES COMERCIALES (INCLUYE GUÍA Y MARCO DE CIERRE)</v>
          </cell>
          <cell r="C340" t="str">
            <v>UND</v>
          </cell>
          <cell r="D340">
            <v>14</v>
          </cell>
          <cell r="E340">
            <v>2787668</v>
          </cell>
        </row>
        <row r="341">
          <cell r="A341">
            <v>11.14</v>
          </cell>
          <cell r="B341" t="str">
            <v>FABRICACIÓN  Y MONTAJE LETRAS INSTITUCIONALES SOBRE FACHADA 2 PISO "PLAZOLETA DE COMIDAS EL TELAR"</v>
          </cell>
          <cell r="C341" t="str">
            <v>UND</v>
          </cell>
          <cell r="D341">
            <v>25</v>
          </cell>
          <cell r="E341">
            <v>274523</v>
          </cell>
        </row>
        <row r="342">
          <cell r="A342">
            <v>11.15</v>
          </cell>
          <cell r="B342" t="str">
            <v>FABRICACIÓN Y MONTAJE DE REVESTIMIENTO METÁLICO EN VARILLA GRAFILADA EN ACERO ESPESOR 4MM ACABADO EN ANTICORROSIVO Y PINTURA, ESMALTE POLIURETANO PARA METALES COLOR SEGÚN DISEÑO  (TEJIDO FACHADA TELAR)</v>
          </cell>
          <cell r="C342" t="str">
            <v>M2</v>
          </cell>
          <cell r="D342">
            <v>95.88</v>
          </cell>
          <cell r="E342">
            <v>416192</v>
          </cell>
        </row>
        <row r="343">
          <cell r="A343">
            <v>11.16</v>
          </cell>
          <cell r="B343" t="str">
            <v>FABRICACIÓN Y MONTAJE DE REVESTIMIENTO METÁLICO EN ESCALERAS  GUAYA EN ACERO DE 1/2"  ACABADO EN PINTURA ESMALTE POLIURETANO PARA METALES COLOR SEGÚN DISEÑO ( TEJIDO ESCALERA  TELAR)</v>
          </cell>
          <cell r="C343" t="str">
            <v>M2</v>
          </cell>
          <cell r="D343">
            <v>94.96</v>
          </cell>
          <cell r="E343">
            <v>414605</v>
          </cell>
        </row>
        <row r="344">
          <cell r="A344">
            <v>11.17</v>
          </cell>
          <cell r="B344" t="str">
            <v>FABRICACIÓN Y MONTAJE DE  ESCULTURA TELAR SEGÚN DISEÑO (INCLUYE ANTICORROSIVO Y ACABADO EN PINTURA POLIURETANO)</v>
          </cell>
          <cell r="C344" t="str">
            <v>UND</v>
          </cell>
          <cell r="D344">
            <v>1</v>
          </cell>
          <cell r="E344">
            <v>8845875</v>
          </cell>
        </row>
        <row r="345">
          <cell r="A345">
            <v>11.18</v>
          </cell>
          <cell r="B345" t="str">
            <v>FABRICACIÓN Y MONTAJE DE  MALLA ARQUITECTÓNICA EN VARILLA METÁLICA D=1,8MM  (RUANA FACHADA)</v>
          </cell>
          <cell r="C345" t="str">
            <v>M2</v>
          </cell>
          <cell r="D345">
            <v>50.32</v>
          </cell>
          <cell r="E345">
            <v>828370</v>
          </cell>
        </row>
        <row r="346">
          <cell r="A346">
            <v>11.19</v>
          </cell>
          <cell r="B346" t="str">
            <v>FABRICACIÓN Y MONTAJE DE  CEPILLO EN TUBO METÁLICO 100X200X4MM ACABADO EN ANTICORROSIVO  Y PINTURA ELECTROSTÁTICA COLOR TIPO MADERA (NOGAL)</v>
          </cell>
          <cell r="C346" t="str">
            <v>UND</v>
          </cell>
          <cell r="D346">
            <v>5</v>
          </cell>
          <cell r="E346">
            <v>896182</v>
          </cell>
        </row>
        <row r="347">
          <cell r="A347">
            <v>11.2</v>
          </cell>
          <cell r="B347" t="str">
            <v>FABRICACIÓN Y MONTAJE DE RECUBRIMIENTO PARA ESCALERA METÁLICA EN MADERA  COLOR SEGÚN DISEÑO</v>
          </cell>
          <cell r="C347" t="str">
            <v>M2</v>
          </cell>
          <cell r="D347">
            <v>113.28</v>
          </cell>
          <cell r="E347">
            <v>482254</v>
          </cell>
        </row>
        <row r="348">
          <cell r="A348">
            <v>11.21</v>
          </cell>
          <cell r="B348" t="str">
            <v>FABRICACIÓN Y MONTAJE DE  ESTRUCTURA Y ELEMENTO CARDOS (FACHADA)</v>
          </cell>
          <cell r="C348" t="str">
            <v>UND</v>
          </cell>
          <cell r="D348">
            <v>1</v>
          </cell>
          <cell r="E348">
            <v>10504445</v>
          </cell>
        </row>
        <row r="349">
          <cell r="A349">
            <v>11.22</v>
          </cell>
          <cell r="B349" t="str">
            <v>SUMINISTRO E INSTALACIÓN DE  DUCTO EN LAMINA GALVANIZADA CAL 22 0.57X0.57</v>
          </cell>
          <cell r="C349" t="str">
            <v>ML</v>
          </cell>
          <cell r="D349">
            <v>61.39</v>
          </cell>
          <cell r="E349">
            <v>512280</v>
          </cell>
        </row>
        <row r="350">
          <cell r="A350">
            <v>11.23</v>
          </cell>
          <cell r="B350" t="str">
            <v xml:space="preserve">SUMINISTRO E INSTALACIÓN  DE CHIMENEA PARA DUCTO DE VENTILACIÓN </v>
          </cell>
          <cell r="C350" t="str">
            <v>UND</v>
          </cell>
          <cell r="D350">
            <v>8</v>
          </cell>
          <cell r="E350">
            <v>11512111</v>
          </cell>
        </row>
        <row r="351">
          <cell r="A351">
            <v>11.24</v>
          </cell>
          <cell r="B351" t="str">
            <v>FABRICACIÓN Y MONTAJE DE MODULO EN ESTRUCTURA METÁLICA (INCLUYE TRANSPORTE Y PINTURA) CERRAMIENTO SEGÚN DISEÑO</v>
          </cell>
          <cell r="C351" t="str">
            <v>KG</v>
          </cell>
          <cell r="D351">
            <v>1041.1638</v>
          </cell>
          <cell r="E351">
            <v>14499</v>
          </cell>
        </row>
        <row r="352">
          <cell r="B352" t="str">
            <v>SUBTOTAL CARPINTERÍA METÁLICA</v>
          </cell>
        </row>
        <row r="353">
          <cell r="A353">
            <v>12</v>
          </cell>
          <cell r="B353" t="str">
            <v>ENCHAPES</v>
          </cell>
        </row>
        <row r="354">
          <cell r="A354">
            <v>12.01</v>
          </cell>
          <cell r="B354" t="str">
            <v>CONSTRUCCIÓN DE ACABADO EN ENCHAPE CERÁMICO MURO BAÑOS Y COCINA (INCLUYE ADHESIVO Y BOQUILLA CEMENTICIA)</v>
          </cell>
          <cell r="C354" t="str">
            <v>M2</v>
          </cell>
          <cell r="D354">
            <v>926.81</v>
          </cell>
          <cell r="E354">
            <v>56477</v>
          </cell>
        </row>
        <row r="355">
          <cell r="A355">
            <v>12.02</v>
          </cell>
          <cell r="B355" t="str">
            <v>CONSTRUCCIÓN DE ACABADO EN ENCHAPE CERÁMICO MURO BAÑOS Y COCINA (LINEAL) (INCLUYE ADHESIVO Y BOQUILLA CEMENTICIA)</v>
          </cell>
          <cell r="C355" t="str">
            <v>ML</v>
          </cell>
          <cell r="D355">
            <v>472.9</v>
          </cell>
          <cell r="E355">
            <v>41202</v>
          </cell>
        </row>
        <row r="356">
          <cell r="A356">
            <v>12.03</v>
          </cell>
          <cell r="B356" t="str">
            <v xml:space="preserve">CONSTRUCCIÓN DE REMATE BOCEL WING PVC TRADICIONAL </v>
          </cell>
          <cell r="C356" t="str">
            <v>ML</v>
          </cell>
          <cell r="D356">
            <v>433.38</v>
          </cell>
          <cell r="E356">
            <v>5757</v>
          </cell>
        </row>
        <row r="357">
          <cell r="A357">
            <v>12.04</v>
          </cell>
          <cell r="B357" t="str">
            <v>CONSTRUCCIÓN DE REMATE  PIRLANES ALUMINIO</v>
          </cell>
          <cell r="C357" t="str">
            <v>ML</v>
          </cell>
          <cell r="D357">
            <v>24.05</v>
          </cell>
          <cell r="E357">
            <v>4962</v>
          </cell>
        </row>
        <row r="358">
          <cell r="B358" t="str">
            <v>SUBTOTAL ENCHAPES</v>
          </cell>
        </row>
        <row r="359">
          <cell r="A359">
            <v>13</v>
          </cell>
          <cell r="B359" t="str">
            <v>PINTURA</v>
          </cell>
        </row>
        <row r="360">
          <cell r="A360">
            <v>13.01</v>
          </cell>
          <cell r="B360" t="str">
            <v xml:space="preserve">CONSTRUCCIÓN DE ACABADO EN PINTURA VINILO PARA EXTERIORES EN FACHADAS </v>
          </cell>
          <cell r="C360" t="str">
            <v>M2</v>
          </cell>
          <cell r="D360">
            <v>757.68</v>
          </cell>
          <cell r="E360">
            <v>14592</v>
          </cell>
        </row>
        <row r="361">
          <cell r="A361">
            <v>13.02</v>
          </cell>
          <cell r="B361" t="str">
            <v>CONSTRUCCIÓN DE ACABADO EN ESTUCO Y VINILO 3 MANOS SOBRE MURO</v>
          </cell>
          <cell r="C361" t="str">
            <v>M2</v>
          </cell>
          <cell r="D361">
            <v>554.29</v>
          </cell>
          <cell r="E361">
            <v>22638</v>
          </cell>
        </row>
        <row r="362">
          <cell r="A362">
            <v>13.03</v>
          </cell>
          <cell r="B362" t="str">
            <v>CONSTRUCCIÓN DE ACABADO EN ESTUCO Y VINILO 3 MANOS (LINEAL)</v>
          </cell>
          <cell r="C362" t="str">
            <v>ML</v>
          </cell>
          <cell r="D362">
            <v>302.10000000000002</v>
          </cell>
          <cell r="E362">
            <v>11853</v>
          </cell>
        </row>
        <row r="363">
          <cell r="A363">
            <v>13.04</v>
          </cell>
          <cell r="B363" t="str">
            <v>CONSTRUCCIÓN DE ACABADO DE  FILOS Y DILATACIONES EN ESTUCO</v>
          </cell>
          <cell r="C363" t="str">
            <v>ML</v>
          </cell>
          <cell r="D363">
            <v>976.2</v>
          </cell>
          <cell r="E363">
            <v>6395</v>
          </cell>
        </row>
        <row r="364">
          <cell r="A364">
            <v>13.05</v>
          </cell>
          <cell r="B364" t="str">
            <v>CONSTRUCCIÓN DE ACABADO EN ESMALTE BAJO PLACA</v>
          </cell>
          <cell r="C364" t="str">
            <v>M2</v>
          </cell>
          <cell r="D364">
            <v>278.13</v>
          </cell>
          <cell r="E364">
            <v>15420</v>
          </cell>
        </row>
        <row r="365">
          <cell r="B365" t="str">
            <v>SUBTOTAL PINTURA</v>
          </cell>
        </row>
        <row r="366">
          <cell r="A366">
            <v>14</v>
          </cell>
          <cell r="B366" t="str">
            <v>VIDRIOS Y ESPEJOS</v>
          </cell>
        </row>
        <row r="367">
          <cell r="A367">
            <v>14.01</v>
          </cell>
          <cell r="B367" t="str">
            <v>SUMINISTRO E INSTALACIÓN DE ESPEJO BISELADO INCOLORO 4mm</v>
          </cell>
          <cell r="C367" t="str">
            <v>M2</v>
          </cell>
          <cell r="D367">
            <v>8.61</v>
          </cell>
          <cell r="E367">
            <v>182096</v>
          </cell>
        </row>
        <row r="368">
          <cell r="B368" t="str">
            <v>SUBTOTAL VIDRIOS Y ESPEJOS</v>
          </cell>
        </row>
        <row r="369">
          <cell r="A369">
            <v>15</v>
          </cell>
          <cell r="B369" t="str">
            <v>EXTERIORES</v>
          </cell>
        </row>
        <row r="370">
          <cell r="A370">
            <v>15.01</v>
          </cell>
          <cell r="B370" t="str">
            <v>CONSTRUCCIÓN DE ACABADO DE PISO EN LOSETA PREFABRICADA A-50 (TOPEROL)(INCLUYE MORTERO DE PEGA, BOQUILLA CEMENTICIA, SELLANTE ACRÍLICO Y SUMINISTRO DE MATERIAL)</v>
          </cell>
          <cell r="C370" t="str">
            <v>ML</v>
          </cell>
          <cell r="D370">
            <v>87.7</v>
          </cell>
          <cell r="E370">
            <v>66796</v>
          </cell>
        </row>
        <row r="371">
          <cell r="A371">
            <v>15.02</v>
          </cell>
          <cell r="B371" t="str">
            <v>CONSTRUCCIÓN DE ACABADO DE PISO  EN LOSETA PREFABRICADA A-56 (GUÍA TÁCTIL)(INCLUYE MORTERO DE PEGA, BOQUILLA CEMENTICIA, SELLANTE ACRÍLICO Y SUMINISTRO DE MATERIAL)</v>
          </cell>
          <cell r="C371" t="str">
            <v>ML</v>
          </cell>
          <cell r="D371">
            <v>76.2</v>
          </cell>
          <cell r="E371">
            <v>64810</v>
          </cell>
        </row>
        <row r="372">
          <cell r="A372">
            <v>15.03</v>
          </cell>
          <cell r="B372" t="str">
            <v>CONSTRUCCIÓN DE ACABADO DE PISO EN  ADOQUÍN VEHICULAR EN CONCRETO 20X10X8 COLOR SEGÚN DISEÑO (INCLUYE MORTERO DE PEGA)</v>
          </cell>
          <cell r="C372" t="str">
            <v>M2</v>
          </cell>
          <cell r="D372">
            <v>88.23</v>
          </cell>
          <cell r="E372">
            <v>113086</v>
          </cell>
        </row>
        <row r="373">
          <cell r="A373">
            <v>15.04</v>
          </cell>
          <cell r="B373" t="str">
            <v>CONSTRUCCIÓN DE ACABADO DE PISO EN  ADOQUÍN PEATONAL EN ARCILLA 20X10X6 COLOR SEGÚN DISEÑO  PARA PARQUEADERO BICICLETA(INCLUYE MORTERO DE PEGA)</v>
          </cell>
          <cell r="C373" t="str">
            <v>M2</v>
          </cell>
          <cell r="D373">
            <v>233.48</v>
          </cell>
          <cell r="E373">
            <v>53851</v>
          </cell>
        </row>
        <row r="374">
          <cell r="A374">
            <v>15.05</v>
          </cell>
          <cell r="B374" t="str">
            <v>CONSTRUCCIÓN DE ACABADO DE PISO EN  LOSETA CUADRATO 40X40CM COLOR AMARILLO (INCLUYE MORTERO DE PEGA, SELLANTE ACRÍLICO Y BOQUILLA CEMENTICIA)</v>
          </cell>
          <cell r="C374" t="str">
            <v>M2</v>
          </cell>
          <cell r="D374">
            <v>135.91999999999999</v>
          </cell>
          <cell r="E374">
            <v>105859</v>
          </cell>
        </row>
        <row r="375">
          <cell r="A375">
            <v>15.06</v>
          </cell>
          <cell r="B375" t="str">
            <v>SUMINISTRO E INSTALACIÓN DE BORDILLO PREFABRICADO A-80 (INCLUYE MORTERO DE PEGA SEGÚN NORMA NTC-4109)</v>
          </cell>
          <cell r="C375" t="str">
            <v>ML</v>
          </cell>
          <cell r="D375">
            <v>128.84</v>
          </cell>
          <cell r="E375">
            <v>41589</v>
          </cell>
        </row>
        <row r="376">
          <cell r="A376">
            <v>15.07</v>
          </cell>
          <cell r="B376" t="str">
            <v>CONSTRUCCIÓN DE  BORDILLO FUNDIDO IN SITU 10X20CM EN CONCRETO DE 3000PSI (INCLUYE FORMALETA PARA SU ENCOFRADO Y DESENCOFRADO Y ACERO DE REFUERZO)</v>
          </cell>
          <cell r="C376" t="str">
            <v>ML</v>
          </cell>
          <cell r="D376">
            <v>44.01</v>
          </cell>
          <cell r="E376">
            <v>41911</v>
          </cell>
        </row>
        <row r="377">
          <cell r="A377">
            <v>15.08</v>
          </cell>
          <cell r="B377" t="str">
            <v>SUMINISTRO E INSTALACIÓN DE SARDINEL PREFABRICADO A-10 (INCLUYE MORTERO DE PEGA SEGÚN NORMA NTC-4109)</v>
          </cell>
          <cell r="C377" t="str">
            <v>ML</v>
          </cell>
          <cell r="D377">
            <v>41.94</v>
          </cell>
          <cell r="E377">
            <v>47425</v>
          </cell>
        </row>
        <row r="378">
          <cell r="A378">
            <v>15.09</v>
          </cell>
          <cell r="B378" t="str">
            <v>SUMINISTRO E INSTALACIÓN DE SARDINEL BAJO RAMPA A85(INCLUYE MORTERO DE PEGA SEGÚN NORMA NTC-4109)</v>
          </cell>
          <cell r="C378" t="str">
            <v>ML</v>
          </cell>
          <cell r="D378">
            <v>2.4</v>
          </cell>
          <cell r="E378">
            <v>41878</v>
          </cell>
        </row>
        <row r="379">
          <cell r="A379">
            <v>15.1</v>
          </cell>
          <cell r="B379" t="str">
            <v>CONSTRUCCIÓN DE RELLENO TIERRA NEGRA (INCLUYE SUMINISTRO DE MATERIAL)</v>
          </cell>
          <cell r="C379" t="str">
            <v>M3</v>
          </cell>
          <cell r="D379">
            <v>17.54</v>
          </cell>
          <cell r="E379">
            <v>89144</v>
          </cell>
        </row>
        <row r="380">
          <cell r="A380">
            <v>15.11</v>
          </cell>
          <cell r="B380" t="str">
            <v>PLANTACIÓN DE  DURANTA AMARILLA (INCLUYE SUMINISTRO DE ARBUSTO Y TUTOR DE MADERA)</v>
          </cell>
          <cell r="C380" t="str">
            <v>UND</v>
          </cell>
          <cell r="D380">
            <v>18</v>
          </cell>
          <cell r="E380">
            <v>4301</v>
          </cell>
        </row>
        <row r="381">
          <cell r="A381">
            <v>15.12</v>
          </cell>
          <cell r="B381" t="str">
            <v>PLANTACIÓN DE PLANTA (LENGUA DE SUEGRA) (INCLUYE SUMINISTRO DE PLANTA)</v>
          </cell>
          <cell r="C381" t="str">
            <v>UND</v>
          </cell>
          <cell r="D381">
            <v>44</v>
          </cell>
          <cell r="E381">
            <v>16290</v>
          </cell>
        </row>
        <row r="382">
          <cell r="A382">
            <v>15.13</v>
          </cell>
          <cell r="B382" t="str">
            <v>SUMINISTRO E INSTALACIÓN DE TOPELLANTAS 50 CM</v>
          </cell>
          <cell r="C382" t="str">
            <v>UND</v>
          </cell>
          <cell r="D382">
            <v>12</v>
          </cell>
          <cell r="E382">
            <v>20043</v>
          </cell>
        </row>
        <row r="383">
          <cell r="A383">
            <v>15.14</v>
          </cell>
          <cell r="B383" t="str">
            <v>DEMARCACIÓN CON PINTURA TIPO TRÁFICO E=0.08M</v>
          </cell>
          <cell r="C383" t="str">
            <v>ML</v>
          </cell>
          <cell r="D383">
            <v>45</v>
          </cell>
          <cell r="E383">
            <v>6104</v>
          </cell>
        </row>
        <row r="384">
          <cell r="B384" t="str">
            <v>SUBTOTAL EXTERIORES</v>
          </cell>
        </row>
        <row r="385">
          <cell r="A385">
            <v>16</v>
          </cell>
          <cell r="B385" t="str">
            <v>RED DE GAS NATURAL</v>
          </cell>
        </row>
        <row r="386">
          <cell r="A386">
            <v>16.010000000000002</v>
          </cell>
          <cell r="B386" t="str">
            <v>CONSTRUCCIÓN  DE ACOMETIDA PARA RED DE GAS  Ø 1"(INCLUYE ACCESORIOS)</v>
          </cell>
          <cell r="C386" t="str">
            <v>UND</v>
          </cell>
          <cell r="D386">
            <v>1</v>
          </cell>
          <cell r="E386">
            <v>600749</v>
          </cell>
        </row>
        <row r="387">
          <cell r="A387">
            <v>16.02</v>
          </cell>
          <cell r="B387" t="str">
            <v>SUMINISTRO E INSTALACIÓN DE TUBERÍA EN COBRE  Ø 1"</v>
          </cell>
          <cell r="C387" t="str">
            <v>ML</v>
          </cell>
          <cell r="D387">
            <v>515.30000000000007</v>
          </cell>
          <cell r="E387">
            <v>44054</v>
          </cell>
        </row>
        <row r="388">
          <cell r="A388">
            <v>16.03</v>
          </cell>
          <cell r="B388" t="str">
            <v>SUMINISTRO E INSTALACIÓN DE CODO 90° EN COBRE Ø 1"</v>
          </cell>
          <cell r="C388" t="str">
            <v>UND</v>
          </cell>
          <cell r="D388">
            <v>125</v>
          </cell>
          <cell r="E388">
            <v>14769</v>
          </cell>
        </row>
        <row r="389">
          <cell r="A389">
            <v>16.04</v>
          </cell>
          <cell r="B389" t="str">
            <v>SUMINISTRO E INSTALACIÓN DE UNIÓN EN COBRE Ø 1"</v>
          </cell>
          <cell r="C389" t="str">
            <v>UND</v>
          </cell>
          <cell r="D389">
            <v>81</v>
          </cell>
          <cell r="E389">
            <v>11696</v>
          </cell>
        </row>
        <row r="390">
          <cell r="A390">
            <v>16.05</v>
          </cell>
          <cell r="B390" t="str">
            <v>SUMINISTRO E INSTALACIÓN DE VÁLVULA DE CIERRE Ø 1"</v>
          </cell>
          <cell r="C390" t="str">
            <v>UND</v>
          </cell>
          <cell r="D390">
            <v>28</v>
          </cell>
          <cell r="E390">
            <v>86641</v>
          </cell>
        </row>
        <row r="391">
          <cell r="A391">
            <v>16.059999999999999</v>
          </cell>
          <cell r="B391" t="str">
            <v>SUMINISTRO E INSTALACIÓN DE REJILLA PLÁSTICA PARA VENTILACIÓN  DE 30x30cm</v>
          </cell>
          <cell r="C391" t="str">
            <v>UND</v>
          </cell>
          <cell r="D391">
            <v>12</v>
          </cell>
          <cell r="E391">
            <v>26092</v>
          </cell>
        </row>
        <row r="392">
          <cell r="A392">
            <v>16.07</v>
          </cell>
          <cell r="B392" t="str">
            <v>SUMINISTRO E INSTALACIÓN TAPA PLÁSTICA DE REGISTRO DE  20x20cm</v>
          </cell>
          <cell r="C392" t="str">
            <v>UND</v>
          </cell>
          <cell r="D392">
            <v>14</v>
          </cell>
          <cell r="E392">
            <v>11061</v>
          </cell>
        </row>
        <row r="393">
          <cell r="A393">
            <v>16.079999999999998</v>
          </cell>
          <cell r="B393" t="str">
            <v>SUMINISTRO E INSTALACIÓN DE FLAUTA SCH 40 A.G. Ø 1"</v>
          </cell>
          <cell r="C393" t="str">
            <v>ML</v>
          </cell>
          <cell r="D393">
            <v>4.1999999999999993</v>
          </cell>
          <cell r="E393">
            <v>29998</v>
          </cell>
        </row>
        <row r="394">
          <cell r="A394">
            <v>16.09</v>
          </cell>
          <cell r="B394" t="str">
            <v>SUMINISTRO E INSTALACIÓN DE ANCLAJE PARA FLAUTA (TIPO-3)</v>
          </cell>
          <cell r="C394" t="str">
            <v>UND</v>
          </cell>
          <cell r="D394">
            <v>4</v>
          </cell>
          <cell r="E394">
            <v>11329</v>
          </cell>
        </row>
        <row r="395">
          <cell r="A395">
            <v>16.100000000000001</v>
          </cell>
          <cell r="B395" t="str">
            <v>SUMINISTRO E INSTALACIÓN DE UNIÓN UNIVERSAL  Ø 1"</v>
          </cell>
          <cell r="C395" t="str">
            <v>UND</v>
          </cell>
          <cell r="D395">
            <v>3</v>
          </cell>
          <cell r="E395">
            <v>43495</v>
          </cell>
        </row>
        <row r="396">
          <cell r="A396">
            <v>16.11</v>
          </cell>
          <cell r="B396" t="str">
            <v>SUMINISTRO E INSTALACIÓN DE MEDIDOR G-2.5 Q=3.81 M3/H</v>
          </cell>
          <cell r="C396" t="str">
            <v>UND</v>
          </cell>
          <cell r="D396">
            <v>14</v>
          </cell>
          <cell r="E396">
            <v>240748</v>
          </cell>
        </row>
        <row r="397">
          <cell r="A397">
            <v>16.12</v>
          </cell>
          <cell r="B397" t="str">
            <v>SUMINISTRO E INSTALACIÓN DE REGULADOR ÚNICA ETAPA Q=3.81 m3/h</v>
          </cell>
          <cell r="C397" t="str">
            <v>UND</v>
          </cell>
          <cell r="D397">
            <v>1</v>
          </cell>
          <cell r="E397">
            <v>138529</v>
          </cell>
        </row>
        <row r="398">
          <cell r="A398">
            <v>16.13</v>
          </cell>
          <cell r="B398" t="str">
            <v>SUMINISTRO E INSTALACIÓN DE VÁLVULA BOLA  M26 Ø 1"</v>
          </cell>
          <cell r="C398" t="str">
            <v>UND</v>
          </cell>
          <cell r="D398">
            <v>1</v>
          </cell>
          <cell r="E398">
            <v>35294</v>
          </cell>
        </row>
        <row r="399">
          <cell r="A399">
            <v>16.14</v>
          </cell>
          <cell r="B399" t="str">
            <v>SUMINISTRO E INSTALACIÓN DE ELEVADOR Ø 1"</v>
          </cell>
          <cell r="C399" t="str">
            <v>UND</v>
          </cell>
          <cell r="D399">
            <v>1</v>
          </cell>
          <cell r="E399">
            <v>54401</v>
          </cell>
        </row>
        <row r="400">
          <cell r="A400">
            <v>16.149999999999999</v>
          </cell>
          <cell r="B400" t="str">
            <v>SUMINISTRO E INSTALACIÓN DE CAJA EN MAMPOSTERÍA (INCLUYE PUERTA TIPO REJILLA DE VENTILACIÓN)</v>
          </cell>
          <cell r="C400" t="str">
            <v>UND</v>
          </cell>
          <cell r="D400">
            <v>1</v>
          </cell>
          <cell r="E400">
            <v>297634</v>
          </cell>
        </row>
        <row r="401">
          <cell r="B401" t="str">
            <v>SUBTOTAL INSTALACIÓN DE GAS</v>
          </cell>
        </row>
        <row r="402">
          <cell r="A402">
            <v>17</v>
          </cell>
          <cell r="B402" t="str">
            <v>MOBILIARIO PLAZA DE COMIDAS Y ASCENSOR</v>
          </cell>
        </row>
        <row r="403">
          <cell r="A403">
            <v>17.010000000000002</v>
          </cell>
          <cell r="B403" t="str">
            <v xml:space="preserve">SUMINISTRO E INSTALACIÓN MESÓN EN ACERO INOXIDABLE  </v>
          </cell>
          <cell r="C403" t="str">
            <v>ML</v>
          </cell>
          <cell r="D403">
            <v>57.12</v>
          </cell>
          <cell r="E403">
            <v>1375607</v>
          </cell>
        </row>
        <row r="404">
          <cell r="A404">
            <v>17.02</v>
          </cell>
          <cell r="B404" t="str">
            <v>INSTALACIÓN ESTUFA INDUSTRIAL 4 PUESTOS</v>
          </cell>
          <cell r="C404" t="str">
            <v>UND</v>
          </cell>
          <cell r="D404">
            <v>14</v>
          </cell>
          <cell r="E404">
            <v>69628</v>
          </cell>
        </row>
        <row r="405">
          <cell r="A405">
            <v>17.03</v>
          </cell>
          <cell r="B405" t="str">
            <v>INSTALACIÓN CAMPANA EXTRACTORA PARA COCINA INDUSTRIAL EN ACERO INOXIDABLE</v>
          </cell>
          <cell r="C405" t="str">
            <v>UND</v>
          </cell>
          <cell r="D405">
            <v>14</v>
          </cell>
          <cell r="E405">
            <v>69628</v>
          </cell>
        </row>
        <row r="406">
          <cell r="A406">
            <v>17.04</v>
          </cell>
          <cell r="B406" t="str">
            <v>SUMINISTRO E INSTALACIÓN LAVAPLATOS EN ACERO INOXIDABLE DOBLE TANQUE 100X51 (INCLUYE SIFÓN  Y GRIFERÍA)</v>
          </cell>
          <cell r="C406" t="str">
            <v>UND</v>
          </cell>
          <cell r="D406">
            <v>14</v>
          </cell>
          <cell r="E406">
            <v>554022</v>
          </cell>
        </row>
        <row r="407">
          <cell r="A407">
            <v>17.05</v>
          </cell>
          <cell r="B407" t="str">
            <v>INSTALACIÓN MUEBLE COMEDOR 6 PUESTOS PARA RESTAURANTE M-03</v>
          </cell>
          <cell r="C407" t="str">
            <v>UND</v>
          </cell>
          <cell r="D407">
            <v>18</v>
          </cell>
          <cell r="E407">
            <v>8128</v>
          </cell>
        </row>
        <row r="408">
          <cell r="A408">
            <v>17.059999999999999</v>
          </cell>
          <cell r="B408" t="str">
            <v>INSTALACIÓN  MUEBLE COMEDOR 4 PUESTOS PARA RESTAURANTE M-02</v>
          </cell>
          <cell r="C408" t="str">
            <v>UND</v>
          </cell>
          <cell r="D408">
            <v>49</v>
          </cell>
          <cell r="E408">
            <v>8128</v>
          </cell>
        </row>
        <row r="409">
          <cell r="A409">
            <v>17.07</v>
          </cell>
          <cell r="B409" t="str">
            <v>INSTALACIÓN  MUEBLE COMEDOR 2 PUESTOS PARA RESTAURANTE M-01</v>
          </cell>
          <cell r="C409" t="str">
            <v>UND</v>
          </cell>
          <cell r="D409">
            <v>2</v>
          </cell>
          <cell r="E409">
            <v>8128</v>
          </cell>
        </row>
        <row r="410">
          <cell r="A410">
            <v>17.079999999999998</v>
          </cell>
          <cell r="B410" t="str">
            <v>INSTALACIÓN MUEBLE BARRA EN MELAMINA RH M-04 Y M-05</v>
          </cell>
          <cell r="C410" t="str">
            <v>ML</v>
          </cell>
          <cell r="D410">
            <v>40.020000000000003</v>
          </cell>
          <cell r="E410">
            <v>40640</v>
          </cell>
        </row>
        <row r="411">
          <cell r="A411">
            <v>17.09</v>
          </cell>
          <cell r="B411" t="str">
            <v>INSTALACIÓN SILLA TIPO BARRA</v>
          </cell>
          <cell r="C411" t="str">
            <v>UND</v>
          </cell>
          <cell r="D411">
            <v>48</v>
          </cell>
          <cell r="E411">
            <v>38792</v>
          </cell>
        </row>
        <row r="412">
          <cell r="A412">
            <v>17.100000000000001</v>
          </cell>
          <cell r="B412" t="str">
            <v>INSTALACIÓN SILLA TIPO SOFÁ M-10</v>
          </cell>
          <cell r="C412" t="str">
            <v>UND</v>
          </cell>
          <cell r="D412">
            <v>8</v>
          </cell>
          <cell r="E412">
            <v>40640</v>
          </cell>
        </row>
        <row r="413">
          <cell r="A413">
            <v>17.11</v>
          </cell>
          <cell r="B413" t="str">
            <v>INSTALACIÓN MUEBLE BAJO PARA MESONES Y BARRA M-11 Y M-12</v>
          </cell>
          <cell r="C413" t="str">
            <v>ML</v>
          </cell>
          <cell r="D413">
            <v>32.200000000000003</v>
          </cell>
          <cell r="E413">
            <v>57836</v>
          </cell>
        </row>
        <row r="414">
          <cell r="A414">
            <v>17.12</v>
          </cell>
          <cell r="B414" t="str">
            <v>INSTALACIÓN SHUT DE BASURAS 3 CANECAS DE 180 L</v>
          </cell>
          <cell r="C414" t="str">
            <v>UND</v>
          </cell>
          <cell r="D414">
            <v>2</v>
          </cell>
          <cell r="E414">
            <v>15631</v>
          </cell>
        </row>
        <row r="415">
          <cell r="A415">
            <v>17.13</v>
          </cell>
          <cell r="B415" t="str">
            <v>INSTALACIÓN TORNIQUETE  DE UN PASILLO BIDIRECCIONAL BRAZO FIJO ACERO INOXIDABLE AUTOLINE</v>
          </cell>
          <cell r="C415" t="str">
            <v>UND</v>
          </cell>
          <cell r="D415">
            <v>1</v>
          </cell>
          <cell r="E415">
            <v>54487</v>
          </cell>
        </row>
        <row r="416">
          <cell r="A416">
            <v>17.14</v>
          </cell>
          <cell r="B416" t="str">
            <v>INSTALACIÓN ESTACIÓN HORIZONTAL CAMBIADOR PARA BEBÉ</v>
          </cell>
          <cell r="C416" t="str">
            <v>UND</v>
          </cell>
          <cell r="D416">
            <v>2</v>
          </cell>
          <cell r="E416">
            <v>60182</v>
          </cell>
        </row>
        <row r="417">
          <cell r="A417">
            <v>17.149999999999999</v>
          </cell>
          <cell r="B417" t="str">
            <v xml:space="preserve">FABRICACIÓN E INSTALACIÓN BICICLETERO  </v>
          </cell>
          <cell r="C417" t="str">
            <v>UND</v>
          </cell>
          <cell r="D417">
            <v>2</v>
          </cell>
          <cell r="E417">
            <v>838536</v>
          </cell>
        </row>
        <row r="418">
          <cell r="A418">
            <v>17.16</v>
          </cell>
          <cell r="B418" t="str">
            <v>INSTALACIÓN ASCENSOR ELÉCTRICO, TIPO ASC 675 KG, 9 PERSONAS, 2 PARADA, MANIOBRA COLECTIVA SELECTIVA EN SUBIDA Y BAJADA SIMPLEX, SIN CUARTO DE MAQUINAS, ACOMETIDA PRINCIPAL TN-S (3L+PE+N) TRIFÁSICA, MOTOR 4.8W,  EN ACERO INOXIDABLE INCL. INSTALACIONES ELÉCTRICAS, TABLERO DE CONTROL" (IMPORTADO DE ALTA CALIDAD)</v>
          </cell>
          <cell r="C418" t="str">
            <v>UND</v>
          </cell>
          <cell r="D418">
            <v>1</v>
          </cell>
          <cell r="E418">
            <v>3487176</v>
          </cell>
        </row>
        <row r="419">
          <cell r="B419" t="str">
            <v>SUBTOTAL MOBILIARIO</v>
          </cell>
        </row>
        <row r="420">
          <cell r="A420">
            <v>18</v>
          </cell>
          <cell r="B420" t="str">
            <v>INSTALACIÓN VOZ Y DATOS</v>
          </cell>
        </row>
        <row r="421">
          <cell r="A421">
            <v>18.010000000000002</v>
          </cell>
          <cell r="B421" t="str">
            <v>SUMINISTRO E INSTALACIÓN GABINETE RACK DE PARED 9UR 3BUMEN POWEST</v>
          </cell>
          <cell r="C421" t="str">
            <v>UND</v>
          </cell>
          <cell r="D421">
            <v>1</v>
          </cell>
          <cell r="E421">
            <v>315025</v>
          </cell>
        </row>
        <row r="422">
          <cell r="A422">
            <v>18.02</v>
          </cell>
          <cell r="B422" t="str">
            <v>INSTALACIÓN, CONFIGURACIÓN Y SUMINISTRO PATCH PANEL 2/48 PUERTOS 10/100/1000 BASE-4PUERTOS SFP 10GB CAT6A POWEST (DATOS Y VOZ )</v>
          </cell>
          <cell r="C422" t="str">
            <v>UND</v>
          </cell>
          <cell r="D422">
            <v>1</v>
          </cell>
          <cell r="E422">
            <v>565316</v>
          </cell>
        </row>
        <row r="423">
          <cell r="A423">
            <v>18.03</v>
          </cell>
          <cell r="B423" t="str">
            <v>INSTALACIÓN, CONFIGURACIÓN Y SUMINISTRO PATCH CORD AZUL 3FT CAT 6A POWEST (DATOS)</v>
          </cell>
          <cell r="C423" t="str">
            <v>UND</v>
          </cell>
          <cell r="D423">
            <v>16</v>
          </cell>
          <cell r="E423">
            <v>13404</v>
          </cell>
        </row>
        <row r="424">
          <cell r="A424">
            <v>18.04</v>
          </cell>
          <cell r="B424" t="str">
            <v>SUMINISTRO E INSTALACIÓN PDU UNIDAD DE DISTRIBUCIÓN DE ENERGÍA POWEST 12 SALIDAS REGULADAS</v>
          </cell>
          <cell r="C424" t="str">
            <v>UND</v>
          </cell>
          <cell r="D424">
            <v>2</v>
          </cell>
          <cell r="E424">
            <v>125514</v>
          </cell>
        </row>
        <row r="425">
          <cell r="A425">
            <v>18.05</v>
          </cell>
          <cell r="B425" t="str">
            <v xml:space="preserve">SUMINISTRO E INSTALACIÓN ORGANIZADOR HORIZONTAL 19" 2UR POWEST                      </v>
          </cell>
          <cell r="C425" t="str">
            <v>UND</v>
          </cell>
          <cell r="D425">
            <v>4</v>
          </cell>
          <cell r="E425">
            <v>44117</v>
          </cell>
        </row>
        <row r="426">
          <cell r="A426">
            <v>18.059999999999999</v>
          </cell>
          <cell r="B426" t="str">
            <v>INSTALACIÓN, CONFIGURACIÓN Y SUMINISTRO ACCES POINT PARA EXTERIOR 802.11AC DOBLE BANDA 2.4/5 GHZ, MIMO 2X2 ANTENAS DESMONTABLES HASTA 11,67Mbps</v>
          </cell>
          <cell r="C426" t="str">
            <v>UND</v>
          </cell>
          <cell r="D426">
            <v>4</v>
          </cell>
          <cell r="E426">
            <v>551242</v>
          </cell>
        </row>
        <row r="427">
          <cell r="A427">
            <v>18.07</v>
          </cell>
          <cell r="B427" t="str">
            <v>CONSTRUCCIÓN DE SALIDA DE DATOS COMPLETA (INCLUYE FACE PLATE Y MARCACIÓN)</v>
          </cell>
          <cell r="C427" t="str">
            <v>UND</v>
          </cell>
          <cell r="D427">
            <v>32</v>
          </cell>
          <cell r="E427">
            <v>74302</v>
          </cell>
        </row>
        <row r="428">
          <cell r="A428">
            <v>18.079999999999998</v>
          </cell>
          <cell r="B428" t="str">
            <v xml:space="preserve">CONSTRUCCIÓN DE SALIDA TV PVC COMPLETA </v>
          </cell>
          <cell r="C428" t="str">
            <v>UND</v>
          </cell>
          <cell r="D428">
            <v>7</v>
          </cell>
          <cell r="E428">
            <v>47206</v>
          </cell>
        </row>
        <row r="429">
          <cell r="A429">
            <v>18.09</v>
          </cell>
          <cell r="B429" t="str">
            <v>SUMINISTRO E INSTALACIÓN CABLEADO UV/FPT CAT6A  (DATOS Y VOZ)</v>
          </cell>
          <cell r="C429" t="str">
            <v>ML</v>
          </cell>
          <cell r="D429">
            <v>1208.8900000000001</v>
          </cell>
          <cell r="E429">
            <v>3741</v>
          </cell>
        </row>
        <row r="430">
          <cell r="A430">
            <v>18.100000000000001</v>
          </cell>
          <cell r="B430" t="str">
            <v>SUMINISTRO E INSTALACIÓN DE CABLE TELEVISIÓN RG6</v>
          </cell>
          <cell r="C430" t="str">
            <v>ML</v>
          </cell>
          <cell r="D430">
            <v>204.57</v>
          </cell>
          <cell r="E430">
            <v>3363</v>
          </cell>
        </row>
        <row r="431">
          <cell r="A431">
            <v>18.11</v>
          </cell>
          <cell r="B431" t="str">
            <v xml:space="preserve">INSTALACIÓN, CONFIGURACIÓN Y SUMINISTRO SWITCH CONCENTRADOR CISCO 2960 - 24G SWICHT CORE </v>
          </cell>
          <cell r="C431" t="str">
            <v>UND</v>
          </cell>
          <cell r="D431">
            <v>2</v>
          </cell>
          <cell r="E431">
            <v>639499</v>
          </cell>
        </row>
        <row r="432">
          <cell r="A432">
            <v>18.12</v>
          </cell>
          <cell r="B432" t="str">
            <v xml:space="preserve">SUMINISTRO E INSTALACIÓN ORGANIZADOR VERTICAL POWEST </v>
          </cell>
          <cell r="C432" t="str">
            <v>UND</v>
          </cell>
          <cell r="D432">
            <v>4</v>
          </cell>
          <cell r="E432">
            <v>41918</v>
          </cell>
        </row>
        <row r="433">
          <cell r="A433">
            <v>18.13</v>
          </cell>
          <cell r="B433" t="str">
            <v>CONSTRUCCIÓN DE ACOMETIDA TELEFÓNICA 1"</v>
          </cell>
          <cell r="C433" t="str">
            <v>ML</v>
          </cell>
          <cell r="D433">
            <v>40.42</v>
          </cell>
          <cell r="E433">
            <v>29400</v>
          </cell>
        </row>
        <row r="434">
          <cell r="A434">
            <v>18.14</v>
          </cell>
          <cell r="B434" t="str">
            <v>CONSTRUCCIÓN DE ACOMETIDA TELEVISIÓN 1" RG6"</v>
          </cell>
          <cell r="C434" t="str">
            <v>ML</v>
          </cell>
          <cell r="D434">
            <v>53.48</v>
          </cell>
          <cell r="E434">
            <v>30256</v>
          </cell>
        </row>
        <row r="435">
          <cell r="A435">
            <v>18.149999999999999</v>
          </cell>
          <cell r="B435" t="str">
            <v>SUMINISTRO E INSTALACIÓN DE BANDEJA PORTACABLES 200X60</v>
          </cell>
          <cell r="C435" t="str">
            <v>ML</v>
          </cell>
          <cell r="D435">
            <v>47.14</v>
          </cell>
          <cell r="E435">
            <v>39391</v>
          </cell>
        </row>
        <row r="436">
          <cell r="B436" t="str">
            <v>SUBTOTAL VOZ Y DATOS</v>
          </cell>
        </row>
        <row r="437">
          <cell r="A437">
            <v>19</v>
          </cell>
          <cell r="B437" t="str">
            <v>ASEO GENERAL</v>
          </cell>
        </row>
        <row r="438">
          <cell r="A438">
            <v>19.010000000000002</v>
          </cell>
          <cell r="B438" t="str">
            <v>LIMPIEZA GENERAL DE OBRA</v>
          </cell>
          <cell r="C438" t="str">
            <v>M2</v>
          </cell>
          <cell r="D438">
            <v>1900.3</v>
          </cell>
          <cell r="E438">
            <v>3652</v>
          </cell>
        </row>
        <row r="439">
          <cell r="B439" t="str">
            <v>SUBTOTAL ASEO GENERAL</v>
          </cell>
        </row>
        <row r="441">
          <cell r="A441" t="str">
            <v>SUBTOTAL COSTO DIRECTO DE OBRA</v>
          </cell>
        </row>
        <row r="442">
          <cell r="A442" t="str">
            <v xml:space="preserve">VALOR COSTO CONSTRUCCIÓN COSTO DIRECTO </v>
          </cell>
        </row>
        <row r="443">
          <cell r="A443" t="str">
            <v>ADMINISTRACIÓN (20%)</v>
          </cell>
        </row>
        <row r="444">
          <cell r="A444" t="str">
            <v>IMPREVISTOS (3%)</v>
          </cell>
        </row>
        <row r="445">
          <cell r="A445" t="str">
            <v>UTILIDAD (7%)</v>
          </cell>
        </row>
        <row r="446">
          <cell r="A446" t="str">
            <v>TOTAL COSTOS INDIRECTOS</v>
          </cell>
        </row>
        <row r="447">
          <cell r="B447" t="str">
            <v>INSPECTOR DELEGADO RETIE Y EMISIÓN DE CERTIFICADO DE RECIBO A SATISFACCIÓN DE LAS INSTALACIONES</v>
          </cell>
        </row>
        <row r="448">
          <cell r="B448" t="str">
            <v>INSPECTOR DELEGADO RETILAP Y EMISIÓN DE CERTIFICADO DE RECIBO A SATISFACCIÓN DE LAS INSTALACIONES</v>
          </cell>
        </row>
        <row r="449">
          <cell r="A449" t="str">
            <v>TOTAL COSTOS TRAMITES ELÉCTRICOS</v>
          </cell>
        </row>
        <row r="450">
          <cell r="A450" t="str">
            <v>VALOR TOTAL OBRA</v>
          </cell>
        </row>
        <row r="451">
          <cell r="A451">
            <v>20</v>
          </cell>
          <cell r="B451" t="str">
            <v>SUMINISTROS</v>
          </cell>
        </row>
        <row r="452">
          <cell r="A452">
            <v>20.010000000000002</v>
          </cell>
          <cell r="B452" t="str">
            <v>SUMINISTRO PLANTA DE EMERGENCIA CAPACIDAD 48 KVA/ 35 KW TRIFÁSICA, 208-120V - 60 Hz, ENCABINADA</v>
          </cell>
          <cell r="C452" t="str">
            <v>UND</v>
          </cell>
          <cell r="D452">
            <v>1</v>
          </cell>
          <cell r="E452">
            <v>70071010</v>
          </cell>
        </row>
        <row r="453">
          <cell r="A453">
            <v>20.02</v>
          </cell>
          <cell r="B453" t="str">
            <v>SUMINISTRO ESTUFA INDUSTRIAL 4 PUESTOS</v>
          </cell>
          <cell r="C453" t="str">
            <v>UND</v>
          </cell>
          <cell r="D453">
            <v>14</v>
          </cell>
          <cell r="E453">
            <v>4957983</v>
          </cell>
        </row>
        <row r="454">
          <cell r="A454">
            <v>20.03</v>
          </cell>
          <cell r="B454" t="str">
            <v>SUMINISTRO CAMPANA EXTRACTORA PARA COCINA INDUSTRIAL EN ACERO INOXIDABLE</v>
          </cell>
          <cell r="C454" t="str">
            <v>UND</v>
          </cell>
          <cell r="D454">
            <v>14</v>
          </cell>
          <cell r="E454">
            <v>3015168</v>
          </cell>
        </row>
        <row r="455">
          <cell r="A455">
            <v>20.04</v>
          </cell>
          <cell r="B455" t="str">
            <v>SUMINISTRO MUEBLE COMEDOR 6 PUESTOS PARA RESTAURANTE M-03</v>
          </cell>
          <cell r="C455" t="str">
            <v>UND</v>
          </cell>
          <cell r="D455">
            <v>18</v>
          </cell>
          <cell r="E455">
            <v>1142500</v>
          </cell>
        </row>
        <row r="456">
          <cell r="A456">
            <v>20.05</v>
          </cell>
          <cell r="B456" t="str">
            <v>SUMINISTRO  MUEBLE COMEDOR 4 PUESTOS PARA RESTAURANTE M-02</v>
          </cell>
          <cell r="C456" t="str">
            <v>UND</v>
          </cell>
          <cell r="D456">
            <v>49</v>
          </cell>
          <cell r="E456">
            <v>880000</v>
          </cell>
        </row>
        <row r="457">
          <cell r="A457">
            <v>20.059999999999999</v>
          </cell>
          <cell r="B457" t="str">
            <v>SUMINISTRO  MUEBLE COMEDOR 2 PUESTOS PARA RESTAURANTE M-01</v>
          </cell>
          <cell r="C457" t="str">
            <v>UND</v>
          </cell>
          <cell r="D457">
            <v>2</v>
          </cell>
          <cell r="E457">
            <v>685000</v>
          </cell>
        </row>
        <row r="458">
          <cell r="A458">
            <v>20.07</v>
          </cell>
          <cell r="B458" t="str">
            <v>SUMINISTRO MUEBLE BARRA EN MELAMINA RH M-04 Y M-05</v>
          </cell>
          <cell r="C458" t="str">
            <v>ML</v>
          </cell>
          <cell r="D458">
            <v>40.020000000000003</v>
          </cell>
          <cell r="E458">
            <v>365440</v>
          </cell>
        </row>
        <row r="459">
          <cell r="A459">
            <v>20.079999999999998</v>
          </cell>
          <cell r="B459" t="str">
            <v>SUMINISTRO SILLA TIPO BARRA</v>
          </cell>
          <cell r="C459" t="str">
            <v>UND</v>
          </cell>
          <cell r="D459">
            <v>48</v>
          </cell>
          <cell r="E459">
            <v>243567</v>
          </cell>
        </row>
        <row r="460">
          <cell r="A460">
            <v>20.09</v>
          </cell>
          <cell r="B460" t="str">
            <v>SUMINISTRO SILLA TIPO SOFÁ M-10</v>
          </cell>
          <cell r="C460" t="str">
            <v>UND</v>
          </cell>
          <cell r="D460">
            <v>8</v>
          </cell>
          <cell r="E460">
            <v>2900000</v>
          </cell>
        </row>
        <row r="461">
          <cell r="A461">
            <v>20.100000000000001</v>
          </cell>
          <cell r="B461" t="str">
            <v>SUMINISTRO MUEBLE BAJO PARA MESONES Y BARRA M-11 Y M-12</v>
          </cell>
          <cell r="C461" t="str">
            <v>ML</v>
          </cell>
          <cell r="D461">
            <v>32.200000000000003</v>
          </cell>
          <cell r="E461">
            <v>673668</v>
          </cell>
        </row>
        <row r="462">
          <cell r="A462">
            <v>20.11</v>
          </cell>
          <cell r="B462" t="str">
            <v>SUMINISTRO SHUT DE BASURAS 3 CANECAS DE 180 L</v>
          </cell>
          <cell r="C462" t="str">
            <v>UND</v>
          </cell>
          <cell r="D462">
            <v>2</v>
          </cell>
          <cell r="E462">
            <v>1002732</v>
          </cell>
        </row>
        <row r="463">
          <cell r="A463">
            <v>20.12</v>
          </cell>
          <cell r="B463" t="str">
            <v>SUMINISTRO TORNIQUETE  DE UN PASILLO BIDIRECCIONAL BRAZO FIJO ACERO INOXIDABLE AUTOLINE</v>
          </cell>
          <cell r="C463" t="str">
            <v>UND</v>
          </cell>
          <cell r="D463">
            <v>1</v>
          </cell>
          <cell r="E463">
            <v>8272113</v>
          </cell>
        </row>
        <row r="464">
          <cell r="A464">
            <v>20.13</v>
          </cell>
          <cell r="B464" t="str">
            <v>SUMINISTRO ESTACIÓN HORIZONTAL CAMBIADOR PARA BEBÉ</v>
          </cell>
          <cell r="C464" t="str">
            <v>UND</v>
          </cell>
          <cell r="D464">
            <v>2</v>
          </cell>
          <cell r="E464">
            <v>1283567</v>
          </cell>
        </row>
        <row r="465">
          <cell r="A465">
            <v>20.14</v>
          </cell>
          <cell r="B465" t="str">
            <v>SUMINISTRO ASCENSOR ELÉCTRICO, TIPO ASC 675 KG, 9 PERSONAS, 2 PARADA, MANIOBRA COLECTIVA SELECTIVA EN SUBIDA Y BAJADA SIMPLEX, SIN CUARTO DE MAQUINAS, ACOMETIDA PRINCIPAL TN-S (3L+PE+N) TRIFÁSICA, MOTOR 4.8W,  EN ACERO INOXIDABLE INCL. INSTALACIONES ELÉCTRICAS, TABLERO DE CONTROL" (IMPORTADO DE ALTA CALIDAD)</v>
          </cell>
          <cell r="C465" t="str">
            <v>UND</v>
          </cell>
          <cell r="D465">
            <v>1</v>
          </cell>
          <cell r="E465">
            <v>46038575</v>
          </cell>
        </row>
        <row r="466">
          <cell r="A466" t="str">
            <v>TOTAL SUMINISTROS ANTES DE IVA</v>
          </cell>
        </row>
        <row r="467">
          <cell r="A467" t="str">
            <v>IVA 19% PARA SUMINISTROS</v>
          </cell>
        </row>
        <row r="468">
          <cell r="A468" t="str">
            <v>TOTAL SUMINISTROS</v>
          </cell>
        </row>
        <row r="469">
          <cell r="A469" t="str">
            <v>VALOR TOTAL DE PROYECTO</v>
          </cell>
        </row>
        <row r="470">
          <cell r="A470" t="str">
            <v>INTERVENTORÍA</v>
          </cell>
          <cell r="D470">
            <v>0.06</v>
          </cell>
        </row>
        <row r="471">
          <cell r="A471" t="str">
            <v>VALOR TOTAL DE PROYECTO + INTERVENTORÍA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Indicadores Gestión"/>
      <sheetName val="Indicadores de Impacto"/>
      <sheetName val="Objetivos de Política"/>
      <sheetName val="Indicadores de Producto"/>
      <sheetName val="Programa Presupuestal"/>
      <sheetName val="Subprograma"/>
      <sheetName val="ID-Indice"/>
      <sheetName val="ID-01"/>
      <sheetName val="ID-02"/>
      <sheetName val="ID-03"/>
      <sheetName val="ID-04"/>
      <sheetName val="ID-05"/>
      <sheetName val="ID-06"/>
      <sheetName val="ID-07"/>
      <sheetName val="ID-08"/>
      <sheetName val="ID-09"/>
      <sheetName val="ID-10"/>
      <sheetName val="ID-11"/>
      <sheetName val="ID-12"/>
      <sheetName val="ID-13"/>
      <sheetName val="Descentralizadas"/>
      <sheetName val="Control"/>
    </sheetNames>
    <sheetDataSet>
      <sheetData sheetId="0" refreshError="1">
        <row r="2">
          <cell r="B2" t="str">
            <v>Internacional</v>
          </cell>
          <cell r="G2" t="str">
            <v>CM-Cabecera Municipal</v>
          </cell>
          <cell r="L2" t="str">
            <v>Ministerios</v>
          </cell>
          <cell r="P2" t="str">
            <v>Todos</v>
          </cell>
          <cell r="S2" t="str">
            <v>Si</v>
          </cell>
        </row>
        <row r="3">
          <cell r="B3" t="str">
            <v>Nacional</v>
          </cell>
          <cell r="G3" t="str">
            <v>CD-Cabecera Departamental</v>
          </cell>
          <cell r="L3" t="str">
            <v>Departamentos Administrativos</v>
          </cell>
          <cell r="P3" t="str">
            <v>Amazonas</v>
          </cell>
          <cell r="S3" t="str">
            <v>No</v>
          </cell>
        </row>
        <row r="4">
          <cell r="B4" t="str">
            <v>Costa Atlántica</v>
          </cell>
          <cell r="G4" t="str">
            <v>C-Corregimiento</v>
          </cell>
          <cell r="L4" t="str">
            <v>Entidades de Control</v>
          </cell>
          <cell r="P4" t="str">
            <v>Antioquia</v>
          </cell>
        </row>
        <row r="5">
          <cell r="B5" t="str">
            <v>Occidente</v>
          </cell>
          <cell r="G5" t="str">
            <v>IP-Inspección de Policía</v>
          </cell>
          <cell r="L5" t="str">
            <v>Departamentos</v>
          </cell>
          <cell r="P5" t="str">
            <v>Arauca</v>
          </cell>
        </row>
        <row r="6">
          <cell r="B6" t="str">
            <v>Centro Oriente</v>
          </cell>
          <cell r="G6" t="str">
            <v>IPM-Inspección de Policía Municipal</v>
          </cell>
          <cell r="L6" t="str">
            <v>Distritos</v>
          </cell>
          <cell r="P6" t="str">
            <v>Atlántico</v>
          </cell>
        </row>
        <row r="7">
          <cell r="B7" t="str">
            <v>Orinoquía</v>
          </cell>
          <cell r="G7" t="str">
            <v>IPD-Inspección de Policía Departamental</v>
          </cell>
          <cell r="L7" t="str">
            <v>Áreas Metropolitanas</v>
          </cell>
          <cell r="P7" t="str">
            <v>Bolívar</v>
          </cell>
        </row>
        <row r="8">
          <cell r="B8" t="str">
            <v>Amazonía</v>
          </cell>
          <cell r="G8" t="str">
            <v>CAS-Caserío</v>
          </cell>
          <cell r="L8" t="str">
            <v>Municipios</v>
          </cell>
          <cell r="P8" t="str">
            <v>Boyacá</v>
          </cell>
        </row>
        <row r="9">
          <cell r="B9" t="str">
            <v>Bogotá</v>
          </cell>
          <cell r="L9" t="str">
            <v>Entidades Descentralizadas</v>
          </cell>
          <cell r="P9" t="str">
            <v>Caldas</v>
          </cell>
        </row>
        <row r="10">
          <cell r="L10" t="str">
            <v>Entidades Internacionales</v>
          </cell>
          <cell r="P10" t="str">
            <v>Caquetá</v>
          </cell>
        </row>
        <row r="11">
          <cell r="L11" t="str">
            <v>Otras</v>
          </cell>
          <cell r="P11" t="str">
            <v>Casanare</v>
          </cell>
        </row>
        <row r="12">
          <cell r="P12" t="str">
            <v>Cauca</v>
          </cell>
        </row>
        <row r="13">
          <cell r="P13" t="str">
            <v>Cesar</v>
          </cell>
        </row>
        <row r="14">
          <cell r="P14" t="str">
            <v>Chocó</v>
          </cell>
        </row>
        <row r="15">
          <cell r="P15" t="str">
            <v>Córdoba</v>
          </cell>
        </row>
        <row r="16">
          <cell r="P16" t="str">
            <v>Cundinamarca</v>
          </cell>
        </row>
        <row r="17">
          <cell r="P17" t="str">
            <v>Guainía</v>
          </cell>
        </row>
        <row r="18">
          <cell r="P18" t="str">
            <v>Guaviare</v>
          </cell>
        </row>
        <row r="19">
          <cell r="P19" t="str">
            <v>Huila</v>
          </cell>
        </row>
        <row r="20">
          <cell r="P20" t="str">
            <v>La Guajira</v>
          </cell>
        </row>
        <row r="21">
          <cell r="P21" t="str">
            <v>Magdalena</v>
          </cell>
        </row>
        <row r="22">
          <cell r="P22" t="str">
            <v>Meta</v>
          </cell>
        </row>
        <row r="23">
          <cell r="P23" t="str">
            <v>Nariño</v>
          </cell>
        </row>
        <row r="24">
          <cell r="P24" t="str">
            <v>Norte de Santander</v>
          </cell>
        </row>
        <row r="25">
          <cell r="P25" t="str">
            <v>Putumayo</v>
          </cell>
        </row>
        <row r="26">
          <cell r="P26" t="str">
            <v>Quindio</v>
          </cell>
        </row>
        <row r="27">
          <cell r="P27" t="str">
            <v>Risaralda</v>
          </cell>
        </row>
        <row r="28">
          <cell r="P28" t="str">
            <v>San Andrés</v>
          </cell>
        </row>
        <row r="29">
          <cell r="P29" t="str">
            <v>Santander</v>
          </cell>
        </row>
        <row r="30">
          <cell r="P30" t="str">
            <v>Sucre</v>
          </cell>
        </row>
        <row r="31">
          <cell r="D31" t="str">
            <v>Caquetá</v>
          </cell>
          <cell r="P31" t="str">
            <v>Tolima</v>
          </cell>
        </row>
        <row r="32">
          <cell r="D32" t="str">
            <v>Putumayo</v>
          </cell>
          <cell r="P32" t="str">
            <v>Valle del Cauca</v>
          </cell>
        </row>
        <row r="33">
          <cell r="D33" t="str">
            <v>Amazonas</v>
          </cell>
          <cell r="P33" t="str">
            <v>Vaupés</v>
          </cell>
        </row>
        <row r="34">
          <cell r="P34" t="str">
            <v>Vichada</v>
          </cell>
        </row>
        <row r="120">
          <cell r="K120" t="str">
            <v>Nasa Kiwe</v>
          </cell>
        </row>
        <row r="121">
          <cell r="K121" t="str">
            <v xml:space="preserve">Siberia </v>
          </cell>
        </row>
        <row r="122">
          <cell r="K122" t="str">
            <v>Zit-Sek Del Quecal</v>
          </cell>
        </row>
        <row r="1080">
          <cell r="F1080" t="str">
            <v>Florencia</v>
          </cell>
        </row>
        <row r="1081">
          <cell r="F1081" t="str">
            <v>Albania</v>
          </cell>
        </row>
        <row r="1082">
          <cell r="F1082" t="str">
            <v>Belén De Los Andaquies</v>
          </cell>
        </row>
        <row r="1083">
          <cell r="F1083" t="str">
            <v>Cartagena Del Chairá</v>
          </cell>
        </row>
        <row r="1084">
          <cell r="F1084" t="str">
            <v>Curillo</v>
          </cell>
        </row>
        <row r="1085">
          <cell r="F1085" t="str">
            <v>El Doncello</v>
          </cell>
        </row>
        <row r="1086">
          <cell r="F1086" t="str">
            <v>El Paujil</v>
          </cell>
        </row>
        <row r="1087">
          <cell r="F1087" t="str">
            <v>La Montañita</v>
          </cell>
        </row>
        <row r="1088">
          <cell r="F1088" t="str">
            <v>Milán</v>
          </cell>
        </row>
        <row r="1089">
          <cell r="F1089" t="str">
            <v>Morelia</v>
          </cell>
        </row>
        <row r="1090">
          <cell r="F1090" t="str">
            <v>Puerto Rico</v>
          </cell>
        </row>
        <row r="1091">
          <cell r="F1091" t="str">
            <v>San José Del Fragua</v>
          </cell>
        </row>
        <row r="1092">
          <cell r="F1092" t="str">
            <v>San Vicente Del Caguán</v>
          </cell>
        </row>
        <row r="1093">
          <cell r="F1093" t="str">
            <v>Solano</v>
          </cell>
        </row>
        <row r="1094">
          <cell r="F1094" t="str">
            <v>Solita</v>
          </cell>
        </row>
        <row r="1095">
          <cell r="F1095" t="str">
            <v>Valparaiso</v>
          </cell>
        </row>
      </sheetData>
      <sheetData sheetId="1" refreshError="1">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2" refreshError="1">
        <row r="2">
          <cell r="B2" t="str">
            <v>01000000 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KMS²</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AÑO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KMS.²</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NIÑOS MENORES DE UN (1) AÑO</v>
          </cell>
        </row>
        <row r="156">
          <cell r="B156" t="str">
            <v>0300I002 COBERTURA DE VACUNACION EN NIÑOS ENTRE UN (1) Y CINCO (5) AÑOS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NIÑOS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NIÑOS MENORES DE UN AÑO</v>
          </cell>
        </row>
        <row r="195">
          <cell r="B195" t="str">
            <v>0300I041 CUMPLIMIENTO DE LA COBERTURA DE VACUNACION DE NIÑOS MENORES DE UN AÑO</v>
          </cell>
        </row>
        <row r="196">
          <cell r="B196" t="str">
            <v>0300I042 COBERTURA DE VACUNACION CON TRIPLE VIRAL EN NIÑOS DE UN AÑO</v>
          </cell>
        </row>
        <row r="197">
          <cell r="B197" t="str">
            <v>0300I043 CUMPLIMIENTO DE LA COBERTURA DE VACUNACION CON TRIPLE VIRAL EN NIÑOS DE UN AÑO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NIÑOS MENORES DE 5 AÑOS)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NIÑOS ATENDIDOS EN HOGARES COMUNITARIOS DE BIENESTAR</v>
          </cell>
        </row>
        <row r="217">
          <cell r="B217" t="str">
            <v>0300I063 NIÑOS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NIÑOS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NIÑOS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04000000 SECTOR COMUNICACIONES</v>
          </cell>
        </row>
        <row r="233">
          <cell r="B233" t="str">
            <v>0400I001 LINEAS TELEFONICAS EN REGIONES DE ALTA DENSIDAD TELEFONICA</v>
          </cell>
        </row>
        <row r="234">
          <cell r="B234" t="str">
            <v>0400I002 LINEAS TELEFONICAS EN REGIONES DE BAJA DENSIDAD TELEFONICA.</v>
          </cell>
        </row>
        <row r="235">
          <cell r="B235" t="str">
            <v>0400I003 ATENCION EN INSTALACION DE LINEAS TELEFONICAS POR USUARIO</v>
          </cell>
        </row>
        <row r="236">
          <cell r="B236" t="str">
            <v>0400I004 ATENCION EN INSTALACION DE LINEAS POR FAMILIA</v>
          </cell>
        </row>
        <row r="237">
          <cell r="B237" t="str">
            <v>0400I005 PERSONAS CON ACCESO A INTERNET</v>
          </cell>
        </row>
        <row r="238">
          <cell r="B238" t="str">
            <v>0400I006 USUARIOS DE LOS SERVICIOS DE TELECOMUNICACIONES CONTROLADOS Y VIGILADOS POR EL MINISTERIO DE COMUNICACIONES</v>
          </cell>
        </row>
        <row r="239">
          <cell r="B239" t="str">
            <v>0400I007 FUNCIONARIOS BENEFICIADOS CON EL PLAN DE CAPACITACION</v>
          </cell>
        </row>
        <row r="240">
          <cell r="B240" t="str">
            <v>0400I008 FUNCIONARIOS BENEFICIADOS CON EL PROGRAMA DE BIENESTAR SOCIAL</v>
          </cell>
        </row>
        <row r="241">
          <cell r="B241" t="str">
            <v>0400I009 MUNICIPIOS QUE CUENTAN EL SERVICIO DE CORREO SOCIAL</v>
          </cell>
        </row>
        <row r="242">
          <cell r="B242" t="str">
            <v>0400I010 INTERCONEXION A LA RED DE ALTA VELOCIDAD DEL ESTADO COMUNITARIO</v>
          </cell>
        </row>
        <row r="243">
          <cell r="B243" t="str">
            <v>0400I011 MUNICIPIOS CUBIERTOS CON TELEFONOS PUBLICOS PARA SORDOS</v>
          </cell>
        </row>
        <row r="244">
          <cell r="B244" t="str">
            <v>0400I012 ESCUELAS BENEFICIADAS CON EL PROGRAMA COMPUTADORES PARA EDUCAR</v>
          </cell>
        </row>
        <row r="245">
          <cell r="B245" t="str">
            <v>0400I013 FUNCIONARIOS BENEFICIADOS CON MANTENIMIENTO DE EQUIPOS DE COMPUTO</v>
          </cell>
        </row>
        <row r="246">
          <cell r="B246" t="str">
            <v>0400I014 USUARIOS VIGILADOS Y COTROLADOS POR EL MINISTERIO DE COMUNICACIONES</v>
          </cell>
        </row>
        <row r="247">
          <cell r="B247" t="str">
            <v>0400I015 HORAS DE CAPACITACION POR FUNCIONARIO</v>
          </cell>
        </row>
        <row r="248">
          <cell r="B248" t="str">
            <v>0400I016 SATISFACCION DE LOS FUNCIONARIOS BENEFICIADOS CON PROGRAMAS DE BIENESTAR SOCIAL</v>
          </cell>
        </row>
        <row r="249">
          <cell r="B249" t="str">
            <v>0400I017 INTERCONEXION CON LAS DIRECCIONES TERRITORIALES</v>
          </cell>
        </row>
        <row r="250">
          <cell r="B250" t="str">
            <v>0400I018 TIEMPO DE RESPUESTA AL USUARIO</v>
          </cell>
        </row>
        <row r="251">
          <cell r="B251" t="str">
            <v>0400I019 MUNICIPIOS CUBIERTOS CON AGENCIAS DE CORREO SOCIAL</v>
          </cell>
        </row>
        <row r="252">
          <cell r="B252" t="str">
            <v>0400I020 LOCALIDADES CON SERVICIO DE TELEFONIA RURAL COMUNITARIA</v>
          </cell>
        </row>
        <row r="253">
          <cell r="B253" t="str">
            <v>0400I021 ESCUELAS PUBLICAS CONECTADAS A INTERNET</v>
          </cell>
        </row>
        <row r="254">
          <cell r="B254" t="str">
            <v>0400I022 HOSPITALES CONECTADOS A INTERNET</v>
          </cell>
        </row>
        <row r="255">
          <cell r="B255" t="str">
            <v>0400I023 ALCALDIAS CONECTADAS A INTERNET</v>
          </cell>
        </row>
        <row r="256">
          <cell r="B256" t="str">
            <v>0400I024 POBLACION BENEFICADA CON TELEFONOS PUBLICOS PARA SORDOS</v>
          </cell>
        </row>
        <row r="257">
          <cell r="B257" t="str">
            <v>0400I025 ESCUELAS PUBLICAS BENEFICIADAS CON EL PROGRAMA COMPUTADORES PARA EDUCAR</v>
          </cell>
        </row>
        <row r="258">
          <cell r="B258" t="str">
            <v>0400I026 ALUMNOS BENEFICADOS CON EL PROGRAMA COMPUTADORES PARA EDUCAR</v>
          </cell>
        </row>
        <row r="259">
          <cell r="B259" t="str">
            <v>0400I027 DOCENTES CAPACITADOS POR COMPUTADORES PARA EDUCAR</v>
          </cell>
        </row>
        <row r="260">
          <cell r="B260" t="str">
            <v>0400I028 DIRECTIVOS CAPACITADOS POR COMPUTADORES PARA EDUCAR</v>
          </cell>
        </row>
        <row r="261">
          <cell r="B261" t="str">
            <v>0400I029 POBLACION BENEFICIADA POR LA RADIODIFUSORA NACIONAL</v>
          </cell>
        </row>
        <row r="262">
          <cell r="B262" t="str">
            <v>0400I030 TIEMPO PROMEDIO DE RESPUESTA EN LA BUSQUEDA DE DOCUMENTOS</v>
          </cell>
        </row>
        <row r="263">
          <cell r="B263" t="str">
            <v>0400I031 DENSIDAD TELEFONICA EN EL RESTO DEL PAIS (EXCLUYE 5 GRANDES CIUDADES)</v>
          </cell>
        </row>
        <row r="264">
          <cell r="B264" t="str">
            <v>0400I032 LOCALIDADES RURALES CON ACCESO A TELEFONIA COMUNITARIA</v>
          </cell>
        </row>
        <row r="265">
          <cell r="B265" t="str">
            <v>0400I033 CIUDADES CON ACCESO LOCAL A INTERNET</v>
          </cell>
        </row>
        <row r="266">
          <cell r="B266" t="str">
            <v>0400I034 LOCALIDADES CON SERVICIO POSTAL</v>
          </cell>
        </row>
        <row r="267">
          <cell r="B267" t="str">
            <v>0400I035 PENETRACION TELEFONIA MOVIL</v>
          </cell>
        </row>
        <row r="268">
          <cell r="B268" t="str">
            <v>0400I036 LINEAS DE TELEFONIA BASICA CONMUTADA (TPBC) EN SERVICIO</v>
          </cell>
        </row>
        <row r="269">
          <cell r="B269" t="str">
            <v>0400I037 DENSIDAD TELEFONICA PUBLICA BASICA CONMUTADA EN SERVICIO</v>
          </cell>
        </row>
        <row r="270">
          <cell r="B270" t="str">
            <v>0400I038 USUARIOS DE TELEFONIA MOVIL CELULAR</v>
          </cell>
        </row>
        <row r="271">
          <cell r="B271" t="str">
            <v>0400I039 DENSIDAD DEL SERVICIO DE TELEFONIA MOVIL</v>
          </cell>
        </row>
        <row r="272">
          <cell r="B272" t="str">
            <v>0400I040 TIEMPO MEDIO DE REPARACION LINEAS TELEFONICAS</v>
          </cell>
        </row>
        <row r="273">
          <cell r="B273" t="str">
            <v>0400I041 TIEMPO MEDIO DE INSTALACION DE NUEVAS LINEAS</v>
          </cell>
        </row>
        <row r="274">
          <cell r="B274" t="str">
            <v>0400I042 DAÑOS POR CADA 100 ABONADOS DE TPBC</v>
          </cell>
        </row>
        <row r="275">
          <cell r="B275" t="str">
            <v>0400I043 AMPLIACION DE LA COBERTURA TELEFONICA</v>
          </cell>
        </row>
        <row r="276">
          <cell r="B276" t="str">
            <v>0400I044 TARIFA PROMEDIO DE TELEFONIA PUBLICA BASICA CONMUTADA DE LARGA DISTANCIA -TPBCLD- NACIONAL</v>
          </cell>
        </row>
        <row r="277">
          <cell r="B277" t="str">
            <v>0400I045 TARIFA PROMEDIO DE TELEFONIA PUBLICA BASICA CONMUTADA DE LARGA DISTANCIA -TPBCLD- INTERNACIONAL</v>
          </cell>
        </row>
        <row r="278">
          <cell r="B278" t="str">
            <v>0400I046 PARTICIPACION DEL SECTOR DE LAS TELECOMUNICACIONES EN EL PIB</v>
          </cell>
        </row>
        <row r="279">
          <cell r="B279" t="str">
            <v>0400I047 INVERSION NACIONAL EN EL SECTOR DE LAS TELECOMUNICACIONES</v>
          </cell>
        </row>
        <row r="280">
          <cell r="B280" t="str">
            <v>0400I048 INVERSION EXTRANJERA EN EL SECTOR DE LAS TELECOMUNICACIONES.</v>
          </cell>
        </row>
        <row r="281">
          <cell r="B281" t="str">
            <v>0400I049 CENTROS (INCLUYE ENTIDADES MILITARES) DE ACCESO COMUNITARIO A INTERNET</v>
          </cell>
        </row>
        <row r="282">
          <cell r="B282" t="str">
            <v>0400I050 CABECERAS  MUNICIPALES CON ACCESO CONMUTADO A INTERNET</v>
          </cell>
        </row>
        <row r="283">
          <cell r="B283" t="str">
            <v>0400I051 USUARIOS EN COLOMBIA CON ACCESO A INTERNET</v>
          </cell>
        </row>
        <row r="284">
          <cell r="B284" t="str">
            <v>0400I052 ENTIDADES GUBERNAMENTALES DEL NIVEL NACIONAL CON PAGINAS DE INTERNET</v>
          </cell>
        </row>
        <row r="285">
          <cell r="B285" t="str">
            <v>0400I053 MUNICIPIOS CON ACCESO A TECNOLOGIAS DE BANDA ANCHA LDMS</v>
          </cell>
        </row>
        <row r="286">
          <cell r="B286" t="str">
            <v>0400I054 COMPUTADORES POR CADA 100 HABITANTES</v>
          </cell>
        </row>
        <row r="287">
          <cell r="B287" t="str">
            <v>0400I055 USUARIOS DE INTERNET SECTOR COMERCIO</v>
          </cell>
        </row>
        <row r="288">
          <cell r="B288" t="str">
            <v>0400I056 USUARIOS DE INTERNET SECTOR EDUCACION</v>
          </cell>
        </row>
        <row r="289">
          <cell r="B289" t="str">
            <v>0400I057 USUARIOS DE INTERNET EN LOS HOGARES</v>
          </cell>
        </row>
        <row r="290">
          <cell r="B290" t="str">
            <v>0400I058 COMPUTADORES CONECTADOS A UNA RED</v>
          </cell>
        </row>
        <row r="291">
          <cell r="B291" t="str">
            <v>05000000 SECTOR MINAS Y ENERGIA</v>
          </cell>
        </row>
        <row r="292">
          <cell r="B292" t="str">
            <v>0500I001 COSTO PROMEDIO DE KWH</v>
          </cell>
        </row>
        <row r="293">
          <cell r="B293" t="str">
            <v>0500I002 COSTO CONEXION</v>
          </cell>
        </row>
        <row r="294">
          <cell r="B294" t="str">
            <v>0500I003 COSTO POTENCIA INSTALADA</v>
          </cell>
        </row>
        <row r="295">
          <cell r="B295" t="str">
            <v>0500I004 COBERTURA DEL SERVICIO DE GAS</v>
          </cell>
        </row>
        <row r="296">
          <cell r="B296" t="str">
            <v>0500I005 PROMEDIO DE HORAS DIARIAS DEL SERVICIO DE GAS</v>
          </cell>
        </row>
        <row r="297">
          <cell r="B297" t="str">
            <v>0500I006 VIVIENDAS (HOGARES) ATENDIDOS CON SERVICIO DE GAS</v>
          </cell>
        </row>
        <row r="298">
          <cell r="B298" t="str">
            <v>0500I007 CONSUMO NACIONAL DE ENERGIA EN KWH-DIA</v>
          </cell>
        </row>
        <row r="299">
          <cell r="B299" t="str">
            <v>0500I008 PROYECTOS DE EXPLOTACION MINERA LLEVADOS A CABO</v>
          </cell>
        </row>
        <row r="300">
          <cell r="B300" t="str">
            <v>0500I009 PROYECTOS DE EXPLOTACION MINERA LLEVADOS A CABO CON EXITO</v>
          </cell>
        </row>
        <row r="301">
          <cell r="B301" t="str">
            <v>0500I010 PERMISOS O LICENCIAS DE EXPLORACION MINERA APROBADAS O LEGALIZADAS</v>
          </cell>
        </row>
        <row r="302">
          <cell r="B302" t="str">
            <v>0500I011 DESVIACION PORCENTUAL DE LA DEMANDA ESTIMADA</v>
          </cell>
        </row>
        <row r="303">
          <cell r="B303" t="str">
            <v>0500I012 POBLACION CON SERVICIO DE ENERGIA ELECTRICA EN LAS AREAS RURALES</v>
          </cell>
        </row>
        <row r="304">
          <cell r="B304" t="str">
            <v>0500I013 COBERTURA DE LA RED DE SISTEMAS DEL MINISTERIO</v>
          </cell>
        </row>
        <row r="305">
          <cell r="B305" t="str">
            <v>0500I014 DEMANDA DE ENERGIA CUBIERTA CON TRANSACCIONES INTERCONEXIONALES</v>
          </cell>
        </row>
        <row r="306">
          <cell r="B306" t="str">
            <v>0500I015 CAPACIDAD INSTALADA</v>
          </cell>
        </row>
        <row r="307">
          <cell r="B307" t="str">
            <v>0500I016 VIVIENDAS (HOGARES) ATENDIDOS CON SERVICIO DE ENERGIA</v>
          </cell>
        </row>
        <row r="308">
          <cell r="B308" t="str">
            <v>0500I017 VALOR DE LOS SUBSIDIOS ENTREGADOS A LOS USUARIOS DE LOS ESTRATOS 1, 2 Y 3</v>
          </cell>
        </row>
        <row r="309">
          <cell r="B309" t="str">
            <v>0500I018 COBERTURA DEL SERVICIO DE ENERGIA EN LAS ZONAS INTERCONECTADAS</v>
          </cell>
        </row>
        <row r="310">
          <cell r="B310" t="str">
            <v>0500I019 COSTO PROMEDIO KILOWATIO HORA, KWH</v>
          </cell>
        </row>
        <row r="311">
          <cell r="B311" t="str">
            <v>0500I020 COSTO PROMEDIO DE KILOWATIOS HORA, KWH REPORTADOS.</v>
          </cell>
        </row>
        <row r="312">
          <cell r="B312" t="str">
            <v>0500I021 COSTO CONEXION</v>
          </cell>
        </row>
        <row r="313">
          <cell r="B313" t="str">
            <v>0500I022 COSTO POTENCIA INSTALADA.</v>
          </cell>
        </row>
        <row r="314">
          <cell r="B314" t="str">
            <v>0500I023 COBERTURA DEL SERVICIO DE ENERGIA EN ZONAS NO INTERCONECTADAS, ZNI</v>
          </cell>
        </row>
        <row r="315">
          <cell r="B315" t="str">
            <v>0500I024 VIVIENDAS (HOGARES) ATENDIDOS CON SERVICIO DE ENERGIA EN LAS ZNI</v>
          </cell>
        </row>
        <row r="316">
          <cell r="B316" t="str">
            <v>0500I025 PROMEDIO EN TIEMPO DEL SERVICIO DE ENERGIA EN ZNI</v>
          </cell>
        </row>
        <row r="317">
          <cell r="B317" t="str">
            <v>0500I026 PROYECTOS ENERGETICOS INTEGRALES (PRODUCTIVOS Y SOSTENIBLES) IDENTIFICADOS PARA ZNI</v>
          </cell>
        </row>
        <row r="318">
          <cell r="B318" t="str">
            <v>0500I027 PROYECTOS ESTRUCTURADOS CON ENERGIAS ALTERNATIVAS</v>
          </cell>
        </row>
        <row r="319">
          <cell r="B319" t="str">
            <v>0500I028 VARIACION DE LA PRODUCCION DEL SECTOR MINERO (PIBMINERO)</v>
          </cell>
        </row>
        <row r="320">
          <cell r="B320" t="str">
            <v>0500I029 NUEVOS PROSPECTOS MINEROS</v>
          </cell>
        </row>
        <row r="321">
          <cell r="B321" t="str">
            <v>0500I030 CRECIMIENTO DE LA PRODUCCION DEL SECTOR MINERO</v>
          </cell>
        </row>
        <row r="322">
          <cell r="B322" t="str">
            <v>0500I031 USUARIOS RESIDENCIALES CONECTADOS CON SERVICIO DE GAS NATURAL AL AÑO</v>
          </cell>
        </row>
        <row r="323">
          <cell r="B323" t="str">
            <v>0500I032 GRADO DE UTILIZACION DE PRODUCTOS</v>
          </cell>
        </row>
        <row r="324">
          <cell r="B324" t="str">
            <v>0500I033 VARIACION DE COSTOS DE PRODUCCION DE LAS UNIDADES MINERAS DOTADAS TECNOLOGICAMENTE</v>
          </cell>
        </row>
        <row r="325">
          <cell r="B325" t="str">
            <v>0500I034 CARGOS DE TRANSMISION</v>
          </cell>
        </row>
        <row r="326">
          <cell r="B326" t="str">
            <v>0500I035 CONSULTAS ATENDIDAS DE USUARIOS</v>
          </cell>
        </row>
        <row r="327">
          <cell r="B327" t="str">
            <v>0500I036 DERECHOS DE USUARIOS</v>
          </cell>
        </row>
        <row r="328">
          <cell r="B328" t="str">
            <v>0500I037 EMPRESAS QUE INCUMPLEN LA NORMATIVIDAD</v>
          </cell>
        </row>
        <row r="329">
          <cell r="B329" t="str">
            <v>0500I038 NUEVAS EMPRESAS COMPETITIVAS</v>
          </cell>
        </row>
        <row r="330">
          <cell r="B330" t="str">
            <v>0500I039 SOBRECOSTOS DE LOS GENERADORES POR FALTA DE SINCRONIZACION DE DESPACHO DE GAS</v>
          </cell>
        </row>
        <row r="331">
          <cell r="B331" t="str">
            <v>0500I040 GENERACION DE PRODUCTOS MINEROS</v>
          </cell>
        </row>
        <row r="332">
          <cell r="B332" t="str">
            <v>0500I041 CONTRAPRESTACIONES POR PRODUCCION MINERA RESULTADO DE LA GESTION INSTITUCIONAL</v>
          </cell>
        </row>
        <row r="333">
          <cell r="B333" t="str">
            <v>0500I043 VOLUMEN DE EXPORTACION MINERA</v>
          </cell>
        </row>
        <row r="334">
          <cell r="B334" t="str">
            <v>0500I044 INFORMACION URBANA DE AGUA NO CONTABILIZADA EN MUNICIPIOS MENOR A 100.000 HAB</v>
          </cell>
        </row>
        <row r="335">
          <cell r="B335" t="str">
            <v>0500I045 COBERTURA DEL SERVICIO DE ENERGIA ELECTRICA EN LAS AREAS URBANAS</v>
          </cell>
        </row>
        <row r="336">
          <cell r="B336" t="str">
            <v>0500I046 CUBRIMIENTO DEL SERVICIO ENERGIA ELECTRICA EN CAPITALES DE ZONAS NO INTERCONECTADAS</v>
          </cell>
        </row>
        <row r="337">
          <cell r="B337" t="str">
            <v>0500I047 PROMEDIO DE HORAS DIARIAS DE SERVICIO DE ENERGIA ELECTRICA EN CAPITALES DE ZONAS NO INTERCONECTADAS</v>
          </cell>
        </row>
        <row r="338">
          <cell r="B338" t="str">
            <v>0500I048 KILOMETROS DE LINEA DE TRANSMISION CONSTRUIDOS</v>
          </cell>
        </row>
        <row r="339">
          <cell r="B339" t="str">
            <v>0500I049 COBERTURA DE MUNICIPIOS CON POTENCIAL MAYOR DEL 30% EN SERVICIO DE GAS NATURAL POR RED PARA USUARIOS RESIDENCIALES</v>
          </cell>
        </row>
        <row r="340">
          <cell r="B340" t="str">
            <v>0500I050 CONSUMO NACIONAL DE GAS NATURAL (MILLONES DE BTU/DIA)</v>
          </cell>
        </row>
        <row r="341">
          <cell r="B341" t="str">
            <v>0500I051 PRODUCCION NACIONAL DE CRUDO (MILES DE BARRILES DE PETROLEO PRODUCIDOS DIARIAMENTE)</v>
          </cell>
        </row>
        <row r="342">
          <cell r="B342" t="str">
            <v>0500I052 BARRILES DE RESERVA DE PETROLEO DESCUBIERTOS</v>
          </cell>
        </row>
        <row r="343">
          <cell r="B343" t="str">
            <v>0500I053 POZOS DE PETROLEO PERFORADOS</v>
          </cell>
        </row>
        <row r="344">
          <cell r="B344" t="str">
            <v>0500I054 PARTICIPACION DEL PETROLEO Y SUS DERIVADOS EN LAS EXPORTACIONES NACIONALES</v>
          </cell>
        </row>
        <row r="345">
          <cell r="B345" t="str">
            <v>0500I055 RESERVAS REMANENTES DE PETROLEO (MILLONES DE BARRILES)</v>
          </cell>
        </row>
        <row r="346">
          <cell r="B346" t="str">
            <v>0500I056 DISPONIBILIDAD DE PETROLEO</v>
          </cell>
        </row>
        <row r="347">
          <cell r="B347" t="str">
            <v>0500I057 PRODUCCION DE ESMERALDAS</v>
          </cell>
        </row>
        <row r="348">
          <cell r="B348" t="str">
            <v>0500I058 PRODUCCION TOTAL DE CARBON</v>
          </cell>
        </row>
        <row r="349">
          <cell r="B349" t="str">
            <v>0500I059 PRODUCCION DE NIQUEL</v>
          </cell>
        </row>
        <row r="350">
          <cell r="B350" t="str">
            <v>0500I060 PRODUCCION DE ORO</v>
          </cell>
        </row>
        <row r="351">
          <cell r="B351" t="str">
            <v>0500I061 PRODUCCION DE PLATA</v>
          </cell>
        </row>
        <row r="352">
          <cell r="B352" t="str">
            <v>0500I062 USUARIOS ATENDIDOS POR EMPRESAS PRIVADAS DE DISTRIBUCION ELECTRICA</v>
          </cell>
        </row>
        <row r="353">
          <cell r="B353" t="str">
            <v>0500I063 ACTIVOS DE TRANSMISION ELECTRICA BAJO EL CONTROL PRIVADO</v>
          </cell>
        </row>
        <row r="354">
          <cell r="B354" t="str">
            <v>0500I064 ACTIVOS DE GENERACION ELECTRICA BAJO EL CONTROL PRIVADO</v>
          </cell>
        </row>
        <row r="355">
          <cell r="B355" t="str">
            <v>0500I065 EXPORTACIONES DE CARBON</v>
          </cell>
        </row>
        <row r="356">
          <cell r="B356" t="str">
            <v>0500I066 EXPORTACIONES DE NIQUEL</v>
          </cell>
        </row>
        <row r="357">
          <cell r="B357" t="str">
            <v>0500I067 EXPORTACIONES DE ORO</v>
          </cell>
        </row>
        <row r="358">
          <cell r="B358" t="str">
            <v>0500I068 EXPORTACIONES DE PLATA</v>
          </cell>
        </row>
        <row r="359">
          <cell r="B359" t="str">
            <v>0500I069 EXPORTACIONES DE ESMERALDA</v>
          </cell>
        </row>
        <row r="360">
          <cell r="B360" t="str">
            <v>06000000 SECTOR TRANSPORTE</v>
          </cell>
        </row>
        <row r="361">
          <cell r="B361" t="str">
            <v>0600I001 TIEMPO DE VIAJE POR TRAMO DE VIA TERRESTRE DEFINIDO</v>
          </cell>
        </row>
        <row r="362">
          <cell r="B362" t="str">
            <v>0600I002 MOVIMIENTO DE VEHICULOS POR TRAMO DE VIA DEFINIDO</v>
          </cell>
        </row>
        <row r="363">
          <cell r="B363" t="str">
            <v>0600I003 MOVIMIENTO DE BUQUES POR PUERTO O MUELLE</v>
          </cell>
        </row>
        <row r="364">
          <cell r="B364" t="str">
            <v>0600I004 OPERACIONES DE CABOTAJE POR PUERTO O MUELLE</v>
          </cell>
        </row>
        <row r="365">
          <cell r="B365" t="str">
            <v>0600I005 OPERACIONES INTERNACIONALES POR PUERTO O MUELLE</v>
          </cell>
        </row>
        <row r="366">
          <cell r="B366" t="str">
            <v>0600I006 HORAS DE VUELO POR AERONAVE</v>
          </cell>
        </row>
        <row r="367">
          <cell r="B367" t="str">
            <v>0600I007 SILLAS OCUPADAS POR VUELO Y AERONAVE</v>
          </cell>
        </row>
        <row r="368">
          <cell r="B368" t="str">
            <v>0600I008 VUELOS PROGRAMADOS POR VUELO O AERONAVE</v>
          </cell>
        </row>
        <row r="369">
          <cell r="B369" t="str">
            <v>0600I009 AEROPUERTOS QUE CUMPLEN CON ESPECIFICACIONES DE LA FEDERAL AVIATION ADMINISTRATION, FAA</v>
          </cell>
        </row>
        <row r="370">
          <cell r="B370" t="str">
            <v>0600I010 PASAJEROS MOVILIZADOS EN PUERTOS INTERNACIONALES</v>
          </cell>
        </row>
        <row r="371">
          <cell r="B371" t="str">
            <v>0600I011 MOVIMIENTO DE CARGA NACIONAL POR MODO DE TRANSPORTE</v>
          </cell>
        </row>
        <row r="372">
          <cell r="B372" t="str">
            <v>0600I012 VALOR TOTAL FLETE DE TRANSPORTE TERRESTRE DE CARGA POR TONELADA KILOMETRO</v>
          </cell>
        </row>
        <row r="373">
          <cell r="B373" t="str">
            <v>0600I013 VALOR TOTAL FLETE DE TRANSPORTE AEREO DE CARGA POR TONELADA Y KILOMETROS O RUTA</v>
          </cell>
        </row>
        <row r="374">
          <cell r="B374" t="str">
            <v>0600I014 VALOR TOTAL FLETE DE TRANSPORTE FERREO DE CARGA POR TONELADA Y KILOMETRO</v>
          </cell>
        </row>
        <row r="375">
          <cell r="B375" t="str">
            <v>0600I015 VALOR TOTAL FLETE DE TRANSPORTE FLUVIAL O MARITIMO DE CARGA POR TONELADA Y KILOMETRO</v>
          </cell>
        </row>
        <row r="376">
          <cell r="B376" t="str">
            <v>0600I016 VUELOS (LLEGANDO O SALIENDO) POR AEROPUERTO</v>
          </cell>
        </row>
        <row r="377">
          <cell r="B377" t="str">
            <v>0600I017 VARIACION EN EL VOLUMEN DE ALMACENAMIENTO DE CARGA EN PUERTOS</v>
          </cell>
        </row>
        <row r="378">
          <cell r="B378" t="str">
            <v>0600I018 VARIACION DEL MOVIMIENTO DIARIO DE CARGA EN PUERTOS</v>
          </cell>
        </row>
        <row r="379">
          <cell r="B379" t="str">
            <v>0600I019 VARIACION DE DESCARGA DIARIA DE CARGA EN PUERTOS</v>
          </cell>
        </row>
        <row r="380">
          <cell r="B380" t="str">
            <v>0600I020 COBERTURA DEL SISTEMAS DE RADIOAYUDAS</v>
          </cell>
        </row>
        <row r="381">
          <cell r="B381" t="str">
            <v>0600I021 COBERTURA DEL SISTEMA DE INFORMACION EN AEROPUERTOS</v>
          </cell>
        </row>
        <row r="382">
          <cell r="B382" t="str">
            <v>0600I022 COBERTURA DE SISTEMAS DE COMUNICACION</v>
          </cell>
        </row>
        <row r="383">
          <cell r="B383" t="str">
            <v>0600I023 COBERTURA DEL SISTEMA DE ENERGIA</v>
          </cell>
        </row>
        <row r="384">
          <cell r="B384" t="str">
            <v>0600I024 COBERTURA DE LA RED METEOROLOGICA</v>
          </cell>
        </row>
        <row r="385">
          <cell r="B385" t="str">
            <v>0600I025 COBERTURA DE EQUIPOS DE INCENDIO EN AEROPUERTOS</v>
          </cell>
        </row>
        <row r="386">
          <cell r="B386" t="str">
            <v>0600I026 MANTENIMIENTO Y CONSERVACION DE EQUIPOS DE COMPUTACION</v>
          </cell>
        </row>
        <row r="387">
          <cell r="B387" t="str">
            <v>0600I027 ADQUISICION DE SISTEMAS Y SERVICIOS INFORMATICOS</v>
          </cell>
        </row>
        <row r="388">
          <cell r="B388" t="str">
            <v>0600I028 MANTENIMIENTO A TERMINALES AEREOS</v>
          </cell>
        </row>
        <row r="389">
          <cell r="B389" t="str">
            <v>0600I029 INSPECCIONES A EMPRESAS AEREAS</v>
          </cell>
        </row>
        <row r="390">
          <cell r="B390" t="str">
            <v>0600I030 AEROPUERTOS CON SISTEMAS DE SEGURIDAD</v>
          </cell>
        </row>
        <row r="391">
          <cell r="B391" t="str">
            <v>0600I031 AEROPUERTOS CON OBRAS DE SISMORESISTENCIA</v>
          </cell>
        </row>
        <row r="392">
          <cell r="B392" t="str">
            <v>0600I032 INSPECCIONES A TALLERES AERONAUTICOS</v>
          </cell>
        </row>
        <row r="393">
          <cell r="B393" t="str">
            <v>0600I033 INSPECCION A ESCUELAS DE AVIACION</v>
          </cell>
        </row>
        <row r="394">
          <cell r="B394" t="str">
            <v>0600I034 MANTENIMIENTO DE PISTAS</v>
          </cell>
        </row>
        <row r="395">
          <cell r="B395" t="str">
            <v>0600I035 PASAJEROS MOVILIZADOS POR MEDIOS DE TRANSPORTE FERREO</v>
          </cell>
        </row>
        <row r="396">
          <cell r="B396" t="str">
            <v>0600I036 BUQUES CON CALADO MAXIMO PERMITIDO QUE USAN CANAL DE ACCESO</v>
          </cell>
        </row>
        <row r="397">
          <cell r="B397" t="str">
            <v>0600I037 VARIACION DE CARGA MOVILIZADA EN PUERTOS</v>
          </cell>
        </row>
        <row r="398">
          <cell r="B398" t="str">
            <v>0600I038 COBERTURA DE CAPACITACION A MANO DE OBRA NO CALIFICADA EN LA REGION</v>
          </cell>
        </row>
        <row r="399">
          <cell r="B399" t="str">
            <v>0600I039 COBERTURA CON EQUIPOS DE COMPUTO Y SERVICIOS DE RED</v>
          </cell>
        </row>
        <row r="400">
          <cell r="B400" t="str">
            <v>0600I040 CUBRIMIENTO DEL PROGRAMA ALIANZA</v>
          </cell>
        </row>
        <row r="401">
          <cell r="B401" t="str">
            <v>0600I041 VARIACION EN EL VOLUMEN DE CARGA MOVILIZADA EN PUERTOS</v>
          </cell>
        </row>
        <row r="402">
          <cell r="B402" t="str">
            <v>0600I042 VARIACION EN TIEMPO DE LA NAVEGABILIDAD</v>
          </cell>
        </row>
        <row r="403">
          <cell r="B403" t="str">
            <v>0600I043 INCREMENTO DE DIAS NAVEGABLES.</v>
          </cell>
        </row>
        <row r="404">
          <cell r="B404" t="str">
            <v>0600I044 VOLUMEN DE PASAJEROS</v>
          </cell>
        </row>
        <row r="405">
          <cell r="B405" t="str">
            <v>0600I045 INVERSION DE RECURSOS POR DEPARTAMENTO</v>
          </cell>
        </row>
        <row r="406">
          <cell r="B406" t="str">
            <v>0600I046 COBERTURA A PERSONAS BENEFICIADAS CON PROYECTOS</v>
          </cell>
        </row>
        <row r="407">
          <cell r="B407" t="str">
            <v>0600I047 COBERTURA A POBLACION BENEFICIADA CON PROYECTOS</v>
          </cell>
        </row>
        <row r="408">
          <cell r="B408" t="str">
            <v>0600I048 PASAJEROS MOVILIZADOS EN CANALES MUELLES O PUERTOS</v>
          </cell>
        </row>
        <row r="409">
          <cell r="B409" t="str">
            <v>0600I049 PASAJEROS MOVILIZADOS POR MEDIO DE TRANSPORTE</v>
          </cell>
        </row>
        <row r="410">
          <cell r="B410" t="str">
            <v>0600I050 VARIACION EN COSTOS DE OPERACION VEHICULAR</v>
          </cell>
        </row>
        <row r="411">
          <cell r="B411" t="str">
            <v>0600I051 APLICACIONES DE SISTEMAS EN SERVICIOS (PROCESOS ADMINISTRATIVOS Y MISIONALES)</v>
          </cell>
        </row>
        <row r="412">
          <cell r="B412" t="str">
            <v>0600I052 AREA DE PRODUCCION ANUAL POR ACTIVIDADES ECONOMICAS</v>
          </cell>
        </row>
        <row r="413">
          <cell r="B413" t="str">
            <v>0600I053 ATENCION ACCIDENTES DE TRANSITO A NIVEL NACIONAL</v>
          </cell>
        </row>
        <row r="414">
          <cell r="B414" t="str">
            <v>0600I054 CAPACIDAD CARGA AEREA MOVILIZADA</v>
          </cell>
        </row>
        <row r="415">
          <cell r="B415" t="str">
            <v>0600I055 VARIACION DE LA CARGA MOVILIZADA</v>
          </cell>
        </row>
        <row r="416">
          <cell r="B416" t="str">
            <v>0600I056 CONSULTAS O SOLICITUDES SOBRE OPERACION Y COSTOS DE TRANSPORTE RESUELTAS</v>
          </cell>
        </row>
        <row r="417">
          <cell r="B417" t="str">
            <v>0600I057 CUBRIMIENTO DE LA SEGURIDAD VIAL EN LA RED NACIONAL DE CARRETERAS</v>
          </cell>
        </row>
        <row r="418">
          <cell r="B418" t="str">
            <v>0600I058 TRAFICO PROMEDIO DIARIO</v>
          </cell>
        </row>
        <row r="419">
          <cell r="B419" t="str">
            <v>0600I059 VELOCIDAD DE OPERACION</v>
          </cell>
        </row>
        <row r="420">
          <cell r="B420" t="str">
            <v>0600I060 MOVILIZACION DE CARGA POR VIAJE</v>
          </cell>
        </row>
        <row r="421">
          <cell r="B421" t="str">
            <v>0600I061 REUNIONES DE CONCERTACION LOGRADAS CON LA COMUNIDAD</v>
          </cell>
        </row>
        <row r="422">
          <cell r="B422" t="str">
            <v>0600I062 OPERACIONES AEREAS</v>
          </cell>
        </row>
        <row r="423">
          <cell r="B423" t="str">
            <v>0600I063 TIEMPO DE ATERRIZAJE Y DECOLAJE DE LAS NAVES</v>
          </cell>
        </row>
        <row r="424">
          <cell r="B424" t="str">
            <v>0600I064 TIEMPO DE PASO POR FRONTERA</v>
          </cell>
        </row>
        <row r="425">
          <cell r="B425" t="str">
            <v>0600I065 TIEMPOS DE DESPLAZAMIENTO</v>
          </cell>
        </row>
        <row r="426">
          <cell r="B426" t="str">
            <v>0600I066 USUARIOS ATENDIDOS</v>
          </cell>
        </row>
        <row r="427">
          <cell r="B427" t="str">
            <v>0600I067 VENTAS ANUALES EN UNA ZONA</v>
          </cell>
        </row>
        <row r="428">
          <cell r="B428" t="str">
            <v>0600I068 VARIACION EN EL VALOR TOTAL FLETE TERRESTRE DE CARGA</v>
          </cell>
        </row>
        <row r="429">
          <cell r="B429" t="str">
            <v>0600I069 COBERTURA EN SEGURIDAD EN AEROPUERTOS</v>
          </cell>
        </row>
        <row r="430">
          <cell r="B430" t="str">
            <v>0600I070 MOVIMIENTO DE CARGA NACIONAL POR MODO DE TRANSPORTE AEREO</v>
          </cell>
        </row>
        <row r="431">
          <cell r="B431" t="str">
            <v>0600I071 MOVIMIENTO DE PASAJEROS POR MODO DE TRANSPORTE</v>
          </cell>
        </row>
        <row r="432">
          <cell r="B432" t="str">
            <v>0600I072 MOVIMIENTO DE PASAJEROS POR MODO DE TRANSPORTE AEREO</v>
          </cell>
        </row>
        <row r="433">
          <cell r="B433" t="str">
            <v>0600I073 NRO DE ACCIDENTES POR MODO DE TRANSPORTE</v>
          </cell>
        </row>
        <row r="434">
          <cell r="B434" t="str">
            <v>0600I074 NRO DE ACCIDENTES POR MODO DE TRANSPORTE FERREO</v>
          </cell>
        </row>
        <row r="435">
          <cell r="B435" t="str">
            <v>0600I075 MANTENIMIENTO DE PISTAS</v>
          </cell>
        </row>
        <row r="436">
          <cell r="B436" t="str">
            <v>0600I076 MANTENIMIENTO DE CERRAMIENTOS EN PISTA AEREAS</v>
          </cell>
        </row>
        <row r="437">
          <cell r="B437" t="str">
            <v>0600I077 MANTENIMIENTO DE TERMINALES AEREOS</v>
          </cell>
        </row>
        <row r="438">
          <cell r="B438" t="str">
            <v>0600I078 CONSTRUCCIÓN DE PISTAS AEREAS</v>
          </cell>
        </row>
        <row r="439">
          <cell r="B439" t="str">
            <v>0600I079 CONSTRUCCIÓN DE CERRAMIENTOS EN PISTAS AEREAS</v>
          </cell>
        </row>
        <row r="440">
          <cell r="B440" t="str">
            <v>0600I080 CONSTRUCCIÓN DE TERMINALES AEREOS</v>
          </cell>
        </row>
        <row r="441">
          <cell r="B441" t="str">
            <v>0600I081 CONSTRUCCIÓN DE INSTALACIONES ADMINISTRATIVAS</v>
          </cell>
        </row>
        <row r="442">
          <cell r="B442" t="str">
            <v>0600I082 MANTENIMIENTO DE INSTALACIONES ADMINISTRATIVAS</v>
          </cell>
        </row>
        <row r="443">
          <cell r="B443" t="str">
            <v>0600I083 OBRAS DE SISMORESISTENCIA EN INSTALACIONES</v>
          </cell>
        </row>
        <row r="444">
          <cell r="B444" t="str">
            <v>0600I084 MANTENIMIENTO A EQUIPOS DE SEGURIDAD</v>
          </cell>
        </row>
        <row r="445">
          <cell r="B445" t="str">
            <v>0600I085 SEGURIDAD AEROPORTUARIA</v>
          </cell>
        </row>
        <row r="446">
          <cell r="B446" t="str">
            <v>0600I086 AEROPUERTOS CON INFRAESTRUCTURA AMBIENTAL</v>
          </cell>
        </row>
        <row r="447">
          <cell r="B447" t="str">
            <v>0600I087 AEROPUERTOS CUBIERTOS CON SISTEMAS DE VIGILANCIA</v>
          </cell>
        </row>
        <row r="448">
          <cell r="B448" t="str">
            <v>0600I088 COBERTURA DE LA RED DE SISTEMAS</v>
          </cell>
        </row>
        <row r="449">
          <cell r="B449" t="str">
            <v>0600I089 CUBRIMIENTO ESTACIONES METEOROLÓGICAS</v>
          </cell>
        </row>
        <row r="450">
          <cell r="B450" t="str">
            <v>0600I090 MEJORAMIENTO EN LAS CONDICIONES DE TRABAJO</v>
          </cell>
        </row>
        <row r="451">
          <cell r="B451" t="str">
            <v>0600I091 KILOMETROS CONSTRUIDOS EN LA RED VIAL PRIMARIA POR CONCESION</v>
          </cell>
        </row>
        <row r="452">
          <cell r="B452" t="str">
            <v>0600I092 RED VIAL PRIMARIA CONSTRUIDA POR CONCESION</v>
          </cell>
        </row>
        <row r="453">
          <cell r="B453" t="str">
            <v>0600I093 KILOMETROS REHABILITADOS EN LA RED VIAL PRIMARIA POR CONCESION</v>
          </cell>
        </row>
        <row r="454">
          <cell r="B454" t="str">
            <v>0600I094 RED VIAL PRIMARIA REHABILITADA POR CONCESION</v>
          </cell>
        </row>
        <row r="455">
          <cell r="B455" t="str">
            <v>0600I095 KILOMETROS MANTENIDOS EN LA RED VIAL PRIMARIA POR CONCESION</v>
          </cell>
        </row>
        <row r="456">
          <cell r="B456" t="str">
            <v>0600I096 RED VIAL PRIMARIA MANTENIDA POR CONCESION</v>
          </cell>
        </row>
        <row r="457">
          <cell r="B457" t="str">
            <v>0600I097 VELOCIDAD PROMEDIO DE OPERACION DE LOS CORREDORES FERREOS</v>
          </cell>
        </row>
        <row r="458">
          <cell r="B458" t="str">
            <v>0600I098 KILOMETROS DE RED FERREA MANTENIDA</v>
          </cell>
        </row>
        <row r="459">
          <cell r="B459" t="str">
            <v>0600I099 RED FERREA MANTENIDA POR CONCESION</v>
          </cell>
        </row>
        <row r="460">
          <cell r="B460" t="str">
            <v>0600I100 KILOMETROS DE RED FERREA REHABILITADA</v>
          </cell>
        </row>
        <row r="461">
          <cell r="B461" t="str">
            <v>0600I101 RED FERREA MANTENIDA POR CONCESION</v>
          </cell>
        </row>
        <row r="462">
          <cell r="B462" t="str">
            <v>0600I102 CARGA MOVILIZADAS POR LA RED FERREA</v>
          </cell>
        </row>
        <row r="463">
          <cell r="B463" t="str">
            <v>0600I103 MOVIMIENTO DE PASAJEROS POR LA RED FERREA</v>
          </cell>
        </row>
        <row r="464">
          <cell r="B464" t="str">
            <v>0600I104 CANALES DE ACCESO A PUERTOS ADJUDICADOS EN CONCESION</v>
          </cell>
        </row>
        <row r="465">
          <cell r="B465" t="str">
            <v>0600I105 RED VIAL PRINCIPAL CONSTRUIDA</v>
          </cell>
        </row>
        <row r="466">
          <cell r="B466" t="str">
            <v>0600I106 KILOMETROS CONSTRUIDOS RED VIAL PRINCIPAL</v>
          </cell>
        </row>
        <row r="467">
          <cell r="B467" t="str">
            <v>0600I107 RED VIAL PRINCIPAL REHABILITADA</v>
          </cell>
        </row>
        <row r="468">
          <cell r="B468" t="str">
            <v>0600I108 KILOMETROS REHABILITADOS RED VIAL PRINCIPAL</v>
          </cell>
        </row>
        <row r="469">
          <cell r="B469" t="str">
            <v>0600I109 RED VIAL PRINCIPAL CONSERVADA A TRAVES DE MICROEMPRESAS</v>
          </cell>
        </row>
        <row r="470">
          <cell r="B470" t="str">
            <v>0600I110 KILOMETROS CONSERVADOS EN LA RED VIAL PRINCIPAL A TRAVES DE MICROEMPRESAS</v>
          </cell>
        </row>
        <row r="471">
          <cell r="B471" t="str">
            <v>0600I111 RED VIAL PRINCIPAL CONSERVADOS POR MANTENIMIENTO PERIODICO</v>
          </cell>
        </row>
        <row r="472">
          <cell r="B472" t="str">
            <v>0600I112 KILOMETROS CONSERVADOS POR MANTENIMIENTO PERIODICO EN LA RED VIAL PRINCIPAL</v>
          </cell>
        </row>
        <row r="473">
          <cell r="B473" t="str">
            <v>0600I113 RED VIAL PAVIMENTADA EN BUEN ESTADO</v>
          </cell>
        </row>
        <row r="474">
          <cell r="B474" t="str">
            <v>0600I114 KILOMETROS PAVIMENTADOS Y EN BUEN ESTADO EN LA RED VIAL PRINCIPAL</v>
          </cell>
        </row>
        <row r="475">
          <cell r="B475" t="str">
            <v>0600I115 RED VIAL PAVIMENTADA EN REGULAR ESTADO</v>
          </cell>
        </row>
        <row r="476">
          <cell r="B476" t="str">
            <v>0600I116 KILOMETROS PAVIMENTADOS Y EN REGULAR ESTADO EN LA RED VIAL PRINCIPAL</v>
          </cell>
        </row>
        <row r="477">
          <cell r="B477" t="str">
            <v>0600I117 RED VIAL PAVIMENTADA EN MAL ESTADO</v>
          </cell>
        </row>
        <row r="478">
          <cell r="B478" t="str">
            <v>0600I118 KILOMETROS PAVIMENTADOS Y EN MAL ESTADO EN LA RED VIAL PRINCIPAL</v>
          </cell>
        </row>
        <row r="479">
          <cell r="B479" t="str">
            <v>0600I119 RED VIAL EN AFIRMADO EN BUEN ESTADO</v>
          </cell>
        </row>
        <row r="480">
          <cell r="B480" t="str">
            <v>0600I120 KILOMETROS EN AFIRMADO Y EN BUEN ESTADO EN LA RED VIAL PRINCIPAL</v>
          </cell>
        </row>
        <row r="481">
          <cell r="B481" t="str">
            <v>0600I121 RED VIAL EN AFIRMADO EN REGULAR ESTADO</v>
          </cell>
        </row>
        <row r="482">
          <cell r="B482" t="str">
            <v>0600I122 KILOMETROS EN AFIRMADO Y EN REGULAR ESTADO EN LA RED VIAL PRINCIPAL</v>
          </cell>
        </row>
        <row r="483">
          <cell r="B483" t="str">
            <v>0600I123 RED VIAL EN AFIRMADO EN MAL ESTADO</v>
          </cell>
        </row>
        <row r="484">
          <cell r="B484" t="str">
            <v>0600I124 KILOMETROS EN AFIRMADO Y EN MAL ESTADO EN LA RED VIAL PRINCIPAL</v>
          </cell>
        </row>
        <row r="485">
          <cell r="B485" t="str">
            <v>0600I125 RED VIAL SECUNDARIA MANTENIDA</v>
          </cell>
        </row>
        <row r="486">
          <cell r="B486" t="str">
            <v>0600I126 KILOMETROS MANTENIDOS EN LA RED VIAL SECUNDARIA</v>
          </cell>
        </row>
        <row r="487">
          <cell r="B487" t="str">
            <v>0600I127 RED VIAL TERCIARIA MANTENIDA</v>
          </cell>
        </row>
        <row r="488">
          <cell r="B488" t="str">
            <v>0600I128 KILOMETROS MANTENIDOS EN LA RED VIAL TERCIARIA</v>
          </cell>
        </row>
        <row r="489">
          <cell r="B489" t="str">
            <v>0600I129 RED VIAL SECUNDARIA CONSTRUIDA</v>
          </cell>
        </row>
        <row r="490">
          <cell r="B490" t="str">
            <v>0600I130 KILOMETROS CONSTRUIDOS EN LA RED VIAL SECUNDARIA</v>
          </cell>
        </row>
        <row r="491">
          <cell r="B491" t="str">
            <v>0600I131 RED VIAL TERCIARIA CONSTRUIDA</v>
          </cell>
        </row>
        <row r="492">
          <cell r="B492" t="str">
            <v>0600I132 KILOMETROS  CONSTRUIDOS EN LA RED VIAL TERCIARIA</v>
          </cell>
        </row>
        <row r="493">
          <cell r="B493" t="str">
            <v>0600I133 KILOMETROS TRANSFERIDOS DE LA RED VIAL TERCIARIA</v>
          </cell>
        </row>
        <row r="494">
          <cell r="B494" t="str">
            <v>0600I134 RED VIAL TERCIARIA TRANSFERIDA</v>
          </cell>
        </row>
        <row r="495">
          <cell r="B495" t="str">
            <v>0600I135 KILOMETROS MANTENIDOS EN LA RED FLUVIAL NAVEGABLE</v>
          </cell>
        </row>
        <row r="496">
          <cell r="B496" t="str">
            <v>0600I136 RED FLUVIAL NAVEGABLE MANTENIDA</v>
          </cell>
        </row>
        <row r="497">
          <cell r="B497" t="str">
            <v>0600I137 PERMANENCIA DE BUQUES EN PUERTO</v>
          </cell>
        </row>
        <row r="498">
          <cell r="B498" t="str">
            <v>0600I138 CARGA MOVILIZADA POR NAVE</v>
          </cell>
        </row>
        <row r="499">
          <cell r="B499" t="str">
            <v>0600I139 MOVIMIENTO DE CARGA POR NAVE</v>
          </cell>
        </row>
        <row r="500">
          <cell r="B500" t="str">
            <v>0600I140 MOVIMIENTO DE CARGA POR NAVE AL DIA</v>
          </cell>
        </row>
        <row r="501">
          <cell r="B501" t="str">
            <v>0600I141 DEPARTAMENTOS CON INVENTARIO DE VIAS ACTUALIZADO</v>
          </cell>
        </row>
        <row r="502">
          <cell r="B502" t="str">
            <v>0600I142 ACCIDENTALIDAD EN LA RED VIAL PRINCIPAL</v>
          </cell>
        </row>
        <row r="503">
          <cell r="B503" t="str">
            <v>0600I143 ACCIDENTALIDAD EN LA RED VIAL PRIMARIA</v>
          </cell>
        </row>
        <row r="504">
          <cell r="B504" t="str">
            <v>0600I144 ACCIDENTALIDAD EN LA RED VIAL SECUNDARIA</v>
          </cell>
        </row>
        <row r="505">
          <cell r="B505" t="str">
            <v>0600I145 ACCIDENTALIDAD EN LA RED VIAL TERCIARIA</v>
          </cell>
        </row>
        <row r="506">
          <cell r="B506" t="str">
            <v>0600I146 COBERTURA DE RADAR SECUNDARIO DE NIVEL SUPERIOR</v>
          </cell>
        </row>
        <row r="507">
          <cell r="B507" t="str">
            <v>0600I147 COBERTURA DE RADAR SECUNDARIO DE NIVEL INFERIOR</v>
          </cell>
        </row>
        <row r="508">
          <cell r="B508" t="str">
            <v>0600I148 COBERTURA DE RADAR PRIMARIO</v>
          </cell>
        </row>
        <row r="509">
          <cell r="B509" t="str">
            <v>0600I149 COBERTURA SISTEMA DE RADIOAYUDAS ILS</v>
          </cell>
        </row>
        <row r="510">
          <cell r="B510" t="str">
            <v>0600I150 COBERTURA SISTEMA DE RADIOAYUDAS VOR</v>
          </cell>
        </row>
        <row r="511">
          <cell r="B511" t="str">
            <v>0600I151 COBERTURA SISTEMA DE RADIOAYUDAS DME</v>
          </cell>
        </row>
        <row r="512">
          <cell r="B512" t="str">
            <v>0600I152 CUBRIMIENTO DEL SISTEMA DE COMUNICACIONES TIERRA - AIRE</v>
          </cell>
        </row>
        <row r="513">
          <cell r="B513" t="str">
            <v>0600I153 ACCIDENTES EN EL MODO DE TRANSPORTE AEREO</v>
          </cell>
        </row>
        <row r="514">
          <cell r="B514" t="str">
            <v>0600I154 ACCIDENTES EN EL MODO DE TRANSPORTE FERREO</v>
          </cell>
        </row>
        <row r="515">
          <cell r="B515" t="str">
            <v>0600I155 NOVEDADES EN LAS VIAS FERREAS</v>
          </cell>
        </row>
        <row r="516">
          <cell r="B516" t="str">
            <v>07000000 SECTOR EDUCACION Y CULTURA</v>
          </cell>
        </row>
        <row r="517">
          <cell r="B517" t="str">
            <v>0700I001 COBERTURA EN EDUCACION PREESCOLAR</v>
          </cell>
        </row>
        <row r="518">
          <cell r="B518" t="str">
            <v>0700I002 ESTUDIANTES QUE INGRESAN A UNA UNIVERSIDAD 2 AÑOS DESPUES DE LA GRADUACION</v>
          </cell>
        </row>
        <row r="519">
          <cell r="B519" t="str">
            <v>0700I003 RETENCION ESCOLAR SECUNDARIA</v>
          </cell>
        </row>
        <row r="520">
          <cell r="B520" t="str">
            <v>0700I004 COBERTURA EN EDUCACION PRIMARIA</v>
          </cell>
        </row>
        <row r="521">
          <cell r="B521" t="str">
            <v>0700I005 COBERTURA EN EDUCACION SECUNDARIA Y MEDIA</v>
          </cell>
        </row>
        <row r="522">
          <cell r="B522" t="str">
            <v>0700I006 VISITANTES A BIBLIOTECAS</v>
          </cell>
        </row>
        <row r="523">
          <cell r="B523" t="str">
            <v>0700I007 ARTISTAS PARTICIPANTES EN EL SALON NACIONAL DE ARTISTAS</v>
          </cell>
        </row>
        <row r="524">
          <cell r="B524" t="str">
            <v>0700I008 PUNTAJES MINIMOS LOGRADOS EN LAS PRUEBAS ACADEMICAS GRADUATE RECORD EXAM, GRE O DE LAS PRUEBAS GRADUATE MANAGEMENT ADMISION TEST, GMAT</v>
          </cell>
        </row>
        <row r="525">
          <cell r="B525" t="str">
            <v>0700I009 ESTUDIANTES QUE LOGRAN PUNTAJE MINIMO EN LAS PRUEBAS ACADEMICAS GRADUATE MANAGEMENT ADMISION TEST, GMAT</v>
          </cell>
        </row>
        <row r="526">
          <cell r="B526" t="str">
            <v>0700I010 EGRESADOS QUE SOLICITAN INGRESO A UNIVERSIDADES EXTRANJERAS Y SON ADMITIDOS</v>
          </cell>
        </row>
        <row r="527">
          <cell r="B527" t="str">
            <v>0700I011 EGRESADOS DE UNIVERSIDADES QUE LOGRAN CONSEGUIR TRABAJO DURANTE EL AÑO SIGUIENTE A SU TERMINACION, EN SU AREA DE TRABAJO</v>
          </cell>
        </row>
        <row r="528">
          <cell r="B528" t="str">
            <v>0700I012 RESULTADOS POR AREA TEMATICA EN LOS PUNTAJES DEL LOS EXAMEN DEL ICFES</v>
          </cell>
        </row>
        <row r="529">
          <cell r="B529" t="str">
            <v>0700I013 COBERTURA CON EXAMENES DEL ICFES</v>
          </cell>
        </row>
        <row r="530">
          <cell r="B530" t="str">
            <v>0700I014 ESTUDIANTES CON ALTOS PUNTAJES</v>
          </cell>
        </row>
        <row r="531">
          <cell r="B531" t="str">
            <v>0700I015 ESTUDIANTES DE SECUNDARIA GRADUADOS QUE NO LOGRARON INGRESAR A UNIVERSIDADES</v>
          </cell>
        </row>
        <row r="532">
          <cell r="B532" t="str">
            <v>0700I016 ESTUDIANTES DE SECUNDARIA GRADUADOS QUE LOGRARON INGRESAR A UNIVERSIDADES</v>
          </cell>
        </row>
        <row r="533">
          <cell r="B533" t="str">
            <v>0700I017 RESULTADOS DE LA PRUEBAS SABER E ICFES</v>
          </cell>
        </row>
        <row r="534">
          <cell r="B534" t="str">
            <v>0700I018 TASA DE COBERTURA NETA EN EDUCACION PRIMARIA</v>
          </cell>
        </row>
        <row r="535">
          <cell r="B535" t="str">
            <v>0700I019 TASA DE COBERTURA NETA EN EDUCACION MEDIA Y SECUNDARIA</v>
          </cell>
        </row>
        <row r="536">
          <cell r="B536" t="str">
            <v>0700I020 TASA DE RETENCION ESCOLAR PRIMARIA</v>
          </cell>
        </row>
        <row r="537">
          <cell r="B537" t="str">
            <v>0700I021 VARIACION EN EL NRO DE PERSONAS CON FORMACION EN DEPORTE</v>
          </cell>
        </row>
        <row r="538">
          <cell r="B538" t="str">
            <v>0700I022 INVESTIGADORES QUE HACEN PARTE DE LAS UNIVERSIDADES.</v>
          </cell>
        </row>
        <row r="539">
          <cell r="B539" t="str">
            <v>0700I023 PROGRAMAS ACREDITADOS DE EDUCACION SUPERIOR.</v>
          </cell>
        </row>
        <row r="540">
          <cell r="B540" t="str">
            <v>0700I024 AGRUPACIONES MUSICALES Y ORQUESTAS SINFONICAS JUVENILES E INFANTILES FUNCIONANDO</v>
          </cell>
        </row>
        <row r="541">
          <cell r="B541" t="str">
            <v>0700I025 BIBLIOTECAS PUBLICAS FORTALECIDAS A TRAVES DE LA RED DE BIBLIOTECAS A NIVEL NACIONAL</v>
          </cell>
        </row>
        <row r="542">
          <cell r="B542" t="str">
            <v>0700I026 DEPORTISTAS DE ALTO RENDIMIENTO APOYADOS POR ENTIDADES DEL ESTADO</v>
          </cell>
        </row>
        <row r="543">
          <cell r="B543" t="str">
            <v>0700I027 INVESTIGADORES FORMADOS.</v>
          </cell>
        </row>
        <row r="544">
          <cell r="B544" t="str">
            <v>0700I028 PROYECTOS AUTO EVALUADOS.</v>
          </cell>
        </row>
        <row r="545">
          <cell r="B545" t="str">
            <v>0700I029 ATENCION DE USUARIOS</v>
          </cell>
        </row>
        <row r="546">
          <cell r="B546" t="str">
            <v>0700I030 COBERTURA EDUCACION SUPERIOR</v>
          </cell>
        </row>
        <row r="547">
          <cell r="B547" t="str">
            <v>0700I031 COBERTURA EN EDUCCION DE LA POBLACION LIMITADA VISUAL</v>
          </cell>
        </row>
        <row r="548">
          <cell r="B548" t="str">
            <v>0700I032 COBERTURA CON EL CREDITO ICETEX</v>
          </cell>
        </row>
        <row r="549">
          <cell r="B549" t="str">
            <v>0700I033 ENTIDADES TERRITORIALES DOTADAS CON AULAS INFORMATICAS ACCESIBLES A LA POBLACION CON LIMITACION VISUAL</v>
          </cell>
        </row>
        <row r="550">
          <cell r="B550" t="str">
            <v>0700I034 POBLACION LIMITADA VISUAL BENEFICIADA CON MATERIAL Y EQUIPO TIFLOTECNICO</v>
          </cell>
        </row>
        <row r="551">
          <cell r="B551" t="str">
            <v>0700I035 GRADUADOS QUE NO LOGRARON INGRESAR AL MERCADO LABORAL, NI CONSIGUIERON ENTRADA A UNA UNIVERSIDAD</v>
          </cell>
        </row>
        <row r="552">
          <cell r="B552" t="str">
            <v>0700I036 GRADUADOS CON EMPLEOS BIEN REMUNERADOS O QUE CONTINUARON ESTUDIANDO 2 AÑOS DESPUES DE LA GRADUACION</v>
          </cell>
        </row>
        <row r="553">
          <cell r="B553" t="str">
            <v>0700I037 RESULTADOS DE LAS PRUEBAS "SABER"</v>
          </cell>
        </row>
        <row r="554">
          <cell r="B554" t="str">
            <v>0700I038 TASA DE COBERTURA (O TASA DE ESCOLARIDAD) EN EDUCACION PRIMARIA</v>
          </cell>
        </row>
        <row r="555">
          <cell r="B555" t="str">
            <v>0700I039 TASA DE COBERTURA EN EDUCACION MEDIA Y SECUNDARIA</v>
          </cell>
        </row>
        <row r="556">
          <cell r="B556" t="str">
            <v>0700I041 INDIVIDUOS FORMADOS EN EL DEPORTE</v>
          </cell>
        </row>
        <row r="557">
          <cell r="B557" t="str">
            <v>0700I042 CENTROS Y CASAS DE LA CULTURA OPERANDO</v>
          </cell>
        </row>
        <row r="558">
          <cell r="B558" t="str">
            <v>0700I043 ONGS CULTURALES ASESORADAS</v>
          </cell>
        </row>
        <row r="559">
          <cell r="B559" t="str">
            <v>0700I044 FONDOS MIXTOS DEL SISTEMA NACIONAL DE CULTURA EVALUADOS Y CON SEGUIMIENTO</v>
          </cell>
        </row>
        <row r="560">
          <cell r="B560" t="str">
            <v>0700I045 CENTROS CULTURALES DEL SISTEMA NACIONAL DE CULTURA EVALUADOS Y CON SEGUIMIENTO</v>
          </cell>
        </row>
        <row r="561">
          <cell r="B561" t="str">
            <v>0700I046 CONSEJOS DE ARCHIVISTICA EVALUADOS Y CON SEGUIMIENTO</v>
          </cell>
        </row>
        <row r="562">
          <cell r="B562" t="str">
            <v>0700I047 VISITANTES A PARQUES ARQUEOLOGICOS</v>
          </cell>
        </row>
        <row r="563">
          <cell r="B563" t="str">
            <v>0700I048 PERSONAS VISITANTES A PARQUES ARQUEOLOGICOS</v>
          </cell>
        </row>
        <row r="564">
          <cell r="B564" t="str">
            <v>0700I049 MONUMENTOS NACIONALES RESTAURADOS</v>
          </cell>
        </row>
        <row r="565">
          <cell r="B565" t="str">
            <v>0700I050 MONUMENTOS NACIONALES MANTENIDOS</v>
          </cell>
        </row>
        <row r="566">
          <cell r="B566" t="str">
            <v>0700I051 PARQUES ARQUEOLOGICOS RESTAURADOS</v>
          </cell>
        </row>
        <row r="567">
          <cell r="B567" t="str">
            <v>0700I052 PARQUES ARQUEOLOGICOS MANTENIDOS</v>
          </cell>
        </row>
        <row r="568">
          <cell r="B568" t="str">
            <v>0700I053 PARQUES ARQUEOLOGICOS PRESERVADOS</v>
          </cell>
        </row>
        <row r="569">
          <cell r="B569" t="str">
            <v>0700I054 MUSEOS VINCULADOS AL SISTEMA NACIONAL DE MUSEOS</v>
          </cell>
        </row>
        <row r="570">
          <cell r="B570" t="str">
            <v>0700I055 VISITANTES AL MUSEO NACIONAL</v>
          </cell>
        </row>
        <row r="571">
          <cell r="B571" t="str">
            <v>0700I056 VISITANTES A BIBLIOTECAS</v>
          </cell>
        </row>
        <row r="572">
          <cell r="B572" t="str">
            <v>0700I057 EVENTOS ARTISTICOS APOYADOS</v>
          </cell>
        </row>
        <row r="573">
          <cell r="B573" t="str">
            <v>0700I058 PROGRAMAS DE FORMACION QUE INVOLUCREN LA DIMENSION ARTISTICA Y CULTURAL COMO ESTRATEGIA PARA EL DESARROLLO INTEGRAL</v>
          </cell>
        </row>
        <row r="574">
          <cell r="B574" t="str">
            <v>0700I059 NIÑOS BENEFICIADOS EN TALLERES DE FORMACION ARTISTICA PARA LA INFANCIA</v>
          </cell>
        </row>
        <row r="575">
          <cell r="B575" t="str">
            <v>0700I060 CENTROS PILOTO DE FORMACION CULTURAL CREADOS</v>
          </cell>
        </row>
        <row r="576">
          <cell r="B576" t="str">
            <v>0700I061 CENTROS DE SERVICIOS ARCHIVISTICOS ASESORADOS</v>
          </cell>
        </row>
        <row r="577">
          <cell r="B577" t="str">
            <v>0700I062 CENTROS DE SERVICIOS ARCHIVISTICOS CREADOS</v>
          </cell>
        </row>
        <row r="578">
          <cell r="B578" t="str">
            <v>0700I063 CENTROS PILOTOS DE FORMACION ARQUEOLOGICA CREADOS</v>
          </cell>
        </row>
        <row r="579">
          <cell r="B579" t="str">
            <v>0700I064 ARTISTAS PARTICIPANTES EN EL SALON ARTISTAS</v>
          </cell>
        </row>
        <row r="580">
          <cell r="B580" t="str">
            <v>0700I065 BECAS NACIONALES EN ARTE OTORGADAS</v>
          </cell>
        </row>
        <row r="581">
          <cell r="B581" t="str">
            <v>0700I066 PREMIOS NACIONALES EN ARTE OTORGADOS</v>
          </cell>
        </row>
        <row r="582">
          <cell r="B582" t="str">
            <v>0700I067 INVESTIGACIONES EN ARTE Y CULTURA REALIZADAS</v>
          </cell>
        </row>
        <row r="583">
          <cell r="B583" t="str">
            <v>0700I068 INVESTIGACIONES EN ANTROPOLOGIA E HISTORIA REALIZADAS</v>
          </cell>
        </row>
        <row r="584">
          <cell r="B584" t="str">
            <v>0700I069 EXPOSICIONES DEL ARTE Y LA CULTURA E HISTORIA REALIZADAS</v>
          </cell>
        </row>
        <row r="585">
          <cell r="B585" t="str">
            <v>0700I070 OBRAS DE ARTE MUSICALES REGISTRADAS</v>
          </cell>
        </row>
        <row r="586">
          <cell r="B586" t="str">
            <v>0700I071 OBRAS DE ARTE ESCENICAS REGISTRADAS</v>
          </cell>
        </row>
        <row r="587">
          <cell r="B587" t="str">
            <v>0700I072 OBRAS DE LITERATURA REGISTRADAS</v>
          </cell>
        </row>
        <row r="588">
          <cell r="B588" t="str">
            <v>0700I073 PROGRAMAS DE RADIO PRODUCIDOS</v>
          </cell>
        </row>
        <row r="589">
          <cell r="B589" t="str">
            <v>0700I074 PROGRAMAS EMITIDOS A TRAVES DE RADIO COMUNITARIA</v>
          </cell>
        </row>
        <row r="590">
          <cell r="B590" t="str">
            <v>0700I075 PRODUCCIONES AUDIOVISUALES Y CINEMATOGRAFICAS COLOMBIANAS EXHIBIDAS</v>
          </cell>
        </row>
        <row r="591">
          <cell r="B591" t="str">
            <v>0700I076 PUBLICACIONES Y BOLETINES EN ARCHIVISTICA DIFUNDIDOS POR LOS MEDIOS</v>
          </cell>
        </row>
        <row r="592">
          <cell r="B592" t="str">
            <v>0700I077 PUBLICACIONES Y BOLETINES DE ANTROPOLOGIA E HISTORIA DIFUNDIDOS POR LOS MEDIOS</v>
          </cell>
        </row>
        <row r="593">
          <cell r="B593" t="str">
            <v>0700I078 PROGRAMAS DE DIALOGOS DE NACION PRODUCIDOS Y EMITIDOS</v>
          </cell>
        </row>
        <row r="594">
          <cell r="B594" t="str">
            <v>0700I079 PROGRAMAS DE TV DEL MINISTERIO DE CULTURA DIFUNDIDOS</v>
          </cell>
        </row>
        <row r="595">
          <cell r="B595" t="str">
            <v>0700I080 ESTUDIOS DE CONTRIBUCION A LA LUCHA  ANTIPIRATERIA DE LA INDUSTRIA CINEMATOGRAFICA</v>
          </cell>
        </row>
        <row r="596">
          <cell r="B596" t="str">
            <v>0700I081 ESTUDIOS DE CONTRIBUCION A LA LUCHA  ANTIPIRATERIA AUDIOVISUAL</v>
          </cell>
        </row>
        <row r="597">
          <cell r="B597" t="str">
            <v>0700I082 ESTUDIOS DE CONTRIBUCION A LA LUCHA  ANTIPIRATERIA RADIAL</v>
          </cell>
        </row>
        <row r="598">
          <cell r="B598" t="str">
            <v>0700I083 ESTUDIOS DE CONTRIBUCION A LA LUCHA  ANTIPIRATERIA DEL LIBRO</v>
          </cell>
        </row>
        <row r="599">
          <cell r="B599" t="str">
            <v>0700I084 PROYECTOS DE CONTRIBUCION A LA LUCHA  ANTIPIRATERIA DE LA INDUSTRIA CINEMATOGRAFICA</v>
          </cell>
        </row>
        <row r="600">
          <cell r="B600" t="str">
            <v>0700I085 PROYECTOS DE CONTRIBUCION A LA LUCHA  ANTIPIRATERIA AUDIOVISUAL</v>
          </cell>
        </row>
        <row r="601">
          <cell r="B601" t="str">
            <v>0700I086 PROYECTOS DE CONTRIBUCION A LA LUCHA  ANTIPIRATERIA RADIAL</v>
          </cell>
        </row>
        <row r="602">
          <cell r="B602" t="str">
            <v>0700I087 PROYECTOS DE CONTRIBUCION A LA LUCHA  ANTIPIRATERIA DEL LIBRO</v>
          </cell>
        </row>
        <row r="603">
          <cell r="B603" t="str">
            <v>0700I088 EJEMPLARES DE LAS MEMORIAS "SEMINARIO DE ECONOMIA Y CULTURA" PUBLICADOS Y DISTRIBUIDOS</v>
          </cell>
        </row>
        <row r="604">
          <cell r="B604" t="str">
            <v>0700I089 EVALUACION CENSAL A MUNICIPIOS CUBIERTOS POR EL PROGRAMA NUEVO SISTEMA ESCOLAR (ALUMNOS DE 5° A 9°)</v>
          </cell>
        </row>
        <row r="605">
          <cell r="B605" t="str">
            <v>0700I090 PRUEBAS A LAS QUE SE LES DIVULGA RESULTADOS (SABER, ICFES, TIMSS Y LLECE)</v>
          </cell>
        </row>
        <row r="606">
          <cell r="B606" t="str">
            <v>0700I091 PROMEDIO NACIONAL PREGUNTAS DEL NUCLEO COMUN (2) - ICFES (LENGUAJE)</v>
          </cell>
        </row>
        <row r="607">
          <cell r="B607" t="str">
            <v>0700I092 PROMEDIO NACIONAL PREGUNTAS DEL NUCLEO COMUN (2) - ICFES (MATEMATICAS)</v>
          </cell>
        </row>
        <row r="608">
          <cell r="B608" t="str">
            <v>0700I093 PROGRAMAS DE EDUCACION SUPERIOR EVALUADOS EN LOS PROCESOS DE CERTIFICACION DE REQUISITOS BASICOS</v>
          </cell>
        </row>
        <row r="609">
          <cell r="B609" t="str">
            <v>0700I094 NUEVOS CUPOS OFRECIDOS POR EL SECTOR OFICIAL</v>
          </cell>
        </row>
        <row r="610">
          <cell r="B610" t="str">
            <v>0700I095 CREDITOS PARA EDUCACION SUPERIOR ICETEX</v>
          </cell>
        </row>
        <row r="611">
          <cell r="B611" t="str">
            <v>0700I096 RECUPERACION DE CARTERA DE CREDITOS OTORGADOS POR EL ICETEX</v>
          </cell>
        </row>
        <row r="612">
          <cell r="B612" t="str">
            <v>0700I097 CREDITOS PARA EDUCACION AVALADOS A TRAVES DEL  ESQUEMA DEL FONDO NACIONAL DE GARANTIAS</v>
          </cell>
        </row>
        <row r="613">
          <cell r="B613" t="str">
            <v>0700I098 CREDITOS PARA EDUCACION OTORGADOS A LOS ESTRATOS 1, 2 Y 3</v>
          </cell>
        </row>
        <row r="614">
          <cell r="B614" t="str">
            <v>0700I099 CREDITOS UNIVERSITARIOS</v>
          </cell>
        </row>
        <row r="615">
          <cell r="B615" t="str">
            <v>0700I100 BENEFICIARIOS SUBSIDIADOS PARA EDUCACION BASICA Y MEDIA</v>
          </cell>
        </row>
        <row r="616">
          <cell r="B616" t="str">
            <v>0700I101 MUNICIPIOS GRADUADOS POR COBERTURA PLENA EN BASICA</v>
          </cell>
        </row>
        <row r="617">
          <cell r="B617" t="str">
            <v>0700I102 MUNICIPIOS CERTIFICADOS PARA EL MANEJO AUTONOMO DE LA EDUCACION</v>
          </cell>
        </row>
        <row r="618">
          <cell r="B618" t="str">
            <v>0700I103 CONVENIOS DE DESEMPEÑO CERTIFICADOS FIRMADOS</v>
          </cell>
        </row>
        <row r="619">
          <cell r="B619" t="str">
            <v>0700I104 DOCENTES TERRITORIALES INCORPORADOS A LA PLANTA DEL SITUADO FISCAL</v>
          </cell>
        </row>
        <row r="620">
          <cell r="B620" t="str">
            <v>0700I105 TRASLADO DE PLAZAS (EN Y ENTRE MUNICIPIOS)</v>
          </cell>
        </row>
        <row r="621">
          <cell r="B621" t="str">
            <v>0700I106 TRASLADO DE DOCENTES (EN Y ENTRE MUNICIPIOS)</v>
          </cell>
        </row>
        <row r="622">
          <cell r="B622" t="str">
            <v>0700I107 CANCELACION DE CARGOS TERRITORIALES NO FINANCIABLES</v>
          </cell>
        </row>
        <row r="623">
          <cell r="B623" t="str">
            <v>0700I108 CANCELACION DE CONTRATOS TERRITORIALES NO FINANCIABLES</v>
          </cell>
        </row>
        <row r="624">
          <cell r="B624" t="str">
            <v>0700I109 TASA DE COBERTURA EN EDUCACION PREESCOLAR</v>
          </cell>
        </row>
        <row r="625">
          <cell r="B625" t="str">
            <v>0700I110 TASA DE COBERTURA EN EDUCACION PRIMARIA</v>
          </cell>
        </row>
        <row r="626">
          <cell r="B626" t="str">
            <v>0700I111 TASA DE COBERTURA EN EDUCACION SECUNDARIA Y MEDIA</v>
          </cell>
        </row>
        <row r="627">
          <cell r="B627" t="str">
            <v>0700I112 TASA DE RETENCION ESCOLAR PREESCOLAR</v>
          </cell>
        </row>
        <row r="628">
          <cell r="B628" t="str">
            <v>0700I113 TASA DE RETENCION ESCOLAR PRIMARIA</v>
          </cell>
        </row>
        <row r="629">
          <cell r="B629" t="str">
            <v>0700I114 TASA DE RETENCION ESCOLAR SECUNDARIA Y MEDIA</v>
          </cell>
        </row>
        <row r="630">
          <cell r="B630" t="str">
            <v>0700I115 RELACION ALUMNO POR DOCENTE - OFICIAL - EN EDUCACION PREESCOLAR</v>
          </cell>
        </row>
        <row r="631">
          <cell r="B631" t="str">
            <v>0700I116 RELACION ALUMNO POR DOCENTE - OFICIAL - EN EDUCACION PRIMARIA</v>
          </cell>
        </row>
        <row r="632">
          <cell r="B632" t="str">
            <v>0700I117 RELACION ALUMNO POR DOCENTE - OFICIAL - EN EDUCACION MEDIA Y SECUNDARIA</v>
          </cell>
        </row>
        <row r="633">
          <cell r="B633" t="str">
            <v>0700I118 ALUMNOS CAPACITADOS EN CURSOS LARGOS POR EL SENA</v>
          </cell>
        </row>
        <row r="634">
          <cell r="B634" t="str">
            <v>0700I119 ALUMNOS CAPACITADOS EN CURSOS CORTOS POR EL SENA</v>
          </cell>
        </row>
        <row r="635">
          <cell r="B635" t="str">
            <v>0700I120 TASA DE DESEMPLEO DE LOS EGRESADOS DE CURSOS LARGOS DEL SENA</v>
          </cell>
        </row>
        <row r="636">
          <cell r="B636" t="str">
            <v>0700I121 TASA DE OCUPACION DE LOS EGRESADOS DE CURSOS LARGOS DEL SENA</v>
          </cell>
        </row>
        <row r="637">
          <cell r="B637" t="str">
            <v>0700I122 EGRESADOS CURSOS LARGOS DEL SENA QUE SE DEDICAN A ACTIVIDADES DIFERENTES A AQUELLAS EN LAS QUE RECIBIERON CAPACITACION</v>
          </cell>
        </row>
        <row r="638">
          <cell r="B638" t="str">
            <v>0700I123 EMPRESAS ATENDIDAS CON SERVICIOS TECNOLOGICOS POR EL SENA</v>
          </cell>
        </row>
        <row r="639">
          <cell r="B639" t="str">
            <v>0700I124 DESEMPLEADOS INSCRITOS EN LOS CENTROS DE INFORMACION PARA EL EMPLEO (CIES) DEL SENA QUE SE COLOCAN DIRECTA O INDIRECTAMENTE</v>
          </cell>
        </row>
        <row r="640">
          <cell r="B640" t="str">
            <v>0700I125 VACANTES CAPTADAS EN  LOS CIES DEL SENA Y CUBIERTAS A TRAVES DE ESTOS MISMOS CENTROS DIRECTAMENTE</v>
          </cell>
        </row>
        <row r="641">
          <cell r="B641" t="str">
            <v>0700I126 DESEMPLEADOS INSCRITOS EN LOS CIES DEL SENA, QUE SE ORIENTAN PARA CONSEGUIR EMPLEO O PARA CAPACITACION</v>
          </cell>
        </row>
        <row r="642">
          <cell r="B642" t="str">
            <v>0700I127 COLOCADOS POR LOS CIES DEL SENA EN  EMPLEOS GENERADOS POR LA ECONOMIA</v>
          </cell>
        </row>
        <row r="643">
          <cell r="B643" t="str">
            <v>0700I128 NUMERO DE NIÑOS BENEFICIADOS POR SUBSIDIOS EN EDUCACION PRIMARIA QUE PERTENECEN AL PROGRAMA "FAMILIAS EN ACCION"</v>
          </cell>
        </row>
        <row r="644">
          <cell r="B644" t="str">
            <v>0700I129 NUMERO DE JOVENES BENEFICIADOS POR SUBSIDIOS EN EDUCACION SECUNDARIA QUE PERTENECEN AL PROGRAMA "FAMILIAS EN ACCION"</v>
          </cell>
        </row>
        <row r="645">
          <cell r="B645" t="str">
            <v>0700I130 CAMBIO NETO EN LA ASISTENCIA ESCOLAR DE NIÑOS QUE PERTENECEN AL PROGRAMA "FAMILIAS EN ACCION"</v>
          </cell>
        </row>
        <row r="646">
          <cell r="B646" t="str">
            <v>0700I131 CAMBIO NETO EN DESERCION ESCOLAR DE NIÑOS QUE PERTENECEN AL PROGRAMA "FAMILIAS EN ACCION"</v>
          </cell>
        </row>
        <row r="647">
          <cell r="B647" t="str">
            <v>0700I132 CAMBIO NETO EN MATRICULAS ESCOLARES DE NIÑOS QUE PERTENECEN AL PROGRAMA "FAMILIAS EN ACCION"</v>
          </cell>
        </row>
        <row r="648">
          <cell r="B648" t="str">
            <v>08000000 SECTOR  INTERIOR Y JUSTICIA</v>
          </cell>
        </row>
        <row r="649">
          <cell r="B649" t="str">
            <v>0800I001 CASAS DE JUSTICIA EN FUNCIONAMIENTO</v>
          </cell>
        </row>
        <row r="650">
          <cell r="B650" t="str">
            <v>0800I002 INDICE DE EVACUAION RESPECTO AL TOT DE SALIDAS</v>
          </cell>
        </row>
        <row r="651">
          <cell r="B651" t="str">
            <v>0800I003 EVACUACION  DE PROCESOS</v>
          </cell>
        </row>
        <row r="652">
          <cell r="B652" t="str">
            <v>0800I004 INDICE DE DESCONGESTION RESPECTO AL TOT DE SALIDAS DEL PROCESO</v>
          </cell>
        </row>
        <row r="653">
          <cell r="B653" t="str">
            <v>0800I005 DESCONGESTION RESPECTO A LAS SALIDAS EFECTIVAS DE PROCESOS</v>
          </cell>
        </row>
        <row r="654">
          <cell r="B654" t="str">
            <v>0800I006 COBERTURA DE ATENCION DE USUARIOS DE REGISTRO CON LA NUEVA RED DE SISTEMAS</v>
          </cell>
        </row>
        <row r="655">
          <cell r="B655" t="str">
            <v>0800I007 COBERTURA  DE POBLACION ATENDIDA RESPECTO A LOS SERVICIOS PUBLICOS DE REGISTRO CON LA INTEGRACION DE SISTEMAS</v>
          </cell>
        </row>
        <row r="656">
          <cell r="B656" t="str">
            <v>0800I008 PORCENTAJE DE ATENCION A LOS USUARIOS CON LA REPOSICION DE EQUIPOS</v>
          </cell>
        </row>
        <row r="657">
          <cell r="B657" t="str">
            <v>0800I009 POBLACION BENEFICIADA POR PRESTACION DE SERVICIOS CON LA SISTEMATIZACION</v>
          </cell>
        </row>
        <row r="658">
          <cell r="B658" t="str">
            <v>0800I010 TIEMPO DE RESPUESTA EN EL SERVICIO</v>
          </cell>
        </row>
        <row r="659">
          <cell r="B659" t="str">
            <v>0800I011 VARIACION EN EL NRO DE USUARIOS ATENDIDOS</v>
          </cell>
        </row>
        <row r="660">
          <cell r="B660" t="str">
            <v>0800I012 COBERTURA DE SISTEMATIZACION DE PROCESOS MUNICIPALES</v>
          </cell>
        </row>
        <row r="661">
          <cell r="B661" t="str">
            <v>0800I013 VARIACION EN TIEMPO DE ENTREGA DE RESULTADOS EN LOS PROCESOS ELECTORALES CON VOTO ELECTRONICO</v>
          </cell>
        </row>
        <row r="662">
          <cell r="B662" t="str">
            <v>0800I014 MANTENIMIENTO Y MEJORAMIENTO DE SEDES POR MUNICIPIO.</v>
          </cell>
        </row>
        <row r="663">
          <cell r="B663" t="str">
            <v>0800I015 PERDIDA DE INFORMACION DE PROCESOS</v>
          </cell>
        </row>
        <row r="664">
          <cell r="B664" t="str">
            <v>0800I016 TIEMPO EN LA ENTREGA DEL DOCUMENTO</v>
          </cell>
        </row>
        <row r="665">
          <cell r="B665" t="str">
            <v>0800I017 BENEFICIARIOS ACTIVIDADES ESCUELA JUDICIAL</v>
          </cell>
        </row>
        <row r="666">
          <cell r="B666" t="str">
            <v>0800I018 CENTROS EDUCATIVOS ORGANIZADOS Y EN FUNCIONAMIENTO</v>
          </cell>
        </row>
        <row r="667">
          <cell r="B667" t="str">
            <v>0800I019 EQUIPOS INTERDISCIPLINARIOS CAPACITADOS EN ATENCION Y TRATAMIENTO PARA ATENCION AL RECLUSO</v>
          </cell>
        </row>
        <row r="668">
          <cell r="B668" t="str">
            <v>0800I020 ORGANIZACION DEL DESPACHO JUDICIAL (DESPACHOS ATENDIDOS CON PROGRAMAS DE ORGANIZACION DEL DESPACHO JUDICIAL JUEZ DIRECTOR DEL PROCESO)</v>
          </cell>
        </row>
        <row r="669">
          <cell r="B669" t="str">
            <v>0800I021 INTERNOS TRABAJANDO Y EN CAPACITACION</v>
          </cell>
        </row>
        <row r="670">
          <cell r="B670" t="str">
            <v>0800I022 COBERTURA DEL PROGRAMA DE PREVENCION A LA DROGADICCION A INTERNOS</v>
          </cell>
        </row>
        <row r="671">
          <cell r="B671" t="str">
            <v>0800I023 CAMBIO DE HABITOS DE SALUD DE INTERNOS POR PROGRAMAS DE PREVENCION SALUD</v>
          </cell>
        </row>
        <row r="672">
          <cell r="B672" t="str">
            <v>0800I024 VARIACION EN LA MORBILIDAD TOTAL POR PATOLOGIA A LOS SEIS MESES (PREVENCION Y PROMOCION DE LA SALUD)</v>
          </cell>
        </row>
        <row r="673">
          <cell r="B673" t="str">
            <v>0800I025 USUARIOS BENEFICIADOS POR LA INFRAESTRUCTURA FISICA</v>
          </cell>
        </row>
        <row r="674">
          <cell r="B674" t="str">
            <v>0800I026 PRODUCTIVIDAD</v>
          </cell>
        </row>
        <row r="675">
          <cell r="B675" t="str">
            <v>0800I027 OFERTA DEL SERVICIO</v>
          </cell>
        </row>
        <row r="676">
          <cell r="B676" t="str">
            <v>0800I028 EJECUCION PLANES SEGURIDAD</v>
          </cell>
        </row>
        <row r="677">
          <cell r="B677" t="str">
            <v>0800I029 ESTABILIDAD, ROTACION, EXCELENCIA EN EL SERVICIO</v>
          </cell>
        </row>
        <row r="678">
          <cell r="B678" t="str">
            <v>0800I030 EXCELENCIA EN EL SERVICIO</v>
          </cell>
        </row>
        <row r="679">
          <cell r="B679" t="str">
            <v>0800I031 OPORTUNIDAD</v>
          </cell>
        </row>
        <row r="680">
          <cell r="B680" t="str">
            <v>0800I032 PRODUCTIVIDAD PROCESOS</v>
          </cell>
        </row>
        <row r="681">
          <cell r="B681" t="str">
            <v>0800I033 PRODUCTIVIDAD PROCESOS QUE TERMINAN</v>
          </cell>
        </row>
        <row r="682">
          <cell r="B682" t="str">
            <v>0800I034 PERSONAL SANCIONADO POR VIOLACIONES A LOS DERECHOS HUMANOS QUE PERTENECE A LA FUERZA PUBLICA, FP</v>
          </cell>
        </row>
        <row r="683">
          <cell r="B683" t="str">
            <v>0800I035 PERSONAL SANCIONADO POR VIOLACIONES A LOS DERECHOS HUMANOS QUE PERTENECE A LA FUERZA PUBLICA, FP</v>
          </cell>
        </row>
        <row r="684">
          <cell r="B684" t="str">
            <v>0800I036 MIEMBROS DE LA FUERZA PUBLICA, FP, CONDENADOS POR LA FISCALIA, POR CONCEPTO DE VIOLACION DE DERECHOS HUMANOS</v>
          </cell>
        </row>
        <row r="685">
          <cell r="B685" t="str">
            <v>0800I037 MIEMBROS DE LA FUERZA PUBLICA, FP, CONDENADOS POR LA FISCALIA, POR CONCEPTO DE VIOLACION DE DERECHOS HUMANOS</v>
          </cell>
        </row>
        <row r="686">
          <cell r="B686" t="str">
            <v>0800I038 PERSONAL ABSUELTO POR LA FISCALIA</v>
          </cell>
        </row>
        <row r="687">
          <cell r="B687" t="str">
            <v>0800I039 PROCESOS ABIERTOS POR QUEJAS RECIBIDAS</v>
          </cell>
        </row>
        <row r="688">
          <cell r="B688" t="str">
            <v>0800I040 PROTECCION A LOS DEFENSORES DE DERECHOS HUMANOS</v>
          </cell>
        </row>
        <row r="689">
          <cell r="B689" t="str">
            <v>0800I041 CASOS PARA PROTECCION APROBADOS</v>
          </cell>
        </row>
        <row r="690">
          <cell r="B690" t="str">
            <v>0800I042 CASOS CON PROTECCION</v>
          </cell>
        </row>
        <row r="691">
          <cell r="B691" t="str">
            <v>0800I043 CASOS DE PERSONAS PROTEGIDAS QUE HAN SIDO ASESINADAS</v>
          </cell>
        </row>
        <row r="692">
          <cell r="B692" t="str">
            <v>0800I044 PERSONAS CAPACITADAS EN AUTOPROTECCION Y AUTO SEGURIDAD EN COORDINACION CON EL DEPARTAMENTO ADMINISTRATIVO DE SEGURIDAD, DAS</v>
          </cell>
        </row>
        <row r="693">
          <cell r="B693" t="str">
            <v>0800I045 EQUIDAD EN EL ACCESO</v>
          </cell>
        </row>
        <row r="694">
          <cell r="B694" t="str">
            <v>0800I046 OFERTA DEL SERVICIO</v>
          </cell>
        </row>
        <row r="695">
          <cell r="B695" t="str">
            <v>0800I047 OPORTUNIDAD</v>
          </cell>
        </row>
        <row r="696">
          <cell r="B696" t="str">
            <v>0800I048 PRODUCTIVIDAD</v>
          </cell>
        </row>
        <row r="697">
          <cell r="B697" t="str">
            <v>0800I049 ROTACION</v>
          </cell>
        </row>
        <row r="698">
          <cell r="B698" t="str">
            <v>0800I050 EXCELENCIA EN EL SERVICIO POR CALIFICACION</v>
          </cell>
        </row>
        <row r="699">
          <cell r="B699" t="str">
            <v>0800I051 EXCELENCIA EN EL SERVICIO POR JUECES DENTRO DEL RANGO DETERMINADO</v>
          </cell>
        </row>
        <row r="700">
          <cell r="B700" t="str">
            <v>0800I052 ESTABILIDAD</v>
          </cell>
        </row>
        <row r="701">
          <cell r="B701" t="str">
            <v>0800I053 CONTROL DISCIPLINARIO A ABOGADOS</v>
          </cell>
        </row>
        <row r="702">
          <cell r="B702" t="str">
            <v>0800I054 CONTROL DISCIPLINARIO A SERVIDORES</v>
          </cell>
        </row>
        <row r="703">
          <cell r="B703" t="str">
            <v>0800I055 PARTICIPACION PRESUPUESTAL</v>
          </cell>
        </row>
        <row r="704">
          <cell r="B704" t="str">
            <v>0800I056 SEGURIDAD COLECTIVA</v>
          </cell>
        </row>
        <row r="705">
          <cell r="B705" t="str">
            <v>0800I057 SEGURIDAD INDIVIDUAL</v>
          </cell>
        </row>
        <row r="706">
          <cell r="B706" t="str">
            <v>0800I058 COMITES REGIONALES PARA LA PREVENCION Y ATENCION DE DESASTRES CON PLAN TERRITORIAL</v>
          </cell>
        </row>
        <row r="707">
          <cell r="B707" t="str">
            <v>0800I059 MUNICIPIOS CON COMITES LOCALES DE PREVENCION Y ATENCION DE DESASTRES CON FONDO EN FUNCIONAMIENTO</v>
          </cell>
        </row>
        <row r="708">
          <cell r="B708" t="str">
            <v>0800I060 MUNICIPIOS EN QUE SE APLICA EL INSTRUMENTO DE DESCENTRALIZACION</v>
          </cell>
        </row>
        <row r="709">
          <cell r="B709" t="str">
            <v>0800I061 EQUIPOS DE COORDINACION INTERINSTITUCIONAL</v>
          </cell>
        </row>
        <row r="710">
          <cell r="B710" t="str">
            <v>0800I062 CASAS DE PARTICIPACION QUE SE IMPLEMENTARAN CON EL PROGRAMA "CASAS DE  PARTICIPACION" EN LOS ENTES TERRITORIALES</v>
          </cell>
        </row>
        <row r="711">
          <cell r="B711" t="str">
            <v>0800I063 COBERTURA DEL PLAN DE APOYO LEGISLATIVO (ENTIDADES DE ORDEN NACIONAL Y ENTES TERRITORIALES)</v>
          </cell>
        </row>
        <row r="712">
          <cell r="B712" t="str">
            <v>0800I064 PROYECTOS DE LEY Y DE ACTOS LEGISLATIVOS DE INTERES GUBERNAMENTAL CON SEGUIMIENTO Y ANALISIS ANTE EL CONGRESO</v>
          </cell>
        </row>
        <row r="713">
          <cell r="B713" t="str">
            <v>0800I065 HECTAREAS TITULADAS</v>
          </cell>
        </row>
        <row r="714">
          <cell r="B714" t="str">
            <v>0800I066 ORGANIZACIONES AFRO COLOMBIANAS ACTIVAS</v>
          </cell>
        </row>
        <row r="715">
          <cell r="B715" t="str">
            <v>0800I067 ORGANIZACIONES AFRO COLOMBIANAS CAPACITADAS EN DERECHOS ETNICOS</v>
          </cell>
        </row>
        <row r="716">
          <cell r="B716" t="str">
            <v>0800I068 COMUNIDADES INDIGENAS REPORTADAS</v>
          </cell>
        </row>
        <row r="717">
          <cell r="B717" t="str">
            <v>0800I069 GOBERNADORES INDIGENAS VERIFICADOS</v>
          </cell>
        </row>
        <row r="718">
          <cell r="B718" t="str">
            <v>0800I070 COMUNIDADES INDIGENAS RECONOCIDAS EN SALUD</v>
          </cell>
        </row>
        <row r="719">
          <cell r="B719" t="str">
            <v>0800I071 CONFLICTOS REGISTRADOS</v>
          </cell>
        </row>
        <row r="720">
          <cell r="B720" t="str">
            <v>0800I072 CENTROS DE INFORMACION POLICIAL EN FUNCIONAMIENTO</v>
          </cell>
        </row>
        <row r="721">
          <cell r="B721" t="str">
            <v>0800I073 ESTACIONES DE POLICIAL COFINANCIADAS CONSTRUIDAS</v>
          </cell>
        </row>
        <row r="722">
          <cell r="B722" t="str">
            <v>0800I074 ESTACIONES DE POLICIA COFINANCIADAS RECONSTRUIDAS</v>
          </cell>
        </row>
        <row r="723">
          <cell r="B723" t="str">
            <v>0800I075 ALCALDIAS RECONSTRUIDAS</v>
          </cell>
        </row>
        <row r="724">
          <cell r="B724" t="str">
            <v>0800I076 PERSONAS DESMOVILIZADAS AFILIADAS AL REGIMEN SUBSIDIADO</v>
          </cell>
        </row>
        <row r="725">
          <cell r="B725" t="str">
            <v>0800I077 POBLACION DESMOVILIZADA QUE ACCEDE A LA EDUCACION SUPERIOR</v>
          </cell>
        </row>
        <row r="726">
          <cell r="B726" t="str">
            <v>0800I078 POBLACION DESMOVILIZADA QUE VA A LA UNIVERSIDAD</v>
          </cell>
        </row>
        <row r="727">
          <cell r="B727" t="str">
            <v>0800I079 NIÑOS DESMOVILIZADOS VINCULADOS AL POS</v>
          </cell>
        </row>
        <row r="728">
          <cell r="B728" t="str">
            <v>0800I080 NIÑOS DESMOVILIZADOS ATENDIDOS PSICO AFECTIVAMENTE</v>
          </cell>
        </row>
        <row r="729">
          <cell r="B729" t="str">
            <v>0800I081 EMPLEOS GENERADOS PARA LA POBLACION DESMOVILIZADOS</v>
          </cell>
        </row>
        <row r="730">
          <cell r="B730" t="str">
            <v>0800I082 FUNCIONARIOS TERRITORIALES INVESTIGADOS Y SANCIONADOS PENAL, FISCAL Y DISCIPLINARIAMENTE</v>
          </cell>
        </row>
        <row r="731">
          <cell r="B731" t="str">
            <v>0800I083 PLANTAS DE PERSONAL MUNICIPIOS</v>
          </cell>
        </row>
        <row r="732">
          <cell r="B732" t="str">
            <v>0800I084 PLANTAS DE PERSONAL DEPARTAMENTOS</v>
          </cell>
        </row>
        <row r="733">
          <cell r="B733" t="str">
            <v>0800I085 NUEVAS CASAS DE JUSTICIA EN FUNCIONAMIENTO</v>
          </cell>
        </row>
        <row r="734">
          <cell r="B734" t="str">
            <v>0800I086 REINCIDENCIA DELICTIVA</v>
          </cell>
        </row>
        <row r="735">
          <cell r="B735" t="str">
            <v>0800I087 PRESOS FUGADOS</v>
          </cell>
        </row>
        <row r="736">
          <cell r="B736" t="str">
            <v>0800I088 PRESOS FUGADOS EN LOS NUEVOS ESTABLECIMIENTOS  DE RECLUSION</v>
          </cell>
        </row>
        <row r="737">
          <cell r="B737" t="str">
            <v>0800I089 NIVEL DE HACINAMIENTO DE LA POBLACION RECLUSA</v>
          </cell>
        </row>
        <row r="738">
          <cell r="B738" t="str">
            <v>0800I090 CUPOS NUEVOS RECIBIDOS POR EL INPEC Y EN OPERACION EN LOS ESTABLECIMIENTOS DE RECLUSION DEL ORDEN NACIONAL</v>
          </cell>
        </row>
        <row r="739">
          <cell r="B739" t="str">
            <v>0800I091 CUPOS NUEVOS GENERADOS Y ENTREGADOS AL INPEC MEDIANTE ACTA</v>
          </cell>
        </row>
        <row r="740">
          <cell r="B740" t="str">
            <v>0800I092 POBLACION CARCELARIA (NUMERO DE PRESOS POR 100.000 HABITANTES)</v>
          </cell>
        </row>
        <row r="741">
          <cell r="B741" t="str">
            <v>0800I093 POBLACION EN LAS CARCELES (NUMERO DE PRESOS POR 100.000 HABITANTES)</v>
          </cell>
        </row>
        <row r="742">
          <cell r="B742" t="str">
            <v>0800I094 CONDENADOS ENCARCELADOS (NUMERO DE PRESOS POR 100.000 HABITANTES)</v>
          </cell>
        </row>
        <row r="743">
          <cell r="B743" t="str">
            <v>09000000 SECTOR MEDIO AMBIENTE</v>
          </cell>
        </row>
        <row r="744">
          <cell r="B744" t="str">
            <v>0900I001 POBLACION AFECTADA POR DESASTRE NATURAL</v>
          </cell>
        </row>
        <row r="745">
          <cell r="B745" t="str">
            <v>0900I002 AREA AFECTADA POR DESASTRES.</v>
          </cell>
        </row>
        <row r="746">
          <cell r="B746" t="str">
            <v>0900I003 PARTICIPACION EN EL DESARROLLO FORESTAL</v>
          </cell>
        </row>
        <row r="747">
          <cell r="B747" t="str">
            <v>0900I004 CONSERVACION DE TIERRAS</v>
          </cell>
        </row>
        <row r="748">
          <cell r="B748" t="str">
            <v>0900I005 DEMANDA BIOQUIMICA DE OXIGENO EN LAS CORRIENTES SUPERFICIALES, DBO (MEDIDA DE CONTENIDO DE MATERIA ORGANICA BIODEGRADABLE)</v>
          </cell>
        </row>
        <row r="749">
          <cell r="B749" t="str">
            <v>0900I006 FUENTES CONTAMINANTES</v>
          </cell>
        </row>
        <row r="750">
          <cell r="B750" t="str">
            <v>0900I007 POBLACION EN JURISDICCION DE UNA CORPORACION AUTONOMA REGIONAL</v>
          </cell>
        </row>
        <row r="751">
          <cell r="B751" t="str">
            <v>0900I008 AREA AFECTADA POR DESASTRES</v>
          </cell>
        </row>
        <row r="752">
          <cell r="B752" t="str">
            <v>0900I009 PERDIDAS HUMANAS POR DESASTRE NATURAL</v>
          </cell>
        </row>
        <row r="753">
          <cell r="B753" t="str">
            <v>0900I010 TASA DE DEFORESTACION ANUAL</v>
          </cell>
        </row>
        <row r="754">
          <cell r="B754" t="str">
            <v>0900I011 PRODUCCION DE MACERA</v>
          </cell>
        </row>
        <row r="755">
          <cell r="B755" t="str">
            <v>0900I012 RELACION PRODUCCION - RESERVA DE RECURSO MADERABLE</v>
          </cell>
        </row>
        <row r="756">
          <cell r="B756" t="str">
            <v>0900I013 EMPRESAS VINCULADAS A PROGRAMAS DE MEJORAMIENTO CONTINUO</v>
          </cell>
        </row>
        <row r="757">
          <cell r="B757" t="str">
            <v>0900I014 EAR, EMPRESAS ATENDIDAS EN PROGRAMAS DE RECONVERSION A TECNOLOGIAS LIMPIAS EN UN PERIODO N; TEA, NUMERO TOTAL DE EMPRESAS ATENDIDAS EN PROGRAMAS DE RECONVERSION A TECNOLOGIAS LIMPIAS; TESS, NUMERO TOTAL DE EMPRESAS QUE S</v>
          </cell>
        </row>
        <row r="758">
          <cell r="B758" t="str">
            <v>0900I015 EMPRESAS BENEFICIADAS POR EL SISTEMA NACIONAL DE GARANTIAS</v>
          </cell>
        </row>
        <row r="759">
          <cell r="B759" t="str">
            <v>0900I016 CAPACITADAS EN PROGRAMAS DEL SENA PARA EL SECTOR PRODUCTIVO</v>
          </cell>
        </row>
        <row r="760">
          <cell r="B760" t="str">
            <v>0900I017 INCUBADORAS OPERANDO</v>
          </cell>
        </row>
        <row r="761">
          <cell r="B761" t="str">
            <v>0900I018 EMPRESAS INCUBADAS</v>
          </cell>
        </row>
        <row r="762">
          <cell r="B762" t="str">
            <v>0900I019 ECORREGIONES ESTRATEGICAS</v>
          </cell>
        </row>
        <row r="763">
          <cell r="B763" t="str">
            <v>0900I020 ECORREGIONES ESTRATEGICAS NACIONALES CARACTERIZADAS</v>
          </cell>
        </row>
        <row r="764">
          <cell r="B764" t="str">
            <v>0900I021 ECORREGIONES ESTRATEGICAS REGIONALES IDENTIFICADAS</v>
          </cell>
        </row>
        <row r="765">
          <cell r="B765" t="str">
            <v>0900I022 ECORREGIONES ESTRATEGICAS REGIONALES CON PROGRAMAS DE DESARROLLO SOSTENIBLE</v>
          </cell>
        </row>
        <row r="766">
          <cell r="B766" t="str">
            <v>0900I023 ECORREGIONES ESTRATEGICAS MARINAS Y COSTERAS IDENTIFICADAS Y CARACTERIZADAS</v>
          </cell>
        </row>
        <row r="767">
          <cell r="B767" t="str">
            <v>0900I024 MICROCUENCAS ABASTECEDORAS DE ACUEDUCTOS CON PLANES DE ORDENAMIENTO Y MANEJO EN  OPERACION</v>
          </cell>
        </row>
        <row r="768">
          <cell r="B768" t="str">
            <v>0900I025 AUTORIDADES AMBIENTALES COBRANDO TASAS RETRIBUTIVAS POR CONTAMINACION HIDRICA</v>
          </cell>
        </row>
        <row r="769">
          <cell r="B769" t="str">
            <v>0900I026 VALOR TOTAL DE LOS RECAUDOS POR TASAS RETRIBUTIVAS</v>
          </cell>
        </row>
        <row r="770">
          <cell r="B770" t="str">
            <v>0900I027 VALOR TOTAL DE LOS RECAUDOS POR TASAS RETRIBUTIVAS EN FUNCION DEL PIB</v>
          </cell>
        </row>
        <row r="771">
          <cell r="B771" t="str">
            <v>0900I028 FONDOS REGIONALES DE RECUPERACION HIDRICA EN OPERACION</v>
          </cell>
        </row>
        <row r="772">
          <cell r="B772" t="str">
            <v>0900I029 POBLACION AFECTADA  POR ESCASEZ DE AGUA EN AÑO SECO</v>
          </cell>
        </row>
        <row r="773">
          <cell r="B773" t="str">
            <v>0900I030 DEMANDA TOTAL DE AGUA EN COLOMBIA</v>
          </cell>
        </row>
        <row r="774">
          <cell r="B774" t="str">
            <v>0900I031 DEMANDA TOTAL DE AGUA PARA CONSUMO HUMANO EN COLOMBIA</v>
          </cell>
        </row>
        <row r="775">
          <cell r="B775" t="str">
            <v>0900I032 DEMANDA DE AGUA PARA CONSUMO HUMANO EN COLOMBIA</v>
          </cell>
        </row>
        <row r="776">
          <cell r="B776" t="str">
            <v>0900I033 AREAS DE PARAMO EN COLOMBIA</v>
          </cell>
        </row>
        <row r="777">
          <cell r="B777" t="str">
            <v>0900I034 AREA DE PARAMO DELIMITADA EN COLOMBIA</v>
          </cell>
        </row>
        <row r="778">
          <cell r="B778" t="str">
            <v>0900I035 AREAS DE SUBPARAMO EN COLOMBIA</v>
          </cell>
        </row>
        <row r="779">
          <cell r="B779" t="str">
            <v>0900I036 PLANES DE MANEJO FORMULADOS EN ZONAS DE PARAMO Y SUBPARAMO</v>
          </cell>
        </row>
        <row r="780">
          <cell r="B780" t="str">
            <v>0900I037 ESPECIES DE FLORA AMENAZADAS</v>
          </cell>
        </row>
        <row r="781">
          <cell r="B781" t="str">
            <v>0900I038 FLORA AMENAZADA</v>
          </cell>
        </row>
        <row r="782">
          <cell r="B782" t="str">
            <v>0900I039 ESPECIES DE FAUNA AMENAZADAS</v>
          </cell>
        </row>
        <row r="783">
          <cell r="B783" t="str">
            <v>0900I040 FAUNA AMENAZADA</v>
          </cell>
        </row>
        <row r="784">
          <cell r="B784" t="str">
            <v>0900I041 FLORA AMENAZADA CON PLANES DE MANEJO EN OPERACION</v>
          </cell>
        </row>
        <row r="785">
          <cell r="B785" t="str">
            <v>0900I042 FAUNA AMENAZADA CON PLANES DE MANEJO EN OPERACION</v>
          </cell>
        </row>
        <row r="786">
          <cell r="B786" t="str">
            <v>0900I043 HECTAREAS TITULADAS A COMUNIDADES NEGRAS DENTRO DE  LA ESTRATEGIA DE CONSERVACION DE ESPACIOS DE BIODIVERSIDAD</v>
          </cell>
        </row>
        <row r="787">
          <cell r="B787" t="str">
            <v>0900I044 COMUNIDADES NEGRAS BENEFICIADAS CON LA TITULACION DE TIERRAS DENTRO DE  LA ESTRATEGIA DE CONSERVACION DE ESPACIOS DE BIODIVERSIDAD</v>
          </cell>
        </row>
        <row r="788">
          <cell r="B788" t="str">
            <v>0900I045 AREA POR COMUNIDAD NEGRA QUE FUE BENEFICIADA CON LA TITULACION DE TIERRAS DENTRO DE  LA ESTRATEGIA DE CONSERVACION DE ESPACIOS DE BIODIVERSIDAD EN UN PERIODO N; TAT, AREA TOTAL TITULADA DENTRO DE  LA ESTRATEGIA DE CONSER</v>
          </cell>
        </row>
        <row r="789">
          <cell r="B789" t="str">
            <v>0900I046 HECTAREAS DE CONSTITUCION DE RESGUARDOS INDIGENAS DENTRO DE  LA ESTRATEGIA DE CONSERVACION DE ESPACIOS DE BIODIVERSIDAD</v>
          </cell>
        </row>
        <row r="790">
          <cell r="B790" t="str">
            <v>0900I047 HECTAREAS DE AMPLIACION DE RESGUARDOS INDIGENAS DENTRO DE  LA ESTRATEGIA DE CONSERVACION DE ESPACIOS DE BIODIVERSIDAD</v>
          </cell>
        </row>
        <row r="791">
          <cell r="B791" t="str">
            <v>0900I048 RESGUARDOS INDIGENAS DENTRO DE  LA ESTRATEGIA DE CONSERVACION DE ESPACIOS DE BIODIVERSIDAD</v>
          </cell>
        </row>
        <row r="792">
          <cell r="B792" t="str">
            <v>0900I049 TERRITORIO NACIONAL PROTEGIDO POR LA UNIDAD ADMINISTRATIVA ESPECIAL DEL SISTEMA DE PARQUES NACIONALES NATURALES</v>
          </cell>
        </row>
        <row r="793">
          <cell r="B793" t="str">
            <v>0900I050 TERRITORIO DE PARQUES NACIONALES NATURALES</v>
          </cell>
        </row>
        <row r="794">
          <cell r="B794" t="str">
            <v>0900I051 PARQUES NACIONALES CON "ACUERDOS DE PARTICIPACION Y MANEJO"</v>
          </cell>
        </row>
        <row r="795">
          <cell r="B795" t="str">
            <v>0900I052 NUEVAS AREAS DE PROTEGIDAS "COGESTIONADAS Y APOYADAS" POR EL NIVEL REGIONAL</v>
          </cell>
        </row>
        <row r="796">
          <cell r="B796" t="str">
            <v>0900I053 ESPECIES COLOMBIANAS PROPUESTAS PARA REGULACION COMERCIAL</v>
          </cell>
        </row>
        <row r="797">
          <cell r="B797" t="str">
            <v>0900I054 ESPECIES PROPUESTAS PARA REGULACION COMERCIAL</v>
          </cell>
        </row>
        <row r="798">
          <cell r="B798" t="str">
            <v>0900I055 COBERTURA DE AREA NATURAL TOTAL DEL PAIS</v>
          </cell>
        </row>
        <row r="799">
          <cell r="B799" t="str">
            <v>0900I056 COBERTURA BOSCOSA</v>
          </cell>
        </row>
        <row r="800">
          <cell r="B800" t="str">
            <v>0900I057 AREA DEFORESTADA</v>
          </cell>
        </row>
        <row r="801">
          <cell r="B801" t="str">
            <v>0900I058 TASA DE DEFORESTACION</v>
          </cell>
        </row>
        <row r="802">
          <cell r="B802" t="str">
            <v>0900I059 AREA REFORESTADA</v>
          </cell>
        </row>
        <row r="803">
          <cell r="B803" t="str">
            <v>0900I060 TASA DE REFORESTACION</v>
          </cell>
        </row>
        <row r="804">
          <cell r="B804" t="str">
            <v>0900I061 AREA REFORESTADA EN EL MARCO DEL PLAN NACIONAL DE DESARROLLO FORESTAL - COMPONENTE PLAN VERDE</v>
          </cell>
        </row>
        <row r="805">
          <cell r="B805" t="str">
            <v>0900I062 TASA DE REFORESTACION EN EL MARCO DEL PLAN NACIONAL DE DESARROLLO FORESTAL - COMPONENTE PLAN VERDE</v>
          </cell>
        </row>
        <row r="806">
          <cell r="B806" t="str">
            <v>0900I063 AREA REFORESTADA EN MICROCUENCAS ABASTECEDORAS DE ACUEDUCTOS</v>
          </cell>
        </row>
        <row r="807">
          <cell r="B807" t="str">
            <v>0900I064 TASA DE REFORESTACION EN MICROCUENCAS ABASTECEDORAS DE ACUEDUCTOS</v>
          </cell>
        </row>
        <row r="808">
          <cell r="B808" t="str">
            <v>0900I065 CENTROS DE PREVENCION Y ATENCION DE INCENDIOS FORESTALES EN OPERACION</v>
          </cell>
        </row>
        <row r="809">
          <cell r="B809" t="str">
            <v>0900I066 GUIAS AMBIENTALES SECTORIALES EN OPERACION</v>
          </cell>
        </row>
        <row r="810">
          <cell r="B810" t="str">
            <v>0900I067 PROYECTOS DE PRODUCCION LIMPIA OPERANDO</v>
          </cell>
        </row>
        <row r="811">
          <cell r="B811" t="str">
            <v>0900I068 PROYECTOS DE RECONVERSION INDUSTRIAL OPERANDO</v>
          </cell>
        </row>
        <row r="812">
          <cell r="B812" t="str">
            <v>0900I069 TONELADAS METRICAS DE SUSTANCIAS AGOTADORAS DE LA CAPA DE OZONO ELIMINADAS POR PROYECTOS DE RECONVERSION INDUSTRIAL</v>
          </cell>
        </row>
        <row r="813">
          <cell r="B813" t="str">
            <v>0900I070 SUSTANCIAS AGOTADORAS DE LA CAPA DE OZONO ELIMINADAS POR PROYECTOS DE RECONVERSION INDUSTRIAL</v>
          </cell>
        </row>
        <row r="814">
          <cell r="B814" t="str">
            <v>0900I071 EMPRESAS PRODUCTORAS DE SUSTANCIAS AGOTADORAS DE LA CAPA DE OZONO</v>
          </cell>
        </row>
        <row r="815">
          <cell r="B815" t="str">
            <v>0900I072 EMPRESAS PRODUCTORAS DE SUSTANCIAS AGOTADORAS DE LA CAPA DE OZONO EN PLAN DE RECONVERSION INDUSTRIAL</v>
          </cell>
        </row>
        <row r="816">
          <cell r="B816" t="str">
            <v>0900I073 INVENTARIO NACIONAL SOBRE PLAGUICIDAS OBSOLETOS</v>
          </cell>
        </row>
        <row r="817">
          <cell r="B817" t="str">
            <v>0900I074 INVENTARIO NACIONAL DE PLAGUICIDAS OBSOLETOS</v>
          </cell>
        </row>
        <row r="818">
          <cell r="B818" t="str">
            <v>0900I075 PLAGUICIDAS OBSOLETOS</v>
          </cell>
        </row>
        <row r="819">
          <cell r="B819" t="str">
            <v>0900I076 TONELADAS DE RESIDUOS SOLIDOS QUE GENERA EL SECTOR INDUSTRIAL</v>
          </cell>
        </row>
        <row r="820">
          <cell r="B820" t="str">
            <v>0900I077 TONELADAS DE RESIDUOS SOLIDOS QUE GENERA EL SECTOR INDUSTRIAL MANUFACTURERO</v>
          </cell>
        </row>
        <row r="821">
          <cell r="B821" t="str">
            <v>0900I078 PLANES DE BIONEGOCIO PARA LA BOLSA AMAZONICA SOBRE ESPECIES PROMISORIAS PRESENTADOS</v>
          </cell>
        </row>
        <row r="822">
          <cell r="B822" t="str">
            <v>0900I079 PLANES DE BIONEGOCIO PARA LA BOLSA AMAZONICA SOBRE ESPECIES PROMISORIAS</v>
          </cell>
        </row>
        <row r="823">
          <cell r="B823" t="str">
            <v>0900I080 ESPECIES PROMISORIAS IDENTIFICADAS</v>
          </cell>
        </row>
        <row r="824">
          <cell r="B824" t="str">
            <v>0900I081 ESPECIES PROMISORIAS CARACTERIZADAS</v>
          </cell>
        </row>
        <row r="825">
          <cell r="B825" t="str">
            <v>0900I082 ESPECIES PROMISORIAS IDENTIFICADAS Y CARACTERIZADAS</v>
          </cell>
        </row>
        <row r="826">
          <cell r="B826" t="str">
            <v>0900I083 ESPECIES PROMISORIAS IDENTIFICADAS QUE PUEDEN HACER PARTE DE LOS PLANES DE BIONEGOCIO PARA LA BOLSA AMAZONICA SOBRE ESPECIES</v>
          </cell>
        </row>
        <row r="827">
          <cell r="B827" t="str">
            <v>0900I084 ESPECIES PROMISORIAS IDENTIFICADAS Y CARACTERIZADAS QUE PUEDEN HACER PARTE DE LOS PLANES DE BIONEGOCIO PARA LA BOLSA AMAZONICA SOBRE ESPECIES</v>
          </cell>
        </row>
        <row r="828">
          <cell r="B828" t="str">
            <v>0900I085 PAQUETES TECNOLOGICOS DE ESPECIES PROMISORIAS RECOMENDADOS PARA TRANSFERENCIA A PRODUCTORES</v>
          </cell>
        </row>
        <row r="829">
          <cell r="B829" t="str">
            <v>0900I086 ESPECIES PROMISORIAS OBJETO DE PROYECTOS PILOTO DE APROVECHAMIENTO</v>
          </cell>
        </row>
        <row r="830">
          <cell r="B830" t="str">
            <v>0900I087 ESPECIES PROMISORIAS EN PROYECTOS PILOTO DE APROVECHAMIENTO</v>
          </cell>
        </row>
        <row r="831">
          <cell r="B831" t="str">
            <v>0900I088 CIUDADES DONDE SE APLICAN EXPERIENCIAS PILOTO DEL MODELO DE GESTION AMBIENTAL URBANA, SIGAM</v>
          </cell>
        </row>
        <row r="832">
          <cell r="B832" t="str">
            <v>0900I089 PROYECTOS DE TRATAMIENTOS DE AGUAS RESIDUALES COFINANCIADOS EN LA ETAPA DE PREINVERSION</v>
          </cell>
        </row>
        <row r="833">
          <cell r="B833" t="str">
            <v>0900I090 PROYECTOS DE TRATAMIENTOS DE AGUAS RESIDUALES COFINANCIADOS EN LA ETAPA DE INVERSION</v>
          </cell>
        </row>
        <row r="834">
          <cell r="B834" t="str">
            <v>0900I091 PROYECTOS DE MANEJO INTEGRAL DE RESIDUOS SOLIDOS COFINANCIADOS EN LA ETAPA DE PREINVERSION</v>
          </cell>
        </row>
        <row r="835">
          <cell r="B835" t="str">
            <v>0900I092 PROYECTOS DE MANEJO INTEGRAL DE RESIDUOS SOLIDOS COFINANCIADOS EN LA ETAPA DE INVERSION</v>
          </cell>
        </row>
        <row r="836">
          <cell r="B836" t="str">
            <v>0900I093 PROYECTOS PILOTO PARA LA GESTION INTEGRAL DE RESIDUOS SOLIDOS</v>
          </cell>
        </row>
        <row r="837">
          <cell r="B837" t="str">
            <v>0900I094 PROYECTOS PILOTO PARA LA GESTION INTEGRAL DE LOS RESIDUOS HOSPITALARIOS</v>
          </cell>
        </row>
        <row r="838">
          <cell r="B838" t="str">
            <v>0900I095 GUIAS AMBIENTALES ELABORADAS PARA PROYECTOS DE ACUEDUCTOS</v>
          </cell>
        </row>
        <row r="839">
          <cell r="B839" t="str">
            <v>0900I096 GUIAS AMBIENTALES ELABORADAS PARA PROYECTOS DE ALCANTARILLADOS</v>
          </cell>
        </row>
        <row r="840">
          <cell r="B840" t="str">
            <v>0900I097 GUIAS AMBIENTALES ELABORADAS PARA PROYECTOS DE SISTEMAS DE TRATAMIENTO DE AGUAS RESIDUALES</v>
          </cell>
        </row>
        <row r="841">
          <cell r="B841" t="str">
            <v>0900I098 GUIAS AMBIENTALES ELABORADAS PARA PROYECTOS DE FORMULACION DE PLANES DE MANEJO INTEGRAL DE RESIDUOS SOLIDOS</v>
          </cell>
        </row>
        <row r="842">
          <cell r="B842" t="str">
            <v>0900I099 CUENCAS CRITICAS QUE REQUIEREN GESTION PRIORITARIA PARA EL SANEAMIENTO HIDRICO EN COLOMBIA</v>
          </cell>
        </row>
        <row r="843">
          <cell r="B843" t="str">
            <v>0900I100 CIUDADES CON EL PROGRAMA DE USO EFICIENTE Y AHORRO DEL AGUA IMPLEMENTADO</v>
          </cell>
        </row>
        <row r="844">
          <cell r="B844" t="str">
            <v>0900I101 RESIDUOS SOLIDOS DE LA POBLACION</v>
          </cell>
        </row>
        <row r="845">
          <cell r="B845" t="str">
            <v>0900I102 VOLUMEN TOTAL DE RESIDUOS SOLIDOS POR PERSONA</v>
          </cell>
        </row>
        <row r="846">
          <cell r="B846" t="str">
            <v>0900I103 RESIDUOS SOLIDOS DISPUESTOS ADECUADAMENTE</v>
          </cell>
        </row>
        <row r="847">
          <cell r="B847" t="str">
            <v>0900I104 DESARROLLO DE LA LINEA BASE  GENERAL SOBRE EL ESTADO DEL MEDIO AMBIENTE EN EL CONTEXTO URBANO - CARACTERIZADO Y GEOREFERENCIADA</v>
          </cell>
        </row>
        <row r="848">
          <cell r="B848" t="str">
            <v>0900I105 DESARROLLO DE LA LINEA BASE  GENERAL SOBRE EL ESTADO DEL MEDIO AMBIENTE EN EL CONTEXTO REGIONAL - CARACTERIZADO Y GEOREFERENCIADA</v>
          </cell>
        </row>
        <row r="849">
          <cell r="B849" t="str">
            <v>0900I106 DESARROLLO DE INDICADORES DE ESTADO EN HIDROLOGICA</v>
          </cell>
        </row>
        <row r="850">
          <cell r="B850" t="str">
            <v>0900I107 DESARROLLO DE INDICADORES DE ESTADO EN METEOROLOGIA</v>
          </cell>
        </row>
        <row r="851">
          <cell r="B851" t="str">
            <v>0900I108 DESARROLLO DE INDICADORES DE ESTADO EN ECOSISTEMAS</v>
          </cell>
        </row>
        <row r="852">
          <cell r="B852" t="str">
            <v>0900I109 DESARROLLO DE INDICADORES DE ESTADO EN CAMBIO GLOBAL</v>
          </cell>
        </row>
        <row r="853">
          <cell r="B853" t="str">
            <v>0900I110 DESARROLLO DE INDICADORES DE ESTADO EN GEOMORFOLOGIA</v>
          </cell>
        </row>
        <row r="854">
          <cell r="B854" t="str">
            <v>0900I111 DESARROLLO DE INDICADORES DE ESTADO EN SUELOS</v>
          </cell>
        </row>
        <row r="855">
          <cell r="B855" t="str">
            <v>0900I112 DESARROLLO DE LOS INDICES DE FRAGMENTACION DE ECOSISTEMAS PARA EL TOTAL DEL PAIS</v>
          </cell>
        </row>
        <row r="856">
          <cell r="B856" t="str">
            <v>0900I113 ELABORACION DE LA "LINEA BASE DE INDICADORES DE CALIDAD" DE LAS AGUAS CONTINENTALES</v>
          </cell>
        </row>
        <row r="857">
          <cell r="B857" t="str">
            <v>0900I114 ELABORACION DE LA "LINEA BASE DE INDICADORES DE CALIDAD" DE LAS AGUAS MARINAS Y COSTERAS</v>
          </cell>
        </row>
        <row r="858">
          <cell r="B858" t="str">
            <v>0900I115 MUNICIPIOS CON PLANES DE ORDENAMIENTO TERRITORIAL APROBADOS POR LAS CAR</v>
          </cell>
        </row>
        <row r="859">
          <cell r="B859" t="str">
            <v>10000000 SECTOR ADMINISTRACION DEL ESTADO</v>
          </cell>
        </row>
        <row r="860">
          <cell r="B860" t="str">
            <v>1000I001 PARTICIPACION DE LA INVERSION DEL RECURSO CENTRAL EN LAS INVERSIONES A NIVEL MUNICIPAL</v>
          </cell>
        </row>
        <row r="861">
          <cell r="B861" t="str">
            <v>1000I002 PARTICIPACION CIUDADANA</v>
          </cell>
        </row>
        <row r="862">
          <cell r="B862" t="str">
            <v>1000I003 EFICIENCIA DEL RECAUDO DE IMPUESTOS</v>
          </cell>
        </row>
        <row r="863">
          <cell r="B863" t="str">
            <v>1000I004 EXPORTACIONES DE TEXTILES</v>
          </cell>
        </row>
        <row r="864">
          <cell r="B864" t="str">
            <v>1000I005 EXPORTACIONES DE CONFECCIONES</v>
          </cell>
        </row>
        <row r="865">
          <cell r="B865" t="str">
            <v>1000I006 EXPORTACIONES DE CALZADO</v>
          </cell>
        </row>
        <row r="866">
          <cell r="B866" t="str">
            <v>1000I007 EXPORTACIONES DE PAPEL E INSUMOS IMPRENTA</v>
          </cell>
        </row>
        <row r="867">
          <cell r="B867" t="str">
            <v>1000I008 EXPORTACIONES DE ALIMENTOS</v>
          </cell>
        </row>
        <row r="868">
          <cell r="B868" t="str">
            <v>1000I009 EXPORTACIONES DE BEBIDAS</v>
          </cell>
        </row>
        <row r="869">
          <cell r="B869" t="str">
            <v>1000I010 EXPORTACIONES DE TABACOS</v>
          </cell>
        </row>
        <row r="870">
          <cell r="B870" t="str">
            <v>1000I011 EXPORTACIONES DE PRODUCTOS AGRICOLAS</v>
          </cell>
        </row>
        <row r="871">
          <cell r="B871" t="str">
            <v>1000I012 EXPORTACIONES DE SILVICULTURA</v>
          </cell>
        </row>
        <row r="872">
          <cell r="B872" t="str">
            <v>1000I013 EXPORTACIONES DE PRODUCTOS PARA LA PESCA</v>
          </cell>
        </row>
        <row r="873">
          <cell r="B873" t="str">
            <v>1000I014 EXPORTACIONES DE QUIMICOS</v>
          </cell>
        </row>
        <row r="874">
          <cell r="B874" t="str">
            <v>1000I015 EXPORTACIONES DE PLASTICOS</v>
          </cell>
        </row>
        <row r="875">
          <cell r="B875" t="str">
            <v>1000I016 EXPORTACIONES DE PRODUCTOS CERAMICOS</v>
          </cell>
        </row>
        <row r="876">
          <cell r="B876" t="str">
            <v>1000I017 EXPORTACIONES DE HIERRO</v>
          </cell>
        </row>
        <row r="877">
          <cell r="B877" t="str">
            <v>1000I018 EXPORTACIONES DE ACERO</v>
          </cell>
        </row>
        <row r="878">
          <cell r="B878" t="str">
            <v>1000I019 EXPORTACIONES DE MADERA</v>
          </cell>
        </row>
        <row r="879">
          <cell r="B879" t="str">
            <v>1000I020 EXPORTACIONES DE MUEBLES</v>
          </cell>
        </row>
        <row r="880">
          <cell r="B880" t="str">
            <v>1000I021 EXPORTACIONES DE MINERALES</v>
          </cell>
        </row>
        <row r="881">
          <cell r="B881" t="str">
            <v>1000I022 EXPORTACIONES DE OTROS MINERALES</v>
          </cell>
        </row>
        <row r="882">
          <cell r="B882" t="str">
            <v>1000I023 IMPORTACIONES DE TEXTILES</v>
          </cell>
        </row>
        <row r="883">
          <cell r="B883" t="str">
            <v>1000I024 IMPORTACIONES DE CONFECCIONES</v>
          </cell>
        </row>
        <row r="884">
          <cell r="B884" t="str">
            <v>1000I025 IMPORTACIONES DE CALZADO</v>
          </cell>
        </row>
        <row r="885">
          <cell r="B885" t="str">
            <v>1000I026 IMPORTACIONES DE PAPEL E INSUMOS IMPRENTA</v>
          </cell>
        </row>
        <row r="886">
          <cell r="B886" t="str">
            <v>1000I027 IMPORTACIONES DE ALIMENTOS</v>
          </cell>
        </row>
        <row r="887">
          <cell r="B887" t="str">
            <v>1000I028 IMPORTACIONES DE BEBIDAS</v>
          </cell>
        </row>
        <row r="888">
          <cell r="B888" t="str">
            <v>1000I029 IMPORTACIONES DE TABACOS</v>
          </cell>
        </row>
        <row r="889">
          <cell r="B889" t="str">
            <v>1000I030 IMPORTACIONES DE PRODUCTOS AGRICOLAS</v>
          </cell>
        </row>
        <row r="890">
          <cell r="B890" t="str">
            <v>1000I031 IMPORTACIONES DE SILVICULTURA</v>
          </cell>
        </row>
        <row r="891">
          <cell r="B891" t="str">
            <v>1000I032 IMPORTACIONES DE PRODUCTOS PARA LA PESCA</v>
          </cell>
        </row>
        <row r="892">
          <cell r="B892" t="str">
            <v>1000I033 IMPORTACIONES DE QUIMICOS</v>
          </cell>
        </row>
        <row r="893">
          <cell r="B893" t="str">
            <v>1000I034 IMPORTACIONES DE PLASTICOS</v>
          </cell>
        </row>
        <row r="894">
          <cell r="B894" t="str">
            <v>1000I035 IMPORTACIONES DE PRODUCTOS CERAMICOS</v>
          </cell>
        </row>
        <row r="895">
          <cell r="B895" t="str">
            <v>1000I036 IMPORTACIONES DE HIERRO</v>
          </cell>
        </row>
        <row r="896">
          <cell r="B896" t="str">
            <v>1000I037 IMPORTACIONES DE ACERO</v>
          </cell>
        </row>
        <row r="897">
          <cell r="B897" t="str">
            <v>1000I038 IMPORTACIONES DE MADERA</v>
          </cell>
        </row>
        <row r="898">
          <cell r="B898" t="str">
            <v>1000I039 IMPORTACIONES DE MUEBLES</v>
          </cell>
        </row>
        <row r="899">
          <cell r="B899" t="str">
            <v>1000I040 IMPORTACIONES DE MINERALES</v>
          </cell>
        </row>
        <row r="900">
          <cell r="B900" t="str">
            <v>1000I041 IMPORTACIONES DE OTROS MINERALES</v>
          </cell>
        </row>
        <row r="901">
          <cell r="B901" t="str">
            <v>1000I042 PRODUCTO INTERNO BRUTO (PRECIOS CONSTANTES)</v>
          </cell>
        </row>
        <row r="902">
          <cell r="B902" t="str">
            <v>1000I043 EXPORTACIONES TOTALES</v>
          </cell>
        </row>
        <row r="903">
          <cell r="B903" t="str">
            <v>1000I044 EXPORTACIONES NO TRADICIONALES</v>
          </cell>
        </row>
        <row r="904">
          <cell r="B904" t="str">
            <v>1000I045 IMPORTACIONES TOTALES</v>
          </cell>
        </row>
        <row r="905">
          <cell r="B905" t="str">
            <v>1000I046 BALANCE DEL SECTOR PUBLICO CONSOLIDADO (COMO % DEL PIB)</v>
          </cell>
        </row>
        <row r="906">
          <cell r="B906" t="str">
            <v>1000I047 BALANCE DEL SECTOR PUBLICO NO FINANCIERO  (COMO % DEL PIB)</v>
          </cell>
        </row>
        <row r="907">
          <cell r="B907" t="str">
            <v>1000I048 BALANCE DEL GOBIERNO CENTRAL  (COMO % DEL PIB)</v>
          </cell>
        </row>
        <row r="908">
          <cell r="B908" t="str">
            <v>1000I049 BALANCE DEL SECTOR DESCENTRALIZADO  (COMO % DEL PIB)</v>
          </cell>
        </row>
        <row r="909">
          <cell r="B909" t="str">
            <v>1000I101 EVENTOS DE DESPLAZAMIENTO MASIVO ATENDIDO POR LA RSS</v>
          </cell>
        </row>
        <row r="910">
          <cell r="B910" t="str">
            <v>1000I102 MUNICIPIOS ATENDIDOS VICTIMA DE LA VIOLENCIA</v>
          </cell>
        </row>
        <row r="911">
          <cell r="B911" t="str">
            <v>1000I103 ORGANIZACIONES COMUNITARIAS CAPACITADAS</v>
          </cell>
        </row>
        <row r="912">
          <cell r="B912" t="str">
            <v>1000I104 EVENTOS DE DESPLAZAMIENTO MASIVO A LOS QUE HA PRESTADO APOYO O HA ENTREGADO RECURSOS LA RED DE SOLIDARIDAD SOCIAL, RSS</v>
          </cell>
        </row>
        <row r="913">
          <cell r="B913" t="str">
            <v>1000I105 PARTICIPACION DE LAS ONGS EN CONTRATACION PARA LA ATENCION HUMANITARIA DE EMERGENCIA</v>
          </cell>
        </row>
        <row r="914">
          <cell r="B914" t="str">
            <v>1000I106 POBLACION SOBRE LOS QUE SE HAN DESARROLLADO LAS DIFERENTES ACCIONES (BENEFICIARIOS DIRECTOS) DEL PROYECTO</v>
          </cell>
        </row>
        <row r="915">
          <cell r="B915" t="str">
            <v>1000I201 CONTROL Y SEGUIMIENTO AL SISTEMA DE GESTION</v>
          </cell>
        </row>
        <row r="916">
          <cell r="B916" t="str">
            <v>1000I202 CONTROL Y SEGUIMIENTO AL SISTEMA DATAWAREHOUSE</v>
          </cell>
        </row>
        <row r="917">
          <cell r="B917" t="str">
            <v>1000I203 INCIDENTES O SINIESTROS OCURRIDOS</v>
          </cell>
        </row>
        <row r="918">
          <cell r="B918" t="str">
            <v>1000I204 SINIESTRALIDAD ACCIDENTES SEDE BOGOTA</v>
          </cell>
        </row>
        <row r="919">
          <cell r="B919" t="str">
            <v>1000I205 CUBRIMIENTO SISTEMA DE COMUNICACIONES</v>
          </cell>
        </row>
        <row r="920">
          <cell r="B920" t="str">
            <v>1000I206 COBERTURA DE POBLACION EN EVENTOS DE DIVULGACION</v>
          </cell>
        </row>
        <row r="921">
          <cell r="B921" t="str">
            <v>1000I207 ATENCION A SOLICITUDES (COBERTURA DE ATENCION)</v>
          </cell>
        </row>
        <row r="922">
          <cell r="B922" t="str">
            <v>1000I208 ESTABLECIMIENTOS EDUCATIVOS REPARADOS EN ZONAS AFECTADAS POR SISMO</v>
          </cell>
        </row>
        <row r="923">
          <cell r="B923" t="str">
            <v>1000I209 ESTABLECIMIENTOS EDUCATIVOS RECONSTRUIDOS EN EL AREA URBANA EN ZONAS AFECTADAS POR SISMO</v>
          </cell>
        </row>
        <row r="924">
          <cell r="B924" t="str">
            <v>1000I210 ESTABLECIMIENTO EDUCATIVOS RECONSTRUIDOS EN EL AREA RURAL EN ZONAS AFECTADAS POR SISMO</v>
          </cell>
        </row>
        <row r="925">
          <cell r="B925" t="str">
            <v>1000I211 ALCALDIAS Y OFICINAS PUBLICAS RECONSTRUIDAS EN ZONAS AFECTADAS POR SISMO</v>
          </cell>
        </row>
        <row r="926">
          <cell r="B926" t="str">
            <v>1000I212 VIAS URBANAS RECONSTRUIDAS EN ZONAS AFECTADAS POR SISMO</v>
          </cell>
        </row>
        <row r="927">
          <cell r="B927" t="str">
            <v>1000I213 ACUEDUCTOS Y ALCANTARILLADOS RECONSTRUIDOS EN ZONAS AFECTADAS POR SISMO</v>
          </cell>
        </row>
        <row r="928">
          <cell r="B928" t="str">
            <v>1000I214 IGLESIAS RECONSTRUIDAS QUE FUERON AFECTADAS POR EL SISMO</v>
          </cell>
        </row>
        <row r="929">
          <cell r="B929" t="str">
            <v>1000I215 CENTROS DE RECREACION CULTURA Y DEPORTE RECONSTRUIDOS  QUE FUERON AFECTADOS POR EL SISMO</v>
          </cell>
        </row>
        <row r="930">
          <cell r="B930" t="str">
            <v>1000I216 PLAZAS DE MERCADO RECONSTRUIDAS QUE FUERON AFECTADAS POR EL SISMO</v>
          </cell>
        </row>
        <row r="931">
          <cell r="B931" t="str">
            <v>1000I217 ESTACIONES DE BOMBEROS Y DEFENSA CIVIL RECONSTRUIDAS QUE FUERON AFECTADAS POR EL SISMO</v>
          </cell>
        </row>
        <row r="932">
          <cell r="B932" t="str">
            <v>1000I218 HOGARES DE ATENCION INFANTIL RECONSTRUIDOS QUE FUERON AFECTADOS POR SISMO</v>
          </cell>
        </row>
        <row r="933">
          <cell r="B933" t="str">
            <v>1000I219 CENTROS COMUNITARIOS RECONSTRUIDOS QUE FUERON AFECTADOS POR EL SISMO</v>
          </cell>
        </row>
        <row r="934">
          <cell r="B934" t="str">
            <v>1000I220 INFRAESTRUCTURA CARCELARIA RECONSTRUIDA QUE FUERON AFECTADAS POR EL SISMO</v>
          </cell>
        </row>
        <row r="935">
          <cell r="B935" t="str">
            <v>1000I221 ANCIANATOS RECONSTRUIDOS QUE FUERON AFECTADOS POR EL SISMO</v>
          </cell>
        </row>
        <row r="936">
          <cell r="B936" t="str">
            <v>1000I222 CASAS DE LA CULTURA RECONSTRUIDAS QUE FUERON AFECTADAS POR EL SISMO</v>
          </cell>
        </row>
        <row r="937">
          <cell r="B937" t="str">
            <v>1000I223 REDES DE TELEFONIA RECONSTRUIDAS QUE FUERON AFECTADAS POR EL SISMO</v>
          </cell>
        </row>
        <row r="938">
          <cell r="B938" t="str">
            <v>1000I224 REDES DE ENERGIA RECONSTRUIDAS QUE FUERON AFECTADAS POR EL SISMO</v>
          </cell>
        </row>
        <row r="939">
          <cell r="B939" t="str">
            <v>1000I225 MATADEROS RECONSTRUIDOS QUE FUERON AFECTADOS POR EL SISMO</v>
          </cell>
        </row>
        <row r="940">
          <cell r="B940" t="str">
            <v>1000I226 VIVIENDAS REPARADAS EN EL SECTOR URBANO</v>
          </cell>
        </row>
        <row r="941">
          <cell r="B941" t="str">
            <v>1000I227 VIVIENDAS RECONSTRUIDAS EN EL SECTOR URBANO</v>
          </cell>
        </row>
        <row r="942">
          <cell r="B942" t="str">
            <v>1000I228 VIVIENDAS  REUBICADAS  EN EL SECTOR URBANO</v>
          </cell>
        </row>
        <row r="943">
          <cell r="B943" t="str">
            <v>1000I229 VIVIENDAS REPARADAS EN EL SECTOR RURAL</v>
          </cell>
        </row>
        <row r="944">
          <cell r="B944" t="str">
            <v>1000I230 VIVIENDAS  RECONSTRUIDAS  EN EL SECTOR RURAL</v>
          </cell>
        </row>
        <row r="945">
          <cell r="B945" t="str">
            <v>1000I231 VIVIENDAS  REUBICADAS EN EL SECTOR RURAL</v>
          </cell>
        </row>
        <row r="946">
          <cell r="B946" t="str">
            <v>1000I232 FAMILIAS BENEFICIARIAS QUE SALIERON DE ALOJAMIENTOS TEMPORALES</v>
          </cell>
        </row>
        <row r="947">
          <cell r="B947" t="str">
            <v>1000I233 PROYECTOS DE ATENCION EN SALUD</v>
          </cell>
        </row>
        <row r="948">
          <cell r="B948" t="str">
            <v>1000I234 PROYECTOS DE ATENCION EN SANEAMIENTO BASICO</v>
          </cell>
        </row>
        <row r="949">
          <cell r="B949" t="str">
            <v>1000I235 PROYECTOS DE ATENCION EN  VIGILANCIA EPIDEMIOLOGICA</v>
          </cell>
        </row>
        <row r="950">
          <cell r="B950" t="str">
            <v>1000I236 PERSONAS AFILIADAS AL REGIMEN SUBSIDIADO DE SALUD</v>
          </cell>
        </row>
        <row r="951">
          <cell r="B951" t="str">
            <v>1000I237 INFRAESTRUCTURA EN SALUD RECONSTRUIDA EN ZONAS AFECTADAS POR SISMO</v>
          </cell>
        </row>
        <row r="952">
          <cell r="B952" t="str">
            <v>1000I238 MUNICIPIOS CON ZONIFICACION DE AMENAZAS NATURALES EN ZONAS AFECTADAS POR SISMO</v>
          </cell>
        </row>
        <row r="953">
          <cell r="B953" t="str">
            <v>1000I239 PLANES DE ORDENAMIENTO MUNICIPAL APROBADOS EN LA ZONA AFECTADA POR EL SISMO</v>
          </cell>
        </row>
        <row r="954">
          <cell r="B954" t="str">
            <v>1000I240 NUMERO DE PLANES DE ORDENAMIENTO DEPARTAMENTAL EN LA ZONA AFECTADA POR EL SISMO</v>
          </cell>
        </row>
        <row r="955">
          <cell r="B955" t="str">
            <v>1000I241 MUNICIPIOS CON DECRETOS APROBADOS QUE INCLUYEN ZONAS DE RIESGO</v>
          </cell>
        </row>
        <row r="956">
          <cell r="B956" t="str">
            <v>1000I242 FAMILIAS ATENDIDAS CON MICRO CREDITO</v>
          </cell>
        </row>
        <row r="957">
          <cell r="B957" t="str">
            <v>1000I243 FAMILIAS ATENDIDAS CON CAPITAL SEMILLA</v>
          </cell>
        </row>
        <row r="958">
          <cell r="B958" t="str">
            <v>1000I244 FAMILIAS CON PREDIOS ASIGNADOS</v>
          </cell>
        </row>
        <row r="959">
          <cell r="B959" t="str">
            <v>1000I245 FAMILIAS DESPLAZADAS BENEFICIADAS CON SUBSIDIOS DE ARRENDAMIENTO</v>
          </cell>
        </row>
        <row r="960">
          <cell r="B960" t="str">
            <v>1000I246 MUJERES CABEZA DE FAMILIA DESPLAZADAS BENEFICIADAS CON LOS PROGRAMAS DE RESTABLECIMIENTO</v>
          </cell>
        </row>
        <row r="961">
          <cell r="B961" t="str">
            <v>1000I247 PERSONAS DESPLAZADAS BENEFICIADAS CON PROYECTOS DE TERRITORIALIDAD COLECTIVA, FORMAS ASOCIATIVAS Y PROCESOS DE ETNOEDUCACION</v>
          </cell>
        </row>
        <row r="962">
          <cell r="B962" t="str">
            <v>1000I248 FAMILIAS DESPLAZADAS BENEFICIADAS CON PROYECTOS PRODUCTIVOS</v>
          </cell>
        </row>
        <row r="963">
          <cell r="B963" t="str">
            <v>1000I249 FAMILIAS BENEFICIADAS CON REPARACION DE VIVIENDAS</v>
          </cell>
        </row>
        <row r="964">
          <cell r="B964" t="str">
            <v>1000I250 FAMILIAS BENEFICIADAS CON SUBSIDIOS NUTRICIONALES ASIGNADOS</v>
          </cell>
        </row>
        <row r="965">
          <cell r="B965" t="str">
            <v>1000I251 FAMILIAS BENEFICIADAS CON SUBSIDIOS EN EDUCACION ASIGNADOS</v>
          </cell>
        </row>
        <row r="966">
          <cell r="B966" t="str">
            <v>1000I252 FAMILIAS DESPLAZADAS BENEFICIADAS CON SUBSIDIOS DE ALOJAMIENTO TEMPORAL ENTREGADOS</v>
          </cell>
        </row>
        <row r="967">
          <cell r="B967" t="str">
            <v>1000I253 FAMILIAS DESPLAZADAS QUE RECIBEN KITS DE ASEO</v>
          </cell>
        </row>
        <row r="968">
          <cell r="B968" t="str">
            <v>1000I254 PERSONAS DESPLAZADAS MENORES DE 18 AÑOS BENEFICIADAS CON ACTIVIDADES CULTURALES Y/O RECREATIVAS CON APOYO PSICOSOCIAL</v>
          </cell>
        </row>
        <row r="969">
          <cell r="B969" t="str">
            <v>1000I255 CUPOS ESCOLARES PARA PERSONAS DESPLAZADAS EN EDAD ESCOLAR</v>
          </cell>
        </row>
        <row r="970">
          <cell r="B970" t="str">
            <v>1000I256 FAMILIAS DESPLAZADAS AFILIADAS AL REGIMEN SUBSIDIADO DE SALUD</v>
          </cell>
        </row>
        <row r="971">
          <cell r="B971" t="str">
            <v>1000I257 UNIDADES DE ATENCION Y ORIENTACION, UAO CONFORMADOS Y FUNCIONANDO</v>
          </cell>
        </row>
        <row r="972">
          <cell r="B972" t="str">
            <v>1000I258 COMITES MUNICIPALES Y DEPARTAMENTALES DE ATENCION A LA POBLACION DESPLAZADA FUNCIONANDO</v>
          </cell>
        </row>
        <row r="973">
          <cell r="B973" t="str">
            <v>1000I259 FAMILIAS DESPLAZADAS REGISTRADAS EN EL SUR</v>
          </cell>
        </row>
        <row r="974">
          <cell r="B974" t="str">
            <v>1000I260 ACUERDOS HUMANITARIOS FIRMADOS CON GRUPOS AL MARGEN DE LEY</v>
          </cell>
        </row>
        <row r="975">
          <cell r="B975" t="str">
            <v>1000I261 POBLACION DESVINCULADA DEL CONFLICTO ARMADO</v>
          </cell>
        </row>
        <row r="976">
          <cell r="B976" t="str">
            <v>1000I262 MUNICIPIOS CON PLANES LOCALES DE PREVENCION DE ACCIDENTES POR MINAS ANTIPERSONALES, MAP.</v>
          </cell>
        </row>
        <row r="977">
          <cell r="B977" t="str">
            <v>1000I263 ATENCION A VICTIMAS DE MINAS ANTIPERSONALES, MAP</v>
          </cell>
        </row>
        <row r="978">
          <cell r="B978" t="str">
            <v>1000I264 CASOS IMPULSADOS EN EL COMITE ESPECIAL DE IMPULSO A CASOS GRAVES DE VIOLACION DE DERECHOS HUMANOS</v>
          </cell>
        </row>
        <row r="979">
          <cell r="B979" t="str">
            <v>1000I265 LEYES APROBADAS Y SANCIONADAS CONTRA LA VIOLACION DE DERECHOS HUMANOS</v>
          </cell>
        </row>
        <row r="980">
          <cell r="B980" t="str">
            <v>1000I266 PROYECTOS LEY CONTRA LA VIOLACION DE DERECHOS HUMANOS CON DEBATE EN EL CONGRESO</v>
          </cell>
        </row>
        <row r="981">
          <cell r="B981" t="str">
            <v>1000I267 DECRETOS EXPEDIDOS</v>
          </cell>
        </row>
        <row r="982">
          <cell r="B982" t="str">
            <v>1000I268 DIRECTIVAS PRESIDENCIALES EXPEDIDAS</v>
          </cell>
        </row>
        <row r="983">
          <cell r="B983" t="str">
            <v>1000I269 INFORMES PRESENTADOS ANTE ORGANISMOS INTERNACIONALES</v>
          </cell>
        </row>
        <row r="984">
          <cell r="B984" t="str">
            <v>1000I270 PUBLICACIONES SOBRE DIFERENTES TEMAS DDHH ELABORADAS Y DISTRIBUIDAS</v>
          </cell>
        </row>
        <row r="985">
          <cell r="B985" t="str">
            <v>1000I271 EJEMPLARES DISTRIBUIDOS SOBRE INVESTIGACIONES</v>
          </cell>
        </row>
        <row r="986">
          <cell r="B986" t="str">
            <v>1000I272 EMISORAS RADIALES COMUNITARIAS CON PROGRAMAS DE DERECHOS HUMANOS DIFUNDIDOS</v>
          </cell>
        </row>
        <row r="987">
          <cell r="B987" t="str">
            <v>1000I273 CANALES REGIONALES CON PROGRAMAS DE DERECHOS HUMANOS</v>
          </cell>
        </row>
        <row r="988">
          <cell r="B988" t="str">
            <v>1000I274 ENCUENTROS REALIZADOS ENTRE SOCIEDAD CIVIL - GOBIERNO Y FFPP</v>
          </cell>
        </row>
        <row r="989">
          <cell r="B989" t="str">
            <v>1000I275 EFECTIVOS DE LA FUERZA PUBLICA, FP CAPACITADOS ESPECIALIZADOS EN DERECHOS HUMANOS, DH</v>
          </cell>
        </row>
        <row r="990">
          <cell r="B990" t="str">
            <v>1000I276 PROYECTO PEDAGOGICO EN MATERIA DE DERECHOS HUMANOS, DH Y DERECHO INTERNACIONAL HUMANITARIO, DIH</v>
          </cell>
        </row>
        <row r="991">
          <cell r="B991" t="str">
            <v>1000I277 OBSERVATORIO DE DERECHOS HUMANOS, DH Y DEL DERECHO INTERNACIONAL HUMANITARIO DIH</v>
          </cell>
        </row>
        <row r="992">
          <cell r="B992" t="str">
            <v>1000I278 DEPARTAMENTOS CON EL COMPONENTE DE DERECHOS HUMANOS, DH EN EL PLAN DE DESARROLLO</v>
          </cell>
        </row>
        <row r="993">
          <cell r="B993" t="str">
            <v>1000I279 MUNICIPIOS CON EL COMPONENTE DE DERECHOS HUMANOS, DH EN EL PLAN DE DESARROLLO</v>
          </cell>
        </row>
        <row r="994">
          <cell r="B994" t="str">
            <v>1000I280 CASOS DE VIOLACIONES DE DERECHOS LABORALES TRAMITADOS</v>
          </cell>
        </row>
        <row r="995">
          <cell r="B995" t="str">
            <v>1000I281 PROMOTORES DE DERECHOS HUMANOS FORMADOS</v>
          </cell>
        </row>
        <row r="996">
          <cell r="B996" t="str">
            <v>1000I282 PUBLICACIONES GUIAS SOBRE DERECHOS HUMANOS</v>
          </cell>
        </row>
        <row r="997">
          <cell r="B997" t="str">
            <v>1000I283 BASES DE DATOS CONCERTADA SOBRE VIOLACIONES AL DERECHO A LA VIDA DE LOS TRABAJADORES Y DIRIGENTES SINDICALES</v>
          </cell>
        </row>
        <row r="998">
          <cell r="B998" t="str">
            <v>1000I284 RECURSOS ASIGNADOS PARA ASISTENCIA HUMANITARIA</v>
          </cell>
        </row>
        <row r="999">
          <cell r="B999" t="str">
            <v>1000I285 RECURSOS ASIGNADOS PARA ALERTAS TEMPRANAS</v>
          </cell>
        </row>
        <row r="1000">
          <cell r="B1000" t="str">
            <v>1000I286 RECURSOS ASIGNADOS PARA COFINANCIACION DE: TIERRAS, RETORNOS, PROYECTOS PRODUCTIVOS.</v>
          </cell>
        </row>
        <row r="1001">
          <cell r="B1001" t="str">
            <v>1000I287 RECURSOS ASIGNADOS PARA APOYO ADQUISICION TIERRAS NIVEL NACIONAL.</v>
          </cell>
        </row>
        <row r="1002">
          <cell r="B1002" t="str">
            <v>1000I288 RECURSOS ASIGNADOS PARA ALIANZAS ESTRATEGICAS A NIVEL NACIONAL.</v>
          </cell>
        </row>
        <row r="1003">
          <cell r="B1003" t="str">
            <v>1000I289 RECURSOS ASIGNADOS PARA EL PROGRAMA "HAZ PAZ".</v>
          </cell>
        </row>
        <row r="1004">
          <cell r="B1004" t="str">
            <v>1000I290 RECURSOS ASIGNADOS PARA EL PROGRAMA "CULTURA PARA LA PAZ".</v>
          </cell>
        </row>
        <row r="1005">
          <cell r="B1005" t="str">
            <v>1000I291 RECURSOS ASIGNADOS PARA EDUCACION RURAL.</v>
          </cell>
        </row>
        <row r="1006">
          <cell r="B1006" t="str">
            <v>1000I292 RECURSOS ASIGNADOS PARA ELIMINACION MINAS ANTIPERSONALES, MAP.</v>
          </cell>
        </row>
        <row r="1007">
          <cell r="B1007" t="str">
            <v>1000I293 RECURSOS ASIGNADOS PARA ATENCION VICTIMAS NIVEL NACIONAL.</v>
          </cell>
        </row>
        <row r="1008">
          <cell r="B1008" t="str">
            <v>1000I294 RECURSOS ASIGNADOS PARA INVESTIGACION DE CASOS EN DERECHO HUMANITARIO, DH Y DERECHO INTERNACIONAL HUMANITARIO, DIH.</v>
          </cell>
        </row>
        <row r="1009">
          <cell r="B1009" t="str">
            <v>1000I295 RECURSOS ASIGNADOS PARA OBSERVATORIO DERECHOS HUMANOS, DH.</v>
          </cell>
        </row>
        <row r="1010">
          <cell r="B1010" t="str">
            <v>1000I296 RECURSOS ASIGNADOS PARA PROMOTORES DE DERECHOS HUMANOS, DH,.</v>
          </cell>
        </row>
        <row r="1011">
          <cell r="B1011" t="str">
            <v>1000I297 RECURSOS ASIGNADOS PARA ACUERDOS HUMANITARIOS NIVEL NACIONAL.</v>
          </cell>
        </row>
        <row r="1012">
          <cell r="B1012" t="str">
            <v>1000I301 PARTICIPACION CIUDADANA EN EVENTOS REALIZADOS</v>
          </cell>
        </row>
        <row r="1013">
          <cell r="B1013" t="str">
            <v>1000I302 CRECIMIENTO DE LAS EXPORTACIONES (PUEDE TOMARSE EN PESOS O EN TONELADAS DE PRODUCTO EXPORTADO)</v>
          </cell>
        </row>
        <row r="1014">
          <cell r="B1014" t="str">
            <v>1000I303 COBERTURA DEL PROGRAMA PLAN CARIBE EN LA REGION CARIBE</v>
          </cell>
        </row>
        <row r="1015">
          <cell r="B1015" t="str">
            <v>1000I304 PROYECTOS MEJORADOS EN CALIDAD DE INFORMACION</v>
          </cell>
        </row>
        <row r="1016">
          <cell r="B1016" t="str">
            <v>1000I305 IMPLEMENTACION HERRAMIENTAS PARA EL DESARROLLO TERRITORIAL</v>
          </cell>
        </row>
        <row r="1017">
          <cell r="B1017" t="str">
            <v>1000I306 PARTICIPACION CIUDADANA EN EVENTOS REALIZADOS</v>
          </cell>
        </row>
        <row r="1018">
          <cell r="B1018" t="str">
            <v>1000I307 PARTICIPACION DE LA INVERSION PRIVADA EN INFRAESTRUCTURA DE MINAS Y ENERGIA</v>
          </cell>
        </row>
        <row r="1019">
          <cell r="B1019" t="str">
            <v>1000I308 DENSIDAD TELEFONICA (POR CADA 100 HABITANTES)</v>
          </cell>
        </row>
        <row r="1020">
          <cell r="B1020" t="str">
            <v>1000I309 CALIDAD DE LOS SERVICIOS DE APOYO</v>
          </cell>
        </row>
        <row r="1021">
          <cell r="B1021" t="str">
            <v>1000I310 DIFUSION DE LAS PUBLICACIONES</v>
          </cell>
        </row>
        <row r="1022">
          <cell r="B1022" t="str">
            <v>1000I311 FUNCIONARIOS BENEFICIADOS</v>
          </cell>
        </row>
        <row r="1023">
          <cell r="B1023" t="str">
            <v>1000I312 FUNCIONARIOS CAPACITADOS</v>
          </cell>
        </row>
        <row r="1024">
          <cell r="B1024" t="str">
            <v>1000I313 DEPURACION (REVISION) CUENTA ANTICIPOS A TERCEROS</v>
          </cell>
        </row>
        <row r="1025">
          <cell r="B1025" t="str">
            <v>1000I314 ASESORIAS BRINDADAS</v>
          </cell>
        </row>
        <row r="1026">
          <cell r="B1026" t="str">
            <v>1000I401 COBERTURA DE INFORMACION DECADACTILAR</v>
          </cell>
        </row>
        <row r="1027">
          <cell r="B1027" t="str">
            <v>1000I402 ANALISIS DE INTELIGENCIA (MONITOREO, PROGRAMACION, SEGUIMIENTO, AYANAMIENTOS, OPERATIVOS DE INTELIGENCIA, ETC) REALIZADOS PARA PREVENIR ACCIONES DE GRUPOS AL MARGEN DE LA LEY</v>
          </cell>
        </row>
        <row r="1028">
          <cell r="B1028" t="str">
            <v>1000I403 TIEMPO DE RESPUESTA EN EL SERVICIO</v>
          </cell>
        </row>
        <row r="1029">
          <cell r="B1029" t="str">
            <v>1000I404 DICTAMENES PERICIALES (ACTIVIDADES REALIZADAS POR UN PERITO, PERITAJE)</v>
          </cell>
        </row>
        <row r="1030">
          <cell r="B1030" t="str">
            <v>1000I405 FUNCIONARIOS BENEFICIADOS CON ADECUACIONES</v>
          </cell>
        </row>
        <row r="1031">
          <cell r="B1031" t="str">
            <v>1000I406 COBERTURA A PERSONAS PROTEGIDAS</v>
          </cell>
        </row>
        <row r="1032">
          <cell r="B1032" t="str">
            <v>1000I407 USUARIOS ATENDIDOS CON SERVICIOS DE SISTEMATIZACION</v>
          </cell>
        </row>
        <row r="1033">
          <cell r="B1033" t="str">
            <v>1000I408 COBERTURA DE FUNCIONARIOS CON EQUIPOS DE COMUNICACION</v>
          </cell>
        </row>
        <row r="1034">
          <cell r="B1034" t="str">
            <v>1000I409 TIEMPO DE RESPUESTA EN EL SERVICIO</v>
          </cell>
        </row>
        <row r="1035">
          <cell r="B1035" t="str">
            <v>1000I501 MEJORAMIENTO DE LAS CONDICIONES DE TRABAJO</v>
          </cell>
        </row>
        <row r="1036">
          <cell r="B1036" t="str">
            <v>1000I501 FINANCIACION GASTOS FUNCIONAMIENTO DE LOS MUNICIPIOS</v>
          </cell>
        </row>
        <row r="1037">
          <cell r="B1037" t="str">
            <v>1000I502 COBERTURA DE SERVICIOS TECNOLOGICOS</v>
          </cell>
        </row>
        <row r="1038">
          <cell r="B1038" t="str">
            <v>1000I502 FINANCIACION GASTOS DE FUNCIONAMIENTO DE LOS DEPARTAMENTOS</v>
          </cell>
        </row>
        <row r="1039">
          <cell r="B1039" t="str">
            <v>1000I503 PARTICIPACION DE LA INVERSION MUNICIPAL EN LA INVERSION TOTAL NACIONAL</v>
          </cell>
        </row>
        <row r="1040">
          <cell r="B1040" t="str">
            <v>1000I504 PARTICIPACION DE LOS INGRESOS TRIBUTARIOS MUNICIPALES EN EL TOTAL DE INGRESOS TRIBUTARIOS NACIONALES</v>
          </cell>
        </row>
        <row r="1041">
          <cell r="B1041" t="str">
            <v>1000I505 INVERSION REAL MUNICIPAL</v>
          </cell>
        </row>
        <row r="1042">
          <cell r="B1042" t="str">
            <v>1000I506 INVERSION REAL DEPARTAMENTAL</v>
          </cell>
        </row>
        <row r="1043">
          <cell r="B1043" t="str">
            <v>1000I507 PARTICIPACION DE LA INVERSION TERRITORIAL MUNICIPAL EN EL GASTO TERRITORIAL MUNICIPAL</v>
          </cell>
        </row>
        <row r="1044">
          <cell r="B1044" t="str">
            <v>1000I508 INGRESOS TRIBUTARIOS REALES MUNICIPALES</v>
          </cell>
        </row>
        <row r="1045">
          <cell r="B1045" t="str">
            <v>1000I509 GASTOS DE FUNCIONAMIENTO REAL DE LOS MUNICIPIOS</v>
          </cell>
        </row>
        <row r="1046">
          <cell r="B1046" t="str">
            <v>1000I510 TRANSFERENCIAS NACIONALES REALES (SITUADO FISCAL Y PARTICIPACIONES MUNICIPALES)</v>
          </cell>
        </row>
        <row r="1047">
          <cell r="B1047" t="str">
            <v>1000I511 TRANSFERENCIAS NACIONALES REALES (SITUADO FISCAL, FOSYGA, FCEE, FONDO NACIONAL DE REGALIAS, PRESUPUESTO NACIONAL Y PARTICIPACIONES MUNICIPALES)</v>
          </cell>
        </row>
        <row r="1048">
          <cell r="B1048" t="str">
            <v>1000I512 TASA DE DEPENDENCIA CON RESPECTO A TRANSFERENCIAS NACIONALES</v>
          </cell>
        </row>
        <row r="1049">
          <cell r="B1049" t="str">
            <v>1000I513 DEFICIT FISCAL MUNICIPAL COMO PORCENTAJE DEL PIB</v>
          </cell>
        </row>
        <row r="1050">
          <cell r="B1050" t="str">
            <v>1000I514 DEFICIT FISCAL DEPARTAMENTAL COMO PORCENTAJE  DEL PIB</v>
          </cell>
        </row>
        <row r="1051">
          <cell r="B1051" t="str">
            <v>1000I515 DEFICIT FISCAL DISTRITAL COMO PORCENTAJE DEL PIB</v>
          </cell>
        </row>
        <row r="1052">
          <cell r="B1052" t="str">
            <v>1000I516 ENDEUDAMIENTO MUNICIPAL COMO PORCENTAJE DEL PIB</v>
          </cell>
        </row>
        <row r="1053">
          <cell r="B1053" t="str">
            <v>1000I517 ENDEUDAMIENTO DEPARTAMENTAL COMO PORCENTAJE DEL PIB (SOLO SALDO DE LA DEUDA COMERCIAL CON LA BANCA INTERNA)</v>
          </cell>
        </row>
        <row r="1054">
          <cell r="B1054" t="str">
            <v>1000I518 ENDEUDAMIENTO DISTRITAL COMO PORCENTAJE DEL PIB</v>
          </cell>
        </row>
        <row r="1055">
          <cell r="B1055" t="str">
            <v>1000I519 CUMPLIMIENTO DE LA ASIGNACION SECTORIAL ESTABLECIDA EN LA LEY PARA LA ASIGNACION DE  LAS TRANSFERENCIAS. SECTOR EDUCACION</v>
          </cell>
        </row>
        <row r="1056">
          <cell r="B1056" t="str">
            <v>1000I520 CUMPLIMIENTO DE LA ASIGNACION SECTORIAL ESTABLECIDA EN LA LEY PARA LA ASIGNACION DE  LAS TRANSFERENCIAS SECTOR SALUD</v>
          </cell>
        </row>
        <row r="1057">
          <cell r="B1057" t="str">
            <v>1000I521 CUMPLIMIENTO DE LA ASIGNACION SECTORIAL ESTABLECIDA EN LA LEY PARA LA ASIGNACION DE  LAS TRANSFERENCIAS SECTOR SERVICIOS BASICOS</v>
          </cell>
        </row>
        <row r="1058">
          <cell r="B1058" t="str">
            <v>1000I522 INGRESOS TRIBUTARIOS MUNICIPALES PER CAPITA MUNICIPALES</v>
          </cell>
        </row>
        <row r="1059">
          <cell r="B1059" t="str">
            <v>1000I523 PAGO DE INTERESES MUNICIPALES</v>
          </cell>
        </row>
        <row r="1060">
          <cell r="B1060" t="str">
            <v>1000I524 PAGO DE INTERESES DEPARTAMENTALES</v>
          </cell>
        </row>
        <row r="1061">
          <cell r="B1061" t="str">
            <v>1000I525 SERVICIO DE LA DEUDA MUNICIPAL</v>
          </cell>
        </row>
        <row r="1062">
          <cell r="B1062" t="str">
            <v>1000I526 SERVICIO DE LA DEUDA DEPARTAMENTAL</v>
          </cell>
        </row>
        <row r="1063">
          <cell r="B1063" t="str">
            <v>1000I527 EQUIDAD EN LA DISTRIBUCION DE LAS TRANSFERENCIAS INTERGUBERNAMENTALES HACIA ENTIDADES TERRITORIALES</v>
          </cell>
        </row>
        <row r="1064">
          <cell r="B1064" t="str">
            <v>1000I528 TRANSFERENCIAS POR POBRE (INCLUYE REAFOROS EN LA VIGENCIA QUE SE GIRARON)</v>
          </cell>
        </row>
        <row r="1065">
          <cell r="B1065" t="str">
            <v>1000I529 METODOLOGIA PERMANENTE DE EVALUACION DESARROLLADA</v>
          </cell>
        </row>
        <row r="1066">
          <cell r="B1066" t="str">
            <v>1000I530 METODOLOGIAS PARA LA EVALUACION Y SEGUIMIENTO DESARROLLADAS</v>
          </cell>
        </row>
        <row r="1067">
          <cell r="B1067" t="str">
            <v>1000I531 INFORMES DE EVALUACION DE LA GESTION DE LAS ENTIDADES TERRITORIALES PUBLICADOS</v>
          </cell>
        </row>
        <row r="1068">
          <cell r="B1068" t="str">
            <v>1000I532 INSTRUMENTOS PARA LA CONSTITUCION DE LA AREAS DE DESARROLLO TERRITORIAL Y OTROS ARTICULOS CONSTITUCIONALES SOBRE ORDENAMIENTO APROBADOS</v>
          </cell>
        </row>
        <row r="1069">
          <cell r="B1069" t="str">
            <v>1000I533 ENTIDADES DEL ORDEN NACIONAL QUE HAN IMPLEMENTADO COMO MINIMO UNA DE LAS HERRAMIENTAS CONTRA LA CORRUPCION</v>
          </cell>
        </row>
        <row r="1070">
          <cell r="B1070" t="str">
            <v>1000I534 ENTIDADES QUE HAN MEJORADO AL MENOS UN PROCESO Y PUBLICAN SUS RESULTADOS</v>
          </cell>
        </row>
        <row r="1071">
          <cell r="B1071" t="str">
            <v>1000I535 ENTIDADES DEL ORDEN TERRITORIAL QUE HAN IMPLEMENTADO COMO MINIMO UNA DE LAS HERRAMIENTAS CONTRA LA CORRUPCION</v>
          </cell>
        </row>
        <row r="1072">
          <cell r="B1072" t="str">
            <v>1000I536 ENTIDADES DEL ORDEN TERRITORIAL QUE HAN MEJORADO AL MENOS UN PROCESO Y PUBLICAN SUS RESULTADOS</v>
          </cell>
        </row>
        <row r="1073">
          <cell r="B1073" t="str">
            <v>1000I537 MUNICIPIOS QUE SE HAN CERTIFICADO EN LA NORMA DE EFICIENCIA Y TRANSPARENCIA</v>
          </cell>
        </row>
        <row r="1074">
          <cell r="B1074" t="str">
            <v>1000I538 GOBERNACIONES QUE SE HAN CERTIFICADO EN LA NORMA DE EFICIENCIA Y TRANSPARENCIA</v>
          </cell>
        </row>
        <row r="1075">
          <cell r="B1075" t="str">
            <v>1000I539 NIÑOS Y JOVENES PARTICIPES EN EL TALLER DE MALOKA EN EL TEMA DE CONTROL SOCIAL</v>
          </cell>
        </row>
        <row r="1076">
          <cell r="B1076" t="str">
            <v>1000I540 VISITAS A MUNICIPIOS POR LAS PATRULLAS VOLADORAS PARA LA VIGILANCIA DEL SECTOR SALUD</v>
          </cell>
        </row>
        <row r="1077">
          <cell r="B1077" t="str">
            <v>1000I541 EXPEDIENTES DE PENSIONES REPORTADOS A ENTIDADES DE CONTROL EN CASOS CON ANALISIS DE IRREGULARIDADES</v>
          </cell>
        </row>
        <row r="1078">
          <cell r="B1078" t="str">
            <v>1000I542 DENUNCIAS ANALIZADAS Y SUSTANCIADAS PARA SER TRASLADADAS A LOS ORGANISMOS COMPETENTES</v>
          </cell>
        </row>
        <row r="1079">
          <cell r="B1079" t="str">
            <v>1000I543 MEDIDAS DE ASEGURAMIENTO PROFERIDAS POR DENUNCIAS JUDICIALIZADAS</v>
          </cell>
        </row>
        <row r="1080">
          <cell r="B1080" t="str">
            <v>1000I544 SANCIONES FISCALES Y DISCIPLINARIAS PROFERIDAS</v>
          </cell>
        </row>
        <row r="1081">
          <cell r="B1081" t="str">
            <v>1000I545 INVESTIGACIONES ABIERTAS POR LA FISCALIA</v>
          </cell>
        </row>
        <row r="1082">
          <cell r="B1082" t="str">
            <v>1000I546 MEDIDAS DE ASEGURAMIENTO PROFERIDAS POR LA FISCALIA GENERAL</v>
          </cell>
        </row>
        <row r="1083">
          <cell r="B1083" t="str">
            <v>11000000 SECTOR AGROPECUARIO</v>
          </cell>
        </row>
        <row r="1084">
          <cell r="B1084" t="str">
            <v>1100I001 INGRESOS DE LOS CAMPESINOS CON LA APLICACION DE UN PROGRAMA ESPECIFICO (PROAGRO)</v>
          </cell>
        </row>
        <row r="1085">
          <cell r="B1085" t="str">
            <v>1100I002 PRODUCTIVIDAD AGRICOLA EN UN PRODUCTO ESPECIFICO</v>
          </cell>
        </row>
        <row r="1086">
          <cell r="B1086" t="str">
            <v>1100I003 FAMILIAS QUE SE BENEFICIAN CON SISTEMA DE RIEGO</v>
          </cell>
        </row>
        <row r="1087">
          <cell r="B1087" t="str">
            <v>1100I004 EXPORTACIONES AGRICOLAS REGIONALES POR PRODUCTO</v>
          </cell>
        </row>
        <row r="1088">
          <cell r="B1088" t="str">
            <v>1100I005 COSECHAS PERDIDAS</v>
          </cell>
        </row>
        <row r="1089">
          <cell r="B1089" t="str">
            <v>1100I006 COSTOS DE PRODUCCION PROMEDIO POR HECTAREA TECNIFICADA</v>
          </cell>
        </row>
        <row r="1090">
          <cell r="B1090" t="str">
            <v>1100I007 PLANTACIONES ATACADAS POR PLAGAS AGRICOLAS TRADICIONALES</v>
          </cell>
        </row>
        <row r="1091">
          <cell r="B1091" t="str">
            <v>1100I008 INVESTIGACION EN DESARROLLO DE PRODUCTOS AGROECOLOGICOS</v>
          </cell>
        </row>
        <row r="1092">
          <cell r="B1092" t="str">
            <v>1100I009 EXPORTACIONES DE PRODUCTOS AGROECOLOGICOS</v>
          </cell>
        </row>
        <row r="1093">
          <cell r="B1093" t="str">
            <v>1100I010 COBERTURA DE AREA DESTINADA PARA COMUNIDADES INDIGENAS</v>
          </cell>
        </row>
        <row r="1094">
          <cell r="B1094" t="str">
            <v>1100I011 COBERTURA DE AREA TITULADA Y LEGALIZADA A COLONOS</v>
          </cell>
        </row>
        <row r="1095">
          <cell r="B1095" t="str">
            <v>1100I012 COBERTURA DE COLONOS BENEFICIADOS CON LA TITULACION DE TIERRAS</v>
          </cell>
        </row>
        <row r="1096">
          <cell r="B1096" t="str">
            <v>1100I013 COBERTURA POBLACIONAL INDIGENA BENEFICIADA CON LA TITULACION DE TIERRAS</v>
          </cell>
        </row>
        <row r="1097">
          <cell r="B1097" t="str">
            <v>1100I014 TITULACION COLECTIVA EN EL RECONOCIMIENTO LEGAL DE LOS TERRITORIOS BALDIOS EN COMUNIDADES AFRO COLOMBIANA</v>
          </cell>
        </row>
        <row r="1098">
          <cell r="B1098" t="str">
            <v>1100I015 ENTES TERRITORIALES Y ORGANIZACIONES BENEFICIABAS</v>
          </cell>
        </row>
        <row r="1099">
          <cell r="B1099" t="str">
            <v>1100I016 EXPORTACIONES PESQUERAS</v>
          </cell>
        </row>
        <row r="1100">
          <cell r="B1100" t="str">
            <v>1100I017 FAMILIAS BENEFICIADAS</v>
          </cell>
        </row>
        <row r="1101">
          <cell r="B1101" t="str">
            <v>1100I018 FAMILIAS BENEFICIADAS CON LA CONSTRUCCION DISTRITOS PEQUEÑA IRRIGACION</v>
          </cell>
        </row>
        <row r="1102">
          <cell r="B1102" t="str">
            <v>1100I019 FAMILIAS BENEFICIADAS CON CAPACITACION</v>
          </cell>
        </row>
        <row r="1103">
          <cell r="B1103" t="str">
            <v>1100I020 FAMILIAS BENEFICIADAS CON REHABILITACION Y/O COMPLEMENTACION DE OBRAS DE ADECUACION DE TIERRAS</v>
          </cell>
        </row>
        <row r="1104">
          <cell r="B1104" t="str">
            <v>1100I021 AREA BENEFICIADA CON CONSTRUCCION DISTRITOS PEQUEÑA IRRIGACION</v>
          </cell>
        </row>
        <row r="1105">
          <cell r="B1105" t="str">
            <v>1100I022 AREA BENEFICIADA CON LA REHABILITACION Y/O COMPLEMENTACION</v>
          </cell>
        </row>
        <row r="1106">
          <cell r="B1106" t="str">
            <v>1100I023 AREA CON  FACTIBILIDAD</v>
          </cell>
        </row>
        <row r="1107">
          <cell r="B1107" t="str">
            <v>1100I024 AREA CON DISEÑOS DETALLADOS</v>
          </cell>
        </row>
        <row r="1108">
          <cell r="B1108" t="str">
            <v>1100I025 HECTAREAS CON ESTUDIOS Y DISEÑOS</v>
          </cell>
        </row>
        <row r="1109">
          <cell r="B1109" t="str">
            <v>1100I026 AREA REFORESTADA</v>
          </cell>
        </row>
        <row r="1110">
          <cell r="B1110" t="str">
            <v>1100I027 INGRESOS DE MICROEMPRESARIOS</v>
          </cell>
        </row>
        <row r="1111">
          <cell r="B1111" t="str">
            <v>1100I028 INGRESOS DE PRODUCTORES VINCULADOS EN LAS ALIANZAS</v>
          </cell>
        </row>
        <row r="1112">
          <cell r="B1112" t="str">
            <v>1100I029 INGRESOS DE PRODUCCION AGROPECUARIA</v>
          </cell>
        </row>
        <row r="1113">
          <cell r="B1113" t="str">
            <v>1100I030 TONELADAS DE PRODUCTOS CON INCENTIVOS A LA COMERCIALIZACION</v>
          </cell>
        </row>
        <row r="1114">
          <cell r="B1114" t="str">
            <v>1100I031 VIVIENDAS CONSTRUIDAS</v>
          </cell>
        </row>
        <row r="1115">
          <cell r="B1115" t="str">
            <v>1100I032 PRODUCCION DE PRODUCTOS ESTABLECIDOS EN CADENAS PRODUCTIVAS</v>
          </cell>
        </row>
        <row r="1116">
          <cell r="B1116" t="str">
            <v>1100I033 PRODUCCION DE PRODUCTOS DE CADENAS A PARTIR DE INNOVACIONES TECNOLOGICAS</v>
          </cell>
        </row>
        <row r="1117">
          <cell r="B1117" t="str">
            <v>1100I034 OCUPACION DE COLONOS EN TERRITORIOS INDIGENAS</v>
          </cell>
        </row>
        <row r="1118">
          <cell r="B1118" t="str">
            <v>1100I035 CREDITOS NUEVOS OTORGADOS A CAMPESINOS</v>
          </cell>
        </row>
        <row r="1119">
          <cell r="B1119" t="str">
            <v>1100I036 ECORREGIONES CON PROGRAMAS DE DESARROLLO SOSTENIBLE</v>
          </cell>
        </row>
        <row r="1120">
          <cell r="B1120" t="str">
            <v>1100I037 FAMILIAS BENEFICIADAS CON LA RECUPERACION DEL RECURSO PESQUERO</v>
          </cell>
        </row>
        <row r="1121">
          <cell r="B1121" t="str">
            <v>1100I038 PROYECTOS DE PRODUCCION LIMPIA.</v>
          </cell>
        </row>
        <row r="1122">
          <cell r="B1122" t="str">
            <v>1100I039 PERDIDAS  EN LA PRODUCCION AGROPECUARIA</v>
          </cell>
        </row>
        <row r="1123">
          <cell r="B1123" t="str">
            <v>1100I040 PLANES DE ORDENAMIENTO TERRITORIAL, POTS,  QUE BENEFICIA A COMUNIDADES NEGRAS</v>
          </cell>
        </row>
        <row r="1124">
          <cell r="B1124" t="str">
            <v>1100I041 USO DE INFORMACION ENTREGADA</v>
          </cell>
        </row>
        <row r="1125">
          <cell r="B1125" t="str">
            <v>1100I042 PREDIOS REACTIVADOS ADQUIRIDOS A PARTIR DE LA LEY 160/94</v>
          </cell>
        </row>
        <row r="1126">
          <cell r="B1126" t="str">
            <v>1100I043 CONFLICTOS ASOCIADOS CON LA TITULACION COLECTIVA DE TIERRAS A COMUNIDADES NEGRAS</v>
          </cell>
        </row>
        <row r="1127">
          <cell r="B1127" t="str">
            <v>1100I044 SATISFACCION DEMANDA DE TIERRAS</v>
          </cell>
        </row>
        <row r="1128">
          <cell r="B1128" t="str">
            <v>1100I045 TITULACION COLECTIVA DE TIERRAS A COMUNIDADES NEGRAS COMO ESTRATEGIA DE  CONSERVACION DEL MEDIO AMBIENTE</v>
          </cell>
        </row>
        <row r="1129">
          <cell r="B1129" t="str">
            <v>1100I046 EXPORTACIONES AGROPECUARIAS NO RECHAZADAS EN PAISES COMPRADORES POR ESTADO SANITARIO INDESEABLE</v>
          </cell>
        </row>
        <row r="1130">
          <cell r="B1130" t="str">
            <v>1100I047 VALOR DE LA PARTICIPACION DEL INCENTIVO PARA LA CAPITALIZACION RURAL, ICR PAGADO SOBRE TOTAL DEL VALOR DE CREDITOS ORDINARIO PARA INVERSION OTORGADOS</v>
          </cell>
        </row>
        <row r="1131">
          <cell r="B1131" t="str">
            <v>1100I048 INCENTIVO PARA LA CAPITALIZACION RURAL, ICR PAGADO SOBRE TOTAL DEL CREDITO ORDINARIO PARA INVERSION EN EL TOTAL DE PROYECTOS</v>
          </cell>
        </row>
        <row r="1132">
          <cell r="B1132" t="str">
            <v>1100I049 NRO DE HECTAREAS CULTIVADAS CON PRODUCTOS INCLUIDOS EN CADENAS PRODUCTIVAS</v>
          </cell>
        </row>
        <row r="1133">
          <cell r="B1133" t="str">
            <v>1100I051 NRO DE NUEVAS EMPRESAS PESQUERAS</v>
          </cell>
        </row>
        <row r="1134">
          <cell r="B1134" t="str">
            <v>1100I053 PRODUCTO INTERNO BRUTO</v>
          </cell>
        </row>
        <row r="1135">
          <cell r="B1135" t="str">
            <v>1100I054 PRODUCCION DE LOS CULTIVOS PERMANENTES Y/O TRANSITORIOS</v>
          </cell>
        </row>
        <row r="1136">
          <cell r="B1136" t="str">
            <v>1100I055 PRODUCCION CULTIVOS PROYECTO</v>
          </cell>
        </row>
        <row r="1137">
          <cell r="B1137" t="str">
            <v>1100I056 INVERSION REQUERIDA PARA MEJORAR LA PRODUCCION</v>
          </cell>
        </row>
        <row r="1138">
          <cell r="B1138" t="str">
            <v>1100I057 INGRESO NACIONAL NETO A COSTO DE LOS FACTORES</v>
          </cell>
        </row>
        <row r="1139">
          <cell r="B1139" t="str">
            <v>1100I058 INGRESO DE LA POBLACION AREA DE ESTUDIO</v>
          </cell>
        </row>
        <row r="1140">
          <cell r="B1140" t="str">
            <v>1100I059 PARTICIPACION INGRESO POBLACION PROYECTO</v>
          </cell>
        </row>
        <row r="1141">
          <cell r="B1141" t="str">
            <v>1100I060 TASA DE DESEMPLEO EN EL SECTOR AGROPECUARIO</v>
          </cell>
        </row>
        <row r="1142">
          <cell r="B1142" t="str">
            <v>1100I061 INVERSION REQUERIDA PARA LA GENERACION DE EMPLEO EN EL SECTOR AGROPECUARIO</v>
          </cell>
        </row>
        <row r="1143">
          <cell r="B1143" t="str">
            <v>1100I062 BALANZA COMERCIAL</v>
          </cell>
        </row>
        <row r="1144">
          <cell r="B1144" t="str">
            <v>1100I063 VARIACION DE LAS EXPORTACIONES DEL PRODUCTO GENERADO POR EL PROYECTO</v>
          </cell>
        </row>
        <row r="1145">
          <cell r="B1145" t="str">
            <v>1100I064 PARTICIPACION DEL PRODUCTO EN LAS EXPORTACIONES DEL SECTOR</v>
          </cell>
        </row>
        <row r="1146">
          <cell r="B1146" t="str">
            <v>1100I065 COBERTURA</v>
          </cell>
        </row>
        <row r="1147">
          <cell r="B1147" t="str">
            <v>1100I067 INVERSION REQUERIDA PARA AMPLIAR LA COBERTURA DE ATENCION</v>
          </cell>
        </row>
        <row r="1148">
          <cell r="B1148" t="str">
            <v>1100I068 VARIACION EN EL NRO DE ACCIONES EN LA ZONA DEL PROYECTO</v>
          </cell>
        </row>
        <row r="1149">
          <cell r="B1149" t="str">
            <v>1100I069 PARTICIPACION POR TIPO Y AREA DE CONFLICTO</v>
          </cell>
        </row>
        <row r="1150">
          <cell r="B1150" t="str">
            <v>1100I070 INVERSION EN LA SOLUCION DE CONFLICTOS</v>
          </cell>
        </row>
        <row r="1151">
          <cell r="B1151" t="str">
            <v>1100I071 TASA DE DESEMPLEO EN EL AREA DE EJECUCION DEL PROYECTO</v>
          </cell>
        </row>
        <row r="1152">
          <cell r="B1152" t="str">
            <v>1100I072 PARTICIPACION DEL EMPLEO GENERADO EN EL AREA DE EJECUCION DEL PROYECTO</v>
          </cell>
        </row>
        <row r="1153">
          <cell r="B1153" t="str">
            <v>1100I073 INVERSION EN LA GENERACION DE EMPLEO</v>
          </cell>
        </row>
        <row r="1154">
          <cell r="B1154" t="str">
            <v>1100I074 HECTAREAS CULTIVADAS CON PRODUCTOS INCLUIDOS EN CADENAS PRODUCTIVAS (PROAGRO)</v>
          </cell>
        </row>
        <row r="1155">
          <cell r="B1155" t="str">
            <v>1100I075 TONELADAS PRODUCIDAS PARA CONSUMO INTERNO  INCLUIDOS EN CADENAS PRODUCTIVAS (PROAGRO)</v>
          </cell>
        </row>
        <row r="1156">
          <cell r="B1156" t="str">
            <v>1100I076 TONELADAS EXPORTADAS DE PRODUCTOS INCLUIDOS EN CADENAS PRODUCTIVAS (PROAGRO)</v>
          </cell>
        </row>
        <row r="1157">
          <cell r="B1157" t="str">
            <v>1100I077 FAMILIAS CAMPESINAS BENEFICIADAS CON LA ADQUISICION DE TIERRAS</v>
          </cell>
        </row>
        <row r="1158">
          <cell r="B1158" t="str">
            <v>1100I078 HECTAREAS ENTREGADAS A CAMPESINOS</v>
          </cell>
        </row>
        <row r="1159">
          <cell r="B1159" t="str">
            <v>1100I079 FAMILIAS INDIGENAS BENEFICIADAS CON LA CONSTITUCION Y AMPLIACION DE RESGUARDOS</v>
          </cell>
        </row>
        <row r="1160">
          <cell r="B1160" t="str">
            <v>1100I080 HECTAREAS LEGALIZADAS A LAS COMUNIDADES INDIGENAS</v>
          </cell>
        </row>
        <row r="1161">
          <cell r="B1161" t="str">
            <v>1100I081 FAMILIAS DE COLONOS BENEFICIADAS CON LA LEGALIZACION DE BALDIOS</v>
          </cell>
        </row>
        <row r="1162">
          <cell r="B1162" t="str">
            <v>1100I082 HECTAREAS BALDIAS LEGALIZADAS A COLONOS</v>
          </cell>
        </row>
        <row r="1163">
          <cell r="B1163" t="str">
            <v>1100I083 FAMILIAS DE COMUNIDADES NEGRAS BENEFICIADAS CON LA TITILACION COLECTIVA</v>
          </cell>
        </row>
        <row r="1164">
          <cell r="B1164" t="str">
            <v>1100I084 HECTAREAS LEGALIZADAS COMUNIDADES NEGRAS</v>
          </cell>
        </row>
        <row r="1165">
          <cell r="B1165" t="str">
            <v>1100I085 ZONAS DE RESERVA CAMPESINA CONSTITUIDAS LEGALMENTE</v>
          </cell>
        </row>
        <row r="1166">
          <cell r="B1166" t="str">
            <v>1100I086 EMPLEOS DIRECTOS GENERADOS CON PROGRAMAS DE  REFORMA AGRARIA</v>
          </cell>
        </row>
        <row r="1167">
          <cell r="B1167" t="str">
            <v>1100I087 EMPLEOS GENERADOS CON PRODUCTOS INCLUIDOS EN CADENAS PRODUCTIVAS (PROAGRO)</v>
          </cell>
        </row>
        <row r="1168">
          <cell r="B1168" t="str">
            <v>1100I088 FAMILIAS BENEFICIADAS CON PROYECTOS DE CONSTRUCCION EN INFRAESTRUCTURA</v>
          </cell>
        </row>
        <row r="1169">
          <cell r="B1169" t="str">
            <v>1100I089 FAMILIAS BENEFICIADAS CON PROYECTOS DE MEJORAMIENTO DE INFRAESTRUCTURA</v>
          </cell>
        </row>
        <row r="1170">
          <cell r="B1170" t="str">
            <v>1100I090 FAMILIAS BENEFICIADAS CON SUBSIDIOS DE VIVIENDA SOCIAL RURAL</v>
          </cell>
        </row>
        <row r="1171">
          <cell r="B1171" t="str">
            <v>1100I091 VACUNACION CONTRA LA FIEBRE AFTOSA EN BOVINOS A NIVEL NACIONAL</v>
          </cell>
        </row>
        <row r="1172">
          <cell r="B1172" t="str">
            <v>1100I092 FOCOS DE AFTOSA EN EL PAIS (EXCLUYENDO COSTA  ATLANTICA, ANTIOQUIA Y ZONA NORTE DEL CHOCO)</v>
          </cell>
        </row>
        <row r="1173">
          <cell r="B1173" t="str">
            <v>1100I093 INSUMOS PECUARIOS QUE NO CUMPLEN CON LA CALIDAD OFRECIDA POR LOS PRODUCTORES DEL MUESTREO REALIZADO</v>
          </cell>
        </row>
        <row r="1174">
          <cell r="B1174" t="str">
            <v>1100I094 INSUMOS AGRICOLAS QUE NO CUMPLEN CON LA CALIDAD OFRECIDA POR PRODUCTORES CON RESPECTO A MUESTRAS ANALIZADAS</v>
          </cell>
        </row>
        <row r="1175">
          <cell r="B1175" t="str">
            <v>1100I095 PLANES DE ORDENAMIENTO Y MANEJO DE RECURSOS PESQUEROS FORMULADOS</v>
          </cell>
        </row>
        <row r="1176">
          <cell r="B1176" t="str">
            <v>1100I096 HECTAREAS REFORESTADAS CON CERTIFICADO DE INCENTIVO FORESTAL -CIF</v>
          </cell>
        </row>
        <row r="1177">
          <cell r="B1177" t="str">
            <v>1100I097 PARTICIPACION DE LOS PEQUEÑOS PRODUCTORES EN EL VALOR TOTAL DE LOS CREDITOS</v>
          </cell>
        </row>
        <row r="1178">
          <cell r="B1178" t="str">
            <v>1100I098 INDICE DE SINIESTRALIDAD DE CARTERA</v>
          </cell>
        </row>
        <row r="1179">
          <cell r="B1179" t="str">
            <v>1100I099 RECURSOS DESEMBOLSADOS A TRAVES DE CREDITOS ENTREGADOS POR LOS PROGRAMAS DE "INCENTIVO AL ALMACENAMIENTO" Y "COMPENSACION DEL PRECIO".</v>
          </cell>
        </row>
        <row r="1180">
          <cell r="B1180" t="str">
            <v>1100I100 TONELADAS DE ALGODON TRANSADAS CON LOS PROGRAMAS DE "INCENTIVO AL ALMACENAMIENTO" Y "COMPENSACIONES AL PRECIO"</v>
          </cell>
        </row>
        <row r="1181">
          <cell r="B1181" t="str">
            <v>1100I101 HECTAREAS ADECUADAS QUE SE INCORPORAN A LA PRODUCCION EN PEQUEÑA IRRIGACION</v>
          </cell>
        </row>
        <row r="1182">
          <cell r="B1182" t="str">
            <v>1100I102 PROYECTOS REHABILITADOS Y/O COMPLEMENTADOS PEQUEÑA IRRIGACION</v>
          </cell>
        </row>
        <row r="1183">
          <cell r="B1183" t="str">
            <v>1100I103 DISTRITOS DE MEDIANA Y GRAN IRRIGACION ENTREGADOS A LAS ASOCIACIONES DE USUARIOS</v>
          </cell>
        </row>
        <row r="1184">
          <cell r="B1184" t="str">
            <v>1100I104 FAMILIAS BENEFICIADAS CON LA REHABILITACION Y/O COMPLEMENTACION DE OBRAS EN PROYECTOS DE PEQUEÑA IRRIGACION</v>
          </cell>
        </row>
        <row r="1185">
          <cell r="B1185" t="str">
            <v>12000000 SECTOR SANEAMIENTO BASICO</v>
          </cell>
        </row>
        <row r="1186">
          <cell r="B1186" t="str">
            <v>1200I001 CONSUMO DUCHA</v>
          </cell>
        </row>
        <row r="1187">
          <cell r="B1187" t="str">
            <v>1200I002 CONSUMO POR VIVIENDA</v>
          </cell>
        </row>
        <row r="1188">
          <cell r="B1188" t="str">
            <v>1200I003 CONSUMO LAVAMANOS</v>
          </cell>
        </row>
        <row r="1189">
          <cell r="B1189" t="str">
            <v>1200I004 CONSUMO SANITARIO</v>
          </cell>
        </row>
        <row r="1190">
          <cell r="B1190" t="str">
            <v>1200I005 CONSUMO LAVAPLATOS</v>
          </cell>
        </row>
        <row r="1191">
          <cell r="B1191" t="str">
            <v>1200I006 CONSUMO LAVARROPAS</v>
          </cell>
        </row>
        <row r="1192">
          <cell r="B1192" t="str">
            <v>1200I007 CONSUMO ASEO DE LA VIVIENDA</v>
          </cell>
        </row>
        <row r="1193">
          <cell r="B1193" t="str">
            <v>1200I008 CONSUMO RIEGO PLANTAS (O JARDIN)</v>
          </cell>
        </row>
        <row r="1194">
          <cell r="B1194" t="str">
            <v>1200I009 CONSUMO RIEGO JARDIN.</v>
          </cell>
        </row>
        <row r="1195">
          <cell r="B1195" t="str">
            <v>1200I010 CONSUMO PROPIO.</v>
          </cell>
        </row>
        <row r="1196">
          <cell r="B1196" t="str">
            <v>1200I011 POBLACION BENEFICIADA CON LOS SERVICIOS DE ACUEDUCTO Y ALCANTARILLADO EN EL AREA URBANA</v>
          </cell>
        </row>
        <row r="1197">
          <cell r="B1197" t="str">
            <v>1200I012 POBLACION BENEFICIADA CON LOS SERVICIOS DE RECOLECCION Y DISPOSICION DE BASURAS EN EL AREA URBANA</v>
          </cell>
        </row>
        <row r="1198">
          <cell r="B1198" t="str">
            <v>1200I013 COSTO BENEFICIARIO CONEXION SERVICIO ACUEDUCTO Y ALCANTARILLADO.</v>
          </cell>
        </row>
        <row r="1199">
          <cell r="B1199" t="str">
            <v>1200I014 COSTO BENEFICIARIO CONEXION SERVICIO DE RECOLECCION DE BASURAS.</v>
          </cell>
        </row>
        <row r="1200">
          <cell r="B1200" t="str">
            <v>1200I015 COBERTURA DE ATENCION POR PROGRAMA - PROYECTOS PLAN CARIBE</v>
          </cell>
        </row>
        <row r="1201">
          <cell r="B1201" t="str">
            <v>1200I016 PLANTAS DE TRATAMIENTO CONSTRUIDAS Y EN SERVICIO</v>
          </cell>
        </row>
        <row r="1202">
          <cell r="B1202" t="str">
            <v>1200I017 PLANTAS RECICLADORAS DE BASURA CONSTRUIDAS Y EN SERVICIO</v>
          </cell>
        </row>
        <row r="1203">
          <cell r="B1203" t="str">
            <v>1200I018 POBLACION BENEFICIADA CON LOS SERVICIOS DE RECOLECCION Y DISPOSICION DE BASURAS EN EL AREA RURAL</v>
          </cell>
        </row>
        <row r="1204">
          <cell r="B1204" t="str">
            <v>1200I019 COSTO BENEFICIARIO CONEXION SERVICIO ACUEDUCTO Y ALCANTARILLADO EN EL AREA RURAL.</v>
          </cell>
        </row>
        <row r="1205">
          <cell r="B1205" t="str">
            <v>1200I020 COSTO BENEFICIARIO CONEXION SERVICIO DE RECOLECCION DE BASURAS EN EL AREA RURAL</v>
          </cell>
        </row>
        <row r="1206">
          <cell r="B1206" t="str">
            <v>1200I021 POBLACION BENEFICIADA CON LOS SERVICIOS DE ACUEDUCTO Y ALCANTARILLADO EN EL AREA RURAL</v>
          </cell>
        </row>
        <row r="1207">
          <cell r="B1207" t="str">
            <v>1200I022 COBERTURA EN SERVICIO DE ACUEDUCTO GRANDES CIUDADES</v>
          </cell>
        </row>
        <row r="1208">
          <cell r="B1208" t="str">
            <v>1200I023 COBERTURA EN SERVICIO DE ACUEDUCTO EN CAPITALES Y MUNICIPIOS MAYORES A 100.000 HABITANTES</v>
          </cell>
        </row>
        <row r="1209">
          <cell r="B1209" t="str">
            <v>1200I024 COBERTURA EN SERVICIO DE ACUEDUCTO EN MUNICIPIOS ENTRE 30.000 Y 100.000 HABITANTES</v>
          </cell>
        </row>
        <row r="1210">
          <cell r="B1210" t="str">
            <v>1200I025 COBERTURA EN SERVICIO DE ACUEDUCTO EN MUNICIPIOS MENORES A 30.000 HABITANTES</v>
          </cell>
        </row>
        <row r="1211">
          <cell r="B1211" t="str">
            <v>1200I026 COBERTURA EN SERVICIO DE ACUEDUCTO EN ZONAS RURALES</v>
          </cell>
        </row>
        <row r="1212">
          <cell r="B1212" t="str">
            <v>1200I027 COBERTURA EN SERVICIO DE ALCANTARILLADO GRANDES CIUDADES</v>
          </cell>
        </row>
        <row r="1213">
          <cell r="B1213" t="str">
            <v>1200I028 COBERTURA EN SERVICIO DE ALCANTARILLADO EN CAPITALES Y MUNICIPIOS MAYORES A 100.000 HABITANTES</v>
          </cell>
        </row>
        <row r="1214">
          <cell r="B1214" t="str">
            <v>1200I029 COBERTURA EN SERVICIO DE ALCANTARILLADO EN MUNICIPIOS ENTRE 30.000 Y 100.000 HABITANTES</v>
          </cell>
        </row>
        <row r="1215">
          <cell r="B1215" t="str">
            <v>1200I030 COBERTURA EN SERVICIO DE ALCANTARILLADO EN MUNICIPIOS MENORES A 30.000 HABITANTES</v>
          </cell>
        </row>
        <row r="1216">
          <cell r="B1216" t="str">
            <v>1200I031 COBERTURA EN SERVICIO DE ALCANTARILLADO EN ZONAS RURALES</v>
          </cell>
        </row>
        <row r="1217">
          <cell r="B1217" t="str">
            <v>1200I032 MUNICIPIOS CON ADECUADA DISPOSICION FINAL DE BASURAS</v>
          </cell>
        </row>
        <row r="1218">
          <cell r="B1218" t="str">
            <v>1200I033 POBLACION URBANA QUE RECIBE AGUA POTABLE</v>
          </cell>
        </row>
        <row r="1219">
          <cell r="B1219" t="str">
            <v>1200I034 CONTINUIDAD DEL SERVICIO DE ACUEDUCTO</v>
          </cell>
        </row>
        <row r="1220">
          <cell r="B1220" t="str">
            <v>1200I035 INDICE DE AGUA NO CONTABILIZADA</v>
          </cell>
        </row>
        <row r="1221">
          <cell r="B1221" t="str">
            <v>1200I036 POBLACION BENEFICIADA POR LOS PROYECTOS DE ACUEDUCTO Y ALCANTARILLADO EJECUTADOS CON RECURSOS DEL GOBIERNO NACIONAL</v>
          </cell>
        </row>
        <row r="1222">
          <cell r="B1222" t="str">
            <v>1200I037 INFORMACION DE COBERTURAS URBANAS DE ACUEDUCTO Y ALCANTARILLADO EN MUNICIPIOS MAYORES A 100.000 HAB</v>
          </cell>
        </row>
        <row r="1223">
          <cell r="B1223" t="str">
            <v>1200I038 INFORMACION DE COBERTURAS URBANAS DE ACUEDUCTO Y ALCANTARILLADO EN MUNICIPIOS MENORES A 100.000 HAB</v>
          </cell>
        </row>
        <row r="1224">
          <cell r="B1224" t="str">
            <v>1200I039 INFORMACION URBANA DE CALIDAD DEL AGUA EN MUNICIPIOS MAYORES A 100.000 HAB</v>
          </cell>
        </row>
        <row r="1225">
          <cell r="B1225" t="str">
            <v>1200I040 INFORMACION URBANA DE CALIDAD DEL AGUA EN MUNICIPIOS MENORES A 100.000 HAB</v>
          </cell>
        </row>
        <row r="1226">
          <cell r="B1226" t="str">
            <v>1200I041 INFORMACION URBANA DE CONTINUIDAD DEL SERVICIO EN MUNICIPIOS MAYORES A 100.000 HAB</v>
          </cell>
        </row>
        <row r="1227">
          <cell r="B1227" t="str">
            <v>1200I042 INFORMACION URBANA DE CONTINUIDAD DEL SERVICIO N MUNICIPIOS MENORES A 100.000 HAB</v>
          </cell>
        </row>
        <row r="1228">
          <cell r="B1228" t="str">
            <v>1200I043 INFORMACION URBANA DE AGUA NO CONTABILIZADA EN MUNICIPIOS MAYORES A 100.000 HAB</v>
          </cell>
        </row>
        <row r="1229">
          <cell r="B1229" t="str">
            <v>1200I044 COBERTURA EN SERVICIO DE ENERGIA ELECTRICA GRANDES CIUDADES</v>
          </cell>
        </row>
        <row r="1230">
          <cell r="B1230" t="str">
            <v>1200I045 COBERTURA EN SERVICIO DE ENERGIA ELECTRICA EN CAPITALES Y MUNICIPIOS MAYORES A 100.000 HABITANTES</v>
          </cell>
        </row>
        <row r="1231">
          <cell r="B1231" t="str">
            <v>1200I046 COBERTURA EN SERVICIO DE ENERGIA ELECTRICA EN MUNICIPIOS ENTRE 30.000 Y 100.000 HABITANTES</v>
          </cell>
        </row>
        <row r="1232">
          <cell r="B1232" t="str">
            <v>1200I047 COBERTURA EN SERVICIO DE ENERGIA ELECTRICA EN MUNICIPIOS MENORES A 30.000 HABITANTES</v>
          </cell>
        </row>
        <row r="1233">
          <cell r="B1233" t="str">
            <v>1200I048 COBERTURA EN SERVICIO DE ENERGIA ELECTRICA EN ZONAS RURALES</v>
          </cell>
        </row>
        <row r="1234">
          <cell r="B1234" t="str">
            <v>13000000 SECTOR TRABAJO Y SEGURIDAD SOCIAL</v>
          </cell>
        </row>
        <row r="1235">
          <cell r="B1235" t="str">
            <v>1300I001 TASA DE DESNUTRICION GLOBAL</v>
          </cell>
        </row>
        <row r="1236">
          <cell r="B1236" t="str">
            <v>1300I002 TASA DE DESNUTRICION CRONICA</v>
          </cell>
        </row>
        <row r="1237">
          <cell r="B1237" t="str">
            <v>1300I003 TASA DE DESNUTRICION AGUDA</v>
          </cell>
        </row>
        <row r="1238">
          <cell r="B1238" t="str">
            <v>1300I004 CARTILLA ELABORADA</v>
          </cell>
        </row>
        <row r="1239">
          <cell r="B1239" t="str">
            <v>1300I005 CONVENIOS FIRMADOS</v>
          </cell>
        </row>
        <row r="1240">
          <cell r="B1240" t="str">
            <v>1300I006 MODELOS PEDAGOGICOS DESARROLLADOS</v>
          </cell>
        </row>
        <row r="1241">
          <cell r="B1241" t="str">
            <v>1300I007 INSTRUCTIVO DESARROLLADOS</v>
          </cell>
        </row>
        <row r="1242">
          <cell r="B1242" t="str">
            <v>1300I008 ACTOS CONMEMORATIVOS REALIZADOS</v>
          </cell>
        </row>
        <row r="1243">
          <cell r="B1243" t="str">
            <v>1300I009 DOCUMENTO DE MEMORIAS DESARROLLADOS</v>
          </cell>
        </row>
        <row r="1244">
          <cell r="B1244" t="str">
            <v>1300I010 EVENTO DESARROLLADOS</v>
          </cell>
        </row>
        <row r="1245">
          <cell r="B1245" t="str">
            <v>1300I011 REUNIONES DE LA COMISION PERMANENTE Y LAS DE SUS SUBCOMISIONES TEMATICAS</v>
          </cell>
        </row>
        <row r="1246">
          <cell r="B1246" t="str">
            <v>1300I012 REUNIONES DESARROLLADAS</v>
          </cell>
        </row>
        <row r="1247">
          <cell r="B1247" t="str">
            <v>1300I013 MANUAL ELABORADOS</v>
          </cell>
        </row>
        <row r="1248">
          <cell r="B1248" t="str">
            <v>1300I014 ALUMNOS CON APOYOS DE SOSTENIMIENTO</v>
          </cell>
        </row>
        <row r="1249">
          <cell r="B1249" t="str">
            <v>1300I015 CAPACITACION A LOS MIEMBROS DE LAS SUBCOMISIONES SOBRE POLITICA</v>
          </cell>
        </row>
        <row r="1250">
          <cell r="B1250" t="str">
            <v>1300I016 CREDITOS HIPOTECARIOS ASIGNADOS</v>
          </cell>
        </row>
        <row r="1251">
          <cell r="B1251" t="str">
            <v>1300I017 SEMINARIOS REALIZADOS</v>
          </cell>
        </row>
        <row r="1252">
          <cell r="B1252" t="str">
            <v>1300I018 DESEMPLEADOS INSCRITOS EN EL SISTEMA DE INFORMACION PARA EL EMPLEO DEL SENA, SIE, QUE LOGRAN REINSERTARSE EN EL MERCADO LABORAL</v>
          </cell>
        </row>
        <row r="1253">
          <cell r="B1253" t="str">
            <v>1300I019 CONSTRUCCION DE UN INSTRUMENTO DE CONTROL</v>
          </cell>
        </row>
        <row r="1254">
          <cell r="B1254" t="str">
            <v>1300I020 FUNCIONARIOS CAPACITADOS</v>
          </cell>
        </row>
        <row r="1255">
          <cell r="B1255" t="str">
            <v>1300I021 DESARROLLO DE BATERIAS DE INDICADORES PARA EL SECTOR</v>
          </cell>
        </row>
        <row r="1256">
          <cell r="B1256" t="str">
            <v>1300I022 RECAUDO APORTES PARAFISCALES</v>
          </cell>
        </row>
        <row r="1257">
          <cell r="B1257" t="str">
            <v>1300I023 SETS (PAQUETES, MATRICES, GRUPOS, KITS, ETC) BASICOS DE INDICADORES PARA MONITOREAR EL COMPORTAMIENTO DE LA PROBLEMATICA IDENTIFICADOS</v>
          </cell>
        </row>
        <row r="1258">
          <cell r="B1258" t="str">
            <v>1300I024 DISEÑO E IMPLEMENTACION DE UN SISTEMA DE INFORMACION SOBRE EL TRABAJO INFANTIL Y JUVENIL</v>
          </cell>
        </row>
        <row r="1259">
          <cell r="B1259" t="str">
            <v>1300I025 TASA ESPECIFICA DE PARTICIPACION LABORAL DE LOS MENORES DE 14 AÑOS</v>
          </cell>
        </row>
        <row r="1260">
          <cell r="B1260" t="str">
            <v>1300I026 GESTION DE RECURSOS - INVESTIGACION</v>
          </cell>
        </row>
        <row r="1261">
          <cell r="B1261" t="str">
            <v>1300I027 INICIATIVAS PRESENTADAS</v>
          </cell>
        </row>
        <row r="1262">
          <cell r="B1262" t="str">
            <v>1300I028 PROYECTO DE LEY SOBRE PROTECCION DE LOS DERECHOS DEL MENOR TRABAJADOR</v>
          </cell>
        </row>
        <row r="1263">
          <cell r="B1263" t="str">
            <v>1300I029 INVERSION EN PROYECTOS DE PROTECCION DE LOS DERECHOS DEL MENOR TRABAJADOR</v>
          </cell>
        </row>
        <row r="1264">
          <cell r="B1264" t="str">
            <v>1300I030 REFORMAS DEL CODIGO DEL MENOR EN COORDINACION CON LAS ENTES COMPETENTES ADELANTADAS</v>
          </cell>
        </row>
        <row r="1265">
          <cell r="B1265" t="str">
            <v>1300I031 DOCUMENTO ELABORADOS</v>
          </cell>
        </row>
        <row r="1266">
          <cell r="B1266" t="str">
            <v>1300I032 INFORMES PRESENTADOS DE ACUERDO A LA SOLICITUD A LA ENTIDAD</v>
          </cell>
        </row>
        <row r="1267">
          <cell r="B1267" t="str">
            <v>1300I033 ELABORACION DE LOS MAPAS DE RIESGOS DE LA CORRUPCION</v>
          </cell>
        </row>
        <row r="1268">
          <cell r="B1268" t="str">
            <v>1300I034 PORTAFOLIO DE INVERSIONES ELABORADOS</v>
          </cell>
        </row>
        <row r="1269">
          <cell r="B1269" t="str">
            <v>1300I035 CITACIONES A REUNIONES DEL COMITE COORDINADOR DE FONDO DE PENSIONES PUBLICAS, FOPEP REALIZADAS</v>
          </cell>
        </row>
        <row r="1270">
          <cell r="B1270" t="str">
            <v>1300I036 ACTAS DE COMITE COORDINADOR ELABORADAS</v>
          </cell>
        </row>
        <row r="1271">
          <cell r="B1271" t="str">
            <v>1300I037 REUNIONES DEL CONSEJO ASESOR DE FONDO DE PENSIONES PUBLICAS, FOPEP REALIZADAS</v>
          </cell>
        </row>
        <row r="1272">
          <cell r="B1272" t="str">
            <v>1300I038 CUMPLIMIENTO A RECOMENDACIONES</v>
          </cell>
        </row>
        <row r="1273">
          <cell r="B1273" t="str">
            <v>1300I039 CONVENIOS DIRIGIDOS A FORTALECER LA GESTION DE LAS PYMES REALIZADOS</v>
          </cell>
        </row>
        <row r="1274">
          <cell r="B1274" t="str">
            <v>1300I040 CONVENIOS  CON EL OBJETO DE FORTALECER EL COMPONENTE DE CONDICIONES DE TRABAJO, PRODUCTIVIDAD Y COMPETITIVIDAD REALIZADOS</v>
          </cell>
        </row>
        <row r="1275">
          <cell r="B1275" t="str">
            <v>1300I041 CONVENIOS CON EL OBJETO DE FORTALECER LA GESTION DE VIGILANCIA DE LOS DERECHOS DE LOS TRABAJADORES REALIZADOS.</v>
          </cell>
        </row>
        <row r="1276">
          <cell r="B1276" t="str">
            <v>1300I042 CONVENIOS CON EL OBJETO DE CAPACITAR SOBRE EL SGRP Y LEY 100</v>
          </cell>
        </row>
        <row r="1277">
          <cell r="B1277" t="str">
            <v>1300I043 CONVENIOS CON EL OBJETO DE FORTALECER LA GESTION LOCAL DE PROTECCION</v>
          </cell>
        </row>
        <row r="1278">
          <cell r="B1278" t="str">
            <v>1300I044 CONVENIOS  PARA FOMENTAR LA CREACION DE PROGRAMAS ACADEMICOS QUE BUSQUE LA FORMACION DE TALENTO HUMANO EN SALUD OCUPACIONAL (PREGRADO, POSTGRADO Y DIPLOMADOS) REALIZADOS</v>
          </cell>
        </row>
        <row r="1279">
          <cell r="B1279" t="str">
            <v>1300I045 DOCENTES DE CENTROS EDUCATIVOS CON PROGRAMAS DE SALUD OCUPACIONAL</v>
          </cell>
        </row>
        <row r="1280">
          <cell r="B1280" t="str">
            <v>1300I046 CONVENIOS  PARA REALIZAR LA CAPACITACION SOBRE SISTEMAS DE GESTION EN SALUD</v>
          </cell>
        </row>
        <row r="1281">
          <cell r="B1281" t="str">
            <v>1300I047 PROGRAMAS EDUCATIVOS DIRIGIDOS (CON EL OBJETO DE CONSOLIDAR LA GESTION DE LOS COPASOS DESARROLLADOS)</v>
          </cell>
        </row>
        <row r="1282">
          <cell r="B1282" t="str">
            <v>1300I048 COMITES PARITARIOS ACTIVOS ENTRELAZADOS POR REGION Y ACTIVIDAD</v>
          </cell>
        </row>
        <row r="1283">
          <cell r="B1283" t="str">
            <v>1300I049 CAPACITAR A FUNCIONARIOS</v>
          </cell>
        </row>
        <row r="1284">
          <cell r="B1284" t="str">
            <v>1300I050 VALIDACION DE LOS MODELOS PEDAGOGICOS</v>
          </cell>
        </row>
        <row r="1285">
          <cell r="B1285" t="str">
            <v>1300I051 ELABORACION DEL PLAN NACIONAL Y LOS PLANES REGIONALES DE TRABAJO</v>
          </cell>
        </row>
        <row r="1286">
          <cell r="B1286" t="str">
            <v>1300I052 IMPLEMENTACION DEL SISTEMA DE INFORMACION</v>
          </cell>
        </row>
        <row r="1287">
          <cell r="B1287" t="str">
            <v>1300I053 DESARROLLO DE ESTRATEGIAS PARA FORTALECER LA GESTION DEL CONSEJO NACIONAL DE RIESGOS PROFESIONAL</v>
          </cell>
        </row>
        <row r="1288">
          <cell r="B1288" t="str">
            <v>1300I054 DOCUMENTO SOBRE LINEAMIENTOS A SEGUIR EN LOS SISTEMAS DE GARANTIA DE CALIDAD</v>
          </cell>
        </row>
        <row r="1289">
          <cell r="B1289" t="str">
            <v>1300I055 CONVENIO MINISTERIO DE TRABAJO Y SEGURIDAD SOCIAL CON LA DIRECCION DEL SGRP (CON EL FIN DE FORTALECER LA DIRECCION DEL SGRP Y DEL SECTOR SALUD)</v>
          </cell>
        </row>
        <row r="1290">
          <cell r="B1290" t="str">
            <v>1300I056 ENCUENTROS NACIONALES DE DIRECTORES TERRITORIALES DE TRABAJO Y DE DIRECTORES TERRITORIALES DE SALUD REALIZADOS</v>
          </cell>
        </row>
        <row r="1291">
          <cell r="B1291" t="str">
            <v>1300I057 PROYECTO DE RESOLUCION ELABORADOS PARA INSTITUCIONALIZAR "EL DIA NACIONAL DE LA SALUD EN EL MUNDO DEL TRABAJO"</v>
          </cell>
        </row>
        <row r="1292">
          <cell r="B1292" t="str">
            <v>1300I058 PROYECTO DE RESOLUCION ELABORADOS PARA INSTITUCIONALIZAR "EL DIA NACIONAL DE LA SALUD EN EL MUNDO DEL TRABAJO" EN LAS 34 DIRECCIONES TERRITORIALES</v>
          </cell>
        </row>
        <row r="1293">
          <cell r="B1293" t="str">
            <v>1300I059 PROYECTO DECRETO PARA AFILIACION DE ESTUDIANTES AL SGRP ELABORADOS</v>
          </cell>
        </row>
        <row r="1294">
          <cell r="B1294" t="str">
            <v>1300I060 PROYECTO DECRETO PARA AFILIACION DE TRABAJADORES INDEPENDIENTES AL SGRP ELABORADOS</v>
          </cell>
        </row>
        <row r="1295">
          <cell r="B1295" t="str">
            <v>1300I061 PROGRAMAS DE PROMOCION Y PREVENCION EN LOS SECTORES INFORMAL, URBANO Y RURAL</v>
          </cell>
        </row>
        <row r="1296">
          <cell r="B1296" t="str">
            <v>1300I062 REVISION Y REFORMA DEL CODIGO DEL MENOR EN ASPECTOS QUE CORRESPONDEN A SALUD OCUPACIONAL</v>
          </cell>
        </row>
        <row r="1297">
          <cell r="B1297" t="str">
            <v>1300I063 REPRODUCCION Y DISTRIBUCION DEL VIDEO PEQUEÑAS HISTORIAS INFANTILES</v>
          </cell>
        </row>
        <row r="1298">
          <cell r="B1298" t="str">
            <v>1300I064 CONVENIOS MINISTERIO DE TRABAJO VS SUPERBANCARIA</v>
          </cell>
        </row>
        <row r="1299">
          <cell r="B1299" t="str">
            <v>1300I065 VISITAS A LAS ADMINISTRADORA DE RIESGOS PROFESONALES, ARPS PARA ANALISIS DEL APORTE FINANCIERO</v>
          </cell>
        </row>
        <row r="1300">
          <cell r="B1300" t="str">
            <v>1300I066 ELABORACION DE ESTUDIOS PILOTO DE EVASION Y ELUSION</v>
          </cell>
        </row>
        <row r="1301">
          <cell r="B1301" t="str">
            <v>1300I067 REALIZACION DEL PROYECTO DE REGLAMENTACION DEL CONVENIO 161 DE LA OIT</v>
          </cell>
        </row>
        <row r="1302">
          <cell r="B1302" t="str">
            <v>1300I068 IMPLEMENTACION DE LOS OBSERVATORIOS TERRITORIALES EN EL AREA LABORAL Y DE SEGURIDAD SOCIAL</v>
          </cell>
        </row>
        <row r="1303">
          <cell r="B1303" t="str">
            <v>1300I069 LEVANTAMIENTO REGIONAL DEL INVENTARIO DE INFRAESTRUCTURA, RECURSO HUMANA, EQUIPO TECNICO Y FISICO.</v>
          </cell>
        </row>
        <row r="1304">
          <cell r="B1304" t="str">
            <v>1300I070 PROYECTO NORMA SOBRE PROMOCION Y PREVENCION</v>
          </cell>
        </row>
        <row r="1305">
          <cell r="B1305" t="str">
            <v>1300I071 DISEÑO Y PRUEBA DE APLICATIVOS DEL SISTEMA DE VIGILANCIA EPIDEMIOLOGICA IMPLEMENTADOS</v>
          </cell>
        </row>
        <row r="1306">
          <cell r="B1306" t="str">
            <v>1300I072 ELABORACION NORMA DE REFORMA DE LA CLASIFICACION DE ACTIVIDADES ECONOMICAS ESTABLECIDAS EN EL DECRETO 2100 DE 1995</v>
          </cell>
        </row>
        <row r="1307">
          <cell r="B1307" t="str">
            <v>1300I073 PROYECTO DE NORMAS DE VIGILANCIA EPIDEMIOLOGICA EN ACTIVIDADES DE ALTO RIESGO (COMPROMISO) DESARROLLADOS</v>
          </cell>
        </row>
        <row r="1308">
          <cell r="B1308" t="str">
            <v>1300I074 PROYECTOS DE REGLAMENTACION DEL CONVENIO 162 DESARROLLADOS</v>
          </cell>
        </row>
        <row r="1309">
          <cell r="B1309" t="str">
            <v>1300I075 CONVENIOS MINISTERIO DE TRABAJO Y SEGURIDAD SOCIAL CON INSTITUTO NACIONAL DE CANCEROLOGICA (CON EL OBJETO DE ESTABLECER UN REGISTRO POBLACIONAL DE CANCER OCUPACIONAL)</v>
          </cell>
        </row>
        <row r="1310">
          <cell r="B1310" t="str">
            <v>1300I076 PROYECTO SOBRE REGLAMENTACION DEL SISTEMA DE JCI REALIZADOS</v>
          </cell>
        </row>
        <row r="1311">
          <cell r="B1311" t="str">
            <v>1300I077 JUNTAS DE CALIFICACION DE INVALIDEZ CONFORMADAS Y CAPACITADAS</v>
          </cell>
        </row>
        <row r="1312">
          <cell r="B1312" t="str">
            <v>1300I077 PERSONAS CAPACITADAS</v>
          </cell>
        </row>
        <row r="1313">
          <cell r="B1313" t="str">
            <v>1300I078 PROYECTO NORMA SOBRE REHABILITACION PROFESIONAL ELABORADOS</v>
          </cell>
        </row>
        <row r="1314">
          <cell r="B1314" t="str">
            <v>1300I079 PROYECTO MANUAL DE REHABILITACION PROFESIONAL ELABORADOS</v>
          </cell>
        </row>
        <row r="1315">
          <cell r="B1315" t="str">
            <v>1300I080 PROYECTO PARA MEDIR LA EFICACIA DE LOS PROCESOS DE REINTEGRO LABORAL DE LAS PERSONAS VICTIMAS DE ATEP ELABORADOS</v>
          </cell>
        </row>
        <row r="1316">
          <cell r="B1316" t="str">
            <v>1300I081 MEMORIAS DIFUNDIDAS</v>
          </cell>
        </row>
        <row r="1317">
          <cell r="B1317" t="str">
            <v>1300I082 OBSERVATORIOS PROMOVIDOS</v>
          </cell>
        </row>
        <row r="1318">
          <cell r="B1318" t="str">
            <v>1300I083 APLICACIONES DEL SUBSISTEMA DE INFORMACION DE LAS DIRECCIONES GENERALES DE EMPLEO</v>
          </cell>
        </row>
        <row r="1319">
          <cell r="B1319" t="str">
            <v>1300I084 DOCUMENTO-TECNICO DE SOPORTE DE LAS DISCUSIONES QUE EN MATERIA DE POLITICA SALARIAL, EMPLEO E INGRESOS ELABORADOS</v>
          </cell>
        </row>
        <row r="1320">
          <cell r="B1320" t="str">
            <v>1300I085 INFORMES TRIMESTRALES DEL MONITOREO DE MERCADO DE TRABAJO CON BASE EN LAS ESTADISTICAS DEL DANE, ELABORADOS</v>
          </cell>
        </row>
        <row r="1321">
          <cell r="B1321" t="str">
            <v>1300I086 REPORTE INFORMATIVO DEL COMPORTAMIENTO DEL MERCADO DE TRABAJO CON BASE EN LA ENCUESTA CONTINUA DE HOGARES DEL DANE, ELABORADOS</v>
          </cell>
        </row>
        <row r="1322">
          <cell r="B1322" t="str">
            <v>1300I087 SISTEMATIZACION DE INFORMACION SOBRE PROGRAMAS DE EMPLEO A NIVEL MUNICIPAL</v>
          </cell>
        </row>
        <row r="1323">
          <cell r="B1323" t="str">
            <v>1300I088 ACTUALIZACION DEL SISTEMA DE MERCADOS LABORALES PARA AMERICA LATINA, SISMEL</v>
          </cell>
        </row>
        <row r="1324">
          <cell r="B1324" t="str">
            <v>1300I089 LANZAMIENTO DEL PROGRAMA DE MEJORAMIENTO DE LA PRODUCTIVIDAD EN LA EMPRESA Y DEL SOFTWARE DE MEDICION, SIMPROD 2.0 (A TRAVES DE VIDEOCONFERENCIA NACIONAL CONJUNTAMENTE CON EL SENA)</v>
          </cell>
        </row>
        <row r="1325">
          <cell r="B1325" t="str">
            <v>1300I090 ASESORES DE DESARROLLO EMPRESA CAPACITADOS</v>
          </cell>
        </row>
        <row r="1326">
          <cell r="B1326" t="str">
            <v>1300I091 ASESORES DE DESARROLLO EMPRESA A NIVEL REGIONAL CAPACITADOS</v>
          </cell>
        </row>
        <row r="1327">
          <cell r="B1327" t="str">
            <v>1300I092 DOCUMENTOS ELABORADOS</v>
          </cell>
        </row>
        <row r="1328">
          <cell r="B1328" t="str">
            <v>1300I093 REUNIONES DE COORDINACION</v>
          </cell>
        </row>
        <row r="1329">
          <cell r="B1329" t="str">
            <v>1300I094 CREACION COMITE INTERINSTITUCIONAL</v>
          </cell>
        </row>
        <row r="1330">
          <cell r="B1330" t="str">
            <v>1300I095 REALIZACION SEMINARIOS INTERNACIONALES SOBRE COMPETITIVIDAD Y RELACIONES LABORALES</v>
          </cell>
        </row>
        <row r="1331">
          <cell r="B1331" t="str">
            <v>1300I096 CONFORMACION DE LOS CONSEJOS TERRITORIAL DE EMPLEO, CTE A NIVEL REGIONAL Y LOCAL</v>
          </cell>
        </row>
        <row r="1332">
          <cell r="B1332" t="str">
            <v>1300I097 ASISTENCIA TECNICA Y SEGUIMIENTO A LOS PROGRAMAS DE EMPLEO DE LAS ADMINISTRACIONES TERRITORIALES</v>
          </cell>
        </row>
        <row r="1333">
          <cell r="B1333" t="str">
            <v>1300I098 DISEÑAR Y APLICAR UN SISTEMA DE SEGUIMIENTO A LA GESTION DE LOS CONSEJOS TERRITORIALES DE EMPLEO, CTE</v>
          </cell>
        </row>
        <row r="1334">
          <cell r="B1334" t="str">
            <v>1300I099 CONVENIOS EJECUTADOS PARA IMPULSAR LA APLICACION DE LAS INICIATIVAS LOCALES DE EMPLEO, ILES</v>
          </cell>
        </row>
        <row r="1335">
          <cell r="B1335" t="str">
            <v>1300I100 CONVENIOS PARA IMPULSAR PROCESOS DE CONCERTACION PUBLICO-PRIVADA REGIONAL Y LOCAL PARA DESARROLLAR INVESTIGACIONES SOBRE EL COMPORTAMIENTO DEL MERCADO DE TRABAJO</v>
          </cell>
        </row>
        <row r="1336">
          <cell r="B1336" t="str">
            <v>1300I101 DOCUMENTO TECNICO PEDAGOGICO PARA EL PROCESO DE FORMACION</v>
          </cell>
        </row>
        <row r="1337">
          <cell r="B1337" t="str">
            <v>1300I102 OBSERVATORIOS PROMOVIDOS PARA IMPULSAR INSTANCIA DE RECOLECCION Y PROCESAMIENTO DE INFORMACION ESTADISTICA LABORAL A NIVEL REGIONAL Y LOCAL</v>
          </cell>
        </row>
        <row r="1338">
          <cell r="B1338" t="str">
            <v>1300I103 VISITAS PARA COORDINAR EL PROGRAMA DE VIGILANCIA Y CONTROL DIRIGIDO A LAS EMPRESAS QUE OCUPAN MANO DE OBRA EXTRANJERA</v>
          </cell>
        </row>
        <row r="1339">
          <cell r="B1339" t="str">
            <v>1300I104 BOLETINES ELABORADOS PARA REGISTRAR, ANALIZAR ESTADISTICAS Y PUBLICAR UN BOLETIN SOBRE EL COMPORTAMIENTO DE LA MANO DE OBRA EXTRANJERA</v>
          </cell>
        </row>
        <row r="1340">
          <cell r="B1340" t="str">
            <v>1300I105 ACTAS DE PARTICIPACION Y SEGUIMIENTO DE LAS REUNIONES DE COMITE TECNICO BINACIONAL DE LA COMISION PRESIDENCIAL Y ASUNTOS FRONTERIZOS COLOMBO-VENEZOLANA Y COLOMBO-ECUATORIANA</v>
          </cell>
        </row>
        <row r="1341">
          <cell r="B1341" t="str">
            <v>1300I106 ACTAS DE PARTICIPACION Y SEGUIMIENTO DE LAS REUNIONES DE LA COMISION NACIONAL DE MIGRACION</v>
          </cell>
        </row>
        <row r="1342">
          <cell r="B1342" t="str">
            <v>1300I107 ELABORAR Y ACTUALIZAR EL REGLAMENTO INTERNO DE TRABAJO Y REGLAMENTO DE HIGIENE Y SEGURIDAD INDUSTRIAL DE LAS EMPRESAS DE SERVICIOS TEMPORALES</v>
          </cell>
        </row>
        <row r="1343">
          <cell r="B1343" t="str">
            <v>1300I108 ASISTENCIA TECNICA A MUNICIPIOS Y DEPARTAMENTOS</v>
          </cell>
        </row>
        <row r="1344">
          <cell r="B1344" t="str">
            <v>1300I109 DOCUMENTO PROPUESTA</v>
          </cell>
        </row>
        <row r="1345">
          <cell r="B1345" t="str">
            <v>1300I110 PROGRAMAS DISEÑADOS</v>
          </cell>
        </row>
        <row r="1346">
          <cell r="B1346" t="str">
            <v>1300I111 REUNIONES ASISTIDAS</v>
          </cell>
        </row>
        <row r="1347">
          <cell r="B1347" t="str">
            <v>1300I112 DOCUMENTO PROPUESTA</v>
          </cell>
        </row>
        <row r="1348">
          <cell r="B1348" t="str">
            <v>1300I113 ASISTENCIA TECNICA A LOS COMITES</v>
          </cell>
        </row>
        <row r="1349">
          <cell r="B1349" t="str">
            <v>1300I114 SEMINARIOS NACIONALES DE FOMENTO A LA ECONOMIA SOCIAL Y SOLIDARIA</v>
          </cell>
        </row>
        <row r="1350">
          <cell r="B1350" t="str">
            <v>1300I115 CONGRESOS NACIONALES DE FOMENTO A LA ECONOMIA SOCIAL Y SOLIDARIA</v>
          </cell>
        </row>
        <row r="1351">
          <cell r="B1351" t="str">
            <v>1300I116 CONGRESO INTERNACIONALES DE FOMENTO A LA ECONOMIA SOCIAL Y SOLIDARIA</v>
          </cell>
        </row>
        <row r="1352">
          <cell r="B1352" t="str">
            <v>1300I117 CONVENIO FIRMADO INTERINSTITUCIONAL PARA LA PRIMERA CADENA PRODUCTIVA DEL ACHIRA</v>
          </cell>
        </row>
        <row r="1353">
          <cell r="B1353" t="str">
            <v>1300I118 ORGANIZACION Y ESTRUCTURACION DE UN BANCO DE PROYECTOS DE EMPLEO</v>
          </cell>
        </row>
        <row r="1354">
          <cell r="B1354" t="str">
            <v>1300I119 CREACION DE UN FONDO DE SOLIDARIDAD SOCIAL PARA ESTIMULAR EL EMPLEO</v>
          </cell>
        </row>
        <row r="1355">
          <cell r="B1355" t="str">
            <v>1300I120 REUNIONES PARA COORDINACION CON EL INSTITUTO COLOMBIANO DE BIENESTAR FAMILIAR Y EL SENA, TERMINAR EL PROGRAMAS DE FORTALECIMIENTO Y CREACION DE LAS COOPERATIVAS MULTIACTIVAS PARA LAS MADRES COMUNITARIAS Y MUJER</v>
          </cell>
        </row>
        <row r="1356">
          <cell r="B1356" t="str">
            <v>1300I121 REUNIONES DE COORDINACION PARA ESTUDIAR LA PROPUESTA DEL PROGRAMA DE VIVIENDA PARA LAS MUJERES CABEZA DE FAMILIA MEDIANTE LA AUTOCONSTRUCCION</v>
          </cell>
        </row>
        <row r="1357">
          <cell r="B1357" t="str">
            <v>1300I122 ASISTENCIA TECNICA A GRUPOS DE MUJERES</v>
          </cell>
        </row>
        <row r="1358">
          <cell r="B1358" t="str">
            <v>1300I123 DOCUMENTO TECNICO PEDAGOGICO PARA EL PROCESO DE FORMACION</v>
          </cell>
        </row>
        <row r="1359">
          <cell r="B1359" t="str">
            <v>1300I124 DOCUMENTO PROPUESTA</v>
          </cell>
        </row>
        <row r="1360">
          <cell r="B1360" t="str">
            <v>1300I125 DOCUMENTO INICIATIVAS</v>
          </cell>
        </row>
        <row r="1361">
          <cell r="B1361" t="str">
            <v>1300I126 REUNIONES REALIZADAS CON EL PROGRAMA COLOMBIA JOVEN PARA TRABAJAR A NIVEL INSTITUCIONAL LOS PROGRAMAS DE JOVENES EMPRESARIOS</v>
          </cell>
        </row>
        <row r="1362">
          <cell r="B1362" t="str">
            <v>1300I127 SEMINARIOS SOBRE EL PROGRAMA DE DISCAPACIDADES E INICIATIVAS LOCALES DE EMPLEO</v>
          </cell>
        </row>
        <row r="1363">
          <cell r="B1363" t="str">
            <v>1300I128 DOCUMENTO TECNICO PROPUESTA PARA EL DESARROLLADO EN COORDINACION CON  LOS INTEGRANTES DEL COMITE ELABORAR UN DOCUMENTO DE POLITICAS SOBRE DISCAPACIDAD CORRESPONDIENTE AL AREA DE INTEGRACION LABORAL</v>
          </cell>
        </row>
        <row r="1364">
          <cell r="B1364" t="str">
            <v>1300I129 DOCUMENTO PROPUESTA PARA LA COORDINACION CON LOS INTEGRANTES DEL COMITE ELABORAR UN DOCUMENTO DE POLITICAS SOBRE DISCAPACIDAD CORRESPONDIENTE AL AREA DE INTEGRACION LABORAL</v>
          </cell>
        </row>
        <row r="1365">
          <cell r="B1365" t="str">
            <v>1300I130 RECURSOS RECUPERADOS PARA FINANCIACION DEL SISTEMA DE SEGURIDAD.</v>
          </cell>
        </row>
        <row r="1366">
          <cell r="B1366" t="str">
            <v>1300I131 NUMERO DE MIPYMES</v>
          </cell>
        </row>
        <row r="1367">
          <cell r="B1367" t="str">
            <v>1300I132 EMPLEOS GENERADOS POR LAS MIPYME</v>
          </cell>
        </row>
        <row r="1368">
          <cell r="B1368" t="str">
            <v>1300I133 EXPORTACIONES REALIZADAS POR LAS MIPYMES</v>
          </cell>
        </row>
        <row r="1369">
          <cell r="B1369" t="str">
            <v>1300I134 EMPRESAS BENEFICIADAS A TRAVES DEL FONDO COLOMBIANO DE MODERNIZACION Y DESARROLLO TECNOLOGICO DE LAS MIPYME, FOMIPYME</v>
          </cell>
        </row>
        <row r="1370">
          <cell r="B1370" t="str">
            <v>1300I135 MONTO DE LOS RECURSOS DESEMBOLSADOS POR LOS PROGRAMAS Y SERVICIOS NO FINANCIEROS PARA EL DESARROLLO DE LA MIPYME</v>
          </cell>
        </row>
        <row r="1371">
          <cell r="B1371" t="str">
            <v>1300I136 MIPYMES CON CREDITO GARANTIZADO RESPECTO AL TOTAL DE EMPRESAS</v>
          </cell>
        </row>
        <row r="1372">
          <cell r="B1372" t="str">
            <v>1300I137 MIPYMES CON CREDITO GARANTIZADO RESPECTO AL TOTAL DE CREDITOS</v>
          </cell>
        </row>
        <row r="1373">
          <cell r="B1373" t="str">
            <v>1300I138 BENEFICIARIOS DE LA CORPORACION PARA EL DESARROLLO DE MICROEMPRESAS</v>
          </cell>
        </row>
        <row r="1374">
          <cell r="B1374" t="str">
            <v>1300I139 MIPYMES VINCULADAS A PROGRAMAS DE ASEGURAMIENTO DE LA CALIDAD Y PROGRAMAS DE MEJORAMIENTO CONTINUO</v>
          </cell>
        </row>
        <row r="1375">
          <cell r="B1375" t="str">
            <v>1300I140 MINICADENAS PRODUCTIVAS ORGANIZADAS Y CON PROGRAMAS DE COMPETITIVIDAD EN MARCHA</v>
          </cell>
        </row>
        <row r="1376">
          <cell r="B1376" t="str">
            <v>1300I141 PROYECTOS DE INNOVACION Y/O TECNOLOGICOS DE LOS SECTORES PRODUCTIVOS CON COFINANCIACION DEL FONDO COLOMBIANO DE MODERNIZACION Y DESARROLLO TECNOLOGICO DE LAS MIPYME, FOMIPYME</v>
          </cell>
        </row>
        <row r="1377">
          <cell r="B1377" t="str">
            <v>1300I142 PATENTES, MODELOS Y DISEÑOS INDUSTRIALES CONCEDIDOS</v>
          </cell>
        </row>
        <row r="1378">
          <cell r="B1378" t="str">
            <v>1300I143 EMPRESAS BENEFICIADAS POR EL INSTITUTO DE FOMENTO INDUSTRIAL, IFI (BANCA DE PRIMER Y SEGUNDO PISO)</v>
          </cell>
        </row>
        <row r="1379">
          <cell r="B1379" t="str">
            <v>1300I144 CREDITOS GARANTIZADOS POR EL SISTEMA NACIONAL DE GARANTIAS</v>
          </cell>
        </row>
        <row r="1380">
          <cell r="B1380" t="str">
            <v>1300I145 VALOR CREDITOS GARANTIZADOS POR EL SISTEMA NACIONAL DE GARANTIAS</v>
          </cell>
        </row>
        <row r="1381">
          <cell r="B1381" t="str">
            <v>1300I146 JOVENES TRABAJADORES ENTRE 10 Y 14 AÑOS</v>
          </cell>
        </row>
        <row r="1382">
          <cell r="B1382" t="str">
            <v>1300I147 NIVEL DE COMPROMISOS CUMPLIDOS DE LA DECLARACION DE CARTAGENA SOBRE ERRADICACION DE TRABAJO INFANTIL</v>
          </cell>
        </row>
        <row r="1383">
          <cell r="B1383" t="str">
            <v>1300I148 TASA DE DESEMPLEO EN SIETE AREAS PRODUCTIVAS</v>
          </cell>
        </row>
        <row r="1384">
          <cell r="B1384" t="str">
            <v>1300I149 TASA DE OCUPACION SIETE AREAS</v>
          </cell>
        </row>
        <row r="1385">
          <cell r="B1385" t="str">
            <v>1300I150 TASA DE OCUPACION NACIONAL</v>
          </cell>
        </row>
        <row r="1386">
          <cell r="B1386" t="str">
            <v>1300I151 TASA DE SUBEMPLEO</v>
          </cell>
        </row>
        <row r="1387">
          <cell r="B1387" t="str">
            <v>1300I152 TASA DE SUBEMPLEO NACIONAL</v>
          </cell>
        </row>
        <row r="1388">
          <cell r="B1388" t="str">
            <v>1300I153 TASA DE DESEMPLEO NACIONAL</v>
          </cell>
        </row>
        <row r="1389">
          <cell r="B1389" t="str">
            <v>1300I154 EMPLEOS CREADOS</v>
          </cell>
        </row>
        <row r="1390">
          <cell r="B1390" t="str">
            <v>1300I155 EMPLEOS CREADOS TOTAL NACIONAL</v>
          </cell>
        </row>
        <row r="1391">
          <cell r="B1391" t="str">
            <v>1300I156 EMPLEOS CREADOS POR REGION DEL TOTAL NACIONAL</v>
          </cell>
        </row>
        <row r="1392">
          <cell r="B1392" t="str">
            <v>1300I157 OCUPACION POR REGION</v>
          </cell>
        </row>
        <row r="1393">
          <cell r="B1393" t="str">
            <v>1300I158 DESEMPLEO POR REGION</v>
          </cell>
        </row>
        <row r="1394">
          <cell r="B1394" t="str">
            <v>1300I159 NUMERO DE EMPLEOS GENERADOS POR EMPLEO EN ACCION PROYECTOS COMUNITARIOS</v>
          </cell>
        </row>
        <row r="1395">
          <cell r="B1395" t="str">
            <v>1300I160 NUMERO DE EMPLEOS GENERADOS POR VIAS PARA LA PAZ</v>
          </cell>
        </row>
        <row r="1396">
          <cell r="B1396" t="str">
            <v>1300I161 INGRESO PROMEDIO ANUAL DE LOS BENEFICIARIOS DIRECTOS (EMPLEO EN ACCION-PROYECTOS COMUNITARIOS).</v>
          </cell>
        </row>
        <row r="1397">
          <cell r="B1397" t="str">
            <v>1300I162 CAMBIO NETO EN PROMOCION DE GRADOS DE NIÑOS QUE PERTENECEN AL PROGRAMA "FAMILIAS EN ACCION"</v>
          </cell>
        </row>
        <row r="1398">
          <cell r="B1398" t="str">
            <v>1300I163 NUMERO DE JOVENES INGRESADOS AL PROGRAMA "JOVENES EN ACCION"</v>
          </cell>
        </row>
        <row r="1399">
          <cell r="B1399" t="str">
            <v>14000000 SECTOR VIVIENDA Y DESARROLLO URBANO</v>
          </cell>
        </row>
        <row r="1400">
          <cell r="B1400" t="str">
            <v>1400I001 PREDIOS MEJORADOS POR METODOS DE AUTOCONSTRUCCION</v>
          </cell>
        </row>
        <row r="1401">
          <cell r="B1401" t="str">
            <v>1400I002 FAMILIAS ATENDIDAS CON PROYECTOS DE VIVIENDA</v>
          </cell>
        </row>
        <row r="1402">
          <cell r="B1402" t="str">
            <v>1400I003 BARRIOS ATENDIDOS CON PROYECTOS DE VIVIENDA DE INTERES SOCIAL</v>
          </cell>
        </row>
        <row r="1403">
          <cell r="B1403" t="str">
            <v>1400I004 MUNICIPIOS CON APLICACION DE INSTRUMENTOS DE GESTION Y FINANCIACION</v>
          </cell>
        </row>
        <row r="1404">
          <cell r="B1404" t="str">
            <v>1400I005 MUNICIPIOS CON PROYECTOS DE REUBICACION DE VIVIENDAS</v>
          </cell>
        </row>
        <row r="1405">
          <cell r="B1405" t="str">
            <v>1400I006 SUBSIDIOS DESEMBOLSADOS</v>
          </cell>
        </row>
        <row r="1406">
          <cell r="B1406" t="str">
            <v>1400I007 PREDIOS TITULADOS</v>
          </cell>
        </row>
        <row r="1407">
          <cell r="B1407" t="str">
            <v>1400I008 CONSULTAS REALIZADAS AL SISTEMA DE INFORMACION DE LA ENTIDAD</v>
          </cell>
        </row>
        <row r="1408">
          <cell r="B1408" t="str">
            <v>1400I009 MUNICIPIOS CON APLICACION DE NORMAS DE CALIDAD DE VIVIENDA</v>
          </cell>
        </row>
        <row r="1409">
          <cell r="B1409" t="str">
            <v>1400I010 DISMINUCION EN TIEMPO DE TRANSPORTE INTRA URBANO PARA GRANDES CIUDADES</v>
          </cell>
        </row>
        <row r="1410">
          <cell r="B1410" t="str">
            <v>1400I011 SUBSIDIOS ASIGNADOS (POR EL INURBE, LAS CAJAS DE COMPENSACION FAMILIAR, LA CPVM Y EL BANCO AGRARIO)</v>
          </cell>
        </row>
        <row r="1411">
          <cell r="B1411" t="str">
            <v>1400I012 SUBSIDIOS ASIGNADOS POR EL INURBE</v>
          </cell>
        </row>
        <row r="1412">
          <cell r="B1412" t="str">
            <v>1400I013 SUBSIDIOS ASIGNADOS POR LAS CAJAS DE COMPENSACION FAMILIAR</v>
          </cell>
        </row>
        <row r="1413">
          <cell r="B1413" t="str">
            <v>1400I014 SUBSIDIOS ASIGNADOS POR LA CPVM</v>
          </cell>
        </row>
        <row r="1414">
          <cell r="B1414" t="str">
            <v>1400I015 SUBSIDIOS ASIGNADOS POR EL BANCO AGRARIO</v>
          </cell>
        </row>
        <row r="1415">
          <cell r="B1415" t="str">
            <v>1400I016 VALOR SUBSIDIOS ASIGNADOS</v>
          </cell>
        </row>
        <row r="1416">
          <cell r="B1416" t="str">
            <v>1400I017 SUBSIDIOS DESEMBOLSADOS</v>
          </cell>
        </row>
        <row r="1417">
          <cell r="B1417" t="str">
            <v>1400I018 CREDITOS HIPOTECARIOS DESEMBOLSADOS POR EL FNA</v>
          </cell>
        </row>
        <row r="1418">
          <cell r="B1418" t="str">
            <v>1400I019 CREDITOS HIPOTECARIOS DESEMBOLSADOS POR EL SISTEMA  FINANCIERO</v>
          </cell>
        </row>
        <row r="1419">
          <cell r="B1419" t="str">
            <v>1400I020 VALOR  DE CREDITOS HIPOTECARIOS DESEMBOLSADOS POR EL FNA Y EL SECTOR FINANCIERO</v>
          </cell>
        </row>
        <row r="1420">
          <cell r="B1420" t="str">
            <v>1400I021 VALOR  DE CREDITOS HIPOTECARIOS DESEMBOLSADOS POR EL FNA</v>
          </cell>
        </row>
        <row r="1421">
          <cell r="B1421" t="str">
            <v>1400I022 VALOR  DE CREDITOS HIPOTECARIOS DESEMBOLSADOS POR EL SISTEMA FINANCIERO</v>
          </cell>
        </row>
        <row r="1422">
          <cell r="B1422" t="str">
            <v>1400I023 CUENTAS DE AHORRO PROGRAMADO -ACTIVAS-</v>
          </cell>
        </row>
        <row r="1423">
          <cell r="B1423" t="str">
            <v>1400I024 VALOR  SALDO EN CUENTAS DE AHORRO PROGRAMADO EN ENTIDADES FINANCIERAS Y EL FNA</v>
          </cell>
        </row>
        <row r="1424">
          <cell r="B1424" t="str">
            <v>1400I025 VALOR  SALDO EN CUENTAS DE AHORRO PROGRAMADO EN ENTIDADES FINANCIERAS</v>
          </cell>
        </row>
        <row r="1425">
          <cell r="B1425" t="str">
            <v>1400I026 VALOR  SALDO EN CUENTAS DE AHORRO PROGRAMADO EN EL FNA</v>
          </cell>
        </row>
        <row r="1426">
          <cell r="B1426" t="str">
            <v>1400I027 SECTOR DE LA CONSTRUCCION (EDIFICACION) RESPECTO AL PIB NACIONAL</v>
          </cell>
        </row>
        <row r="1427">
          <cell r="B1427" t="str">
            <v>1400I028 OBSERVATORIOS DEL MERCADO INMOBILIARIO EN FUNCIONAMIENTO</v>
          </cell>
        </row>
        <row r="1428">
          <cell r="B1428" t="str">
            <v>1400I029 PREDIOS LEGALIZADOS A TRAVES DE LA TITULACION</v>
          </cell>
        </row>
        <row r="1429">
          <cell r="B1429" t="str">
            <v>1400I030 SISTEMAS CONSTRUCTIVOS REGISTRADOS POR LA COMISION DE SISMORRESISTENCIA</v>
          </cell>
        </row>
        <row r="1430">
          <cell r="B1430" t="str">
            <v>1400I031 FORMULACION DE LA POLITICA DE TRANSPORTE URBANO</v>
          </cell>
        </row>
        <row r="1431">
          <cell r="B1431" t="str">
            <v>1400I032 AVANCE EN LA FORMULACION DE LA POLITICA DE ESPACIO PUBLICO</v>
          </cell>
        </row>
        <row r="1432">
          <cell r="B1432" t="str">
            <v>15000000 SECTOR DESARROLLO COMUNITARIO</v>
          </cell>
        </row>
        <row r="1433">
          <cell r="B1433" t="str">
            <v>1500I001 INGRESO ASOCIADOS</v>
          </cell>
        </row>
        <row r="1434">
          <cell r="B1434" t="str">
            <v>1500I002 INGRESO FAMILIAS</v>
          </cell>
        </row>
        <row r="1435">
          <cell r="B1435" t="str">
            <v>1500I003 PRODUCCION EMPRESAS SOLIDARIAS</v>
          </cell>
        </row>
        <row r="1436">
          <cell r="B1436" t="str">
            <v>1500I004 RECURSOS PARA LA ATENCION A POBLACION INDIGENA EN PROGRAMAS DE NUTRICION</v>
          </cell>
        </row>
        <row r="1437">
          <cell r="B1437" t="str">
            <v>1500I005 RECURSOS PARA LA ATENCION A FAMILIAS EN PROGRAMAS DE NUTRICION</v>
          </cell>
        </row>
        <row r="1438">
          <cell r="B1438" t="str">
            <v>1500I006 RECURSOS PARA LA ATENCION A LA POBLACION INFANTIL EN PROGRAMAS DE NUTRICION</v>
          </cell>
        </row>
        <row r="1439">
          <cell r="B1439" t="str">
            <v>1500I007 RECURSOS PARA LA ATENCION A LA POBLACION DE LA TERCERA EDAD EN PROGRAMAS DE NUTRICION</v>
          </cell>
        </row>
        <row r="1440">
          <cell r="B1440" t="str">
            <v>1500I008 RECURSOS PARA LA ATENCION A LA POBLACION DE MUJERES LACTANTES EN PROGRAMAS DE NUTRICION</v>
          </cell>
        </row>
        <row r="1441">
          <cell r="B1441" t="str">
            <v>1500I009 FAMILIAS ATENDIDAS PARA DISMINUIR COMBATES</v>
          </cell>
        </row>
        <row r="1442">
          <cell r="B1442" t="str">
            <v>1500I010 RECURSOS PARA MEJORAR EL INGRESO DE LAS FAMILIAS YA DISMINUIR CONFLICTO</v>
          </cell>
        </row>
        <row r="1443">
          <cell r="B1443" t="str">
            <v>1500I011 TASAS DE BAJO PESO AL NACER</v>
          </cell>
        </row>
        <row r="1444">
          <cell r="B1444" t="str">
            <v>1500I012 TASA DE ADOLESCENTES EMBARAZADAS</v>
          </cell>
        </row>
        <row r="1445">
          <cell r="B1445" t="str">
            <v>1500I013 PERSONAS GRADUADAS O CAPACITADAS</v>
          </cell>
        </row>
        <row r="1446">
          <cell r="B1446" t="str">
            <v>1500I014 VARIACION EN EL VALOR DE LA PRODUCCION</v>
          </cell>
        </row>
        <row r="1447">
          <cell r="B1447" t="str">
            <v>1500I015 CLIENTES ADMITIDOS AL PROGRAMA DE CUIDADOS A MADRE E HIJO</v>
          </cell>
        </row>
        <row r="1448">
          <cell r="B1448" t="str">
            <v>1500I016 VISITAS CLINICAS POR MES</v>
          </cell>
        </row>
        <row r="1449">
          <cell r="B1449" t="str">
            <v>1500I017 MADRES PRENATALES O POSTNATALES CONTACTADAS</v>
          </cell>
        </row>
        <row r="1450">
          <cell r="B1450" t="str">
            <v>1500I018 PERSONAS QUE RECIBEN SERVICIOS DE PLANIFICACION FAMILIAR</v>
          </cell>
        </row>
        <row r="1451">
          <cell r="B1451" t="str">
            <v>1500I019 MUJERES EMBARAZADAS QUE RECIBEN CUIDADO EN EL PRIMER TRIMESTRE</v>
          </cell>
        </row>
        <row r="1452">
          <cell r="B1452" t="str">
            <v>17000000 SECTOR TURISMO</v>
          </cell>
        </row>
        <row r="1453">
          <cell r="B1453" t="str">
            <v>1700I001 EFECTIVOS DE POLICIA TURISTICA BENEFICIADOS CON ACTIVIDADES DE CAPACITACION.</v>
          </cell>
        </row>
        <row r="1454">
          <cell r="B1454" t="str">
            <v>1700I002 PARTICIPACION DEL SECTOR TURISMO EN EL PIB</v>
          </cell>
        </row>
        <row r="1455">
          <cell r="B1455" t="str">
            <v>1700I003 INDUSTRIA MANUFACTURERA SIN TRILLA</v>
          </cell>
        </row>
        <row r="1456">
          <cell r="B1456" t="str">
            <v>1700I004 EXPORTACIONES INDUSTRIALES NO TRADICIONALES</v>
          </cell>
        </row>
        <row r="1457">
          <cell r="B1457" t="str">
            <v>1700I005 EMPRESAS VINCULADAS A LA OFERTA EXPORTABLE</v>
          </cell>
        </row>
        <row r="1458">
          <cell r="B1458" t="str">
            <v>1700I006 VALOR DE LAS COMPRAS NACIONALES DE LAS ENTIDADES ESTATALES</v>
          </cell>
        </row>
        <row r="1459">
          <cell r="B1459" t="str">
            <v>1700I007 MONTO EN LAS DIVISAS POR RECEPCION DE TURISMO</v>
          </cell>
        </row>
        <row r="1460">
          <cell r="B1460" t="str">
            <v>1700I008 TURISTAS EXTRANJEROS</v>
          </cell>
        </row>
        <row r="1461">
          <cell r="B1461" t="str">
            <v>1700I009 PARTICIPACION DEL SECTOR TURISMO EN EL PIB</v>
          </cell>
        </row>
        <row r="1462">
          <cell r="B1462" t="str">
            <v>1700I010 MONTO EN LAS VENTAS DE RESTAURANTES Y HOTELES</v>
          </cell>
        </row>
        <row r="1463">
          <cell r="B1463" t="str">
            <v>1700I011 EMPLEOS DIRECTOS GENERADOS POR EL SECTOR TURISMO</v>
          </cell>
        </row>
        <row r="1464">
          <cell r="B1464" t="str">
            <v>1700I012 OCUPACION HOTELERA</v>
          </cell>
        </row>
        <row r="1465">
          <cell r="B1465" t="str">
            <v>1700I013 FLUJO DE INVERSION EXTRANJERA EN EL SECTOR TURISTICO</v>
          </cell>
        </row>
        <row r="1466">
          <cell r="B1466" t="str">
            <v>1700I014 ESTABLECIMIENTOS TURISTICOS INSCRITOS EN EL REGISTRO NACIONAL TURISTICO, MT</v>
          </cell>
        </row>
        <row r="1467">
          <cell r="B1467" t="str">
            <v>1700I015 GASTO PER CAPITA EN EL CONSUMO TURISTICO</v>
          </cell>
        </row>
        <row r="1468">
          <cell r="B1468" t="str">
            <v>1700I016 CREDITO OTORGADO AL SECTOR TURISTICO</v>
          </cell>
        </row>
        <row r="1469">
          <cell r="B1469" t="str">
            <v>1700I017 MONTO CREDITOS OTORGADOS AL SECTOR TURISTICO</v>
          </cell>
        </row>
        <row r="1470">
          <cell r="B1470" t="str">
            <v>1700I018 FORMACION BRUTA DE CAPITAL FIJO</v>
          </cell>
        </row>
        <row r="1471">
          <cell r="B1471" t="str">
            <v>19000000 SECTOR ARTESANIAS</v>
          </cell>
        </row>
        <row r="1472">
          <cell r="B1472" t="str">
            <v>1900I001 ARTESANOS BENEFICIADOS POR ACTIVIDADES ORGANIZADAS O LIDERAS POR ARTESANIAS DE COLOMBIA</v>
          </cell>
        </row>
        <row r="1473">
          <cell r="B1473" t="str">
            <v>1900I002 COBERTURA DE MUNICIPIOS LOGRADA POR ARTESANIAS DE COLOMBIA</v>
          </cell>
        </row>
        <row r="1474">
          <cell r="B1474" t="str">
            <v>1900I003 COBERTURA DE ARTESANOS LOGRADA POR ARTESANIAS DE COLOMBIA</v>
          </cell>
        </row>
        <row r="1475">
          <cell r="B1475" t="str">
            <v>1900I004 INGRESO PER CAPITA POR ARTESANO GENERADOS POR EVENTO COMERCIAL PROGRAMADO POR ARTESANIAS DE COLOMBIA</v>
          </cell>
        </row>
        <row r="1476">
          <cell r="B1476" t="str">
            <v>20000000 CIENCIA Y TECNOLOGIA</v>
          </cell>
        </row>
        <row r="1477">
          <cell r="B1477" t="str">
            <v>2000I001 INVERSION EN DESARROLLO Y APOYO ECONOMICO AL SISTEMA NACIONAL DE CIENCIA Y TECNOLOGIA, SNC&amp;T</v>
          </cell>
        </row>
        <row r="1478">
          <cell r="B1478" t="str">
            <v>2000I002 PROYECTOS  DE ALTO RIESGO TECNOLOGICO FINANCIADOS CON RESULTADOS EXITOSOS</v>
          </cell>
        </row>
        <row r="1479">
          <cell r="B1479" t="str">
            <v>2000I003 INVERSION EN CIENCIA Y TECNOLOGIA, CYT (COMO % DEL PIB)</v>
          </cell>
        </row>
      </sheetData>
      <sheetData sheetId="3" refreshError="1">
        <row r="2">
          <cell r="B2" t="str">
            <v>I.   Brindar seguridad democrática</v>
          </cell>
        </row>
        <row r="3">
          <cell r="B3" t="str">
            <v xml:space="preserve">      1.  Control del territorio y defensa de la soberanía nacional</v>
          </cell>
        </row>
        <row r="4">
          <cell r="B4" t="str">
            <v xml:space="preserve">            a. Fortalecimiento de la Fuerza Pública y de la capacidad disuasiva</v>
          </cell>
        </row>
        <row r="5">
          <cell r="B5" t="str">
            <v xml:space="preserve">            b. Promoción de la cooperación ciudadana</v>
          </cell>
        </row>
        <row r="6">
          <cell r="B6" t="str">
            <v xml:space="preserve">            c. Protección a la infraestructura económica </v>
          </cell>
        </row>
        <row r="7">
          <cell r="B7" t="str">
            <v xml:space="preserve">            d. Seguridad urbana </v>
          </cell>
        </row>
        <row r="8">
          <cell r="B8" t="str">
            <v xml:space="preserve">            e. Implementación del Programa de seguridad vial</v>
          </cell>
        </row>
        <row r="9">
          <cell r="B9" t="str">
            <v xml:space="preserve">            f. Comunicaciones para la paz</v>
          </cell>
        </row>
        <row r="10">
          <cell r="B10" t="str">
            <v xml:space="preserve">            z. Otros programas</v>
          </cell>
        </row>
        <row r="11">
          <cell r="B11" t="str">
            <v xml:space="preserve">      2.  Combate al problema de las drogas ilícitas y al crimen organizado</v>
          </cell>
        </row>
        <row r="12">
          <cell r="B12" t="str">
            <v xml:space="preserve">            a. Desarticulación del proceso de producción, fabricación, comercialización y consumo de drogas</v>
          </cell>
        </row>
        <row r="13">
          <cell r="B13" t="str">
            <v xml:space="preserve">            b. Lucha contra la extorsión y el secuestro</v>
          </cell>
        </row>
        <row r="14">
          <cell r="B14" t="str">
            <v xml:space="preserve">            z. Otros programas</v>
          </cell>
        </row>
        <row r="15">
          <cell r="B15" t="str">
            <v xml:space="preserve">      3.  Fortalecimiento del servicio de justicia</v>
          </cell>
        </row>
        <row r="16">
          <cell r="B16" t="str">
            <v xml:space="preserve">            a. Racionalización del Servicio de Justicia</v>
          </cell>
        </row>
        <row r="17">
          <cell r="B17" t="str">
            <v xml:space="preserve">            b. Fortalecimiento de la investigación criminal</v>
          </cell>
        </row>
        <row r="18">
          <cell r="B18" t="str">
            <v xml:space="preserve">            c. Revisión de la política criminal , penitenciaria y carcelaria</v>
          </cell>
        </row>
        <row r="19">
          <cell r="B19" t="str">
            <v xml:space="preserve">            d. Organización del Sistema administrativo de justicia</v>
          </cell>
        </row>
        <row r="20">
          <cell r="B20" t="str">
            <v xml:space="preserve">            e. Defensa Judicial del Estado Colombiano</v>
          </cell>
        </row>
        <row r="21">
          <cell r="B21" t="str">
            <v xml:space="preserve">            f. Racionalización y simplificación del ordenamiento jurídico</v>
          </cell>
        </row>
        <row r="22">
          <cell r="B22" t="str">
            <v xml:space="preserve">            g. Fortalecimiento de la Superintendencia de Notariado y Registro</v>
          </cell>
        </row>
        <row r="23">
          <cell r="B23" t="str">
            <v xml:space="preserve">            z. Otros programas</v>
          </cell>
        </row>
        <row r="24">
          <cell r="B24" t="str">
            <v xml:space="preserve">      4.  Desarrollo en zonas deprimidas y de conflicto</v>
          </cell>
        </row>
        <row r="25">
          <cell r="B25" t="str">
            <v xml:space="preserve">            a. Proyectos productivos y de generación de ingresos</v>
          </cell>
        </row>
        <row r="26">
          <cell r="B26" t="str">
            <v xml:space="preserve">            b. Desarrollo de infraestructura física y social </v>
          </cell>
        </row>
        <row r="27">
          <cell r="B27" t="str">
            <v xml:space="preserve">            d. Fortalecimiento institucional y comunitario</v>
          </cell>
        </row>
        <row r="28">
          <cell r="B28" t="str">
            <v xml:space="preserve">            c. Programas de desarrollo y paz</v>
          </cell>
        </row>
        <row r="29">
          <cell r="B29" t="str">
            <v xml:space="preserve">            z. Otros programas</v>
          </cell>
        </row>
        <row r="30">
          <cell r="B30" t="str">
            <v xml:space="preserve">      5.  Protección y promoción de los derechos humanos y del Derecho Internacional Humanitario</v>
          </cell>
        </row>
        <row r="31">
          <cell r="B31" t="str">
            <v xml:space="preserve">            a. Prevención de violaciones a los  derechos humanos y al DIH</v>
          </cell>
        </row>
        <row r="32">
          <cell r="B32" t="str">
            <v xml:space="preserve">            b. Atención y prevención del desplazamiento forzado</v>
          </cell>
        </row>
        <row r="33">
          <cell r="B33" t="str">
            <v xml:space="preserve">            c. Medidas particulares de impulso al Derecho Internacional Humanitario</v>
          </cell>
        </row>
        <row r="34">
          <cell r="B34" t="str">
            <v xml:space="preserve">            d. Impulso a la administración de justicia en derechos humanos</v>
          </cell>
        </row>
        <row r="35">
          <cell r="B35" t="str">
            <v xml:space="preserve">            e. Fortalecimiento institucional  </v>
          </cell>
        </row>
        <row r="36">
          <cell r="B36" t="str">
            <v xml:space="preserve">            z. Otros programas</v>
          </cell>
        </row>
        <row r="37">
          <cell r="B37" t="str">
            <v xml:space="preserve">      6.  Fortalecimiento de la convivencia y los valores</v>
          </cell>
        </row>
        <row r="38">
          <cell r="B38" t="str">
            <v xml:space="preserve">      7.  La dimensión internacional</v>
          </cell>
        </row>
        <row r="39">
          <cell r="B39" t="str">
            <v xml:space="preserve">           a. Colombia en el ámbito internacional: la responsabilidad compartida</v>
          </cell>
        </row>
        <row r="40">
          <cell r="B40" t="str">
            <v xml:space="preserve">           b. Relaciones bilaterales</v>
          </cell>
        </row>
        <row r="41">
          <cell r="B41" t="str">
            <v xml:space="preserve">           c. Relaciones multilaterales</v>
          </cell>
        </row>
        <row r="42">
          <cell r="B42" t="str">
            <v xml:space="preserve">           d.  Comunidades colombianas en el exterior</v>
          </cell>
        </row>
        <row r="43">
          <cell r="B43" t="str">
            <v xml:space="preserve">           e. Cooperación internacional</v>
          </cell>
        </row>
        <row r="44">
          <cell r="B44" t="str">
            <v xml:space="preserve">            z. Otros programas</v>
          </cell>
        </row>
        <row r="45">
          <cell r="B45" t="str">
            <v xml:space="preserve">      90.  Fortalecimiento institucional</v>
          </cell>
        </row>
        <row r="46">
          <cell r="B46" t="str">
            <v xml:space="preserve">           a. Adecuación de infraestructura</v>
          </cell>
        </row>
        <row r="47">
          <cell r="B47" t="str">
            <v xml:space="preserve">           b. Capacitación y asistencia técnica</v>
          </cell>
        </row>
        <row r="48">
          <cell r="B48" t="str">
            <v xml:space="preserve">           c. Sistemas de información</v>
          </cell>
        </row>
        <row r="49">
          <cell r="B49" t="str">
            <v xml:space="preserve">           d. Otros</v>
          </cell>
        </row>
        <row r="50">
          <cell r="B50" t="str">
            <v xml:space="preserve">      99.  Otros Brindar seguridad democrática</v>
          </cell>
        </row>
        <row r="51">
          <cell r="B51" t="str">
            <v xml:space="preserve">           z. Otros programas</v>
          </cell>
        </row>
        <row r="52">
          <cell r="B52" t="str">
            <v>II.  Impulsar el crecimiento económico sostenible y la generación de empleo</v>
          </cell>
        </row>
        <row r="53">
          <cell r="B53" t="str">
            <v xml:space="preserve">      1. Impulso a la vivienda y a la construcción</v>
          </cell>
        </row>
        <row r="54">
          <cell r="B54" t="str">
            <v xml:space="preserve">            a. Ajustes al programa de Subsidio Familiar de Vivienda</v>
          </cell>
        </row>
        <row r="55">
          <cell r="B55" t="str">
            <v xml:space="preserve">            b. Incentivos a la demanda de créditos en UVR</v>
          </cell>
        </row>
        <row r="56">
          <cell r="B56" t="str">
            <v xml:space="preserve">            c. Ajustes al sistema de financiamiento de vivienda</v>
          </cell>
        </row>
        <row r="57">
          <cell r="B57" t="str">
            <v xml:space="preserve">           z. Otros programas</v>
          </cell>
        </row>
        <row r="58">
          <cell r="B58" t="str">
            <v xml:space="preserve">      2. Impulso a la exploración y explotación de hidrocarburos y minería </v>
          </cell>
        </row>
        <row r="59">
          <cell r="B59" t="str">
            <v xml:space="preserve">            a. Mejoramiento de las condiciones de la actividad petrolera</v>
          </cell>
        </row>
        <row r="60">
          <cell r="B60" t="str">
            <v xml:space="preserve">            b. Consolidación de la industria de hidrocarburos</v>
          </cell>
        </row>
        <row r="61">
          <cell r="B61" t="str">
            <v xml:space="preserve">            c. Subsidios a combustibles</v>
          </cell>
        </row>
        <row r="62">
          <cell r="B62" t="str">
            <v xml:space="preserve">            d. Regulación de energéticos</v>
          </cell>
        </row>
        <row r="63">
          <cell r="B63" t="str">
            <v xml:space="preserve">            e. Desarrollo del sector minero</v>
          </cell>
        </row>
        <row r="64">
          <cell r="B64" t="str">
            <v xml:space="preserve">           z. Otros programas</v>
          </cell>
        </row>
        <row r="65">
          <cell r="B65" t="str">
            <v xml:space="preserve">      3. Infraestructura estratégica en transporte </v>
          </cell>
        </row>
        <row r="66">
          <cell r="B66" t="str">
            <v xml:space="preserve">            a. Mantenimiento y conservación de carreteras</v>
          </cell>
        </row>
        <row r="67">
          <cell r="B67" t="str">
            <v xml:space="preserve">            b. Impulso al transporte urbano y masivo</v>
          </cell>
        </row>
        <row r="68">
          <cell r="B68" t="str">
            <v xml:space="preserve">            c. Desarrollo de otras modalidades de transporte </v>
          </cell>
        </row>
        <row r="69">
          <cell r="B69" t="str">
            <v xml:space="preserve">            d. Mecanismos de participación privada</v>
          </cell>
        </row>
        <row r="70">
          <cell r="B70" t="str">
            <v xml:space="preserve">           z. Otros programas</v>
          </cell>
        </row>
        <row r="71">
          <cell r="B71" t="str">
            <v xml:space="preserve">      4. Servicios públicos domiciliarios </v>
          </cell>
        </row>
        <row r="72">
          <cell r="B72" t="str">
            <v xml:space="preserve">            a. Optimización en la prestación de los servicios públicos</v>
          </cell>
        </row>
        <row r="73">
          <cell r="B73" t="str">
            <v xml:space="preserve">            b. Reestructuración  de empresas de servicios públicos</v>
          </cell>
        </row>
        <row r="74">
          <cell r="B74" t="str">
            <v xml:space="preserve">            c. Esquema de tarifas y subsidios</v>
          </cell>
        </row>
        <row r="75">
          <cell r="B75" t="str">
            <v xml:space="preserve">            z. Otros programas</v>
          </cell>
        </row>
        <row r="76">
          <cell r="B76" t="str">
            <v xml:space="preserve">      5. Ciencia, tecnología e innovación </v>
          </cell>
        </row>
        <row r="77">
          <cell r="B77" t="str">
            <v xml:space="preserve">            a. Promoción de la investigación</v>
          </cell>
        </row>
        <row r="78">
          <cell r="B78" t="str">
            <v xml:space="preserve">            b. Fortalecimiento de la capacidad institucional</v>
          </cell>
        </row>
        <row r="79">
          <cell r="B79" t="str">
            <v xml:space="preserve">            c. Estímulo a la innovación y al desarrollo tecnológico</v>
          </cell>
        </row>
        <row r="80">
          <cell r="B80" t="str">
            <v xml:space="preserve">            d. Capacitación en investigación y desarrollo en áreas estratégicas </v>
          </cell>
        </row>
        <row r="81">
          <cell r="B81" t="str">
            <v xml:space="preserve">            e. Fortalecimiento de la capacidad regional de ciencia y tecnología </v>
          </cell>
        </row>
        <row r="82">
          <cell r="B82" t="str">
            <v xml:space="preserve">            f.  Apropiación social de la ciencia y la tecnología</v>
          </cell>
        </row>
        <row r="83">
          <cell r="B83" t="str">
            <v xml:space="preserve">            g.  Internacionalización</v>
          </cell>
        </row>
        <row r="84">
          <cell r="B84" t="str">
            <v xml:space="preserve">            z. Otros programas</v>
          </cell>
        </row>
        <row r="85">
          <cell r="B85" t="str">
            <v xml:space="preserve">      6. Competitividad y desarrollo </v>
          </cell>
        </row>
        <row r="86">
          <cell r="B86" t="str">
            <v xml:space="preserve">            a. Eliminación de trámites y coordinación de iniciativas </v>
          </cell>
        </row>
        <row r="87">
          <cell r="B87" t="str">
            <v xml:space="preserve">            b. Papel de coordinación del Estado</v>
          </cell>
        </row>
        <row r="88">
          <cell r="B88" t="str">
            <v xml:space="preserve">            c. Propiedad intelectual</v>
          </cell>
        </row>
        <row r="89">
          <cell r="B89" t="str">
            <v xml:space="preserve">            d. Agenda de Conectividad</v>
          </cell>
        </row>
        <row r="90">
          <cell r="B90" t="str">
            <v xml:space="preserve">            e. Biotecnología</v>
          </cell>
        </row>
        <row r="91">
          <cell r="B91" t="str">
            <v xml:space="preserve">            f. Turismo</v>
          </cell>
        </row>
        <row r="92">
          <cell r="B92" t="str">
            <v xml:space="preserve">            g. Eficiencia de los mercados</v>
          </cell>
        </row>
        <row r="93">
          <cell r="B93" t="str">
            <v xml:space="preserve">            h. Acceso a tecnologías de la información y las comunicaciones</v>
          </cell>
        </row>
        <row r="94">
          <cell r="B94" t="str">
            <v xml:space="preserve">            z. Otros programas</v>
          </cell>
        </row>
        <row r="95">
          <cell r="B95" t="str">
            <v xml:space="preserve">      7. Política de relaciones exteriores y cooperación internacional</v>
          </cell>
        </row>
        <row r="96">
          <cell r="B96" t="str">
            <v xml:space="preserve">           a. Integración comercial </v>
          </cell>
        </row>
        <row r="97">
          <cell r="B97" t="str">
            <v xml:space="preserve">           b. Ley de Preferencias Arancelarias Andinas y de Erradicación de Drogas</v>
          </cell>
        </row>
        <row r="98">
          <cell r="B98" t="str">
            <v xml:space="preserve">           c. Inversión extranjera</v>
          </cell>
        </row>
        <row r="99">
          <cell r="B99" t="str">
            <v xml:space="preserve">           d.  Promoción de las exportaciones agrícolas</v>
          </cell>
        </row>
        <row r="100">
          <cell r="B100" t="str">
            <v xml:space="preserve">           e.  Regionalización de la oferta exportable y desarrollo de una cultura exportadora</v>
          </cell>
        </row>
        <row r="101">
          <cell r="B101" t="str">
            <v xml:space="preserve">            z. Otros programas</v>
          </cell>
        </row>
        <row r="102">
          <cell r="B102" t="str">
            <v xml:space="preserve">      8. Sostenibilidad Ambiental </v>
          </cell>
        </row>
        <row r="103">
          <cell r="B103" t="str">
            <v xml:space="preserve">           a. Conservación y uso sostenible de bienes y servicios ambientales </v>
          </cell>
        </row>
        <row r="104">
          <cell r="B104" t="str">
            <v xml:space="preserve">           b. Manejo integral del agua</v>
          </cell>
        </row>
        <row r="105">
          <cell r="B105" t="str">
            <v xml:space="preserve">           c. Generación de ingresos y "empleo verde" </v>
          </cell>
        </row>
        <row r="106">
          <cell r="B106" t="str">
            <v xml:space="preserve">           d. Sostenibilidad ambiental de la producción nacional</v>
          </cell>
        </row>
        <row r="107">
          <cell r="B107" t="str">
            <v xml:space="preserve">           e. Planificación y administración eficiente del medio ambiente</v>
          </cell>
        </row>
        <row r="108">
          <cell r="B108" t="str">
            <v xml:space="preserve">            z. Otros programas</v>
          </cell>
        </row>
        <row r="109">
          <cell r="B109" t="str">
            <v xml:space="preserve">      9. Generación de empleo </v>
          </cell>
        </row>
        <row r="110">
          <cell r="B110" t="str">
            <v xml:space="preserve">           a. Reforma a la empleabilidad</v>
          </cell>
        </row>
        <row r="111">
          <cell r="B111" t="str">
            <v xml:space="preserve">           b. Programa de apoyo directo al empleo</v>
          </cell>
        </row>
        <row r="112">
          <cell r="B112" t="str">
            <v xml:space="preserve">           c. Sistema de protección al cesante</v>
          </cell>
        </row>
        <row r="113">
          <cell r="B113" t="str">
            <v xml:space="preserve">           d. Fortalecimiento de la capacitación</v>
          </cell>
        </row>
        <row r="114">
          <cell r="B114" t="str">
            <v xml:space="preserve">            z. Otros programas</v>
          </cell>
        </row>
        <row r="115">
          <cell r="B115" t="str">
            <v xml:space="preserve">      99. Otros Impulsar el crecimiento económico sostenible y la generación de empleo</v>
          </cell>
        </row>
        <row r="116">
          <cell r="B116" t="str">
            <v xml:space="preserve">      90.  Fortalecimiento institucional</v>
          </cell>
        </row>
        <row r="117">
          <cell r="B117" t="str">
            <v xml:space="preserve">           a. Adecuación de infraestructura</v>
          </cell>
        </row>
        <row r="118">
          <cell r="B118" t="str">
            <v xml:space="preserve">           b. Capacitación y asistencia técnica</v>
          </cell>
        </row>
        <row r="119">
          <cell r="B119" t="str">
            <v xml:space="preserve">           c. Sistemas de información</v>
          </cell>
        </row>
        <row r="120">
          <cell r="B120" t="str">
            <v xml:space="preserve">           d. Otros</v>
          </cell>
        </row>
        <row r="121">
          <cell r="B121" t="str">
            <v xml:space="preserve">III. Construir equidad social </v>
          </cell>
        </row>
        <row r="122">
          <cell r="B122" t="str">
            <v xml:space="preserve">      1. Revolución educativa</v>
          </cell>
        </row>
        <row r="123">
          <cell r="B123" t="str">
            <v xml:space="preserve">           a. Ampliar la cobertura en educación preescolar, básica, media y superior</v>
          </cell>
        </row>
        <row r="124">
          <cell r="B124" t="str">
            <v xml:space="preserve">           b. Mejorar la calidad de la educación  preescolar, básica, media y superior</v>
          </cell>
        </row>
        <row r="125">
          <cell r="B125" t="str">
            <v xml:space="preserve">           c. Mejorar la eficiencia del sector educativo</v>
          </cell>
        </row>
        <row r="126">
          <cell r="B126" t="str">
            <v xml:space="preserve">            z. Otros programas</v>
          </cell>
        </row>
        <row r="127">
          <cell r="B127" t="str">
            <v xml:space="preserve">      2. Ampliación y mejoramiento de la protección y la seguridad social </v>
          </cell>
        </row>
        <row r="128">
          <cell r="B128" t="str">
            <v xml:space="preserve">           a. Fortalecer el aseguramiento</v>
          </cell>
        </row>
        <row r="129">
          <cell r="B129" t="str">
            <v xml:space="preserve">           b. Garantizar sontenibilidad financiera del SGSSS</v>
          </cell>
        </row>
        <row r="130">
          <cell r="B130" t="str">
            <v xml:space="preserve">           c. Mejorar el acceso y la prestación de servicios de salud en el SGSSS</v>
          </cell>
        </row>
        <row r="131">
          <cell r="B131" t="str">
            <v xml:space="preserve">           d. Acciones prioritarias en salud pública</v>
          </cell>
        </row>
        <row r="132">
          <cell r="B132" t="str">
            <v xml:space="preserve">           e. Protección a la familia, la infancia y la juventud</v>
          </cell>
        </row>
        <row r="133">
          <cell r="B133" t="str">
            <v xml:space="preserve">           f. Programas especiales</v>
          </cell>
        </row>
        <row r="134">
          <cell r="B134" t="str">
            <v xml:space="preserve">           g. Programas de apoyo a la mujer</v>
          </cell>
        </row>
        <row r="135">
          <cell r="B135" t="str">
            <v xml:space="preserve">           h. Articulación de los programas de asistencia y protección social</v>
          </cell>
        </row>
        <row r="136">
          <cell r="B136" t="str">
            <v xml:space="preserve">            z. Otros programas</v>
          </cell>
        </row>
        <row r="137">
          <cell r="B137" t="str">
            <v xml:space="preserve">      3. Impulso a la economía solidaria</v>
          </cell>
        </row>
        <row r="138">
          <cell r="B138" t="str">
            <v xml:space="preserve">           a. Marco institucional y reglas de juego claras</v>
          </cell>
        </row>
        <row r="139">
          <cell r="B139" t="str">
            <v xml:space="preserve">           b. Promoción del desarrollo socioeconómico de las organizaciones de la economía solidaria</v>
          </cell>
        </row>
        <row r="140">
          <cell r="B140" t="str">
            <v xml:space="preserve">           c. Estímulo a la creación de nuevas organizaciones de economía solidaria</v>
          </cell>
        </row>
        <row r="141">
          <cell r="B141" t="str">
            <v xml:space="preserve">            z. Otros programas</v>
          </cell>
        </row>
        <row r="142">
          <cell r="B142" t="str">
            <v xml:space="preserve">      4. Manejo social del campo</v>
          </cell>
        </row>
        <row r="143">
          <cell r="B143" t="str">
            <v xml:space="preserve">           a. Acceso a infraestructura rural y vivienda</v>
          </cell>
        </row>
        <row r="144">
          <cell r="B144" t="str">
            <v xml:space="preserve">           b. Seguridad Alimentaria</v>
          </cell>
        </row>
        <row r="145">
          <cell r="B145" t="str">
            <v xml:space="preserve">           c. Alianzas productivas</v>
          </cell>
        </row>
        <row r="146">
          <cell r="B146" t="str">
            <v xml:space="preserve">           d. Desarrollo científico y tecnológico para el campo</v>
          </cell>
        </row>
        <row r="147">
          <cell r="B147" t="str">
            <v xml:space="preserve">           e. Acceso a factores productivos y financieros</v>
          </cell>
        </row>
        <row r="148">
          <cell r="B148" t="str">
            <v xml:space="preserve">            z. Otros programas</v>
          </cell>
        </row>
        <row r="149">
          <cell r="B149" t="str">
            <v xml:space="preserve">       5. Capitalismo social en servicios públicos</v>
          </cell>
        </row>
        <row r="150">
          <cell r="B150" t="str">
            <v xml:space="preserve">           a. Esquemas asociativos y Mipymes para la prestación de servicios locales</v>
          </cell>
        </row>
        <row r="151">
          <cell r="B151" t="str">
            <v xml:space="preserve">           b. Promoción de la participación ciudadana</v>
          </cell>
        </row>
        <row r="152">
          <cell r="B152" t="str">
            <v xml:space="preserve">            z. Otros programas</v>
          </cell>
        </row>
        <row r="153">
          <cell r="B153" t="str">
            <v xml:space="preserve">      6. Desarrollo de las micro, pequeñas y medianas empresas (Mipymes)</v>
          </cell>
        </row>
        <row r="154">
          <cell r="B154" t="str">
            <v xml:space="preserve">           a. Acceso al financiamiento</v>
          </cell>
        </row>
        <row r="155">
          <cell r="B155" t="str">
            <v xml:space="preserve">           b. Instrumentos de apoyo no financieros</v>
          </cell>
        </row>
        <row r="156">
          <cell r="B156" t="str">
            <v xml:space="preserve">            z. Otros programas</v>
          </cell>
        </row>
        <row r="157">
          <cell r="B157" t="str">
            <v xml:space="preserve">      7. Calidad de vida urbana</v>
          </cell>
        </row>
        <row r="158">
          <cell r="B158" t="str">
            <v xml:space="preserve">           a. Política habitacional</v>
          </cell>
        </row>
        <row r="159">
          <cell r="B159" t="str">
            <v xml:space="preserve">           b. Información para la gestión urbana</v>
          </cell>
        </row>
        <row r="160">
          <cell r="B160" t="str">
            <v xml:space="preserve">           c. Ordenamiento territorial y evaluación ambiental estratégica</v>
          </cell>
        </row>
        <row r="161">
          <cell r="B161" t="str">
            <v xml:space="preserve">           d. Asentamiento humano y entorno urbano</v>
          </cell>
        </row>
        <row r="162">
          <cell r="B162" t="str">
            <v xml:space="preserve">           e.  Estímulo a la innovación y al desarrollo tecnológico</v>
          </cell>
        </row>
        <row r="163">
          <cell r="B163" t="str">
            <v xml:space="preserve">           f.  Atención a población desplazada por la violencia a causa del conflicto interno</v>
          </cell>
        </row>
        <row r="164">
          <cell r="B164" t="str">
            <v xml:space="preserve">            z. Otros programas</v>
          </cell>
        </row>
        <row r="165">
          <cell r="B165" t="str">
            <v xml:space="preserve">      8. Prevención y mitigación de riesgos naturales</v>
          </cell>
        </row>
        <row r="166">
          <cell r="B166" t="str">
            <v xml:space="preserve">           a. Profundización del conocimiento en riesgos naturales y su divulgación</v>
          </cell>
        </row>
        <row r="167">
          <cell r="B167" t="str">
            <v xml:space="preserve">           b. Inclusión de la prevención y mitigación de riesgos en la planificación y la inversión territorial y sectorial</v>
          </cell>
        </row>
        <row r="168">
          <cell r="B168" t="str">
            <v xml:space="preserve">           c. Reducción de la vulnerabilidad financiera del Gobierno ante desastres</v>
          </cell>
        </row>
        <row r="169">
          <cell r="B169" t="str">
            <v xml:space="preserve">            z. Otros programas</v>
          </cell>
        </row>
        <row r="170">
          <cell r="B170" t="str">
            <v xml:space="preserve">      9. Fortalecimiento de grupos étnicos</v>
          </cell>
        </row>
        <row r="171">
          <cell r="B171" t="str">
            <v xml:space="preserve">           a. Indígenas</v>
          </cell>
        </row>
        <row r="172">
          <cell r="B172" t="str">
            <v xml:space="preserve">           b. Afrocolombianos</v>
          </cell>
        </row>
        <row r="173">
          <cell r="B173" t="str">
            <v xml:space="preserve">           c. Raizales de San Andrés, Providencia y Santa Catalina</v>
          </cell>
        </row>
        <row r="174">
          <cell r="B174" t="str">
            <v xml:space="preserve">           d.  Room (Gitano)</v>
          </cell>
        </row>
        <row r="175">
          <cell r="B175" t="str">
            <v xml:space="preserve">            z. Otros programas</v>
          </cell>
        </row>
        <row r="176">
          <cell r="B176" t="str">
            <v xml:space="preserve">      10. Mujeres constructoras de paz y desarrollo</v>
          </cell>
        </row>
        <row r="177">
          <cell r="B177" t="str">
            <v xml:space="preserve">      99. Otros Construir equidad social </v>
          </cell>
        </row>
        <row r="178">
          <cell r="B178" t="str">
            <v xml:space="preserve">           z. Programas varios</v>
          </cell>
        </row>
        <row r="179">
          <cell r="B179" t="str">
            <v xml:space="preserve">      11. Apoyo, promoción y fomento al deporte, la recreación física y la educación física.</v>
          </cell>
        </row>
        <row r="180">
          <cell r="B180" t="str">
            <v xml:space="preserve">           z. Programas varios</v>
          </cell>
        </row>
        <row r="181">
          <cell r="B181" t="str">
            <v xml:space="preserve">      90.  Fortalecimiento institucional</v>
          </cell>
        </row>
        <row r="182">
          <cell r="B182" t="str">
            <v xml:space="preserve">           a. Adecuación de infraestructura</v>
          </cell>
        </row>
        <row r="183">
          <cell r="B183" t="str">
            <v xml:space="preserve">           b. Capacitación y asistencia técnica</v>
          </cell>
        </row>
        <row r="184">
          <cell r="B184" t="str">
            <v xml:space="preserve">           c. Sistemas de información</v>
          </cell>
        </row>
        <row r="185">
          <cell r="B185" t="str">
            <v xml:space="preserve">           d. Otros</v>
          </cell>
        </row>
        <row r="186">
          <cell r="B186" t="str">
            <v>IV.   La Renovación de la Administración Pública</v>
          </cell>
        </row>
        <row r="187">
          <cell r="B187" t="str">
            <v xml:space="preserve">      1. Fortalecimiento de la participación ciudadana</v>
          </cell>
        </row>
        <row r="188">
          <cell r="B188" t="str">
            <v xml:space="preserve">           z. Programas varios</v>
          </cell>
        </row>
        <row r="189">
          <cell r="B189" t="str">
            <v xml:space="preserve">      2. Una nueva cultura de gestión de lo público</v>
          </cell>
        </row>
        <row r="190">
          <cell r="B190" t="str">
            <v xml:space="preserve">           z. Programas varios</v>
          </cell>
        </row>
        <row r="191">
          <cell r="B191" t="str">
            <v xml:space="preserve">      3. Avance en la descentralización y el desarrollo  territorial</v>
          </cell>
        </row>
        <row r="192">
          <cell r="B192" t="str">
            <v xml:space="preserve">           z. Programas varios</v>
          </cell>
        </row>
        <row r="193">
          <cell r="B193" t="str">
            <v xml:space="preserve">      90.  Fortalecimiento institucional</v>
          </cell>
        </row>
        <row r="194">
          <cell r="B194" t="str">
            <v xml:space="preserve">           a. Adecuación de infraestructura</v>
          </cell>
        </row>
        <row r="195">
          <cell r="B195" t="str">
            <v xml:space="preserve">           b. Capacitación y asistencia técnica</v>
          </cell>
        </row>
        <row r="196">
          <cell r="B196" t="str">
            <v xml:space="preserve">           c. Sistemas de información</v>
          </cell>
        </row>
        <row r="197">
          <cell r="B197" t="str">
            <v xml:space="preserve">           d. Otros</v>
          </cell>
        </row>
        <row r="198">
          <cell r="B198" t="str">
            <v>99. Otras estrategias renovacion</v>
          </cell>
        </row>
        <row r="199">
          <cell r="B199" t="str">
            <v>V.   Entorno macroeconómico</v>
          </cell>
        </row>
        <row r="200">
          <cell r="B200" t="str">
            <v>1. Crecimiento económico 2002-2006</v>
          </cell>
        </row>
        <row r="201">
          <cell r="B201" t="str">
            <v xml:space="preserve">           z. Programas varios</v>
          </cell>
        </row>
        <row r="202">
          <cell r="B202" t="str">
            <v>2. Proyecciones del PIB por ramas de actividad económica 2002-2006</v>
          </cell>
        </row>
        <row r="203">
          <cell r="B203" t="str">
            <v xml:space="preserve">           z. Programas varios</v>
          </cell>
        </row>
        <row r="204">
          <cell r="B204" t="str">
            <v>3. Proyecciones de demanda 2002-2006</v>
          </cell>
        </row>
        <row r="205">
          <cell r="B205" t="str">
            <v xml:space="preserve">           z. Programas varios</v>
          </cell>
        </row>
        <row r="206">
          <cell r="B206" t="str">
            <v>4. Proyecciones de la Cuenta Corriente 2002-2006</v>
          </cell>
        </row>
        <row r="207">
          <cell r="B207" t="str">
            <v xml:space="preserve">           z. Programas varios</v>
          </cell>
        </row>
        <row r="208">
          <cell r="B208" t="str">
            <v>5. Proyecciones fiscales y sostenibilidad de la deuda</v>
          </cell>
        </row>
        <row r="209">
          <cell r="B209" t="str">
            <v xml:space="preserve">           z. Programas varios</v>
          </cell>
        </row>
        <row r="210">
          <cell r="B210" t="str">
            <v>6. Proyecciones de ahorro e inversión</v>
          </cell>
        </row>
        <row r="211">
          <cell r="B211" t="str">
            <v xml:space="preserve">           z. Programas varios</v>
          </cell>
        </row>
        <row r="212">
          <cell r="B212" t="str">
            <v>XC. Otros objetivos</v>
          </cell>
        </row>
        <row r="213">
          <cell r="B213" t="str">
            <v xml:space="preserve">         99. Otras estrategias</v>
          </cell>
        </row>
        <row r="214">
          <cell r="B214" t="str">
            <v xml:space="preserve">               z. Otros programas/políticas</v>
          </cell>
        </row>
      </sheetData>
      <sheetData sheetId="4" refreshError="1"/>
      <sheetData sheetId="5" refreshError="1"/>
      <sheetData sheetId="6" refreshError="1">
        <row r="2">
          <cell r="B2" t="str">
            <v>INTERSUBSECTORIAL  DEFENSA Y SEGURIDAD</v>
          </cell>
        </row>
        <row r="3">
          <cell r="B3" t="str">
            <v>Defensa y Seguridad Interna</v>
          </cell>
        </row>
        <row r="4">
          <cell r="B4" t="str">
            <v>Defensa y Seguridad Externa</v>
          </cell>
        </row>
        <row r="5">
          <cell r="B5" t="str">
            <v>Defensa Civil</v>
          </cell>
        </row>
        <row r="6">
          <cell r="B6" t="str">
            <v>INTERSUBSECTORIAL INDUSTRIA Y COMERCIO</v>
          </cell>
        </row>
        <row r="7">
          <cell r="B7" t="str">
            <v>Microempresa e Industria artesanal</v>
          </cell>
        </row>
        <row r="8">
          <cell r="B8" t="str">
            <v>Pequeña y mediana industria</v>
          </cell>
        </row>
        <row r="9">
          <cell r="B9" t="str">
            <v>Gran Industria</v>
          </cell>
        </row>
        <row r="10">
          <cell r="B10" t="str">
            <v>Comercio Interno</v>
          </cell>
        </row>
        <row r="11">
          <cell r="B11" t="str">
            <v>Comercio Externo</v>
          </cell>
        </row>
        <row r="12">
          <cell r="B12" t="str">
            <v>Turismo</v>
          </cell>
        </row>
        <row r="13">
          <cell r="B13" t="str">
            <v>Mineria</v>
          </cell>
        </row>
        <row r="14">
          <cell r="B14" t="str">
            <v>INTERSUBSECTORIAL SALUD</v>
          </cell>
        </row>
        <row r="15">
          <cell r="B15" t="str">
            <v>Prevención en Salud</v>
          </cell>
        </row>
        <row r="16">
          <cell r="B16" t="str">
            <v>Servicios Generales de Salud</v>
          </cell>
        </row>
        <row r="17">
          <cell r="B17" t="str">
            <v>Servicios Especializados de Salud</v>
          </cell>
        </row>
        <row r="18">
          <cell r="B18" t="str">
            <v>Servicios Integrales de Salud</v>
          </cell>
        </row>
        <row r="19">
          <cell r="B19" t="str">
            <v>INTERSUBSECTORIAL COMUNICACIONES</v>
          </cell>
        </row>
        <row r="20">
          <cell r="B20" t="str">
            <v>Correo</v>
          </cell>
        </row>
        <row r="21">
          <cell r="B21" t="str">
            <v>Telefonia</v>
          </cell>
        </row>
        <row r="22">
          <cell r="B22" t="str">
            <v>Telegrama y Telex</v>
          </cell>
        </row>
        <row r="23">
          <cell r="B23" t="str">
            <v>Radio</v>
          </cell>
        </row>
        <row r="24">
          <cell r="B24" t="str">
            <v>Television</v>
          </cell>
        </row>
        <row r="25">
          <cell r="B25" t="str">
            <v>Servicios de Valor Agregado en Comunicaciones</v>
          </cell>
        </row>
        <row r="26">
          <cell r="B26" t="str">
            <v>INTERSUBSECTORIAL ENERGIA</v>
          </cell>
        </row>
        <row r="27">
          <cell r="B27" t="str">
            <v>Generación Eléctrica</v>
          </cell>
        </row>
        <row r="28">
          <cell r="B28" t="str">
            <v>Transmisión Eléctrica</v>
          </cell>
        </row>
        <row r="29">
          <cell r="B29" t="str">
            <v>Subtransmisión Eléctrica</v>
          </cell>
        </row>
        <row r="30">
          <cell r="B30" t="str">
            <v>Distribución Eléctrica</v>
          </cell>
        </row>
        <row r="31">
          <cell r="B31" t="str">
            <v>Generación de Energía no Convencional</v>
          </cell>
        </row>
        <row r="32">
          <cell r="B32" t="str">
            <v>Recursos Naturales Energéticos no Renovables</v>
          </cell>
        </row>
        <row r="33">
          <cell r="B33" t="str">
            <v>INTERSUBSECTORIAL TRANSPORTE</v>
          </cell>
        </row>
        <row r="34">
          <cell r="B34" t="str">
            <v>Red Troncal Nacional</v>
          </cell>
        </row>
        <row r="35">
          <cell r="B35" t="str">
            <v>Red Secundaria</v>
          </cell>
        </row>
        <row r="36">
          <cell r="B36" t="str">
            <v>Caminos Vecinales</v>
          </cell>
        </row>
        <row r="37">
          <cell r="B37" t="str">
            <v>Red Urbana</v>
          </cell>
        </row>
        <row r="38">
          <cell r="B38" t="str">
            <v>Transporte Férreo</v>
          </cell>
        </row>
        <row r="39">
          <cell r="B39" t="str">
            <v>Transporte Fluvial</v>
          </cell>
        </row>
        <row r="40">
          <cell r="B40" t="str">
            <v>Transporte Marítimo</v>
          </cell>
        </row>
        <row r="41">
          <cell r="B41" t="str">
            <v>Transporte Aéreo</v>
          </cell>
        </row>
        <row r="42">
          <cell r="B42" t="str">
            <v>INTERSUBSECTORIAL EDUCACION</v>
          </cell>
        </row>
        <row r="43">
          <cell r="B43" t="str">
            <v>Educación Preescolar</v>
          </cell>
        </row>
        <row r="44">
          <cell r="B44" t="str">
            <v>Educación Primaria</v>
          </cell>
        </row>
        <row r="45">
          <cell r="B45" t="str">
            <v>Educación Secundaria</v>
          </cell>
        </row>
        <row r="46">
          <cell r="B46" t="str">
            <v>Capacitación Técnica no Profesional</v>
          </cell>
        </row>
        <row r="47">
          <cell r="B47" t="str">
            <v>Educación Superior</v>
          </cell>
        </row>
        <row r="48">
          <cell r="B48" t="str">
            <v>Educación de Adultos</v>
          </cell>
        </row>
        <row r="49">
          <cell r="B49" t="str">
            <v>Educación Especial</v>
          </cell>
        </row>
        <row r="50">
          <cell r="B50" t="str">
            <v>Recreación, Educación Física y Deporte</v>
          </cell>
        </row>
        <row r="51">
          <cell r="B51" t="str">
            <v>INTERSUBSECTORIAL JUSTICIA</v>
          </cell>
        </row>
        <row r="52">
          <cell r="B52" t="str">
            <v>Rehabilitación de Menores</v>
          </cell>
        </row>
        <row r="53">
          <cell r="B53" t="str">
            <v>Sistema Penitenciario y Carcelario</v>
          </cell>
        </row>
        <row r="54">
          <cell r="B54" t="str">
            <v>Administración de Justicia</v>
          </cell>
        </row>
        <row r="55">
          <cell r="B55" t="str">
            <v>Prevención de la Delincuencia</v>
          </cell>
        </row>
        <row r="56">
          <cell r="B56" t="str">
            <v>Intersubsectorial Medio Ambiente</v>
          </cell>
        </row>
        <row r="57">
          <cell r="B57" t="str">
            <v>Conservación</v>
          </cell>
        </row>
        <row r="58">
          <cell r="B58" t="str">
            <v>Manejo</v>
          </cell>
        </row>
        <row r="59">
          <cell r="B59" t="str">
            <v>Mitigación</v>
          </cell>
        </row>
        <row r="60">
          <cell r="B60" t="str">
            <v>INTERSUBSECTORIAL GOBIERNO</v>
          </cell>
        </row>
        <row r="61">
          <cell r="B61" t="str">
            <v>Atención de Emergencias y Desastres</v>
          </cell>
        </row>
        <row r="62">
          <cell r="B62" t="str">
            <v>Relaciones Exteriores</v>
          </cell>
        </row>
        <row r="63">
          <cell r="B63" t="str">
            <v>INTERSUBSECTORIAL AGROPECUARIO</v>
          </cell>
        </row>
        <row r="64">
          <cell r="B64" t="str">
            <v>Producción y Aprovechamiento Agrícola</v>
          </cell>
        </row>
        <row r="65">
          <cell r="B65" t="str">
            <v>Producción y Aprovechamiento Pecuario</v>
          </cell>
        </row>
        <row r="66">
          <cell r="B66" t="str">
            <v>Producción y Aprovechamiento Forestal</v>
          </cell>
        </row>
        <row r="67">
          <cell r="B67" t="str">
            <v>Pesca y Acuicultura</v>
          </cell>
        </row>
        <row r="68">
          <cell r="B68" t="str">
            <v>Agroindustria</v>
          </cell>
        </row>
        <row r="69">
          <cell r="B69" t="str">
            <v>Comercialización</v>
          </cell>
        </row>
        <row r="70">
          <cell r="B70" t="str">
            <v>Tenencia de la Tierra</v>
          </cell>
        </row>
        <row r="71">
          <cell r="B71" t="str">
            <v>INTERSUBSECTORIAL SANEAMIENTO BASICO</v>
          </cell>
        </row>
        <row r="72">
          <cell r="B72" t="str">
            <v>Acueducto y Alcantarillado</v>
          </cell>
        </row>
        <row r="73">
          <cell r="B73" t="str">
            <v>Manejo y Control de Residuos Sólidos y Líquidos</v>
          </cell>
        </row>
        <row r="74">
          <cell r="B74" t="str">
            <v>INTERSUBSECTORIAL TRABAJO Y SEGURIDAD SOCIAL</v>
          </cell>
        </row>
        <row r="75">
          <cell r="B75" t="str">
            <v>Reglamentación de Trabajo</v>
          </cell>
        </row>
        <row r="76">
          <cell r="B76" t="str">
            <v>Bienestar Social a Trabajadores</v>
          </cell>
        </row>
        <row r="77">
          <cell r="B77" t="str">
            <v>Seguridad Ocupacional</v>
          </cell>
        </row>
        <row r="78">
          <cell r="B78" t="str">
            <v>INTERSUBSECTORIAL VIVIENDA</v>
          </cell>
        </row>
        <row r="79">
          <cell r="B79" t="str">
            <v>Soluciones de Vivienda Rural</v>
          </cell>
        </row>
        <row r="80">
          <cell r="B80" t="str">
            <v>Soluciones de vivienda Urbana</v>
          </cell>
        </row>
        <row r="81">
          <cell r="B81" t="str">
            <v>INTERSUBSECTORIAL DESARROLLO COMUNITARIO</v>
          </cell>
        </row>
        <row r="82">
          <cell r="B82" t="str">
            <v>Asistencia Directa a la Comunidad</v>
          </cell>
        </row>
        <row r="83">
          <cell r="B83" t="str">
            <v>Participación Comunitaria</v>
          </cell>
        </row>
        <row r="84">
          <cell r="B84" t="str">
            <v>Formas Asociativas y Cooperativas</v>
          </cell>
        </row>
        <row r="85">
          <cell r="B85" t="str">
            <v>INTERSUBSECTORIAL ARTE Y CULTURA</v>
          </cell>
        </row>
        <row r="86">
          <cell r="B86" t="str">
            <v xml:space="preserve">Arte </v>
          </cell>
        </row>
        <row r="87">
          <cell r="B87" t="str">
            <v>Cultura</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Datos Generales"/>
      <sheetName val="UNITARIOS GENERALES"/>
      <sheetName val="FICHA EBI 1 de 6 "/>
      <sheetName val="Hoja3"/>
      <sheetName val="MANO DE OBRA"/>
      <sheetName val="1.1"/>
      <sheetName val="EQUIPO"/>
      <sheetName val="TUBERIA"/>
      <sheetName val="Hoja2"/>
      <sheetName val="MATERIALES"/>
      <sheetName val="ITEMS"/>
      <sheetName val="APU"/>
      <sheetName val="AIU"/>
      <sheetName val="5094-2003"/>
      <sheetName val="CONS"/>
      <sheetName val="31"/>
      <sheetName val="Form5 _Pág_ 1"/>
      <sheetName val="Form5 _Pág_ 2"/>
      <sheetName val="7.12"/>
      <sheetName val="BASE"/>
      <sheetName val="precios"/>
      <sheetName val="INSUMOS"/>
      <sheetName val="PE-02"/>
      <sheetName val="PE_02"/>
      <sheetName val="Listado"/>
      <sheetName val="RECIBO FINAL"/>
      <sheetName val="Estruc_ Tarif"/>
      <sheetName val="BASE DATOS"/>
      <sheetName val="Listas"/>
      <sheetName val="PESOS"/>
      <sheetName val="5. MODIFICATORIA"/>
      <sheetName val="PRESUP. RESUMEN"/>
      <sheetName val="UNITARIOS"/>
      <sheetName val="letra"/>
      <sheetName val="\Documents and Settings\Adminis"/>
      <sheetName val="UNITARIOS GENERALES.xls"/>
      <sheetName val="PRESUPUESTO"/>
      <sheetName val="glvc"/>
    </sheetNames>
    <definedNames>
      <definedName name="[Mod Balances].IrAlMenu"/>
      <definedName name="AcumularBalance"/>
      <definedName name="IrAFracc"/>
      <definedName name="IrAHydeal"/>
      <definedName name="IrAHydrar"/>
      <definedName name="IrAPlatf"/>
      <definedName name="IrAPref"/>
      <definedName name="IrASulf"/>
      <definedName name="IrAunif"/>
      <definedName name="IrPlanta"/>
      <definedName name="IrResumen"/>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s>
    <sheetDataSet>
      <sheetData sheetId="0" refreshError="1"/>
      <sheetData sheetId="1" refreshError="1"/>
      <sheetData sheetId="2" refreshError="1"/>
      <sheetData sheetId="3" refreshError="1"/>
      <sheetData sheetId="4" refreshError="1"/>
      <sheetData sheetId="5" refreshError="1"/>
      <sheetData sheetId="6"/>
      <sheetData sheetId="7">
        <row r="43">
          <cell r="N43">
            <v>1945336.0169571696</v>
          </cell>
        </row>
      </sheetData>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refreshError="1"/>
      <sheetData sheetId="748" refreshError="1"/>
      <sheetData sheetId="749" refreshError="1"/>
      <sheetData sheetId="75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s>
    <sheetDataSet>
      <sheetData sheetId="0"/>
      <sheetData sheetId="1"/>
      <sheetData sheetId="2" refreshError="1"/>
      <sheetData sheetId="3" refreshError="1"/>
      <sheetData sheetId="4" refreshError="1"/>
      <sheetData sheetId="5" refreshError="1"/>
      <sheetData sheetId="6"/>
      <sheetData sheetId="7">
        <row r="40">
          <cell r="C40">
            <v>78255</v>
          </cell>
          <cell r="D40">
            <v>93341</v>
          </cell>
          <cell r="E40">
            <v>100844</v>
          </cell>
          <cell r="F40">
            <v>102332</v>
          </cell>
          <cell r="G40">
            <v>104582</v>
          </cell>
          <cell r="J40">
            <v>109607</v>
          </cell>
          <cell r="K40">
            <v>144080</v>
          </cell>
          <cell r="L40">
            <v>175134</v>
          </cell>
        </row>
        <row r="43">
          <cell r="Q43">
            <v>2620832.6573273777</v>
          </cell>
          <cell r="W43">
            <v>5789729.6407758491</v>
          </cell>
        </row>
      </sheetData>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Variables"/>
      <sheetName val="Reajustes estimados"/>
      <sheetName val="Presupuesto"/>
      <sheetName val="Prestaciones y AIU"/>
      <sheetName val="U-P1"/>
      <sheetName val="U-P2"/>
      <sheetName val="U-P3"/>
      <sheetName val="U-P4"/>
      <sheetName val="Database"/>
      <sheetName val="MO-P1"/>
      <sheetName val="MO-P2"/>
      <sheetName val="MO-P3"/>
      <sheetName val="MO-P4"/>
      <sheetName val="EQ-P1"/>
      <sheetName val="EQ-P2"/>
      <sheetName val="EQ-P3"/>
      <sheetName val="EQ-P4"/>
      <sheetName val="Equipos Diarios"/>
      <sheetName val="Opcional"/>
    </sheetNames>
    <sheetDataSet>
      <sheetData sheetId="0"/>
      <sheetData sheetId="1"/>
      <sheetData sheetId="2">
        <row r="6">
          <cell r="C6">
            <v>1.04</v>
          </cell>
          <cell r="D6">
            <v>1.04</v>
          </cell>
          <cell r="E6">
            <v>1.04</v>
          </cell>
        </row>
        <row r="7">
          <cell r="C7">
            <v>1.05</v>
          </cell>
          <cell r="D7">
            <v>1.05</v>
          </cell>
          <cell r="E7">
            <v>1.05</v>
          </cell>
        </row>
        <row r="13">
          <cell r="B13" t="str">
            <v>X</v>
          </cell>
          <cell r="C13" t="str">
            <v>X</v>
          </cell>
          <cell r="D13" t="str">
            <v>X</v>
          </cell>
        </row>
        <row r="14">
          <cell r="B14" t="str">
            <v>X</v>
          </cell>
          <cell r="D14" t="str">
            <v>X</v>
          </cell>
        </row>
        <row r="15">
          <cell r="C15" t="str">
            <v>X</v>
          </cell>
        </row>
        <row r="16">
          <cell r="C16" t="str">
            <v>X</v>
          </cell>
          <cell r="D16" t="str">
            <v>X</v>
          </cell>
        </row>
      </sheetData>
      <sheetData sheetId="3"/>
      <sheetData sheetId="4">
        <row r="2">
          <cell r="A2" t="str">
            <v>CONSTRUCCION DE OBRAS MECANICAS PARA FACILIDADES DE PRODUCCION Y EXPLORACION PARA LOS CAMPOS  DE EMERALD ENERGY EN LOS BLOQUES OMBU, MARANTA Y BLOQUES EXPLORATORIOS ALEDAÑOS</v>
          </cell>
        </row>
        <row r="3">
          <cell r="A3" t="str">
            <v>xxx</v>
          </cell>
        </row>
      </sheetData>
      <sheetData sheetId="5">
        <row r="1">
          <cell r="J1">
            <v>0</v>
          </cell>
        </row>
      </sheetData>
      <sheetData sheetId="6"/>
      <sheetData sheetId="7"/>
      <sheetData sheetId="8"/>
      <sheetData sheetId="9">
        <row r="6">
          <cell r="A6">
            <v>1</v>
          </cell>
          <cell r="B6" t="str">
            <v>Ayudante - Obrero</v>
          </cell>
          <cell r="C6" t="str">
            <v>Hr</v>
          </cell>
          <cell r="D6">
            <v>0</v>
          </cell>
          <cell r="E6">
            <v>0</v>
          </cell>
          <cell r="F6">
            <v>0</v>
          </cell>
          <cell r="G6">
            <v>0</v>
          </cell>
        </row>
        <row r="7">
          <cell r="A7">
            <v>2</v>
          </cell>
          <cell r="B7" t="str">
            <v>Conductor</v>
          </cell>
          <cell r="C7" t="str">
            <v>Hr</v>
          </cell>
          <cell r="D7">
            <v>0</v>
          </cell>
          <cell r="E7">
            <v>0</v>
          </cell>
          <cell r="F7">
            <v>0</v>
          </cell>
          <cell r="G7">
            <v>0</v>
          </cell>
        </row>
        <row r="8">
          <cell r="A8">
            <v>3</v>
          </cell>
          <cell r="B8" t="str">
            <v>Operador maquinaria pesada</v>
          </cell>
          <cell r="C8" t="str">
            <v>Hr</v>
          </cell>
          <cell r="D8">
            <v>0</v>
          </cell>
          <cell r="E8">
            <v>0</v>
          </cell>
          <cell r="F8">
            <v>0</v>
          </cell>
          <cell r="G8">
            <v>0</v>
          </cell>
        </row>
        <row r="9">
          <cell r="A9">
            <v>4</v>
          </cell>
          <cell r="B9" t="str">
            <v>Soldador calificado</v>
          </cell>
          <cell r="C9" t="str">
            <v>Hr</v>
          </cell>
          <cell r="D9">
            <v>0</v>
          </cell>
          <cell r="E9">
            <v>0</v>
          </cell>
          <cell r="F9">
            <v>0</v>
          </cell>
          <cell r="G9">
            <v>0</v>
          </cell>
        </row>
        <row r="10">
          <cell r="A10">
            <v>5</v>
          </cell>
          <cell r="B10" t="str">
            <v>Soldador no calificado</v>
          </cell>
          <cell r="C10" t="str">
            <v>Hr</v>
          </cell>
          <cell r="D10">
            <v>0</v>
          </cell>
          <cell r="E10">
            <v>0</v>
          </cell>
          <cell r="F10">
            <v>0</v>
          </cell>
          <cell r="G10">
            <v>0</v>
          </cell>
        </row>
        <row r="11">
          <cell r="A11">
            <v>6</v>
          </cell>
          <cell r="B11" t="str">
            <v>Ayudante de soldadura I</v>
          </cell>
          <cell r="C11" t="str">
            <v>Hr</v>
          </cell>
          <cell r="D11">
            <v>0</v>
          </cell>
          <cell r="E11">
            <v>0</v>
          </cell>
          <cell r="F11">
            <v>0</v>
          </cell>
          <cell r="G11">
            <v>0</v>
          </cell>
        </row>
        <row r="12">
          <cell r="A12">
            <v>7</v>
          </cell>
          <cell r="B12" t="str">
            <v>Tubero I</v>
          </cell>
          <cell r="C12" t="str">
            <v>Hr</v>
          </cell>
          <cell r="D12">
            <v>0</v>
          </cell>
          <cell r="E12">
            <v>0</v>
          </cell>
          <cell r="F12">
            <v>0</v>
          </cell>
          <cell r="G12">
            <v>0</v>
          </cell>
        </row>
        <row r="13">
          <cell r="A13">
            <v>8</v>
          </cell>
          <cell r="B13" t="str">
            <v>Ayudante de maquinaria pesada</v>
          </cell>
          <cell r="C13" t="str">
            <v>Hr</v>
          </cell>
          <cell r="D13">
            <v>0</v>
          </cell>
          <cell r="E13">
            <v>0</v>
          </cell>
          <cell r="F13">
            <v>0</v>
          </cell>
          <cell r="G13">
            <v>0</v>
          </cell>
        </row>
        <row r="14">
          <cell r="A14">
            <v>9</v>
          </cell>
          <cell r="B14" t="str">
            <v>Supervisor de soldadura</v>
          </cell>
          <cell r="C14" t="str">
            <v>Hr</v>
          </cell>
          <cell r="D14">
            <v>0</v>
          </cell>
          <cell r="E14">
            <v>0</v>
          </cell>
          <cell r="F14">
            <v>0</v>
          </cell>
          <cell r="G14">
            <v>0</v>
          </cell>
        </row>
        <row r="15">
          <cell r="A15">
            <v>10</v>
          </cell>
          <cell r="B15">
            <v>0</v>
          </cell>
          <cell r="C15" t="str">
            <v>Hr</v>
          </cell>
          <cell r="D15">
            <v>0</v>
          </cell>
          <cell r="E15">
            <v>0</v>
          </cell>
          <cell r="F15">
            <v>0</v>
          </cell>
          <cell r="G15">
            <v>0</v>
          </cell>
        </row>
        <row r="16">
          <cell r="A16">
            <v>11</v>
          </cell>
          <cell r="B16">
            <v>0</v>
          </cell>
          <cell r="C16" t="str">
            <v>Hr</v>
          </cell>
          <cell r="D16">
            <v>0</v>
          </cell>
          <cell r="E16">
            <v>0</v>
          </cell>
          <cell r="F16">
            <v>0</v>
          </cell>
          <cell r="G16">
            <v>0</v>
          </cell>
        </row>
        <row r="17">
          <cell r="A17">
            <v>12</v>
          </cell>
          <cell r="B17" t="str">
            <v>Personal 12</v>
          </cell>
          <cell r="C17" t="str">
            <v>Hr</v>
          </cell>
          <cell r="D17">
            <v>0</v>
          </cell>
          <cell r="E17">
            <v>0</v>
          </cell>
          <cell r="F17">
            <v>0</v>
          </cell>
          <cell r="G17">
            <v>0</v>
          </cell>
        </row>
        <row r="18">
          <cell r="A18">
            <v>13</v>
          </cell>
          <cell r="B18" t="str">
            <v>Personal 13</v>
          </cell>
          <cell r="C18" t="str">
            <v>Hr</v>
          </cell>
          <cell r="D18">
            <v>0</v>
          </cell>
          <cell r="E18">
            <v>0</v>
          </cell>
          <cell r="F18">
            <v>0</v>
          </cell>
          <cell r="G18">
            <v>0</v>
          </cell>
        </row>
        <row r="19">
          <cell r="A19">
            <v>14</v>
          </cell>
          <cell r="B19" t="str">
            <v>Personal 14</v>
          </cell>
          <cell r="C19" t="str">
            <v>Hr</v>
          </cell>
          <cell r="D19">
            <v>0</v>
          </cell>
          <cell r="E19">
            <v>0</v>
          </cell>
          <cell r="F19">
            <v>0</v>
          </cell>
          <cell r="G19">
            <v>0</v>
          </cell>
        </row>
        <row r="20">
          <cell r="A20">
            <v>15</v>
          </cell>
          <cell r="B20">
            <v>0</v>
          </cell>
          <cell r="C20">
            <v>0</v>
          </cell>
          <cell r="D20">
            <v>0</v>
          </cell>
          <cell r="E20">
            <v>0</v>
          </cell>
          <cell r="F20">
            <v>0</v>
          </cell>
          <cell r="G20">
            <v>0</v>
          </cell>
        </row>
        <row r="21">
          <cell r="A21">
            <v>16</v>
          </cell>
          <cell r="B21">
            <v>0</v>
          </cell>
          <cell r="C21">
            <v>0</v>
          </cell>
          <cell r="D21">
            <v>0</v>
          </cell>
          <cell r="E21">
            <v>0</v>
          </cell>
          <cell r="F21">
            <v>0</v>
          </cell>
          <cell r="G21">
            <v>0</v>
          </cell>
        </row>
        <row r="22">
          <cell r="A22">
            <v>17</v>
          </cell>
          <cell r="B22">
            <v>0</v>
          </cell>
          <cell r="C22">
            <v>0</v>
          </cell>
          <cell r="D22">
            <v>0</v>
          </cell>
          <cell r="E22">
            <v>0</v>
          </cell>
          <cell r="F22">
            <v>0</v>
          </cell>
          <cell r="G22">
            <v>0</v>
          </cell>
        </row>
        <row r="23">
          <cell r="A23">
            <v>18</v>
          </cell>
          <cell r="B23">
            <v>0</v>
          </cell>
          <cell r="C23">
            <v>0</v>
          </cell>
          <cell r="D23">
            <v>0</v>
          </cell>
          <cell r="E23">
            <v>0</v>
          </cell>
          <cell r="F23">
            <v>0</v>
          </cell>
          <cell r="G23">
            <v>0</v>
          </cell>
        </row>
        <row r="24">
          <cell r="A24">
            <v>19</v>
          </cell>
          <cell r="B24">
            <v>0</v>
          </cell>
          <cell r="C24">
            <v>0</v>
          </cell>
          <cell r="D24">
            <v>0</v>
          </cell>
          <cell r="E24">
            <v>0</v>
          </cell>
          <cell r="F24">
            <v>0</v>
          </cell>
          <cell r="G24">
            <v>0</v>
          </cell>
        </row>
        <row r="25">
          <cell r="A25">
            <v>20</v>
          </cell>
          <cell r="B25">
            <v>0</v>
          </cell>
          <cell r="C25">
            <v>0</v>
          </cell>
          <cell r="D25">
            <v>0</v>
          </cell>
          <cell r="E25">
            <v>0</v>
          </cell>
          <cell r="F25">
            <v>0</v>
          </cell>
          <cell r="G25">
            <v>0</v>
          </cell>
        </row>
        <row r="26">
          <cell r="A26">
            <v>21</v>
          </cell>
          <cell r="B26">
            <v>0</v>
          </cell>
          <cell r="C26">
            <v>0</v>
          </cell>
          <cell r="D26">
            <v>0</v>
          </cell>
          <cell r="E26">
            <v>0</v>
          </cell>
          <cell r="F26">
            <v>0</v>
          </cell>
          <cell r="G26">
            <v>0</v>
          </cell>
        </row>
        <row r="27">
          <cell r="A27">
            <v>22</v>
          </cell>
          <cell r="B27">
            <v>0</v>
          </cell>
          <cell r="C27">
            <v>0</v>
          </cell>
          <cell r="D27">
            <v>0</v>
          </cell>
          <cell r="E27">
            <v>0</v>
          </cell>
          <cell r="F27">
            <v>0</v>
          </cell>
          <cell r="G27">
            <v>0</v>
          </cell>
        </row>
        <row r="28">
          <cell r="A28">
            <v>23</v>
          </cell>
          <cell r="B28">
            <v>0</v>
          </cell>
          <cell r="C28">
            <v>0</v>
          </cell>
          <cell r="D28">
            <v>0</v>
          </cell>
          <cell r="E28">
            <v>0</v>
          </cell>
          <cell r="F28">
            <v>0</v>
          </cell>
          <cell r="G28">
            <v>0</v>
          </cell>
        </row>
        <row r="29">
          <cell r="A29">
            <v>24</v>
          </cell>
          <cell r="B29">
            <v>0</v>
          </cell>
          <cell r="C29">
            <v>0</v>
          </cell>
          <cell r="D29">
            <v>0</v>
          </cell>
          <cell r="E29">
            <v>0</v>
          </cell>
          <cell r="F29">
            <v>0</v>
          </cell>
          <cell r="G29">
            <v>0</v>
          </cell>
        </row>
        <row r="30">
          <cell r="A30">
            <v>25</v>
          </cell>
          <cell r="B30">
            <v>0</v>
          </cell>
          <cell r="C30">
            <v>0</v>
          </cell>
          <cell r="D30">
            <v>0</v>
          </cell>
          <cell r="E30">
            <v>0</v>
          </cell>
          <cell r="F30">
            <v>0</v>
          </cell>
          <cell r="G30">
            <v>0</v>
          </cell>
        </row>
        <row r="31">
          <cell r="A31">
            <v>26</v>
          </cell>
          <cell r="B31">
            <v>0</v>
          </cell>
          <cell r="C31">
            <v>0</v>
          </cell>
          <cell r="D31">
            <v>0</v>
          </cell>
          <cell r="E31">
            <v>0</v>
          </cell>
          <cell r="F31">
            <v>0</v>
          </cell>
          <cell r="G31">
            <v>0</v>
          </cell>
        </row>
        <row r="32">
          <cell r="A32">
            <v>27</v>
          </cell>
          <cell r="B32">
            <v>0</v>
          </cell>
          <cell r="C32">
            <v>0</v>
          </cell>
          <cell r="D32">
            <v>0</v>
          </cell>
          <cell r="E32">
            <v>0</v>
          </cell>
          <cell r="F32">
            <v>0</v>
          </cell>
          <cell r="G32">
            <v>0</v>
          </cell>
        </row>
        <row r="33">
          <cell r="A33">
            <v>28</v>
          </cell>
          <cell r="B33">
            <v>0</v>
          </cell>
          <cell r="C33">
            <v>0</v>
          </cell>
          <cell r="D33">
            <v>0</v>
          </cell>
          <cell r="E33">
            <v>0</v>
          </cell>
          <cell r="F33">
            <v>0</v>
          </cell>
          <cell r="G33">
            <v>0</v>
          </cell>
        </row>
        <row r="34">
          <cell r="A34">
            <v>29</v>
          </cell>
          <cell r="B34">
            <v>0</v>
          </cell>
          <cell r="C34">
            <v>0</v>
          </cell>
          <cell r="D34">
            <v>0</v>
          </cell>
          <cell r="E34">
            <v>0</v>
          </cell>
          <cell r="F34">
            <v>0</v>
          </cell>
          <cell r="G34">
            <v>0</v>
          </cell>
        </row>
        <row r="35">
          <cell r="A35">
            <v>30</v>
          </cell>
          <cell r="B35">
            <v>0</v>
          </cell>
          <cell r="C35">
            <v>0</v>
          </cell>
          <cell r="D35">
            <v>0</v>
          </cell>
          <cell r="E35">
            <v>0</v>
          </cell>
          <cell r="F35">
            <v>0</v>
          </cell>
          <cell r="G35">
            <v>0</v>
          </cell>
        </row>
        <row r="36">
          <cell r="A36">
            <v>31</v>
          </cell>
          <cell r="B36">
            <v>0</v>
          </cell>
          <cell r="C36">
            <v>0</v>
          </cell>
          <cell r="D36">
            <v>0</v>
          </cell>
          <cell r="E36">
            <v>0</v>
          </cell>
          <cell r="F36">
            <v>0</v>
          </cell>
          <cell r="G36">
            <v>0</v>
          </cell>
        </row>
        <row r="37">
          <cell r="A37">
            <v>32</v>
          </cell>
          <cell r="B37">
            <v>0</v>
          </cell>
          <cell r="C37">
            <v>0</v>
          </cell>
          <cell r="D37">
            <v>0</v>
          </cell>
          <cell r="E37">
            <v>0</v>
          </cell>
          <cell r="F37">
            <v>0</v>
          </cell>
          <cell r="G37">
            <v>0</v>
          </cell>
        </row>
        <row r="38">
          <cell r="A38">
            <v>33</v>
          </cell>
          <cell r="B38">
            <v>0</v>
          </cell>
          <cell r="C38">
            <v>0</v>
          </cell>
          <cell r="D38">
            <v>0</v>
          </cell>
          <cell r="E38">
            <v>0</v>
          </cell>
          <cell r="F38">
            <v>0</v>
          </cell>
          <cell r="G38">
            <v>0</v>
          </cell>
        </row>
        <row r="39">
          <cell r="A39">
            <v>34</v>
          </cell>
          <cell r="B39">
            <v>0</v>
          </cell>
          <cell r="C39">
            <v>0</v>
          </cell>
          <cell r="D39">
            <v>0</v>
          </cell>
          <cell r="E39">
            <v>0</v>
          </cell>
          <cell r="F39">
            <v>0</v>
          </cell>
          <cell r="G39">
            <v>0</v>
          </cell>
        </row>
        <row r="40">
          <cell r="A40">
            <v>35</v>
          </cell>
          <cell r="B40">
            <v>0</v>
          </cell>
          <cell r="C40">
            <v>0</v>
          </cell>
          <cell r="D40">
            <v>0</v>
          </cell>
          <cell r="E40">
            <v>0</v>
          </cell>
          <cell r="F40">
            <v>0</v>
          </cell>
          <cell r="G40">
            <v>0</v>
          </cell>
        </row>
        <row r="41">
          <cell r="A41">
            <v>36</v>
          </cell>
          <cell r="B41">
            <v>0</v>
          </cell>
          <cell r="C41">
            <v>0</v>
          </cell>
          <cell r="D41">
            <v>0</v>
          </cell>
          <cell r="E41">
            <v>0</v>
          </cell>
          <cell r="F41">
            <v>0</v>
          </cell>
          <cell r="G41">
            <v>0</v>
          </cell>
        </row>
        <row r="42">
          <cell r="A42">
            <v>37</v>
          </cell>
          <cell r="B42">
            <v>0</v>
          </cell>
          <cell r="C42">
            <v>0</v>
          </cell>
          <cell r="D42">
            <v>0</v>
          </cell>
          <cell r="E42">
            <v>0</v>
          </cell>
          <cell r="F42">
            <v>0</v>
          </cell>
          <cell r="G42">
            <v>0</v>
          </cell>
        </row>
        <row r="43">
          <cell r="A43">
            <v>38</v>
          </cell>
          <cell r="B43">
            <v>0</v>
          </cell>
          <cell r="C43">
            <v>0</v>
          </cell>
          <cell r="D43">
            <v>0</v>
          </cell>
          <cell r="E43">
            <v>0</v>
          </cell>
          <cell r="F43">
            <v>0</v>
          </cell>
          <cell r="G43">
            <v>0</v>
          </cell>
        </row>
        <row r="44">
          <cell r="A44">
            <v>39</v>
          </cell>
          <cell r="B44">
            <v>0</v>
          </cell>
          <cell r="C44">
            <v>0</v>
          </cell>
          <cell r="D44">
            <v>0</v>
          </cell>
          <cell r="E44">
            <v>0</v>
          </cell>
          <cell r="F44">
            <v>0</v>
          </cell>
          <cell r="G44">
            <v>0</v>
          </cell>
        </row>
        <row r="45">
          <cell r="A45">
            <v>40</v>
          </cell>
          <cell r="B45">
            <v>0</v>
          </cell>
          <cell r="C45">
            <v>0</v>
          </cell>
          <cell r="D45">
            <v>0</v>
          </cell>
          <cell r="E45">
            <v>0</v>
          </cell>
          <cell r="F45">
            <v>0</v>
          </cell>
          <cell r="G45">
            <v>0</v>
          </cell>
        </row>
        <row r="46">
          <cell r="A46">
            <v>41</v>
          </cell>
          <cell r="B46">
            <v>0</v>
          </cell>
          <cell r="C46">
            <v>0</v>
          </cell>
          <cell r="D46">
            <v>0</v>
          </cell>
          <cell r="E46">
            <v>0</v>
          </cell>
          <cell r="F46">
            <v>0</v>
          </cell>
          <cell r="G46">
            <v>0</v>
          </cell>
        </row>
        <row r="47">
          <cell r="A47">
            <v>42</v>
          </cell>
          <cell r="B47">
            <v>0</v>
          </cell>
          <cell r="C47">
            <v>0</v>
          </cell>
          <cell r="D47">
            <v>0</v>
          </cell>
          <cell r="E47">
            <v>0</v>
          </cell>
          <cell r="F47">
            <v>0</v>
          </cell>
          <cell r="G47">
            <v>0</v>
          </cell>
        </row>
        <row r="48">
          <cell r="A48">
            <v>43</v>
          </cell>
          <cell r="B48">
            <v>0</v>
          </cell>
          <cell r="C48">
            <v>0</v>
          </cell>
          <cell r="D48">
            <v>0</v>
          </cell>
          <cell r="E48">
            <v>0</v>
          </cell>
          <cell r="F48">
            <v>0</v>
          </cell>
          <cell r="G48">
            <v>0</v>
          </cell>
        </row>
        <row r="49">
          <cell r="A49">
            <v>44</v>
          </cell>
          <cell r="B49">
            <v>0</v>
          </cell>
          <cell r="C49">
            <v>0</v>
          </cell>
          <cell r="D49">
            <v>0</v>
          </cell>
          <cell r="E49">
            <v>0</v>
          </cell>
          <cell r="F49">
            <v>0</v>
          </cell>
          <cell r="G49">
            <v>0</v>
          </cell>
        </row>
        <row r="50">
          <cell r="A50">
            <v>45</v>
          </cell>
          <cell r="B50">
            <v>0</v>
          </cell>
          <cell r="C50">
            <v>0</v>
          </cell>
          <cell r="D50">
            <v>0</v>
          </cell>
          <cell r="E50">
            <v>0</v>
          </cell>
          <cell r="F50">
            <v>0</v>
          </cell>
          <cell r="G50">
            <v>0</v>
          </cell>
        </row>
        <row r="51">
          <cell r="A51">
            <v>46</v>
          </cell>
          <cell r="B51">
            <v>0</v>
          </cell>
          <cell r="C51">
            <v>0</v>
          </cell>
          <cell r="D51">
            <v>0</v>
          </cell>
          <cell r="E51">
            <v>0</v>
          </cell>
          <cell r="F51">
            <v>0</v>
          </cell>
          <cell r="G51">
            <v>0</v>
          </cell>
        </row>
        <row r="52">
          <cell r="A52">
            <v>47</v>
          </cell>
          <cell r="B52">
            <v>0</v>
          </cell>
          <cell r="C52">
            <v>0</v>
          </cell>
          <cell r="D52">
            <v>0</v>
          </cell>
          <cell r="E52">
            <v>0</v>
          </cell>
          <cell r="F52">
            <v>0</v>
          </cell>
          <cell r="G52">
            <v>0</v>
          </cell>
        </row>
        <row r="53">
          <cell r="A53">
            <v>48</v>
          </cell>
          <cell r="B53">
            <v>0</v>
          </cell>
          <cell r="C53">
            <v>0</v>
          </cell>
          <cell r="D53">
            <v>0</v>
          </cell>
          <cell r="E53">
            <v>0</v>
          </cell>
          <cell r="F53">
            <v>0</v>
          </cell>
          <cell r="G53">
            <v>0</v>
          </cell>
        </row>
        <row r="54">
          <cell r="A54">
            <v>49</v>
          </cell>
          <cell r="B54">
            <v>0</v>
          </cell>
          <cell r="C54">
            <v>0</v>
          </cell>
          <cell r="D54">
            <v>0</v>
          </cell>
          <cell r="E54">
            <v>0</v>
          </cell>
          <cell r="F54">
            <v>0</v>
          </cell>
          <cell r="G54">
            <v>0</v>
          </cell>
        </row>
        <row r="55">
          <cell r="A55">
            <v>50</v>
          </cell>
          <cell r="B55">
            <v>0</v>
          </cell>
          <cell r="C55">
            <v>0</v>
          </cell>
          <cell r="D55">
            <v>0</v>
          </cell>
          <cell r="E55">
            <v>0</v>
          </cell>
          <cell r="F55">
            <v>0</v>
          </cell>
          <cell r="G55">
            <v>0</v>
          </cell>
        </row>
        <row r="56">
          <cell r="A56">
            <v>51</v>
          </cell>
          <cell r="B56">
            <v>0</v>
          </cell>
          <cell r="C56">
            <v>0</v>
          </cell>
          <cell r="D56">
            <v>0</v>
          </cell>
          <cell r="E56">
            <v>0</v>
          </cell>
          <cell r="F56">
            <v>0</v>
          </cell>
          <cell r="G56">
            <v>0</v>
          </cell>
        </row>
        <row r="57">
          <cell r="A57">
            <v>52</v>
          </cell>
          <cell r="B57">
            <v>0</v>
          </cell>
          <cell r="C57">
            <v>0</v>
          </cell>
          <cell r="D57">
            <v>0</v>
          </cell>
          <cell r="E57">
            <v>0</v>
          </cell>
          <cell r="F57">
            <v>0</v>
          </cell>
          <cell r="G57">
            <v>0</v>
          </cell>
        </row>
        <row r="58">
          <cell r="A58">
            <v>53</v>
          </cell>
          <cell r="B58">
            <v>0</v>
          </cell>
          <cell r="C58">
            <v>0</v>
          </cell>
          <cell r="D58">
            <v>0</v>
          </cell>
          <cell r="E58">
            <v>0</v>
          </cell>
          <cell r="F58">
            <v>0</v>
          </cell>
          <cell r="G58">
            <v>0</v>
          </cell>
        </row>
        <row r="59">
          <cell r="A59">
            <v>54</v>
          </cell>
          <cell r="B59">
            <v>0</v>
          </cell>
          <cell r="C59">
            <v>0</v>
          </cell>
          <cell r="D59">
            <v>0</v>
          </cell>
          <cell r="E59">
            <v>0</v>
          </cell>
          <cell r="F59">
            <v>0</v>
          </cell>
          <cell r="G59">
            <v>0</v>
          </cell>
        </row>
      </sheetData>
      <sheetData sheetId="10">
        <row r="19">
          <cell r="D19">
            <v>0</v>
          </cell>
        </row>
      </sheetData>
      <sheetData sheetId="11"/>
      <sheetData sheetId="12"/>
      <sheetData sheetId="13"/>
      <sheetData sheetId="14"/>
      <sheetData sheetId="15"/>
      <sheetData sheetId="16"/>
      <sheetData sheetId="17"/>
      <sheetData sheetId="18">
        <row r="8">
          <cell r="E8">
            <v>0</v>
          </cell>
        </row>
      </sheetData>
      <sheetData sheetId="19"/>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Resumen Total"/>
      <sheetName val="Hoja Resumen Cantidades"/>
      <sheetName val="Vía de Acceso"/>
      <sheetName val="TARIFAS"/>
      <sheetName val="Alcantarillas"/>
      <sheetName val="FICHA EBI 1 de 6 "/>
      <sheetName val="Hoja3"/>
      <sheetName val="MANO DE OBRA"/>
      <sheetName val="1.1"/>
      <sheetName val="EQUIPO"/>
      <sheetName val="TUBERIA"/>
      <sheetName val="Hoja2"/>
      <sheetName val="MATERIALES"/>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Formatos.xls"/>
      <sheetName val="FORMATO ESTANDAR"/>
      <sheetName val="CASHFLOW"/>
      <sheetName val="5001 Lisama 158"/>
      <sheetName val="5001 Lisama Este 1"/>
      <sheetName val="INSUMOS"/>
      <sheetName val=""/>
      <sheetName val="Run Slide Sheet"/>
      <sheetName val="unitarios"/>
      <sheetName val="ANALISIS DE PRECIOS UNITARIOS"/>
      <sheetName val="MEMORIAS DE CALCULO"/>
      <sheetName val="PES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ITEMS"/>
      <sheetName val="APU"/>
      <sheetName val="AIU"/>
      <sheetName val="COL 21169"/>
      <sheetName val="9.625 CSG LN-5"/>
      <sheetName val="Drill Sheet"/>
      <sheetName val="LN5-CHC.4-7-SS7"/>
      <sheetName val="Base_P10"/>
      <sheetName val="Base_P50"/>
      <sheetName val="Base_P90"/>
      <sheetName val="Prod_Inv_P10"/>
      <sheetName val="Prod_Inv_P50"/>
      <sheetName val="Prod_Inv_P90"/>
      <sheetName val="Todos"/>
      <sheetName val="PROYECTOS ESTIMADOS"/>
      <sheetName val="Hoja 1 "/>
      <sheetName val="1"/>
      <sheetName val="CALC PROD MENSUAL"/>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Ev.Economica"/>
      <sheetName val="PAGE_20"/>
      <sheetName val="Clúster"/>
      <sheetName val="Rack"/>
      <sheetName val="Main_Clúster"/>
      <sheetName val="Main_Rack"/>
      <sheetName val="CostosDiferidos"/>
      <sheetName val=" BHA#02 12"/>
      <sheetName val="Category"/>
      <sheetName val="Cover"/>
      <sheetName val="Parámetros Formato"/>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F- 10 Exp harol d mendoza"/>
      <sheetName val="F-10 Exp jaime e garzon"/>
      <sheetName val="F-10 Exp Angel A Guachavez"/>
      <sheetName val="Formato 11 Experiencia"/>
      <sheetName val="Formato 12 - P Economica"/>
      <sheetName val="Formato 17 - Discrim AIU"/>
      <sheetName val="Formato 14 - certif de cont"/>
      <sheetName val="Formato 15 - Cap tec"/>
      <sheetName val="Formato 16 - Ctos en ejec"/>
      <sheetName val="Formato 18 - Cap Organización"/>
      <sheetName val="Formato 13-APU"/>
      <sheetName val="DATA"/>
      <sheetName val="STRSUMM0"/>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ow r="2">
          <cell r="B2" t="str">
            <v>INFORME SEMANAL DE ACTIVIDADES</v>
          </cell>
        </row>
      </sheetData>
      <sheetData sheetId="155">
        <row r="2">
          <cell r="BZ2" t="str">
            <v xml:space="preserve">          ACERIA   M.C.C.</v>
          </cell>
        </row>
      </sheetData>
      <sheetData sheetId="156">
        <row r="2">
          <cell r="BZ2" t="str">
            <v xml:space="preserve">          ACERIA   M.C.C.</v>
          </cell>
        </row>
      </sheetData>
      <sheetData sheetId="157">
        <row r="2">
          <cell r="BZ2" t="str">
            <v xml:space="preserve">          ACERIA   M.C.C.</v>
          </cell>
        </row>
      </sheetData>
      <sheetData sheetId="158">
        <row r="2">
          <cell r="BZ2" t="str">
            <v xml:space="preserve">          ACERIA   M.C.C.</v>
          </cell>
        </row>
      </sheetData>
      <sheetData sheetId="159">
        <row r="2">
          <cell r="BZ2" t="str">
            <v xml:space="preserve">          ACERIA   M.C.C.</v>
          </cell>
        </row>
      </sheetData>
      <sheetData sheetId="160">
        <row r="2">
          <cell r="BZ2" t="str">
            <v xml:space="preserve">          ACERIA   M.C.C.</v>
          </cell>
        </row>
      </sheetData>
      <sheetData sheetId="161">
        <row r="2">
          <cell r="BZ2" t="str">
            <v xml:space="preserve">          ACERIA   M.C.C.</v>
          </cell>
        </row>
      </sheetData>
      <sheetData sheetId="162"/>
      <sheetData sheetId="163">
        <row r="2">
          <cell r="BZ2" t="str">
            <v xml:space="preserve">          ACERIA   M.C.C.</v>
          </cell>
        </row>
      </sheetData>
      <sheetData sheetId="164" refreshError="1"/>
      <sheetData sheetId="165">
        <row r="2">
          <cell r="BZ2" t="str">
            <v xml:space="preserve">          ACERIA   M.C.C.</v>
          </cell>
        </row>
      </sheetData>
      <sheetData sheetId="166">
        <row r="2">
          <cell r="BZ2" t="str">
            <v xml:space="preserve">          ACERIA   M.C.C.</v>
          </cell>
        </row>
      </sheetData>
      <sheetData sheetId="167">
        <row r="2">
          <cell r="BZ2" t="str">
            <v xml:space="preserve">          ACERIA   M.C.C.</v>
          </cell>
        </row>
      </sheetData>
      <sheetData sheetId="168" refreshError="1"/>
      <sheetData sheetId="169" refreshError="1"/>
      <sheetData sheetId="170">
        <row r="2">
          <cell r="BZ2" t="str">
            <v xml:space="preserve">          ACERIA   M.C.C.</v>
          </cell>
        </row>
      </sheetData>
      <sheetData sheetId="171" refreshError="1"/>
      <sheetData sheetId="172" refreshError="1"/>
      <sheetData sheetId="173" refreshError="1"/>
      <sheetData sheetId="174" refreshError="1"/>
      <sheetData sheetId="175" refreshError="1"/>
      <sheetData sheetId="176" refreshError="1"/>
      <sheetData sheetId="177">
        <row r="2">
          <cell r="BZ2" t="str">
            <v xml:space="preserve">          ACERIA   M.C.C.</v>
          </cell>
        </row>
      </sheetData>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row r="2">
          <cell r="B2" t="str">
            <v>INFORME SEMANAL DE ACTIVIDADES</v>
          </cell>
        </row>
      </sheetData>
      <sheetData sheetId="223">
        <row r="2">
          <cell r="B2" t="str">
            <v>INFORME SEMANAL DE ACTIVIDADES</v>
          </cell>
        </row>
      </sheetData>
      <sheetData sheetId="224"/>
      <sheetData sheetId="225">
        <row r="2">
          <cell r="B2" t="str">
            <v>INFORME SEMANAL DE ACTIVIDADES</v>
          </cell>
        </row>
      </sheetData>
      <sheetData sheetId="226">
        <row r="2">
          <cell r="B2" t="str">
            <v>INFORME SEMANAL DE ACTIVIDADES</v>
          </cell>
        </row>
      </sheetData>
      <sheetData sheetId="227">
        <row r="2">
          <cell r="B2" t="str">
            <v>INFORME SEMANAL DE ACTIVIDADES</v>
          </cell>
        </row>
      </sheetData>
      <sheetData sheetId="228">
        <row r="2">
          <cell r="B2" t="str">
            <v>INFORME SEMANAL DE ACTIVIDADES</v>
          </cell>
        </row>
      </sheetData>
      <sheetData sheetId="229">
        <row r="2">
          <cell r="B2" t="str">
            <v>INFORME SEMANAL DE ACTIVIDADES</v>
          </cell>
        </row>
      </sheetData>
      <sheetData sheetId="230">
        <row r="2">
          <cell r="B2" t="str">
            <v>INFORME SEMANAL DE ACTIVIDADES</v>
          </cell>
        </row>
      </sheetData>
      <sheetData sheetId="231">
        <row r="2">
          <cell r="B2" t="str">
            <v>INFORME SEMANAL DE ACTIVIDADES</v>
          </cell>
        </row>
      </sheetData>
      <sheetData sheetId="232">
        <row r="2">
          <cell r="B2" t="str">
            <v>INFORME SEMANAL DE ACTIVIDADES</v>
          </cell>
        </row>
      </sheetData>
      <sheetData sheetId="233">
        <row r="2">
          <cell r="BZ2" t="str">
            <v xml:space="preserve">          ACERIA   M.C.C.</v>
          </cell>
        </row>
      </sheetData>
      <sheetData sheetId="234"/>
      <sheetData sheetId="235"/>
      <sheetData sheetId="236"/>
      <sheetData sheetId="237"/>
      <sheetData sheetId="238"/>
      <sheetData sheetId="239"/>
      <sheetData sheetId="240"/>
      <sheetData sheetId="241"/>
      <sheetData sheetId="242">
        <row r="2">
          <cell r="B2" t="str">
            <v>INFORME SEMANAL DE ACTIVIDADES</v>
          </cell>
        </row>
      </sheetData>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ow r="2">
          <cell r="BZ2" t="str">
            <v xml:space="preserve">          ACERIA   M.C.C.</v>
          </cell>
        </row>
      </sheetData>
      <sheetData sheetId="277"/>
      <sheetData sheetId="278">
        <row r="2">
          <cell r="BZ2" t="str">
            <v xml:space="preserve">          ACERIA   M.C.C.</v>
          </cell>
        </row>
      </sheetData>
      <sheetData sheetId="279">
        <row r="2">
          <cell r="BZ2" t="str">
            <v xml:space="preserve">          ACERIA   M.C.C.</v>
          </cell>
        </row>
      </sheetData>
      <sheetData sheetId="280">
        <row r="2">
          <cell r="B2" t="str">
            <v>INFORME SEMANAL DE ACTIVIDADES</v>
          </cell>
        </row>
      </sheetData>
      <sheetData sheetId="281">
        <row r="2">
          <cell r="BZ2" t="str">
            <v xml:space="preserve">          ACERIA   M.C.C.</v>
          </cell>
        </row>
      </sheetData>
      <sheetData sheetId="282">
        <row r="2">
          <cell r="BZ2" t="str">
            <v xml:space="preserve">          ACERIA   M.C.C.</v>
          </cell>
        </row>
      </sheetData>
      <sheetData sheetId="283">
        <row r="2">
          <cell r="BZ2" t="str">
            <v xml:space="preserve">          ACERIA   M.C.C.</v>
          </cell>
        </row>
      </sheetData>
      <sheetData sheetId="284">
        <row r="2">
          <cell r="BZ2" t="str">
            <v xml:space="preserve">          ACERIA   M.C.C.</v>
          </cell>
        </row>
      </sheetData>
      <sheetData sheetId="285">
        <row r="2">
          <cell r="BZ2" t="str">
            <v xml:space="preserve">          ACERIA   M.C.C.</v>
          </cell>
        </row>
      </sheetData>
      <sheetData sheetId="286">
        <row r="2">
          <cell r="BZ2" t="str">
            <v xml:space="preserve">          ACERIA   M.C.C.</v>
          </cell>
        </row>
      </sheetData>
      <sheetData sheetId="287">
        <row r="2">
          <cell r="BZ2" t="str">
            <v xml:space="preserve">          ACERIA   M.C.C.</v>
          </cell>
        </row>
      </sheetData>
      <sheetData sheetId="288">
        <row r="2">
          <cell r="BZ2" t="str">
            <v xml:space="preserve">          ACERIA   M.C.C.</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ow r="2">
          <cell r="B2" t="str">
            <v>INFORME SEMANAL DE ACTIVIDADES</v>
          </cell>
        </row>
      </sheetData>
      <sheetData sheetId="303">
        <row r="2">
          <cell r="B2" t="str">
            <v>INFORME SEMANAL DE ACTIVIDADES</v>
          </cell>
        </row>
      </sheetData>
      <sheetData sheetId="304"/>
      <sheetData sheetId="305">
        <row r="2">
          <cell r="B2" t="str">
            <v>INFORME SEMANAL DE ACTIVIDADES</v>
          </cell>
        </row>
      </sheetData>
      <sheetData sheetId="306">
        <row r="2">
          <cell r="B2" t="str">
            <v>INFORME SEMANAL DE ACTIVIDADES</v>
          </cell>
        </row>
      </sheetData>
      <sheetData sheetId="307">
        <row r="2">
          <cell r="B2" t="str">
            <v>INFORME SEMANAL DE ACTIVIDADES</v>
          </cell>
        </row>
      </sheetData>
      <sheetData sheetId="308">
        <row r="2">
          <cell r="B2" t="str">
            <v>INFORME SEMANAL DE ACTIVIDADES</v>
          </cell>
        </row>
      </sheetData>
      <sheetData sheetId="309">
        <row r="2">
          <cell r="B2" t="str">
            <v>INFORME SEMANAL DE ACTIVIDADES</v>
          </cell>
        </row>
      </sheetData>
      <sheetData sheetId="310">
        <row r="2">
          <cell r="B2" t="str">
            <v>INFORME SEMANAL DE ACTIVIDADES</v>
          </cell>
        </row>
      </sheetData>
      <sheetData sheetId="311">
        <row r="2">
          <cell r="B2" t="str">
            <v>INFORME SEMANAL DE ACTIVIDADES</v>
          </cell>
        </row>
      </sheetData>
      <sheetData sheetId="312">
        <row r="2">
          <cell r="B2" t="str">
            <v>INFORME SEMANAL DE ACTIVIDADES</v>
          </cell>
        </row>
      </sheetData>
      <sheetData sheetId="313">
        <row r="2">
          <cell r="BZ2" t="str">
            <v xml:space="preserve">          ACERIA   M.C.C.</v>
          </cell>
        </row>
      </sheetData>
      <sheetData sheetId="314"/>
      <sheetData sheetId="315"/>
      <sheetData sheetId="316"/>
      <sheetData sheetId="317"/>
      <sheetData sheetId="318"/>
      <sheetData sheetId="319"/>
      <sheetData sheetId="320"/>
      <sheetData sheetId="321"/>
      <sheetData sheetId="322">
        <row r="2">
          <cell r="B2" t="str">
            <v>INFORME SEMANAL DE ACTIVIDADES</v>
          </cell>
        </row>
      </sheetData>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2">
          <cell r="BZ2" t="str">
            <v xml:space="preserve">          ACERIA   M.C.C.</v>
          </cell>
        </row>
      </sheetData>
      <sheetData sheetId="357"/>
      <sheetData sheetId="358">
        <row r="2">
          <cell r="BZ2" t="str">
            <v xml:space="preserve">          ACERIA   M.C.C.</v>
          </cell>
        </row>
      </sheetData>
      <sheetData sheetId="359">
        <row r="2">
          <cell r="BZ2" t="str">
            <v xml:space="preserve">          ACERIA   M.C.C.</v>
          </cell>
        </row>
      </sheetData>
      <sheetData sheetId="360">
        <row r="2">
          <cell r="B2" t="str">
            <v>INFORME SEMANAL DE ACTIVIDADES</v>
          </cell>
        </row>
      </sheetData>
      <sheetData sheetId="361">
        <row r="2">
          <cell r="BZ2" t="str">
            <v xml:space="preserve">          ACERIA   M.C.C.</v>
          </cell>
        </row>
      </sheetData>
      <sheetData sheetId="362">
        <row r="2">
          <cell r="BZ2" t="str">
            <v xml:space="preserve">          ACERIA   M.C.C.</v>
          </cell>
        </row>
      </sheetData>
      <sheetData sheetId="363">
        <row r="2">
          <cell r="BZ2" t="str">
            <v xml:space="preserve">          ACERIA   M.C.C.</v>
          </cell>
        </row>
      </sheetData>
      <sheetData sheetId="364">
        <row r="2">
          <cell r="BZ2" t="str">
            <v xml:space="preserve">          ACERIA   M.C.C.</v>
          </cell>
        </row>
      </sheetData>
      <sheetData sheetId="365">
        <row r="2">
          <cell r="BZ2" t="str">
            <v xml:space="preserve">          ACERIA   M.C.C.</v>
          </cell>
        </row>
      </sheetData>
      <sheetData sheetId="366">
        <row r="2">
          <cell r="BZ2" t="str">
            <v xml:space="preserve">          ACERIA   M.C.C.</v>
          </cell>
        </row>
      </sheetData>
      <sheetData sheetId="367">
        <row r="2">
          <cell r="BZ2" t="str">
            <v xml:space="preserve">          ACERIA   M.C.C.</v>
          </cell>
        </row>
      </sheetData>
      <sheetData sheetId="368">
        <row r="2">
          <cell r="BZ2" t="str">
            <v xml:space="preserve">          ACERIA   M.C.C.</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ow r="2">
          <cell r="B2" t="str">
            <v>INFORME SEMANAL DE ACTIVIDADES</v>
          </cell>
        </row>
      </sheetData>
      <sheetData sheetId="383">
        <row r="2">
          <cell r="B2" t="str">
            <v>INFORME SEMANAL DE ACTIVIDADES</v>
          </cell>
        </row>
      </sheetData>
      <sheetData sheetId="384"/>
      <sheetData sheetId="385">
        <row r="2">
          <cell r="B2" t="str">
            <v>INFORME SEMANAL DE ACTIVIDADES</v>
          </cell>
        </row>
      </sheetData>
      <sheetData sheetId="386">
        <row r="2">
          <cell r="B2" t="str">
            <v>INFORME SEMANAL DE ACTIVIDADES</v>
          </cell>
        </row>
      </sheetData>
      <sheetData sheetId="387">
        <row r="2">
          <cell r="B2" t="str">
            <v>INFORME SEMANAL DE ACTIVIDADES</v>
          </cell>
        </row>
      </sheetData>
      <sheetData sheetId="388">
        <row r="2">
          <cell r="B2" t="str">
            <v>INFORME SEMANAL DE ACTIVIDADES</v>
          </cell>
        </row>
      </sheetData>
      <sheetData sheetId="389">
        <row r="2">
          <cell r="B2" t="str">
            <v>INFORME SEMANAL DE ACTIVIDADES</v>
          </cell>
        </row>
      </sheetData>
      <sheetData sheetId="390">
        <row r="2">
          <cell r="B2" t="str">
            <v>INFORME SEMANAL DE ACTIVIDADES</v>
          </cell>
        </row>
      </sheetData>
      <sheetData sheetId="391">
        <row r="2">
          <cell r="B2" t="str">
            <v>INFORME SEMANAL DE ACTIVIDADES</v>
          </cell>
        </row>
      </sheetData>
      <sheetData sheetId="392">
        <row r="2">
          <cell r="B2" t="str">
            <v>INFORME SEMANAL DE ACTIVIDADES</v>
          </cell>
        </row>
      </sheetData>
      <sheetData sheetId="393">
        <row r="2">
          <cell r="BZ2" t="str">
            <v xml:space="preserve">          ACERIA   M.C.C.</v>
          </cell>
        </row>
      </sheetData>
      <sheetData sheetId="394"/>
      <sheetData sheetId="395"/>
      <sheetData sheetId="396"/>
      <sheetData sheetId="397"/>
      <sheetData sheetId="398"/>
      <sheetData sheetId="399"/>
      <sheetData sheetId="400"/>
      <sheetData sheetId="401"/>
      <sheetData sheetId="402">
        <row r="2">
          <cell r="B2" t="str">
            <v>INFORME SEMANAL DE ACTIVIDADES</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ow r="2">
          <cell r="BZ2" t="str">
            <v xml:space="preserve">          ACERIA   M.C.C.</v>
          </cell>
        </row>
      </sheetData>
      <sheetData sheetId="437"/>
      <sheetData sheetId="438">
        <row r="2">
          <cell r="BZ2" t="str">
            <v xml:space="preserve">          ACERIA   M.C.C.</v>
          </cell>
        </row>
      </sheetData>
      <sheetData sheetId="439">
        <row r="2">
          <cell r="BZ2" t="str">
            <v xml:space="preserve">          ACERIA   M.C.C.</v>
          </cell>
        </row>
      </sheetData>
      <sheetData sheetId="440">
        <row r="2">
          <cell r="B2" t="str">
            <v>INFORME SEMANAL DE ACTIVIDADES</v>
          </cell>
        </row>
      </sheetData>
      <sheetData sheetId="441">
        <row r="2">
          <cell r="BZ2" t="str">
            <v xml:space="preserve">          ACERIA   M.C.C.</v>
          </cell>
        </row>
      </sheetData>
      <sheetData sheetId="442">
        <row r="2">
          <cell r="BZ2" t="str">
            <v xml:space="preserve">          ACERIA   M.C.C.</v>
          </cell>
        </row>
      </sheetData>
      <sheetData sheetId="443">
        <row r="2">
          <cell r="BZ2" t="str">
            <v xml:space="preserve">          ACERIA   M.C.C.</v>
          </cell>
        </row>
      </sheetData>
      <sheetData sheetId="444">
        <row r="2">
          <cell r="BZ2" t="str">
            <v xml:space="preserve">          ACERIA   M.C.C.</v>
          </cell>
        </row>
      </sheetData>
      <sheetData sheetId="445">
        <row r="2">
          <cell r="BZ2" t="str">
            <v xml:space="preserve">          ACERIA   M.C.C.</v>
          </cell>
        </row>
      </sheetData>
      <sheetData sheetId="446">
        <row r="2">
          <cell r="BZ2" t="str">
            <v xml:space="preserve">          ACERIA   M.C.C.</v>
          </cell>
        </row>
      </sheetData>
      <sheetData sheetId="447">
        <row r="2">
          <cell r="BZ2" t="str">
            <v xml:space="preserve">          ACERIA   M.C.C.</v>
          </cell>
        </row>
      </sheetData>
      <sheetData sheetId="448">
        <row r="2">
          <cell r="BZ2" t="str">
            <v xml:space="preserve">          ACERIA   M.C.C.</v>
          </cell>
        </row>
      </sheetData>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ow r="2">
          <cell r="B2" t="str">
            <v>INFORME SEMANAL DE ACTIVIDADES</v>
          </cell>
        </row>
      </sheetData>
      <sheetData sheetId="463">
        <row r="2">
          <cell r="B2" t="str">
            <v>INFORME SEMANAL DE ACTIVIDADES</v>
          </cell>
        </row>
      </sheetData>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ow r="2">
          <cell r="BZ2" t="str">
            <v xml:space="preserve">          ACERIA   M.C.C.</v>
          </cell>
        </row>
      </sheetData>
      <sheetData sheetId="517"/>
      <sheetData sheetId="518">
        <row r="2">
          <cell r="BZ2" t="str">
            <v xml:space="preserve">          ACERIA   M.C.C.</v>
          </cell>
        </row>
      </sheetData>
      <sheetData sheetId="519">
        <row r="2">
          <cell r="BZ2" t="str">
            <v xml:space="preserve">          ACERIA   M.C.C.</v>
          </cell>
        </row>
      </sheetData>
      <sheetData sheetId="520">
        <row r="2">
          <cell r="B2" t="str">
            <v>INFORME SEMANAL DE ACTIVIDADES</v>
          </cell>
        </row>
      </sheetData>
      <sheetData sheetId="521">
        <row r="2">
          <cell r="BZ2" t="str">
            <v xml:space="preserve">          ACERIA   M.C.C.</v>
          </cell>
        </row>
      </sheetData>
      <sheetData sheetId="522">
        <row r="2">
          <cell r="BZ2" t="str">
            <v xml:space="preserve">          ACERIA   M.C.C.</v>
          </cell>
        </row>
      </sheetData>
      <sheetData sheetId="523">
        <row r="2">
          <cell r="BZ2" t="str">
            <v xml:space="preserve">          ACERIA   M.C.C.</v>
          </cell>
        </row>
      </sheetData>
      <sheetData sheetId="524">
        <row r="2">
          <cell r="BZ2" t="str">
            <v xml:space="preserve">          ACERIA   M.C.C.</v>
          </cell>
        </row>
      </sheetData>
      <sheetData sheetId="525">
        <row r="2">
          <cell r="BZ2" t="str">
            <v xml:space="preserve">          ACERIA   M.C.C.</v>
          </cell>
        </row>
      </sheetData>
      <sheetData sheetId="526">
        <row r="2">
          <cell r="BZ2" t="str">
            <v xml:space="preserve">          ACERIA   M.C.C.</v>
          </cell>
        </row>
      </sheetData>
      <sheetData sheetId="527">
        <row r="2">
          <cell r="BZ2" t="str">
            <v xml:space="preserve">          ACERIA   M.C.C.</v>
          </cell>
        </row>
      </sheetData>
      <sheetData sheetId="528">
        <row r="2">
          <cell r="BZ2" t="str">
            <v xml:space="preserve">          ACERIA   M.C.C.</v>
          </cell>
        </row>
      </sheetData>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row r="2">
          <cell r="B2" t="str">
            <v>INFORME SEMANAL DE ACTIVIDADES</v>
          </cell>
        </row>
      </sheetData>
      <sheetData sheetId="543">
        <row r="2">
          <cell r="B2" t="str">
            <v>INFORME SEMANAL DE ACTIVIDADES</v>
          </cell>
        </row>
      </sheetData>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row r="2">
          <cell r="BZ2" t="str">
            <v xml:space="preserve">          ACERIA   M.C.C.</v>
          </cell>
        </row>
      </sheetData>
      <sheetData sheetId="597"/>
      <sheetData sheetId="598">
        <row r="2">
          <cell r="BZ2" t="str">
            <v xml:space="preserve">          ACERIA   M.C.C.</v>
          </cell>
        </row>
      </sheetData>
      <sheetData sheetId="599">
        <row r="2">
          <cell r="BZ2" t="str">
            <v xml:space="preserve">          ACERIA   M.C.C.</v>
          </cell>
        </row>
      </sheetData>
      <sheetData sheetId="600">
        <row r="2">
          <cell r="B2" t="str">
            <v>INFORME SEMANAL DE ACTIVIDADES</v>
          </cell>
        </row>
      </sheetData>
      <sheetData sheetId="601">
        <row r="2">
          <cell r="BZ2" t="str">
            <v xml:space="preserve">          ACERIA   M.C.C.</v>
          </cell>
        </row>
      </sheetData>
      <sheetData sheetId="602">
        <row r="2">
          <cell r="BZ2" t="str">
            <v xml:space="preserve">          ACERIA   M.C.C.</v>
          </cell>
        </row>
      </sheetData>
      <sheetData sheetId="603">
        <row r="2">
          <cell r="BZ2" t="str">
            <v xml:space="preserve">          ACERIA   M.C.C.</v>
          </cell>
        </row>
      </sheetData>
      <sheetData sheetId="604">
        <row r="2">
          <cell r="BZ2" t="str">
            <v xml:space="preserve">          ACERIA   M.C.C.</v>
          </cell>
        </row>
      </sheetData>
      <sheetData sheetId="605">
        <row r="2">
          <cell r="BZ2" t="str">
            <v xml:space="preserve">          ACERIA   M.C.C.</v>
          </cell>
        </row>
      </sheetData>
      <sheetData sheetId="606">
        <row r="2">
          <cell r="BZ2" t="str">
            <v xml:space="preserve">          ACERIA   M.C.C.</v>
          </cell>
        </row>
      </sheetData>
      <sheetData sheetId="607">
        <row r="2">
          <cell r="BZ2" t="str">
            <v xml:space="preserve">          ACERIA   M.C.C.</v>
          </cell>
        </row>
      </sheetData>
      <sheetData sheetId="608">
        <row r="2">
          <cell r="BZ2" t="str">
            <v xml:space="preserve">          ACERIA   M.C.C.</v>
          </cell>
        </row>
      </sheetData>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ow r="2">
          <cell r="B2" t="str">
            <v>INFORME SEMANAL DE ACTIVIDADES</v>
          </cell>
        </row>
      </sheetData>
      <sheetData sheetId="623">
        <row r="2">
          <cell r="B2" t="str">
            <v>INFORME SEMANAL DE ACTIVIDADES</v>
          </cell>
        </row>
      </sheetData>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row r="2">
          <cell r="BZ2" t="str">
            <v xml:space="preserve">          ACERIA   M.C.C.</v>
          </cell>
        </row>
      </sheetData>
      <sheetData sheetId="677"/>
      <sheetData sheetId="678">
        <row r="2">
          <cell r="BZ2" t="str">
            <v xml:space="preserve">          ACERIA   M.C.C.</v>
          </cell>
        </row>
      </sheetData>
      <sheetData sheetId="679">
        <row r="2">
          <cell r="BZ2" t="str">
            <v xml:space="preserve">          ACERIA   M.C.C.</v>
          </cell>
        </row>
      </sheetData>
      <sheetData sheetId="680">
        <row r="2">
          <cell r="B2" t="str">
            <v>INFORME SEMANAL DE ACTIVIDADES</v>
          </cell>
        </row>
      </sheetData>
      <sheetData sheetId="681">
        <row r="2">
          <cell r="BZ2" t="str">
            <v xml:space="preserve">          ACERIA   M.C.C.</v>
          </cell>
        </row>
      </sheetData>
      <sheetData sheetId="682">
        <row r="2">
          <cell r="BZ2" t="str">
            <v xml:space="preserve">          ACERIA   M.C.C.</v>
          </cell>
        </row>
      </sheetData>
      <sheetData sheetId="683">
        <row r="2">
          <cell r="BZ2" t="str">
            <v xml:space="preserve">          ACERIA   M.C.C.</v>
          </cell>
        </row>
      </sheetData>
      <sheetData sheetId="684">
        <row r="2">
          <cell r="BZ2" t="str">
            <v xml:space="preserve">          ACERIA   M.C.C.</v>
          </cell>
        </row>
      </sheetData>
      <sheetData sheetId="685">
        <row r="2">
          <cell r="BZ2" t="str">
            <v xml:space="preserve">          ACERIA   M.C.C.</v>
          </cell>
        </row>
      </sheetData>
      <sheetData sheetId="686">
        <row r="2">
          <cell r="BZ2" t="str">
            <v xml:space="preserve">          ACERIA   M.C.C.</v>
          </cell>
        </row>
      </sheetData>
      <sheetData sheetId="687">
        <row r="2">
          <cell r="BZ2" t="str">
            <v xml:space="preserve">          ACERIA   M.C.C.</v>
          </cell>
        </row>
      </sheetData>
      <sheetData sheetId="688">
        <row r="2">
          <cell r="BZ2" t="str">
            <v xml:space="preserve">          ACERIA   M.C.C.</v>
          </cell>
        </row>
      </sheetData>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row r="2">
          <cell r="B2" t="str">
            <v>INFORME SEMANAL DE ACTIVIDADES</v>
          </cell>
        </row>
      </sheetData>
      <sheetData sheetId="703">
        <row r="2">
          <cell r="B2" t="str">
            <v>INFORME SEMANAL DE ACTIVIDADES</v>
          </cell>
        </row>
      </sheetData>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row r="2">
          <cell r="BZ2" t="str">
            <v xml:space="preserve">          ACERIA   M.C.C.</v>
          </cell>
        </row>
      </sheetData>
      <sheetData sheetId="757"/>
      <sheetData sheetId="758">
        <row r="2">
          <cell r="BZ2" t="str">
            <v xml:space="preserve">          ACERIA   M.C.C.</v>
          </cell>
        </row>
      </sheetData>
      <sheetData sheetId="759">
        <row r="2">
          <cell r="BZ2" t="str">
            <v xml:space="preserve">          ACERIA   M.C.C.</v>
          </cell>
        </row>
      </sheetData>
      <sheetData sheetId="760">
        <row r="2">
          <cell r="B2" t="str">
            <v>INFORME SEMANAL DE ACTIVIDADES</v>
          </cell>
        </row>
      </sheetData>
      <sheetData sheetId="761">
        <row r="2">
          <cell r="BZ2" t="str">
            <v xml:space="preserve">          ACERIA   M.C.C.</v>
          </cell>
        </row>
      </sheetData>
      <sheetData sheetId="762">
        <row r="2">
          <cell r="BZ2" t="str">
            <v xml:space="preserve">          ACERIA   M.C.C.</v>
          </cell>
        </row>
      </sheetData>
      <sheetData sheetId="763">
        <row r="2">
          <cell r="BZ2" t="str">
            <v xml:space="preserve">          ACERIA   M.C.C.</v>
          </cell>
        </row>
      </sheetData>
      <sheetData sheetId="764">
        <row r="2">
          <cell r="BZ2" t="str">
            <v xml:space="preserve">          ACERIA   M.C.C.</v>
          </cell>
        </row>
      </sheetData>
      <sheetData sheetId="765">
        <row r="2">
          <cell r="BZ2" t="str">
            <v xml:space="preserve">          ACERIA   M.C.C.</v>
          </cell>
        </row>
      </sheetData>
      <sheetData sheetId="766">
        <row r="2">
          <cell r="BZ2" t="str">
            <v xml:space="preserve">          ACERIA   M.C.C.</v>
          </cell>
        </row>
      </sheetData>
      <sheetData sheetId="767">
        <row r="2">
          <cell r="BZ2" t="str">
            <v xml:space="preserve">          ACERIA   M.C.C.</v>
          </cell>
        </row>
      </sheetData>
      <sheetData sheetId="768">
        <row r="2">
          <cell r="BZ2" t="str">
            <v xml:space="preserve">          ACERIA   M.C.C.</v>
          </cell>
        </row>
      </sheetData>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efreshError="1"/>
      <sheetData sheetId="79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Form5 _Pág_ 1"/>
      <sheetName val="Form5 _Pág_ 2"/>
      <sheetName val="AIUsan"/>
      <sheetName val="Datos Generales"/>
      <sheetName val="AGUA"/>
      <sheetName val="TKS"/>
      <sheetName val="TEST"/>
      <sheetName val="POZOS"/>
      <sheetName val="Clúster"/>
      <sheetName val="Rack"/>
      <sheetName val="Main_Clúster"/>
      <sheetName val="Main_Ra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heetName val="Inter"/>
      <sheetName val="AIU"/>
      <sheetName val="MO"/>
      <sheetName val="cronograma"/>
      <sheetName val="Presupuesto"/>
      <sheetName val="MC-1"/>
      <sheetName val="MC-2"/>
      <sheetName val="MC-3"/>
      <sheetName val="MC-4"/>
      <sheetName val="MC-5"/>
      <sheetName val="MC- 6"/>
      <sheetName val="MC- 7 "/>
      <sheetName val="MC-8"/>
      <sheetName val="MC-9"/>
      <sheetName val="MC-10"/>
      <sheetName val="MC-11"/>
      <sheetName val="1"/>
      <sheetName val="2"/>
      <sheetName val="3"/>
      <sheetName val="4"/>
      <sheetName val="5"/>
      <sheetName val="MR40"/>
      <sheetName val="6"/>
      <sheetName val="7"/>
      <sheetName val="2000"/>
      <sheetName val="8"/>
      <sheetName val="9"/>
      <sheetName val="10"/>
      <sheetName val="11"/>
      <sheetName val="1,1"/>
      <sheetName val="MC-1111"/>
      <sheetName val="PGIO (0,5%)"/>
      <sheetName val="P.M.T. "/>
      <sheetName val="Hoja8"/>
    </sheetNames>
    <sheetDataSet>
      <sheetData sheetId="0"/>
      <sheetData sheetId="1"/>
      <sheetData sheetId="2"/>
      <sheetData sheetId="3"/>
      <sheetData sheetId="4"/>
      <sheetData sheetId="5">
        <row r="2">
          <cell r="J2">
            <v>10</v>
          </cell>
        </row>
        <row r="3">
          <cell r="J3">
            <v>500</v>
          </cell>
        </row>
        <row r="6">
          <cell r="J6">
            <v>1200</v>
          </cell>
        </row>
        <row r="14">
          <cell r="J14">
            <v>38.17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ITEMS"/>
      <sheetName val="APU"/>
      <sheetName val="AIU"/>
      <sheetName val="ESPEC"/>
      <sheetName val="PRECIOS"/>
      <sheetName val="MODELO"/>
      <sheetName val="PU (2)"/>
      <sheetName val="ADMON"/>
      <sheetName val="Form5 _Pág_ 1"/>
      <sheetName val="Form5 _Pág_ 2"/>
      <sheetName val="MANO DE OBRA"/>
      <sheetName val="1.1"/>
      <sheetName val="EQUIPO"/>
      <sheetName val="TUBERIA"/>
      <sheetName val="Hoja2"/>
      <sheetName val="MATERIALES"/>
      <sheetName val="licitacion de julio 21 de 1998"/>
      <sheetName val="BASE DATOS"/>
      <sheetName val="CONS"/>
      <sheetName val="31"/>
    </sheetNames>
    <sheetDataSet>
      <sheetData sheetId="0" refreshError="1">
        <row r="1">
          <cell r="B1">
            <v>0.8</v>
          </cell>
        </row>
        <row r="2">
          <cell r="B2">
            <v>15686</v>
          </cell>
        </row>
        <row r="8">
          <cell r="B8">
            <v>47058</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row r="327">
          <cell r="AC327">
            <v>29902.999999999996</v>
          </cell>
        </row>
        <row r="872">
          <cell r="AD872">
            <v>139130331.60936853</v>
          </cell>
        </row>
        <row r="877">
          <cell r="AD877">
            <v>16812266.666666664</v>
          </cell>
        </row>
        <row r="878">
          <cell r="AD878">
            <v>17941800</v>
          </cell>
        </row>
        <row r="880">
          <cell r="AD880">
            <v>98123136.859999985</v>
          </cell>
        </row>
        <row r="881">
          <cell r="AD881">
            <v>74631554.921875</v>
          </cell>
        </row>
        <row r="882">
          <cell r="AD882">
            <v>34345600</v>
          </cell>
        </row>
        <row r="883">
          <cell r="AD883">
            <v>26446720</v>
          </cell>
        </row>
        <row r="884">
          <cell r="AD884">
            <v>35317859.183673471</v>
          </cell>
        </row>
        <row r="885">
          <cell r="AD885">
            <v>26590911.232876711</v>
          </cell>
        </row>
        <row r="891">
          <cell r="AD891">
            <v>2521839.9999999995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Datos"/>
      <sheetName val="Cuadrillas"/>
      <sheetName val="Jornal"/>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INDICMICROEMP"/>
      <sheetName val="INDICE"/>
      <sheetName val="[a  aaInformación]//cceficiente"/>
      <sheetName val="[a  aaInformación]__cceficien_2"/>
      <sheetName val="INFORME SEMANAL"/>
      <sheetName val="AVANCE SEMANAL"/>
      <sheetName val="CLIMA mes"/>
      <sheetName val="REG FOTO"/>
      <sheetName val="SISOMA"/>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ITEMS"/>
      <sheetName val="CrudosA"/>
      <sheetName val="casosWTI"/>
      <sheetName val="[a  aaInformación]__cceficien_4"/>
      <sheetName val="[a  aaInformación]__cceficien_3"/>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5"/>
      <sheetName val="[a  aaInformación]__cceficien_6"/>
      <sheetName val="[a  aaInformación]__cceficien_8"/>
      <sheetName val="[a  aaInformación]__cceficien_7"/>
      <sheetName val="[a  aaInformación]__cceficien_9"/>
      <sheetName val="M.O."/>
      <sheetName val="PANEL"/>
      <sheetName val="[a  aaInformación]__cceficie_15"/>
      <sheetName val="[a  aaInformación]__cceficie_14"/>
      <sheetName val="[a  aaInformación]__cceficie_12"/>
      <sheetName val="[a  aaInformación]__cceficie_10"/>
      <sheetName val="[a  aaInformación]__cceficie_11"/>
      <sheetName val="[a  aaInformación]__cceficie_13"/>
      <sheetName val="AJIZAL 3335"/>
      <sheetName val="SABANETA 3335"/>
      <sheetName val="Datos Generales"/>
      <sheetName val="PRESUP"/>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6"/>
      <sheetName val="[a  aaInformación]__cceficie_19"/>
      <sheetName val="[a  aaInformación]__cceficie_18"/>
      <sheetName val="[a  aaInformación]__cceficie_17"/>
      <sheetName val="\G\MANTENIMIENTO RUTA 1001_MARZ"/>
      <sheetName val="Emboquillar"/>
      <sheetName val="Acometidacobrerígido"/>
      <sheetName val="Acometidatoma"/>
      <sheetName val="Acometidahasta1&quot;"/>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46W9"/>
      <sheetName val="Presentacion"/>
      <sheetName val="\C\MANTENIMIENTO RUTA 1001_MARZ"/>
      <sheetName val="\C\C\MANTENIMIENTO RUTA 1001_MA"/>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a  aaInformación]__cceficie_41"/>
      <sheetName val="ESTADO RED"/>
      <sheetName val="CARRETERAS"/>
      <sheetName val="GENERALIDADES "/>
      <sheetName val="[a  aaInformación]__cceficie_42"/>
      <sheetName val="PRECIOS"/>
      <sheetName val="Res-Accide-10"/>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Form5 _Pág_ 1"/>
      <sheetName val="Form5 _Pág_ 2"/>
      <sheetName val="AIUsan"/>
      <sheetName val="Datos Generales"/>
      <sheetName val="AGUA"/>
      <sheetName val="TKS"/>
      <sheetName val="TEST"/>
      <sheetName val="POZOS"/>
      <sheetName val="Clúster"/>
      <sheetName val="Rack"/>
      <sheetName val="Main_Clúster"/>
      <sheetName val="Main_Ra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
      <sheetName val="RESUMEN"/>
      <sheetName val="MATERIALES"/>
      <sheetName val="TARIFAS"/>
      <sheetName val="UNIT (2)"/>
      <sheetName val="RESUMEN (2)"/>
      <sheetName val="REND. SOLD."/>
      <sheetName val="Concreto2500#"/>
      <sheetName val="CANT."/>
      <sheetName val="ADM"/>
      <sheetName val="RESUMEN 2"/>
      <sheetName val="ANEX4"/>
      <sheetName val="ANEXO5"/>
      <sheetName val="Hoja10"/>
      <sheetName val="Hoja11"/>
      <sheetName val="Hoja12"/>
      <sheetName val="Hoja13"/>
      <sheetName val="Hoja14"/>
      <sheetName val="Hoja15"/>
      <sheetName val="Hoja16"/>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Datos Generales"/>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_01"/>
      <sheetName val="Page_04"/>
      <sheetName val="PAGE_05"/>
      <sheetName val="PAGE_06"/>
      <sheetName val="PAGE_10"/>
      <sheetName val="PAGE_16"/>
      <sheetName val="PAGE_19"/>
      <sheetName val="PAGE_20"/>
      <sheetName val="PAGE_21"/>
      <sheetName val="PAGE_22"/>
      <sheetName val="PAGE_23"/>
      <sheetName val="PAGE_24"/>
      <sheetName val="Final Results"/>
      <sheetName val="Visc vs Temp"/>
      <sheetName val="Relative Perm"/>
      <sheetName val="P3 Results"/>
      <sheetName val="B-Información Proyecto"/>
      <sheetName val="Tipos de Contrato"/>
      <sheetName val="Alcantarillas"/>
      <sheetName val="CONTRATO"/>
      <sheetName val="Vía de Acceso"/>
      <sheetName val="LIQUIDA-NOMINA"/>
      <sheetName val="EMPRESA"/>
      <sheetName val="NOMINA 1"/>
      <sheetName val="1"/>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 val="AiuApoSaraBrut2000.xls"/>
      <sheetName val="\\Lucho\transfer lucho\Mis docu"/>
      <sheetName val="calidad"/>
      <sheetName val="RELACION DE PRECIOS"/>
      <sheetName val="ACTA 6"/>
      <sheetName val="MODIF. 2"/>
      <sheetName val="MODIF. 3"/>
      <sheetName val="MODIF. 4"/>
      <sheetName val="cant"/>
      <sheetName val="par mar19"/>
      <sheetName val="par"/>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26">
          <cell r="E26">
            <v>4886</v>
          </cell>
        </row>
      </sheetData>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TA PARCIAL No 01"/>
      <sheetName val="FORMATO-FORMATO E PARA EFECTO K"/>
      <sheetName val="FORMATO-FACTOR CT PARA EFECTO K"/>
      <sheetName val="FORMATO - SCE PARA EFECTO DEL K"/>
      <sheetName val="TEXT-ACTA PARCIAL No1"/>
      <sheetName val="Hoja3"/>
      <sheetName val="MC SF GAVIONES"/>
      <sheetName val="PREC-BASE"/>
      <sheetName val="Acc%20Ago-Sep.xls"/>
      <sheetName val="otros"/>
      <sheetName val="ANEXO 7"/>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 val="EMPRESA"/>
      <sheetName val="Macro1"/>
      <sheetName val="TARIFAS EQUIPOS"/>
      <sheetName val="EQUIPOS pte"/>
      <sheetName val="VARI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ow r="2">
          <cell r="R2">
            <v>0</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ow r="2">
          <cell r="R2">
            <v>0</v>
          </cell>
        </row>
      </sheetData>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ow r="2">
          <cell r="R2">
            <v>0</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ow r="2">
          <cell r="R2">
            <v>0</v>
          </cell>
        </row>
      </sheetData>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ow r="2">
          <cell r="R2">
            <v>0</v>
          </cell>
        </row>
      </sheetData>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row r="2">
          <cell r="R2">
            <v>0</v>
          </cell>
        </row>
      </sheetData>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ow r="2">
          <cell r="R2">
            <v>0</v>
          </cell>
        </row>
      </sheetData>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ow r="2">
          <cell r="R2">
            <v>0</v>
          </cell>
        </row>
      </sheetData>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row r="2">
          <cell r="R2">
            <v>0</v>
          </cell>
        </row>
      </sheetData>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refreshError="1"/>
      <sheetData sheetId="1087" refreshError="1"/>
      <sheetData sheetId="1088" refreshError="1"/>
      <sheetData sheetId="1089" refreshError="1"/>
      <sheetData sheetId="1090" refreshError="1"/>
      <sheetData sheetId="109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Escenario P10"/>
      <sheetName val="Escenario P50"/>
      <sheetName val="Escenario P90"/>
      <sheetName val="Ev.Economica"/>
      <sheetName val="Detalles Presupuesto Capex"/>
      <sheetName val="Detalles Prespuesto Opex 2013"/>
      <sheetName val="Riesgos"/>
      <sheetName val="Cronogramas"/>
      <sheetName val="Mapas"/>
      <sheetName val="PAGE_20"/>
      <sheetName val="B-Información Proyecto"/>
      <sheetName val="Tipos de Contrato"/>
      <sheetName val="1"/>
      <sheetName val="ESTADO RED"/>
      <sheetName val="CARRETERAS"/>
      <sheetName val="GENERALIDADES "/>
    </sheetNames>
    <sheetDataSet>
      <sheetData sheetId="0" refreshError="1"/>
      <sheetData sheetId="1" refreshError="1"/>
      <sheetData sheetId="2" refreshError="1"/>
      <sheetData sheetId="3" refreshError="1"/>
      <sheetData sheetId="4">
        <row r="5">
          <cell r="B5">
            <v>0.111</v>
          </cell>
        </row>
      </sheetData>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 val="PRESUPUESTO"/>
      <sheetName val="BD"/>
      <sheetName val="CANTIDADES DE OBRA"/>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s>
    <sheetDataSet>
      <sheetData sheetId="0" refreshError="1">
        <row r="1">
          <cell r="A1">
            <v>1</v>
          </cell>
        </row>
        <row r="6">
          <cell r="F6" t="str">
            <v>CORAL</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6">
          <cell r="B16" t="str">
            <v>NOMBRE DEL PROYECTO</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CANTIDADES DE OBRA"/>
      <sheetName val="TOVFEB."/>
      <sheetName val="GCB2000"/>
      <sheetName val="Hoja1"/>
      <sheetName val="%programado"/>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 sheetId="2" refreshError="1"/>
      <sheetData sheetId="3" refreshError="1"/>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lcase"/>
      <sheetName val="Grafico Steelcase"/>
      <sheetName val="Hon Industries"/>
      <sheetName val="Grafico Hon Industries"/>
      <sheetName val="Herman Miller"/>
      <sheetName val="Grafico Herman Millerr"/>
      <sheetName val="Teknion"/>
      <sheetName val="Grafico Teknion"/>
      <sheetName val="Samas Groep"/>
      <sheetName val="Grafico Samas Groep"/>
      <sheetName val="Assumption_invest."/>
      <sheetName val="fechas"/>
    </sheetNames>
    <sheetDataSet>
      <sheetData sheetId="0" refreshError="1"/>
      <sheetData sheetId="1" refreshError="1"/>
      <sheetData sheetId="2" refreshError="1">
        <row r="7">
          <cell r="A7">
            <v>37165</v>
          </cell>
          <cell r="F7">
            <v>37165</v>
          </cell>
        </row>
      </sheetData>
      <sheetData sheetId="3" refreshError="1"/>
      <sheetData sheetId="4" refreshError="1">
        <row r="7">
          <cell r="A7">
            <v>37165</v>
          </cell>
          <cell r="F7">
            <v>37165</v>
          </cell>
        </row>
      </sheetData>
      <sheetData sheetId="5" refreshError="1"/>
      <sheetData sheetId="6" refreshError="1">
        <row r="7">
          <cell r="A7">
            <v>37165</v>
          </cell>
          <cell r="F7">
            <v>37165</v>
          </cell>
        </row>
      </sheetData>
      <sheetData sheetId="7" refreshError="1"/>
      <sheetData sheetId="8" refreshError="1">
        <row r="7">
          <cell r="A7">
            <v>37165</v>
          </cell>
          <cell r="F7">
            <v>37165</v>
          </cell>
        </row>
      </sheetData>
      <sheetData sheetId="9" refreshError="1"/>
      <sheetData sheetId="10" refreshError="1"/>
      <sheetData sheetId="1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MT"/>
      <sheetName val="PAGA"/>
      <sheetName val="FM (2,07)"/>
      <sheetName val="FM (2,04)"/>
      <sheetName val="FM (2,00)"/>
      <sheetName val="Inter"/>
      <sheetName val="AIU"/>
      <sheetName val="MO"/>
      <sheetName val="C"/>
      <sheetName val="Presupuesto"/>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LM "/>
      <sheetName val="LE"/>
      <sheetName val="1"/>
      <sheetName val="2"/>
      <sheetName val="3"/>
      <sheetName val="4"/>
      <sheetName val="5"/>
      <sheetName val="6"/>
      <sheetName val="7"/>
      <sheetName val="8"/>
      <sheetName val="9"/>
      <sheetName val="10"/>
      <sheetName val="11"/>
      <sheetName val="12"/>
      <sheetName val="ACERO"/>
      <sheetName val="MR40"/>
      <sheetName val="13"/>
      <sheetName val="14"/>
      <sheetName val="15"/>
      <sheetName val="mortero"/>
      <sheetName val="2000"/>
      <sheetName val="3000"/>
      <sheetName val="16"/>
      <sheetName val="17"/>
    </sheetNames>
    <sheetDataSet>
      <sheetData sheetId="0"/>
      <sheetData sheetId="1"/>
      <sheetData sheetId="2"/>
      <sheetData sheetId="3"/>
      <sheetData sheetId="4"/>
      <sheetData sheetId="5"/>
      <sheetData sheetId="6"/>
      <sheetData sheetId="7"/>
      <sheetData sheetId="8"/>
      <sheetData sheetId="9">
        <row r="1">
          <cell r="J1">
            <v>27</v>
          </cell>
        </row>
        <row r="2">
          <cell r="J2">
            <v>7</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M.O."/>
      <sheetName val="LMateriales"/>
      <sheetName val="LEquipos"/>
      <sheetName val="Apus (Sub)"/>
      <sheetName val="Apus (Cap 1 Preliminar)"/>
      <sheetName val="Apus (Cap 2 MGavion)"/>
      <sheetName val="APUS EMERGENCIA GIGANTE (H)"/>
      <sheetName val="Apus (Cap 4 Transporte)"/>
      <sheetName val="Presupuesto G."/>
      <sheetName val="MC ALCANTARILLA 7 M "/>
      <sheetName val="Presupuesto Gavion"/>
      <sheetName val="MC Gavion"/>
      <sheetName val="Apus (formato)"/>
    </sheetNames>
    <sheetDataSet>
      <sheetData sheetId="0">
        <row r="14">
          <cell r="C14" t="str">
            <v>.</v>
          </cell>
        </row>
      </sheetData>
      <sheetData sheetId="1">
        <row r="11">
          <cell r="H11" t="str">
            <v>CODIGO</v>
          </cell>
          <cell r="I11" t="str">
            <v>DESCRIPCIÓN</v>
          </cell>
          <cell r="J11" t="str">
            <v>UND.</v>
          </cell>
          <cell r="K11" t="str">
            <v>VR. UNIT ($)</v>
          </cell>
          <cell r="L11" t="str">
            <v>JORNAL</v>
          </cell>
        </row>
        <row r="12">
          <cell r="H12" t="str">
            <v>OB</v>
          </cell>
          <cell r="I12" t="str">
            <v>OBRERO.</v>
          </cell>
          <cell r="J12" t="str">
            <v>H-H</v>
          </cell>
          <cell r="K12">
            <v>7712</v>
          </cell>
          <cell r="L12">
            <v>61697</v>
          </cell>
        </row>
        <row r="13">
          <cell r="H13" t="str">
            <v>O</v>
          </cell>
          <cell r="I13" t="str">
            <v>OFICIAL.</v>
          </cell>
          <cell r="J13" t="str">
            <v>H-H</v>
          </cell>
          <cell r="K13">
            <v>11562</v>
          </cell>
          <cell r="L13">
            <v>92497.001058761249</v>
          </cell>
        </row>
        <row r="14">
          <cell r="H14" t="str">
            <v>C11</v>
          </cell>
          <cell r="I14" t="str">
            <v>CUADRILLA (1 obrero+1 oficial).</v>
          </cell>
          <cell r="J14" t="str">
            <v>H-C</v>
          </cell>
          <cell r="K14">
            <v>19274</v>
          </cell>
          <cell r="L14">
            <v>154194.00105876126</v>
          </cell>
        </row>
        <row r="15">
          <cell r="H15" t="str">
            <v>C61</v>
          </cell>
          <cell r="I15" t="str">
            <v>CUADRILLA PREPARACION (6 obreros + 1 oficial).</v>
          </cell>
          <cell r="J15" t="str">
            <v>H-C</v>
          </cell>
          <cell r="K15">
            <v>57834</v>
          </cell>
          <cell r="L15">
            <v>462679.00105876126</v>
          </cell>
        </row>
        <row r="16">
          <cell r="H16" t="str">
            <v>C71</v>
          </cell>
          <cell r="I16" t="str">
            <v>CUADRILLA PAVIMENTOS  (7 obreros+1 oficial).</v>
          </cell>
          <cell r="J16" t="str">
            <v>H-C</v>
          </cell>
          <cell r="K16">
            <v>65546</v>
          </cell>
          <cell r="L16">
            <v>524376.00105876126</v>
          </cell>
        </row>
        <row r="17">
          <cell r="H17" t="str">
            <v>C21</v>
          </cell>
          <cell r="I17" t="str">
            <v>CUADRILLA (2 obreros+1 oficial).</v>
          </cell>
          <cell r="J17" t="str">
            <v>H-C</v>
          </cell>
          <cell r="K17">
            <v>26986</v>
          </cell>
          <cell r="L17">
            <v>215891.00105876126</v>
          </cell>
        </row>
        <row r="18">
          <cell r="H18" t="str">
            <v>C31</v>
          </cell>
          <cell r="I18" t="str">
            <v>CUADRILLA (3 obreros+1 oficial).</v>
          </cell>
          <cell r="J18" t="str">
            <v>H-C</v>
          </cell>
          <cell r="K18">
            <v>34698</v>
          </cell>
          <cell r="L18">
            <v>277588.00105876126</v>
          </cell>
        </row>
        <row r="19">
          <cell r="H19" t="str">
            <v>C41</v>
          </cell>
          <cell r="I19" t="str">
            <v>CUADRILLA (4 obreros+1 oficial).</v>
          </cell>
          <cell r="J19" t="str">
            <v>H-C</v>
          </cell>
          <cell r="K19">
            <v>53013</v>
          </cell>
          <cell r="L19">
            <v>424106</v>
          </cell>
        </row>
        <row r="20">
          <cell r="H20" t="str">
            <v>CA41</v>
          </cell>
          <cell r="I20" t="str">
            <v>CUADRILLA AMBIENTAL Y REFORESTACION (4 obreros+1 oficial).</v>
          </cell>
          <cell r="J20" t="str">
            <v>H-C</v>
          </cell>
          <cell r="K20">
            <v>50892</v>
          </cell>
          <cell r="L20">
            <v>407142</v>
          </cell>
        </row>
        <row r="21">
          <cell r="H21" t="str">
            <v>CT</v>
          </cell>
          <cell r="I21" t="str">
            <v>COMISIÓN DE TOPOGRAFÍA (Topógrafo, Cadenero 1, Cadenero 2 y Obrero).</v>
          </cell>
          <cell r="J21" t="str">
            <v>DIA-C</v>
          </cell>
          <cell r="K21">
            <v>850000</v>
          </cell>
        </row>
      </sheetData>
      <sheetData sheetId="2">
        <row r="10">
          <cell r="B10">
            <v>1</v>
          </cell>
        </row>
      </sheetData>
      <sheetData sheetId="3">
        <row r="10">
          <cell r="B10">
            <v>1</v>
          </cell>
        </row>
        <row r="38">
          <cell r="E38">
            <v>30.299999999999997</v>
          </cell>
        </row>
        <row r="39">
          <cell r="E39">
            <v>5</v>
          </cell>
        </row>
      </sheetData>
      <sheetData sheetId="4"/>
      <sheetData sheetId="5"/>
      <sheetData sheetId="6"/>
      <sheetData sheetId="7"/>
      <sheetData sheetId="8"/>
      <sheetData sheetId="9">
        <row r="13">
          <cell r="C13" t="str">
            <v>Nº</v>
          </cell>
        </row>
      </sheetData>
      <sheetData sheetId="10"/>
      <sheetData sheetId="11"/>
      <sheetData sheetId="12"/>
      <sheetData sheetId="13"/>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2"/>
      <sheetName val="Form5 _Pág_ 1"/>
      <sheetName val="Hoja3"/>
      <sheetName val="MANO DE OBRA"/>
      <sheetName val="1.1"/>
      <sheetName val="EQUIPO"/>
      <sheetName val="TUBERIA"/>
      <sheetName val="Hoja2"/>
      <sheetName val="Copia de PRECIOS matto Area Nor"/>
      <sheetName val="TARIFAS"/>
      <sheetName val="5094-2003"/>
      <sheetName val="Ev.Economica"/>
      <sheetName val="BASES"/>
      <sheetName val="DATOS"/>
      <sheetName val="DEF"/>
    </sheetNames>
    <sheetDataSet>
      <sheetData sheetId="0"/>
      <sheetData sheetId="1"/>
      <sheetData sheetId="2">
        <row r="2">
          <cell r="L2">
            <v>135</v>
          </cell>
        </row>
      </sheetData>
      <sheetData sheetId="3"/>
      <sheetData sheetId="4"/>
      <sheetData sheetId="5"/>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at"/>
      <sheetName val="Teoria"/>
      <sheetName val="REGULAC"/>
      <sheetName val="cables 02"/>
      <sheetName val="CABLES"/>
      <sheetName val="MOTORES"/>
      <sheetName val="CORRIENTE A 480V"/>
      <sheetName val="MOV"/>
      <sheetName val="CAL(mm2)"/>
    </sheetNames>
    <sheetDataSet>
      <sheetData sheetId="0"/>
      <sheetData sheetId="1"/>
      <sheetData sheetId="2"/>
      <sheetData sheetId="3"/>
      <sheetData sheetId="4">
        <row r="7">
          <cell r="A7">
            <v>1</v>
          </cell>
          <cell r="B7">
            <v>1</v>
          </cell>
          <cell r="C7">
            <v>0.41470000000000001</v>
          </cell>
          <cell r="D7">
            <v>0.3609</v>
          </cell>
          <cell r="F7">
            <v>32.5</v>
          </cell>
          <cell r="G7">
            <v>1.278</v>
          </cell>
          <cell r="H7">
            <v>3.4999471424580118</v>
          </cell>
          <cell r="I7">
            <v>4</v>
          </cell>
          <cell r="J7" t="str">
            <v xml:space="preserve"> </v>
          </cell>
          <cell r="K7">
            <v>30.624074999999998</v>
          </cell>
          <cell r="P7">
            <v>42.37</v>
          </cell>
          <cell r="Q7">
            <v>83.619498717189643</v>
          </cell>
          <cell r="R7">
            <v>3.2461232461248692</v>
          </cell>
          <cell r="S7">
            <v>4</v>
          </cell>
          <cell r="T7">
            <v>20.416049999999998</v>
          </cell>
          <cell r="U7">
            <v>4.0413908496951887</v>
          </cell>
          <cell r="V7">
            <v>6</v>
          </cell>
          <cell r="W7">
            <v>18.147599999999997</v>
          </cell>
          <cell r="X7">
            <v>1</v>
          </cell>
        </row>
        <row r="8">
          <cell r="A8">
            <v>2</v>
          </cell>
          <cell r="B8" t="str">
            <v>1/0</v>
          </cell>
          <cell r="C8">
            <v>0.32879999999999998</v>
          </cell>
          <cell r="D8">
            <v>0.31819999999999998</v>
          </cell>
          <cell r="F8">
            <v>32.799999999999997</v>
          </cell>
          <cell r="G8">
            <v>1.29</v>
          </cell>
          <cell r="H8">
            <v>3.5328104959083215</v>
          </cell>
          <cell r="I8">
            <v>4</v>
          </cell>
          <cell r="J8" t="str">
            <v xml:space="preserve"> </v>
          </cell>
          <cell r="K8">
            <v>31.201875000000005</v>
          </cell>
          <cell r="L8">
            <v>226</v>
          </cell>
          <cell r="N8">
            <v>9.802381050000001</v>
          </cell>
          <cell r="P8">
            <v>53.21</v>
          </cell>
          <cell r="Q8">
            <v>105.01282810341424</v>
          </cell>
          <cell r="R8">
            <v>3.2766032766049151</v>
          </cell>
          <cell r="S8">
            <v>4</v>
          </cell>
          <cell r="T8">
            <v>20.801250000000003</v>
          </cell>
          <cell r="U8">
            <v>4.0793381816172101</v>
          </cell>
          <cell r="V8">
            <v>6</v>
          </cell>
          <cell r="W8">
            <v>18.490000000000002</v>
          </cell>
          <cell r="X8">
            <v>1</v>
          </cell>
        </row>
        <row r="9">
          <cell r="A9">
            <v>3</v>
          </cell>
          <cell r="B9" t="str">
            <v>2/0</v>
          </cell>
          <cell r="C9">
            <v>0.26079999999999998</v>
          </cell>
          <cell r="D9">
            <v>0.30480000000000002</v>
          </cell>
          <cell r="F9">
            <v>33.799999999999997</v>
          </cell>
          <cell r="G9">
            <v>1.33</v>
          </cell>
          <cell r="H9">
            <v>3.6423550074093547</v>
          </cell>
          <cell r="I9">
            <v>4</v>
          </cell>
          <cell r="J9" t="str">
            <v xml:space="preserve"> </v>
          </cell>
          <cell r="K9">
            <v>33.166875000000005</v>
          </cell>
          <cell r="L9">
            <v>256</v>
          </cell>
          <cell r="N9">
            <v>10.41970545</v>
          </cell>
          <cell r="P9">
            <v>66.87</v>
          </cell>
          <cell r="Q9">
            <v>131.97158081705152</v>
          </cell>
          <cell r="R9">
            <v>3.3782033782050673</v>
          </cell>
          <cell r="S9">
            <v>4</v>
          </cell>
          <cell r="T9">
            <v>22.111250000000002</v>
          </cell>
          <cell r="U9">
            <v>4.2058292880239447</v>
          </cell>
          <cell r="V9">
            <v>6</v>
          </cell>
          <cell r="W9">
            <v>19.654444444444447</v>
          </cell>
          <cell r="X9">
            <v>1</v>
          </cell>
        </row>
        <row r="10">
          <cell r="A10">
            <v>4</v>
          </cell>
          <cell r="B10" t="str">
            <v>3/0</v>
          </cell>
          <cell r="C10">
            <v>0.26090000000000002</v>
          </cell>
          <cell r="D10">
            <v>0.29859999999999998</v>
          </cell>
          <cell r="F10">
            <v>35.1</v>
          </cell>
          <cell r="G10">
            <v>1.38</v>
          </cell>
          <cell r="H10">
            <v>3.7792856467856457</v>
          </cell>
          <cell r="I10">
            <v>4</v>
          </cell>
          <cell r="J10" t="str">
            <v xml:space="preserve"> </v>
          </cell>
          <cell r="K10">
            <v>35.707499999999996</v>
          </cell>
          <cell r="L10">
            <v>290</v>
          </cell>
          <cell r="N10">
            <v>11.217868199999996</v>
          </cell>
          <cell r="P10">
            <v>85.59</v>
          </cell>
          <cell r="Q10">
            <v>168.91651865008879</v>
          </cell>
          <cell r="R10">
            <v>3.5052035052052575</v>
          </cell>
          <cell r="S10">
            <v>4</v>
          </cell>
          <cell r="T10">
            <v>23.804999999999996</v>
          </cell>
          <cell r="U10">
            <v>4.3639431710323633</v>
          </cell>
          <cell r="V10">
            <v>6</v>
          </cell>
          <cell r="W10">
            <v>21.159999999999997</v>
          </cell>
          <cell r="X10">
            <v>1</v>
          </cell>
        </row>
        <row r="11">
          <cell r="A11">
            <v>5</v>
          </cell>
          <cell r="B11" t="str">
            <v>4/0</v>
          </cell>
          <cell r="C11">
            <v>0.16400000000000001</v>
          </cell>
          <cell r="D11">
            <v>0.29199999999999998</v>
          </cell>
          <cell r="F11">
            <v>36.6</v>
          </cell>
          <cell r="G11">
            <v>1.44</v>
          </cell>
          <cell r="H11">
            <v>3.9436024140371959</v>
          </cell>
          <cell r="I11">
            <v>6</v>
          </cell>
          <cell r="J11" t="str">
            <v xml:space="preserve"> </v>
          </cell>
          <cell r="K11">
            <v>17.279999999999998</v>
          </cell>
          <cell r="L11">
            <v>329</v>
          </cell>
          <cell r="N11">
            <v>12.2145408</v>
          </cell>
          <cell r="O11">
            <v>275.3</v>
          </cell>
          <cell r="P11">
            <v>107</v>
          </cell>
          <cell r="Q11">
            <v>211.17031774225379</v>
          </cell>
          <cell r="R11">
            <v>3.6576036576054864</v>
          </cell>
          <cell r="S11">
            <v>4</v>
          </cell>
          <cell r="T11">
            <v>25.919999999999998</v>
          </cell>
          <cell r="U11">
            <v>4.5536798306424666</v>
          </cell>
          <cell r="V11">
            <v>6</v>
          </cell>
          <cell r="W11">
            <v>23.04</v>
          </cell>
          <cell r="X11">
            <v>1</v>
          </cell>
        </row>
        <row r="12">
          <cell r="A12">
            <v>6</v>
          </cell>
          <cell r="B12">
            <v>250</v>
          </cell>
          <cell r="C12">
            <v>0.13880000000000001</v>
          </cell>
          <cell r="D12">
            <v>0.28220000000000001</v>
          </cell>
          <cell r="F12">
            <v>37.799999999999997</v>
          </cell>
          <cell r="G12">
            <v>1.49</v>
          </cell>
          <cell r="H12">
            <v>4.0805330534134878</v>
          </cell>
          <cell r="I12">
            <v>6</v>
          </cell>
          <cell r="J12" t="str">
            <v xml:space="preserve"> </v>
          </cell>
          <cell r="K12">
            <v>18.500833333333333</v>
          </cell>
          <cell r="L12">
            <v>361</v>
          </cell>
          <cell r="N12">
            <v>13.077499050000002</v>
          </cell>
          <cell r="O12">
            <v>297.60000000000002</v>
          </cell>
          <cell r="P12">
            <v>126.5</v>
          </cell>
          <cell r="Q12">
            <v>249.65462798500096</v>
          </cell>
          <cell r="R12">
            <v>3.784603784605677</v>
          </cell>
          <cell r="S12">
            <v>4</v>
          </cell>
          <cell r="T12">
            <v>27.751249999999999</v>
          </cell>
          <cell r="U12">
            <v>4.7117937136508852</v>
          </cell>
          <cell r="V12">
            <v>6</v>
          </cell>
          <cell r="W12">
            <v>24.667777777777776</v>
          </cell>
          <cell r="X12">
            <v>1</v>
          </cell>
        </row>
        <row r="13">
          <cell r="A13">
            <v>7</v>
          </cell>
          <cell r="B13">
            <v>300</v>
          </cell>
          <cell r="C13">
            <v>0.1157</v>
          </cell>
          <cell r="D13">
            <v>0.27560000000000001</v>
          </cell>
          <cell r="F13">
            <v>39.1</v>
          </cell>
          <cell r="G13">
            <v>1.54</v>
          </cell>
          <cell r="H13">
            <v>4.2174636927897788</v>
          </cell>
          <cell r="I13">
            <v>6</v>
          </cell>
          <cell r="J13" t="str">
            <v xml:space="preserve"> </v>
          </cell>
          <cell r="K13">
            <v>19.763333333333335</v>
          </cell>
          <cell r="L13">
            <v>397</v>
          </cell>
          <cell r="N13">
            <v>13.969909799999998</v>
          </cell>
          <cell r="O13">
            <v>334.8</v>
          </cell>
          <cell r="P13">
            <v>152</v>
          </cell>
          <cell r="Q13">
            <v>299.98026445628574</v>
          </cell>
          <cell r="R13">
            <v>3.9116039116058676</v>
          </cell>
          <cell r="S13">
            <v>6</v>
          </cell>
          <cell r="T13">
            <v>13.175555555555555</v>
          </cell>
          <cell r="U13">
            <v>4.8699075966593046</v>
          </cell>
          <cell r="V13">
            <v>6</v>
          </cell>
          <cell r="W13">
            <v>26.351111111111109</v>
          </cell>
          <cell r="X13">
            <v>1</v>
          </cell>
        </row>
        <row r="14">
          <cell r="A14">
            <v>8</v>
          </cell>
          <cell r="B14">
            <v>350</v>
          </cell>
          <cell r="C14">
            <v>9.9159999999999998E-2</v>
          </cell>
          <cell r="D14">
            <v>0.26900000000000002</v>
          </cell>
          <cell r="F14">
            <v>40.4</v>
          </cell>
          <cell r="G14">
            <v>1.59</v>
          </cell>
          <cell r="H14">
            <v>4.3543943321660707</v>
          </cell>
          <cell r="I14">
            <v>6</v>
          </cell>
          <cell r="J14" t="str">
            <v xml:space="preserve"> </v>
          </cell>
          <cell r="K14">
            <v>21.067500000000003</v>
          </cell>
          <cell r="L14">
            <v>431</v>
          </cell>
          <cell r="N14">
            <v>14.891773050000001</v>
          </cell>
          <cell r="O14">
            <v>364.6</v>
          </cell>
          <cell r="P14">
            <v>177.1</v>
          </cell>
          <cell r="Q14">
            <v>349.51647917900135</v>
          </cell>
          <cell r="R14">
            <v>4.0386040386060582</v>
          </cell>
          <cell r="S14">
            <v>6</v>
          </cell>
          <cell r="T14">
            <v>14.045000000000002</v>
          </cell>
          <cell r="U14">
            <v>5.0280214796677241</v>
          </cell>
          <cell r="V14">
            <v>6</v>
          </cell>
          <cell r="W14">
            <v>28.090000000000003</v>
          </cell>
          <cell r="X14">
            <v>1</v>
          </cell>
        </row>
        <row r="15">
          <cell r="A15">
            <v>9</v>
          </cell>
          <cell r="B15">
            <v>400</v>
          </cell>
          <cell r="C15">
            <v>8.677E-2</v>
          </cell>
          <cell r="D15">
            <v>0.26569999999999999</v>
          </cell>
          <cell r="F15">
            <v>43.2</v>
          </cell>
          <cell r="G15">
            <v>1.7</v>
          </cell>
          <cell r="H15">
            <v>4.6556417387939115</v>
          </cell>
          <cell r="I15">
            <v>6</v>
          </cell>
          <cell r="K15">
            <v>24.083333333333329</v>
          </cell>
          <cell r="L15">
            <v>462</v>
          </cell>
          <cell r="N15">
            <v>17.023544999999999</v>
          </cell>
          <cell r="O15">
            <v>386.9</v>
          </cell>
          <cell r="P15">
            <v>202.5</v>
          </cell>
          <cell r="Q15">
            <v>399.64476021314385</v>
          </cell>
          <cell r="R15">
            <v>4.3180043180064764</v>
          </cell>
          <cell r="S15">
            <v>6</v>
          </cell>
          <cell r="T15">
            <v>16.055555555555554</v>
          </cell>
          <cell r="U15">
            <v>5.3758720222862451</v>
          </cell>
          <cell r="V15">
            <v>6</v>
          </cell>
          <cell r="W15">
            <v>32.111111111111107</v>
          </cell>
          <cell r="X15">
            <v>1</v>
          </cell>
        </row>
        <row r="16">
          <cell r="A16">
            <v>10</v>
          </cell>
          <cell r="B16">
            <v>500</v>
          </cell>
          <cell r="C16">
            <v>6.9409999999999999E-2</v>
          </cell>
          <cell r="D16">
            <v>0.25590000000000002</v>
          </cell>
          <cell r="F16">
            <v>45.5</v>
          </cell>
          <cell r="G16">
            <v>1.79</v>
          </cell>
          <cell r="H16">
            <v>4.9021168896712366</v>
          </cell>
          <cell r="I16">
            <v>6</v>
          </cell>
          <cell r="K16">
            <v>26.700833333333332</v>
          </cell>
          <cell r="L16">
            <v>519</v>
          </cell>
          <cell r="N16">
            <v>18.873751049999999</v>
          </cell>
          <cell r="O16">
            <v>446.4</v>
          </cell>
          <cell r="P16">
            <v>253.1</v>
          </cell>
          <cell r="Q16">
            <v>499.50661140714419</v>
          </cell>
          <cell r="R16">
            <v>4.5466045466068197</v>
          </cell>
          <cell r="S16">
            <v>6</v>
          </cell>
          <cell r="T16">
            <v>17.800555555555555</v>
          </cell>
          <cell r="U16">
            <v>5.6604770117013992</v>
          </cell>
          <cell r="V16">
            <v>6</v>
          </cell>
          <cell r="W16">
            <v>35.601111111111109</v>
          </cell>
          <cell r="X16">
            <v>1</v>
          </cell>
        </row>
        <row r="17">
          <cell r="A17">
            <v>11</v>
          </cell>
          <cell r="B17">
            <v>600</v>
          </cell>
          <cell r="C17">
            <v>5.7439999999999998E-2</v>
          </cell>
          <cell r="D17">
            <v>0.24929999999999999</v>
          </cell>
          <cell r="F17">
            <v>49.4</v>
          </cell>
          <cell r="G17">
            <v>1.946</v>
          </cell>
          <cell r="H17">
            <v>5.3293404845252663</v>
          </cell>
          <cell r="I17">
            <v>6</v>
          </cell>
          <cell r="K17">
            <v>31.557633333333328</v>
          </cell>
          <cell r="L17">
            <v>571</v>
          </cell>
          <cell r="N17">
            <v>22.306828698</v>
          </cell>
          <cell r="O17">
            <v>505.9</v>
          </cell>
          <cell r="P17">
            <v>304</v>
          </cell>
          <cell r="Q17">
            <v>599.96052891257148</v>
          </cell>
          <cell r="R17">
            <v>4.9428449428474144</v>
          </cell>
          <cell r="S17">
            <v>6</v>
          </cell>
          <cell r="T17">
            <v>21.038422222222223</v>
          </cell>
          <cell r="U17">
            <v>6.1537923266876664</v>
          </cell>
          <cell r="V17">
            <v>6</v>
          </cell>
          <cell r="W17">
            <v>42.076844444444447</v>
          </cell>
          <cell r="X17">
            <v>1</v>
          </cell>
        </row>
        <row r="18">
          <cell r="A18">
            <v>12</v>
          </cell>
          <cell r="B18">
            <v>750</v>
          </cell>
          <cell r="C18">
            <v>4.6249999999999999E-2</v>
          </cell>
          <cell r="D18">
            <v>0.24279999999999999</v>
          </cell>
          <cell r="F18">
            <v>52</v>
          </cell>
          <cell r="G18">
            <v>2.048</v>
          </cell>
          <cell r="H18">
            <v>5.6086789888529012</v>
          </cell>
          <cell r="I18">
            <v>6</v>
          </cell>
          <cell r="K18">
            <v>34.952533333333328</v>
          </cell>
          <cell r="L18">
            <v>638</v>
          </cell>
          <cell r="N18">
            <v>24.706547711999999</v>
          </cell>
          <cell r="O18">
            <v>587.79999999999995</v>
          </cell>
          <cell r="P18">
            <v>380</v>
          </cell>
          <cell r="Q18">
            <v>749.95066114071437</v>
          </cell>
          <cell r="R18">
            <v>5.2019252019278026</v>
          </cell>
          <cell r="S18">
            <v>6</v>
          </cell>
          <cell r="T18">
            <v>23.301688888888886</v>
          </cell>
          <cell r="U18">
            <v>6.476344648024841</v>
          </cell>
          <cell r="V18">
            <v>6</v>
          </cell>
          <cell r="W18">
            <v>46.603377777777773</v>
          </cell>
          <cell r="X18">
            <v>1</v>
          </cell>
        </row>
        <row r="19">
          <cell r="A19">
            <v>13</v>
          </cell>
          <cell r="B19">
            <v>1000</v>
          </cell>
          <cell r="C19">
            <v>3.4770000000000002E-2</v>
          </cell>
          <cell r="D19">
            <v>0.22969999999999999</v>
          </cell>
          <cell r="F19">
            <v>55.8</v>
          </cell>
          <cell r="G19">
            <v>2.1970000000000001</v>
          </cell>
          <cell r="H19">
            <v>6.0167322941942496</v>
          </cell>
          <cell r="I19">
            <v>6</v>
          </cell>
          <cell r="K19">
            <v>40.223408333333332</v>
          </cell>
          <cell r="L19">
            <v>733</v>
          </cell>
          <cell r="N19">
            <v>28.432318414499999</v>
          </cell>
          <cell r="O19">
            <v>729.1</v>
          </cell>
          <cell r="P19">
            <v>506.7</v>
          </cell>
          <cell r="Q19">
            <v>999.99999999999989</v>
          </cell>
          <cell r="R19">
            <v>5.5803855803883708</v>
          </cell>
          <cell r="S19">
            <v>6</v>
          </cell>
          <cell r="T19">
            <v>26.815605555555557</v>
          </cell>
          <cell r="U19">
            <v>6.9475240193899301</v>
          </cell>
          <cell r="V19">
            <v>6</v>
          </cell>
          <cell r="W19">
            <v>53.631211111111114</v>
          </cell>
          <cell r="X19">
            <v>1</v>
          </cell>
        </row>
        <row r="20">
          <cell r="B20" t="str">
            <v>15KV</v>
          </cell>
          <cell r="Q20" t="str">
            <v xml:space="preserve"> </v>
          </cell>
          <cell r="R20">
            <v>0</v>
          </cell>
          <cell r="S20">
            <v>1</v>
          </cell>
          <cell r="T20">
            <v>0</v>
          </cell>
          <cell r="U20">
            <v>0</v>
          </cell>
          <cell r="V20">
            <v>1</v>
          </cell>
          <cell r="W20">
            <v>0</v>
          </cell>
          <cell r="X20" t="str">
            <v xml:space="preserve"> </v>
          </cell>
        </row>
        <row r="21">
          <cell r="A21">
            <v>14</v>
          </cell>
          <cell r="B21">
            <v>1</v>
          </cell>
          <cell r="C21">
            <v>0.50951000000000002</v>
          </cell>
          <cell r="D21">
            <v>0.22997999999999999</v>
          </cell>
          <cell r="F21">
            <v>23.62</v>
          </cell>
          <cell r="G21">
            <v>0.92992125984251972</v>
          </cell>
          <cell r="H21">
            <v>2.9406692257156348</v>
          </cell>
          <cell r="I21">
            <v>4</v>
          </cell>
          <cell r="K21">
            <v>16.214129053258105</v>
          </cell>
          <cell r="N21">
            <v>6.7917743778287569</v>
          </cell>
          <cell r="O21">
            <v>85.1</v>
          </cell>
          <cell r="P21">
            <v>42.37</v>
          </cell>
          <cell r="Q21">
            <v>83.619498717189643</v>
          </cell>
          <cell r="R21">
            <v>2.3620023620035431</v>
          </cell>
          <cell r="S21">
            <v>2.5</v>
          </cell>
          <cell r="T21">
            <v>27.672113584227169</v>
          </cell>
          <cell r="U21">
            <v>2.9406692257156348</v>
          </cell>
          <cell r="V21">
            <v>4</v>
          </cell>
          <cell r="W21">
            <v>21.618838737677475</v>
          </cell>
          <cell r="X21">
            <v>1</v>
          </cell>
        </row>
        <row r="22">
          <cell r="A22">
            <v>15</v>
          </cell>
          <cell r="B22" t="str">
            <v>1/0</v>
          </cell>
          <cell r="C22">
            <v>0.40387000000000001</v>
          </cell>
          <cell r="D22">
            <v>0.21686</v>
          </cell>
          <cell r="F22">
            <v>24.42</v>
          </cell>
          <cell r="G22">
            <v>0.96141732283464576</v>
          </cell>
          <cell r="H22">
            <v>3.040268522098891</v>
          </cell>
          <cell r="I22">
            <v>4</v>
          </cell>
          <cell r="K22">
            <v>17.331061287122576</v>
          </cell>
          <cell r="L22">
            <v>217</v>
          </cell>
          <cell r="M22">
            <v>162.75</v>
          </cell>
          <cell r="N22">
            <v>6.7917743778287569</v>
          </cell>
          <cell r="O22">
            <v>97.8</v>
          </cell>
          <cell r="P22">
            <v>53.21</v>
          </cell>
          <cell r="Q22">
            <v>105.01282810341424</v>
          </cell>
          <cell r="R22">
            <v>2.442002442003663</v>
          </cell>
          <cell r="S22">
            <v>3</v>
          </cell>
          <cell r="T22">
            <v>20.540517081034167</v>
          </cell>
          <cell r="U22">
            <v>3.040268522098891</v>
          </cell>
          <cell r="V22">
            <v>4</v>
          </cell>
          <cell r="W22">
            <v>23.108081716163436</v>
          </cell>
          <cell r="X22">
            <v>1</v>
          </cell>
        </row>
        <row r="23">
          <cell r="A23">
            <v>16</v>
          </cell>
          <cell r="B23" t="str">
            <v>2/0</v>
          </cell>
          <cell r="C23">
            <v>0.32052999999999998</v>
          </cell>
          <cell r="D23">
            <v>0.20898</v>
          </cell>
          <cell r="F23">
            <v>25.52</v>
          </cell>
          <cell r="G23">
            <v>1.004724409448819</v>
          </cell>
          <cell r="H23">
            <v>3.1772175546258685</v>
          </cell>
          <cell r="I23">
            <v>4</v>
          </cell>
          <cell r="K23">
            <v>18.927583855167715</v>
          </cell>
          <cell r="L23">
            <v>247</v>
          </cell>
          <cell r="N23">
            <v>7.9283863252526547</v>
          </cell>
          <cell r="O23">
            <v>113.5</v>
          </cell>
          <cell r="P23">
            <v>66.87</v>
          </cell>
          <cell r="Q23">
            <v>131.97158081705152</v>
          </cell>
          <cell r="R23">
            <v>2.5520025520038283</v>
          </cell>
          <cell r="S23">
            <v>3</v>
          </cell>
          <cell r="T23">
            <v>22.432691976495068</v>
          </cell>
          <cell r="U23">
            <v>3.1772175546258685</v>
          </cell>
          <cell r="V23">
            <v>4</v>
          </cell>
          <cell r="W23">
            <v>25.236778473556953</v>
          </cell>
          <cell r="X23">
            <v>1</v>
          </cell>
        </row>
        <row r="24">
          <cell r="A24">
            <v>17</v>
          </cell>
          <cell r="B24" t="str">
            <v>3/0</v>
          </cell>
          <cell r="C24">
            <v>0.25425999999999999</v>
          </cell>
          <cell r="D24">
            <v>0.20144000000000001</v>
          </cell>
          <cell r="F24">
            <v>26.67</v>
          </cell>
          <cell r="G24">
            <v>1.05</v>
          </cell>
          <cell r="H24">
            <v>3.3203915431767985</v>
          </cell>
          <cell r="I24">
            <v>4</v>
          </cell>
          <cell r="K24">
            <v>20.671875</v>
          </cell>
          <cell r="L24">
            <v>286</v>
          </cell>
          <cell r="N24">
            <v>8.6590350000000011</v>
          </cell>
          <cell r="O24">
            <v>132.69999999999999</v>
          </cell>
          <cell r="P24">
            <v>85.59</v>
          </cell>
          <cell r="Q24">
            <v>168.91651865008879</v>
          </cell>
          <cell r="R24">
            <v>2.6670026670040006</v>
          </cell>
          <cell r="S24">
            <v>3</v>
          </cell>
          <cell r="T24">
            <v>24.5</v>
          </cell>
          <cell r="U24">
            <v>3.3203915431767985</v>
          </cell>
          <cell r="V24">
            <v>4</v>
          </cell>
          <cell r="W24">
            <v>27.5625</v>
          </cell>
          <cell r="X24">
            <v>1</v>
          </cell>
        </row>
        <row r="25">
          <cell r="A25">
            <v>18</v>
          </cell>
          <cell r="B25" t="str">
            <v>4/0</v>
          </cell>
          <cell r="C25">
            <v>0.20144000000000001</v>
          </cell>
          <cell r="D25">
            <v>0.19422</v>
          </cell>
          <cell r="F25">
            <v>28.07</v>
          </cell>
          <cell r="G25">
            <v>1.1051181102362206</v>
          </cell>
          <cell r="H25">
            <v>3.494690311847497</v>
          </cell>
          <cell r="I25">
            <v>4</v>
          </cell>
          <cell r="K25">
            <v>22.899113204476418</v>
          </cell>
          <cell r="L25">
            <v>330</v>
          </cell>
          <cell r="N25">
            <v>8.6590350000000011</v>
          </cell>
          <cell r="O25">
            <v>156.80000000000001</v>
          </cell>
          <cell r="P25">
            <v>107</v>
          </cell>
          <cell r="Q25">
            <v>211.17031774225379</v>
          </cell>
          <cell r="R25">
            <v>2.8070028070042108</v>
          </cell>
          <cell r="S25">
            <v>3</v>
          </cell>
          <cell r="T25">
            <v>27.139689723823903</v>
          </cell>
          <cell r="U25">
            <v>3.494690311847497</v>
          </cell>
          <cell r="V25">
            <v>4</v>
          </cell>
          <cell r="W25">
            <v>30.532150939301889</v>
          </cell>
          <cell r="X25">
            <v>1</v>
          </cell>
        </row>
        <row r="26">
          <cell r="A26">
            <v>19</v>
          </cell>
          <cell r="B26">
            <v>250</v>
          </cell>
          <cell r="C26">
            <v>0.17421</v>
          </cell>
          <cell r="D26">
            <v>0.18798999999999999</v>
          </cell>
          <cell r="F26">
            <v>29.12</v>
          </cell>
          <cell r="G26">
            <v>1.1464566929133859</v>
          </cell>
          <cell r="H26">
            <v>3.6254143883505203</v>
          </cell>
          <cell r="I26">
            <v>4</v>
          </cell>
          <cell r="K26">
            <v>24.644305288610582</v>
          </cell>
          <cell r="L26">
            <v>363</v>
          </cell>
          <cell r="N26">
            <v>10.323006599293201</v>
          </cell>
          <cell r="O26">
            <v>177.6</v>
          </cell>
          <cell r="P26">
            <v>126.5</v>
          </cell>
          <cell r="Q26">
            <v>249.65462798500096</v>
          </cell>
          <cell r="R26">
            <v>2.9120029120043682</v>
          </cell>
          <cell r="S26">
            <v>4</v>
          </cell>
          <cell r="T26">
            <v>16.429536859073721</v>
          </cell>
          <cell r="U26">
            <v>3.6254143883505203</v>
          </cell>
          <cell r="V26">
            <v>4</v>
          </cell>
          <cell r="W26">
            <v>32.859073718147442</v>
          </cell>
          <cell r="X26">
            <v>1</v>
          </cell>
        </row>
        <row r="27">
          <cell r="A27">
            <v>20</v>
          </cell>
          <cell r="B27">
            <v>300</v>
          </cell>
          <cell r="C27">
            <v>0.15157000000000001</v>
          </cell>
          <cell r="D27">
            <v>0.18274000000000001</v>
          </cell>
          <cell r="F27">
            <v>30.46</v>
          </cell>
          <cell r="G27">
            <v>1.1992125984251969</v>
          </cell>
          <cell r="H27">
            <v>3.7922432097924741</v>
          </cell>
          <cell r="I27">
            <v>4</v>
          </cell>
          <cell r="K27">
            <v>26.964578554157114</v>
          </cell>
          <cell r="L27">
            <v>418</v>
          </cell>
          <cell r="N27">
            <v>11.294922664765332</v>
          </cell>
          <cell r="O27">
            <v>205.3</v>
          </cell>
          <cell r="P27">
            <v>152</v>
          </cell>
          <cell r="Q27">
            <v>299.98026445628574</v>
          </cell>
          <cell r="R27">
            <v>3.0460030460045693</v>
          </cell>
          <cell r="S27">
            <v>4</v>
          </cell>
          <cell r="T27">
            <v>17.97638570277141</v>
          </cell>
          <cell r="U27">
            <v>3.7922432097924741</v>
          </cell>
          <cell r="V27">
            <v>4</v>
          </cell>
          <cell r="W27">
            <v>35.952771405542819</v>
          </cell>
          <cell r="X27">
            <v>1</v>
          </cell>
        </row>
        <row r="28">
          <cell r="A28">
            <v>21</v>
          </cell>
          <cell r="B28">
            <v>350</v>
          </cell>
          <cell r="C28">
            <v>0.13286999999999999</v>
          </cell>
          <cell r="D28">
            <v>0.17846999999999999</v>
          </cell>
          <cell r="F28">
            <v>31.99</v>
          </cell>
          <cell r="G28">
            <v>1.2594488188976378</v>
          </cell>
          <cell r="H28">
            <v>3.9827268641254512</v>
          </cell>
          <cell r="I28">
            <v>6</v>
          </cell>
          <cell r="K28">
            <v>13.218427728522123</v>
          </cell>
          <cell r="L28">
            <v>453</v>
          </cell>
          <cell r="N28">
            <v>11.294922664765332</v>
          </cell>
          <cell r="O28">
            <v>233.3</v>
          </cell>
          <cell r="P28">
            <v>177.1</v>
          </cell>
          <cell r="Q28">
            <v>349.51647917900135</v>
          </cell>
          <cell r="R28">
            <v>3.1990031990047987</v>
          </cell>
          <cell r="S28">
            <v>4</v>
          </cell>
          <cell r="T28">
            <v>19.827641592783184</v>
          </cell>
          <cell r="U28">
            <v>3.9827268641254512</v>
          </cell>
          <cell r="V28">
            <v>6</v>
          </cell>
          <cell r="W28">
            <v>17.624570304696164</v>
          </cell>
          <cell r="X28">
            <v>1</v>
          </cell>
        </row>
        <row r="29">
          <cell r="A29">
            <v>22</v>
          </cell>
          <cell r="B29">
            <v>400</v>
          </cell>
          <cell r="C29">
            <v>0.11778</v>
          </cell>
          <cell r="D29">
            <v>0.17519000000000001</v>
          </cell>
          <cell r="F29">
            <v>33.340000000000003</v>
          </cell>
          <cell r="G29">
            <v>1.3125984251968505</v>
          </cell>
          <cell r="H29">
            <v>4.1508006767721959</v>
          </cell>
          <cell r="I29">
            <v>6</v>
          </cell>
          <cell r="K29">
            <v>14.357621881910433</v>
          </cell>
          <cell r="L29">
            <v>495</v>
          </cell>
          <cell r="N29">
            <v>13.531771471262944</v>
          </cell>
          <cell r="O29">
            <v>260</v>
          </cell>
          <cell r="P29">
            <v>202.5</v>
          </cell>
          <cell r="Q29">
            <v>399.64476021314385</v>
          </cell>
          <cell r="R29">
            <v>3.3340033340050015</v>
          </cell>
          <cell r="S29">
            <v>4</v>
          </cell>
          <cell r="T29">
            <v>21.536432822865649</v>
          </cell>
          <cell r="U29">
            <v>4.1508006767721959</v>
          </cell>
          <cell r="V29">
            <v>6</v>
          </cell>
          <cell r="W29">
            <v>19.143495842547242</v>
          </cell>
          <cell r="X29">
            <v>1</v>
          </cell>
        </row>
        <row r="30">
          <cell r="A30">
            <v>23</v>
          </cell>
          <cell r="B30">
            <v>500</v>
          </cell>
          <cell r="C30">
            <v>9.6449999999999994E-2</v>
          </cell>
          <cell r="D30">
            <v>0.16961000000000001</v>
          </cell>
          <cell r="F30">
            <v>35.19</v>
          </cell>
          <cell r="G30">
            <v>1.3854330708661418</v>
          </cell>
          <cell r="H30">
            <v>4.3811240496584754</v>
          </cell>
          <cell r="I30">
            <v>6</v>
          </cell>
          <cell r="K30">
            <v>15.995206615413231</v>
          </cell>
          <cell r="L30">
            <v>542</v>
          </cell>
          <cell r="N30">
            <v>15.075162330894662</v>
          </cell>
          <cell r="O30">
            <v>311.7</v>
          </cell>
          <cell r="P30">
            <v>253.1</v>
          </cell>
          <cell r="Q30">
            <v>499.50661140714419</v>
          </cell>
          <cell r="R30">
            <v>3.5190035190052784</v>
          </cell>
          <cell r="S30">
            <v>4</v>
          </cell>
          <cell r="T30">
            <v>23.992809923119847</v>
          </cell>
          <cell r="U30">
            <v>4.3811240496584754</v>
          </cell>
          <cell r="V30">
            <v>6</v>
          </cell>
          <cell r="W30">
            <v>21.326942153884307</v>
          </cell>
          <cell r="X30">
            <v>1</v>
          </cell>
        </row>
        <row r="31">
          <cell r="A31">
            <v>24</v>
          </cell>
          <cell r="B31">
            <v>600</v>
          </cell>
          <cell r="C31">
            <v>8.2669999999999993E-2</v>
          </cell>
          <cell r="D31">
            <v>0.16925999999999999</v>
          </cell>
          <cell r="F31">
            <v>36.99</v>
          </cell>
          <cell r="G31">
            <v>1.4562992125984253</v>
          </cell>
          <cell r="H31">
            <v>4.6052224665208019</v>
          </cell>
          <cell r="I31">
            <v>6</v>
          </cell>
          <cell r="K31">
            <v>17.673394971789946</v>
          </cell>
          <cell r="L31">
            <v>601</v>
          </cell>
          <cell r="N31">
            <v>16.656821293012591</v>
          </cell>
          <cell r="O31">
            <v>362.9</v>
          </cell>
          <cell r="P31">
            <v>304</v>
          </cell>
          <cell r="Q31">
            <v>599.96052891257148</v>
          </cell>
          <cell r="R31">
            <v>3.6990036990055488</v>
          </cell>
          <cell r="S31">
            <v>4</v>
          </cell>
          <cell r="T31">
            <v>26.51009245768492</v>
          </cell>
          <cell r="U31">
            <v>4.6052224665208019</v>
          </cell>
          <cell r="V31">
            <v>6</v>
          </cell>
          <cell r="W31">
            <v>23.564526629053262</v>
          </cell>
          <cell r="X31">
            <v>1</v>
          </cell>
        </row>
        <row r="32">
          <cell r="A32">
            <v>25</v>
          </cell>
          <cell r="B32">
            <v>750</v>
          </cell>
          <cell r="C32">
            <v>7.0199999999999999E-2</v>
          </cell>
          <cell r="D32">
            <v>0.16403999999999999</v>
          </cell>
          <cell r="F32">
            <v>39.69</v>
          </cell>
          <cell r="G32">
            <v>1.5625984251968503</v>
          </cell>
          <cell r="H32">
            <v>4.9413700918142904</v>
          </cell>
          <cell r="I32">
            <v>6</v>
          </cell>
          <cell r="K32">
            <v>20.347615320230638</v>
          </cell>
          <cell r="L32">
            <v>673</v>
          </cell>
          <cell r="N32">
            <v>19.177220487010974</v>
          </cell>
          <cell r="O32">
            <v>439.8</v>
          </cell>
          <cell r="P32">
            <v>304</v>
          </cell>
          <cell r="Q32">
            <v>599.96052891257148</v>
          </cell>
          <cell r="R32">
            <v>3.9690039690059531</v>
          </cell>
          <cell r="S32">
            <v>6</v>
          </cell>
          <cell r="T32">
            <v>13.565076880153759</v>
          </cell>
          <cell r="U32">
            <v>4.9413700918142904</v>
          </cell>
          <cell r="V32">
            <v>6</v>
          </cell>
          <cell r="W32">
            <v>27.130153760307518</v>
          </cell>
          <cell r="X32">
            <v>2</v>
          </cell>
        </row>
        <row r="33">
          <cell r="A33" t="str">
            <v xml:space="preserve"> </v>
          </cell>
          <cell r="B33" t="str">
            <v>8KV</v>
          </cell>
          <cell r="H33" t="str">
            <v xml:space="preserve"> </v>
          </cell>
          <cell r="K33" t="str">
            <v xml:space="preserve"> </v>
          </cell>
          <cell r="L33">
            <v>1.33</v>
          </cell>
          <cell r="P33" t="str">
            <v xml:space="preserve"> </v>
          </cell>
          <cell r="Q33" t="str">
            <v xml:space="preserve"> </v>
          </cell>
          <cell r="R33">
            <v>0</v>
          </cell>
          <cell r="S33">
            <v>1</v>
          </cell>
          <cell r="T33">
            <v>0</v>
          </cell>
          <cell r="U33">
            <v>0</v>
          </cell>
          <cell r="V33">
            <v>1</v>
          </cell>
          <cell r="W33">
            <v>0</v>
          </cell>
        </row>
        <row r="34">
          <cell r="A34">
            <v>26</v>
          </cell>
          <cell r="B34" t="str">
            <v>6</v>
          </cell>
          <cell r="C34">
            <v>1.3220000000000001</v>
          </cell>
          <cell r="D34">
            <v>0.3609</v>
          </cell>
          <cell r="F34">
            <v>15.2</v>
          </cell>
          <cell r="G34">
            <v>0.6</v>
          </cell>
          <cell r="H34">
            <v>1.3093073414159542</v>
          </cell>
          <cell r="I34">
            <v>1.5</v>
          </cell>
          <cell r="J34">
            <v>25</v>
          </cell>
          <cell r="K34">
            <v>48</v>
          </cell>
          <cell r="L34">
            <v>102</v>
          </cell>
          <cell r="N34">
            <v>1.3463999999999998</v>
          </cell>
          <cell r="O34">
            <v>20.399999999999999</v>
          </cell>
          <cell r="P34">
            <v>13.3</v>
          </cell>
          <cell r="Q34">
            <v>26.248273139925004</v>
          </cell>
          <cell r="R34">
            <v>1.5240015240022859</v>
          </cell>
          <cell r="S34">
            <v>2</v>
          </cell>
          <cell r="T34">
            <v>18</v>
          </cell>
          <cell r="U34">
            <v>1.8973665961010275</v>
          </cell>
          <cell r="V34">
            <v>2</v>
          </cell>
          <cell r="W34">
            <v>36</v>
          </cell>
          <cell r="X34">
            <v>1</v>
          </cell>
        </row>
        <row r="35">
          <cell r="A35">
            <v>27</v>
          </cell>
          <cell r="B35" t="str">
            <v>4</v>
          </cell>
          <cell r="C35">
            <v>0.83150000000000002</v>
          </cell>
          <cell r="D35">
            <v>0.3609</v>
          </cell>
          <cell r="F35">
            <v>16.3</v>
          </cell>
          <cell r="G35">
            <v>0.64</v>
          </cell>
          <cell r="H35">
            <v>1.7527121840165316</v>
          </cell>
          <cell r="I35">
            <v>2</v>
          </cell>
          <cell r="J35">
            <v>50</v>
          </cell>
          <cell r="K35">
            <v>30.72</v>
          </cell>
          <cell r="L35">
            <v>131</v>
          </cell>
          <cell r="N35">
            <v>2.4127488000000001</v>
          </cell>
          <cell r="O35">
            <v>30.9</v>
          </cell>
          <cell r="P35">
            <v>21.15</v>
          </cell>
          <cell r="Q35">
            <v>41.740674955595019</v>
          </cell>
          <cell r="R35">
            <v>1.6256016256024384</v>
          </cell>
          <cell r="S35">
            <v>2</v>
          </cell>
          <cell r="T35">
            <v>20.48</v>
          </cell>
          <cell r="U35">
            <v>2.0238577025077631</v>
          </cell>
          <cell r="V35">
            <v>2.5</v>
          </cell>
          <cell r="W35">
            <v>26.214400000000001</v>
          </cell>
          <cell r="X35">
            <v>1</v>
          </cell>
        </row>
        <row r="36">
          <cell r="A36">
            <v>28</v>
          </cell>
          <cell r="B36" t="str">
            <v>2</v>
          </cell>
          <cell r="C36">
            <v>0.52300000000000002</v>
          </cell>
          <cell r="D36">
            <v>0.3281</v>
          </cell>
          <cell r="F36">
            <v>17.8</v>
          </cell>
          <cell r="G36">
            <v>0.7</v>
          </cell>
          <cell r="H36">
            <v>1.9170289512680814</v>
          </cell>
          <cell r="I36">
            <v>2.5</v>
          </cell>
          <cell r="J36">
            <v>50</v>
          </cell>
          <cell r="K36">
            <v>23.519999999999996</v>
          </cell>
          <cell r="L36">
            <v>170</v>
          </cell>
          <cell r="N36">
            <v>2.8863449999999999</v>
          </cell>
          <cell r="O36">
            <v>44</v>
          </cell>
          <cell r="P36">
            <v>33.619999999999997</v>
          </cell>
          <cell r="Q36">
            <v>66.350897967238993</v>
          </cell>
          <cell r="R36">
            <v>1.7780017780026669</v>
          </cell>
          <cell r="S36">
            <v>2</v>
          </cell>
          <cell r="T36">
            <v>24.499999999999996</v>
          </cell>
          <cell r="U36">
            <v>2.2135943621178655</v>
          </cell>
          <cell r="V36">
            <v>2.5</v>
          </cell>
          <cell r="W36">
            <v>31.359999999999996</v>
          </cell>
          <cell r="X36">
            <v>1</v>
          </cell>
        </row>
        <row r="37">
          <cell r="A37">
            <v>29</v>
          </cell>
          <cell r="B37" t="str">
            <v>1</v>
          </cell>
          <cell r="C37">
            <v>0.41470000000000001</v>
          </cell>
          <cell r="D37">
            <v>0.32479999999999998</v>
          </cell>
          <cell r="F37">
            <v>19.8</v>
          </cell>
          <cell r="G37">
            <v>0.77800000000000002</v>
          </cell>
          <cell r="H37">
            <v>2.1306407486950962</v>
          </cell>
          <cell r="I37">
            <v>2.5</v>
          </cell>
          <cell r="J37">
            <v>50</v>
          </cell>
          <cell r="K37">
            <v>29.053632000000004</v>
          </cell>
          <cell r="L37">
            <v>193</v>
          </cell>
          <cell r="N37">
            <v>3.5654254019999998</v>
          </cell>
          <cell r="O37">
            <v>57.8</v>
          </cell>
          <cell r="P37">
            <v>42.37</v>
          </cell>
          <cell r="Q37">
            <v>83.619498717189643</v>
          </cell>
          <cell r="R37">
            <v>1.9761219761229643</v>
          </cell>
          <cell r="S37">
            <v>2.5</v>
          </cell>
          <cell r="T37">
            <v>19.369088000000001</v>
          </cell>
          <cell r="U37">
            <v>2.4602520196109992</v>
          </cell>
          <cell r="V37">
            <v>3</v>
          </cell>
          <cell r="W37">
            <v>26.901511111111112</v>
          </cell>
          <cell r="X37">
            <v>1</v>
          </cell>
        </row>
        <row r="38">
          <cell r="A38">
            <v>30</v>
          </cell>
          <cell r="B38" t="str">
            <v>1/0</v>
          </cell>
          <cell r="C38">
            <v>0.32879999999999998</v>
          </cell>
          <cell r="D38">
            <v>0.31819999999999998</v>
          </cell>
          <cell r="F38">
            <v>20.100000000000001</v>
          </cell>
          <cell r="G38">
            <v>0.79</v>
          </cell>
          <cell r="H38">
            <v>2.1635041021454064</v>
          </cell>
          <cell r="I38">
            <v>2.5</v>
          </cell>
          <cell r="J38">
            <v>50</v>
          </cell>
          <cell r="K38">
            <v>29.956800000000001</v>
          </cell>
          <cell r="L38">
            <v>221</v>
          </cell>
          <cell r="N38">
            <v>3.6762610500000013</v>
          </cell>
          <cell r="O38">
            <v>64.400000000000006</v>
          </cell>
          <cell r="P38">
            <v>53.21</v>
          </cell>
          <cell r="Q38">
            <v>105.01282810341424</v>
          </cell>
          <cell r="R38">
            <v>2.0066020066030101</v>
          </cell>
          <cell r="S38">
            <v>2.5</v>
          </cell>
          <cell r="T38">
            <v>19.971200000000003</v>
          </cell>
          <cell r="U38">
            <v>2.4981993515330201</v>
          </cell>
          <cell r="V38">
            <v>3</v>
          </cell>
          <cell r="W38">
            <v>27.737777777777783</v>
          </cell>
          <cell r="X38">
            <v>1</v>
          </cell>
        </row>
        <row r="39">
          <cell r="A39">
            <v>31</v>
          </cell>
          <cell r="B39" t="str">
            <v>2/0</v>
          </cell>
          <cell r="C39">
            <v>0.26079999999999998</v>
          </cell>
          <cell r="D39">
            <v>0.30480000000000002</v>
          </cell>
          <cell r="F39">
            <v>22.1</v>
          </cell>
          <cell r="G39">
            <v>0.87</v>
          </cell>
          <cell r="H39">
            <v>2.3825931251474728</v>
          </cell>
          <cell r="I39">
            <v>2.5</v>
          </cell>
          <cell r="J39">
            <v>63</v>
          </cell>
          <cell r="K39">
            <v>36.331199999999995</v>
          </cell>
          <cell r="L39">
            <v>251</v>
          </cell>
          <cell r="N39">
            <v>4.4585194500000007</v>
          </cell>
          <cell r="O39">
            <v>78.400000000000006</v>
          </cell>
          <cell r="P39">
            <v>66.87</v>
          </cell>
          <cell r="Q39">
            <v>131.97158081705152</v>
          </cell>
          <cell r="R39">
            <v>2.2098022098033145</v>
          </cell>
          <cell r="S39">
            <v>2.5</v>
          </cell>
          <cell r="T39">
            <v>24.220800000000001</v>
          </cell>
          <cell r="U39">
            <v>2.7511815643464903</v>
          </cell>
          <cell r="V39">
            <v>3</v>
          </cell>
          <cell r="W39">
            <v>33.64</v>
          </cell>
          <cell r="X39">
            <v>1</v>
          </cell>
        </row>
        <row r="40">
          <cell r="A40">
            <v>32</v>
          </cell>
          <cell r="B40" t="str">
            <v>3/0</v>
          </cell>
          <cell r="C40">
            <v>0.26090000000000002</v>
          </cell>
          <cell r="D40">
            <v>0.29859999999999998</v>
          </cell>
          <cell r="F40">
            <v>23.4</v>
          </cell>
          <cell r="G40">
            <v>0.92</v>
          </cell>
          <cell r="H40">
            <v>2.5195237645237643</v>
          </cell>
          <cell r="I40">
            <v>3</v>
          </cell>
          <cell r="J40">
            <v>63</v>
          </cell>
          <cell r="K40">
            <v>28.213333333333335</v>
          </cell>
          <cell r="L40">
            <v>285</v>
          </cell>
          <cell r="N40">
            <v>4.9857192000000001</v>
          </cell>
          <cell r="O40">
            <v>100.1</v>
          </cell>
          <cell r="P40">
            <v>85.59</v>
          </cell>
          <cell r="Q40">
            <v>168.91651865008879</v>
          </cell>
          <cell r="R40">
            <v>2.3368023368035051</v>
          </cell>
          <cell r="S40">
            <v>2.5</v>
          </cell>
          <cell r="T40">
            <v>27.084800000000001</v>
          </cell>
          <cell r="U40">
            <v>2.9092954473549093</v>
          </cell>
          <cell r="V40">
            <v>4</v>
          </cell>
          <cell r="W40">
            <v>21.16</v>
          </cell>
          <cell r="X40">
            <v>1</v>
          </cell>
        </row>
        <row r="41">
          <cell r="A41">
            <v>33</v>
          </cell>
          <cell r="B41" t="str">
            <v>4/0</v>
          </cell>
          <cell r="C41">
            <v>0.16400000000000001</v>
          </cell>
          <cell r="D41">
            <v>0.29199999999999998</v>
          </cell>
          <cell r="F41">
            <v>24.9</v>
          </cell>
          <cell r="G41">
            <v>0.98</v>
          </cell>
          <cell r="H41">
            <v>2.683840531775314</v>
          </cell>
          <cell r="I41">
            <v>3</v>
          </cell>
          <cell r="J41">
            <v>63</v>
          </cell>
          <cell r="K41">
            <v>32.013333333333335</v>
          </cell>
          <cell r="L41">
            <v>318</v>
          </cell>
          <cell r="N41">
            <v>5.6572361999999998</v>
          </cell>
          <cell r="O41">
            <v>122.3</v>
          </cell>
          <cell r="P41">
            <v>107</v>
          </cell>
          <cell r="Q41">
            <v>211.17031774225379</v>
          </cell>
          <cell r="R41">
            <v>2.4892024892037337</v>
          </cell>
          <cell r="S41">
            <v>3</v>
          </cell>
          <cell r="T41">
            <v>21.342222222222219</v>
          </cell>
          <cell r="U41">
            <v>3.0990321069650117</v>
          </cell>
          <cell r="V41">
            <v>4</v>
          </cell>
          <cell r="W41">
            <v>24.009999999999998</v>
          </cell>
          <cell r="X41">
            <v>1</v>
          </cell>
        </row>
        <row r="42">
          <cell r="A42">
            <v>34</v>
          </cell>
          <cell r="B42" t="str">
            <v>250</v>
          </cell>
          <cell r="C42">
            <v>0.13880000000000001</v>
          </cell>
          <cell r="D42">
            <v>0.28220000000000001</v>
          </cell>
          <cell r="F42">
            <v>26.2</v>
          </cell>
          <cell r="G42">
            <v>1.03</v>
          </cell>
          <cell r="H42">
            <v>2.8207711711516055</v>
          </cell>
          <cell r="I42">
            <v>3</v>
          </cell>
          <cell r="J42">
            <v>75</v>
          </cell>
          <cell r="K42">
            <v>35.36333333333333</v>
          </cell>
          <cell r="L42">
            <v>349</v>
          </cell>
          <cell r="N42">
            <v>6.2492314499999999</v>
          </cell>
          <cell r="O42">
            <v>141.6</v>
          </cell>
          <cell r="P42">
            <v>126.5</v>
          </cell>
          <cell r="Q42">
            <v>249.65462798500096</v>
          </cell>
          <cell r="R42">
            <v>2.6162026162039242</v>
          </cell>
          <cell r="S42">
            <v>3</v>
          </cell>
          <cell r="T42">
            <v>23.575555555555553</v>
          </cell>
          <cell r="U42">
            <v>3.2571459899734312</v>
          </cell>
          <cell r="V42">
            <v>4</v>
          </cell>
          <cell r="W42">
            <v>26.522499999999997</v>
          </cell>
          <cell r="X42">
            <v>1</v>
          </cell>
        </row>
        <row r="43">
          <cell r="A43">
            <v>35</v>
          </cell>
          <cell r="B43" t="str">
            <v>300</v>
          </cell>
          <cell r="C43">
            <v>0.1157</v>
          </cell>
          <cell r="D43">
            <v>0.27560000000000001</v>
          </cell>
          <cell r="F43">
            <v>27.4</v>
          </cell>
          <cell r="G43">
            <v>1.08</v>
          </cell>
          <cell r="H43">
            <v>2.9577018105278974</v>
          </cell>
          <cell r="I43">
            <v>4</v>
          </cell>
          <cell r="J43">
            <v>75</v>
          </cell>
          <cell r="K43">
            <v>21.870000000000005</v>
          </cell>
          <cell r="L43">
            <v>385</v>
          </cell>
          <cell r="N43">
            <v>6.8706792000000023</v>
          </cell>
          <cell r="O43">
            <v>166.6</v>
          </cell>
          <cell r="P43">
            <v>152</v>
          </cell>
          <cell r="Q43">
            <v>299.98026445628574</v>
          </cell>
          <cell r="R43">
            <v>2.7432027432041148</v>
          </cell>
          <cell r="S43">
            <v>3</v>
          </cell>
          <cell r="T43">
            <v>25.92</v>
          </cell>
          <cell r="U43">
            <v>3.4152598729818502</v>
          </cell>
          <cell r="V43">
            <v>4</v>
          </cell>
          <cell r="W43">
            <v>29.160000000000004</v>
          </cell>
          <cell r="X43">
            <v>1</v>
          </cell>
        </row>
        <row r="44">
          <cell r="A44">
            <v>36</v>
          </cell>
          <cell r="B44" t="str">
            <v>350</v>
          </cell>
          <cell r="C44">
            <v>9.9159999999999998E-2</v>
          </cell>
          <cell r="D44">
            <v>0.26900000000000002</v>
          </cell>
          <cell r="F44">
            <v>28.7</v>
          </cell>
          <cell r="G44">
            <v>1.1299999999999999</v>
          </cell>
          <cell r="H44">
            <v>3.0946324499041884</v>
          </cell>
          <cell r="I44">
            <v>4</v>
          </cell>
          <cell r="J44">
            <v>75</v>
          </cell>
          <cell r="K44">
            <v>23.941874999999996</v>
          </cell>
          <cell r="L44">
            <v>418</v>
          </cell>
          <cell r="N44">
            <v>7.5215794499999991</v>
          </cell>
          <cell r="O44">
            <v>191.4</v>
          </cell>
          <cell r="P44">
            <v>177.1</v>
          </cell>
          <cell r="Q44">
            <v>349.51647917900135</v>
          </cell>
          <cell r="R44">
            <v>2.870202870204305</v>
          </cell>
          <cell r="S44">
            <v>3</v>
          </cell>
          <cell r="T44">
            <v>28.37555555555555</v>
          </cell>
          <cell r="U44">
            <v>3.5733737559902687</v>
          </cell>
          <cell r="V44">
            <v>4</v>
          </cell>
          <cell r="W44">
            <v>31.922499999999992</v>
          </cell>
          <cell r="X44">
            <v>1</v>
          </cell>
        </row>
        <row r="45">
          <cell r="A45">
            <v>37</v>
          </cell>
          <cell r="B45" t="str">
            <v>400</v>
          </cell>
          <cell r="C45">
            <v>8.677E-2</v>
          </cell>
          <cell r="D45">
            <v>0.26569999999999999</v>
          </cell>
          <cell r="F45">
            <v>30</v>
          </cell>
          <cell r="G45">
            <v>1.18</v>
          </cell>
          <cell r="H45">
            <v>3.2315630892804799</v>
          </cell>
          <cell r="I45">
            <v>4</v>
          </cell>
          <cell r="J45">
            <v>75</v>
          </cell>
          <cell r="K45">
            <v>26.107499999999995</v>
          </cell>
          <cell r="L45">
            <v>448</v>
          </cell>
          <cell r="N45">
            <v>8.2019321999999981</v>
          </cell>
          <cell r="O45">
            <v>215.9</v>
          </cell>
          <cell r="P45">
            <v>202.5</v>
          </cell>
          <cell r="Q45">
            <v>399.64476021314385</v>
          </cell>
          <cell r="R45">
            <v>2.9972029972044956</v>
          </cell>
          <cell r="S45">
            <v>4</v>
          </cell>
          <cell r="T45">
            <v>17.404999999999998</v>
          </cell>
          <cell r="U45">
            <v>3.7314876389986877</v>
          </cell>
          <cell r="V45">
            <v>4</v>
          </cell>
          <cell r="W45">
            <v>34.809999999999995</v>
          </cell>
          <cell r="X45">
            <v>1</v>
          </cell>
        </row>
        <row r="46">
          <cell r="A46">
            <v>38</v>
          </cell>
          <cell r="B46" t="str">
            <v>500</v>
          </cell>
          <cell r="C46">
            <v>6.9409999999999999E-2</v>
          </cell>
          <cell r="D46">
            <v>0.25590000000000002</v>
          </cell>
          <cell r="F46">
            <v>32.299999999999997</v>
          </cell>
          <cell r="G46">
            <v>1.27</v>
          </cell>
          <cell r="H46">
            <v>3.4780382401578049</v>
          </cell>
          <cell r="I46">
            <v>4</v>
          </cell>
          <cell r="J46">
            <v>75</v>
          </cell>
          <cell r="K46">
            <v>30.241875</v>
          </cell>
          <cell r="L46">
            <v>503</v>
          </cell>
          <cell r="N46">
            <v>9.5007874500000007</v>
          </cell>
          <cell r="O46">
            <v>264.89999999999998</v>
          </cell>
          <cell r="P46">
            <v>253.1</v>
          </cell>
          <cell r="Q46">
            <v>499.50661140714419</v>
          </cell>
          <cell r="R46">
            <v>3.2258032258048388</v>
          </cell>
          <cell r="S46">
            <v>4</v>
          </cell>
          <cell r="T46">
            <v>20.161249999999999</v>
          </cell>
          <cell r="U46">
            <v>4.0160926284138423</v>
          </cell>
          <cell r="V46">
            <v>6</v>
          </cell>
          <cell r="W46">
            <v>17.921111111111109</v>
          </cell>
          <cell r="X46">
            <v>1</v>
          </cell>
        </row>
        <row r="47">
          <cell r="A47">
            <v>39</v>
          </cell>
          <cell r="B47" t="str">
            <v>600</v>
          </cell>
          <cell r="C47">
            <v>5.7439999999999998E-2</v>
          </cell>
          <cell r="D47">
            <v>0.24929999999999999</v>
          </cell>
          <cell r="F47">
            <v>35.700000000000003</v>
          </cell>
          <cell r="G47">
            <v>1.4059999999999999</v>
          </cell>
          <cell r="H47">
            <v>3.8504895792613176</v>
          </cell>
          <cell r="I47">
            <v>4</v>
          </cell>
          <cell r="J47">
            <v>100</v>
          </cell>
          <cell r="K47">
            <v>37.065674999999999</v>
          </cell>
          <cell r="L47">
            <v>554</v>
          </cell>
          <cell r="N47">
            <v>11.644552458</v>
          </cell>
          <cell r="O47">
            <v>322</v>
          </cell>
          <cell r="P47">
            <v>304</v>
          </cell>
          <cell r="Q47">
            <v>599.96052891257148</v>
          </cell>
          <cell r="R47">
            <v>3.5712435712453567</v>
          </cell>
          <cell r="S47">
            <v>4</v>
          </cell>
          <cell r="T47">
            <v>24.710449999999998</v>
          </cell>
          <cell r="U47">
            <v>4.4461623901967418</v>
          </cell>
          <cell r="V47">
            <v>6</v>
          </cell>
          <cell r="W47">
            <v>21.964844444444442</v>
          </cell>
          <cell r="X47">
            <v>1</v>
          </cell>
        </row>
        <row r="48">
          <cell r="A48">
            <v>40</v>
          </cell>
          <cell r="B48" t="str">
            <v>750</v>
          </cell>
          <cell r="C48">
            <v>4.6249999999999999E-2</v>
          </cell>
          <cell r="D48">
            <v>0.24279999999999999</v>
          </cell>
          <cell r="F48">
            <v>38.299999999999997</v>
          </cell>
          <cell r="G48">
            <v>1.508</v>
          </cell>
          <cell r="H48">
            <v>4.1298280835889525</v>
          </cell>
          <cell r="I48">
            <v>6</v>
          </cell>
          <cell r="J48">
            <v>100</v>
          </cell>
          <cell r="K48">
            <v>18.950533333333333</v>
          </cell>
          <cell r="L48">
            <v>619</v>
          </cell>
          <cell r="N48">
            <v>13.395373992</v>
          </cell>
          <cell r="O48">
            <v>395.4</v>
          </cell>
          <cell r="P48">
            <v>380</v>
          </cell>
          <cell r="Q48">
            <v>749.95066114071437</v>
          </cell>
          <cell r="R48">
            <v>3.8303238303257454</v>
          </cell>
          <cell r="S48">
            <v>4</v>
          </cell>
          <cell r="T48">
            <v>28.425800000000002</v>
          </cell>
          <cell r="U48">
            <v>4.7687147115339164</v>
          </cell>
          <cell r="V48">
            <v>6</v>
          </cell>
          <cell r="W48">
            <v>25.267377777777781</v>
          </cell>
          <cell r="X48">
            <v>1</v>
          </cell>
        </row>
        <row r="49">
          <cell r="A49">
            <v>41</v>
          </cell>
          <cell r="B49" t="str">
            <v>1000</v>
          </cell>
          <cell r="C49">
            <v>3.4770000000000002E-2</v>
          </cell>
          <cell r="D49">
            <v>0.22969999999999999</v>
          </cell>
          <cell r="F49">
            <v>42.1</v>
          </cell>
          <cell r="G49">
            <v>1.657</v>
          </cell>
          <cell r="H49">
            <v>4.5378813889303018</v>
          </cell>
          <cell r="I49">
            <v>6</v>
          </cell>
          <cell r="J49">
            <v>100</v>
          </cell>
          <cell r="K49">
            <v>22.880408333333335</v>
          </cell>
          <cell r="L49">
            <v>710</v>
          </cell>
          <cell r="N49">
            <v>16.173245434500004</v>
          </cell>
          <cell r="O49">
            <v>515.9</v>
          </cell>
          <cell r="P49">
            <v>506.7</v>
          </cell>
          <cell r="Q49">
            <v>999.99999999999989</v>
          </cell>
          <cell r="R49">
            <v>4.2087842087863132</v>
          </cell>
          <cell r="S49">
            <v>6</v>
          </cell>
          <cell r="T49">
            <v>15.253605555555557</v>
          </cell>
          <cell r="U49">
            <v>5.2398940828990046</v>
          </cell>
          <cell r="V49">
            <v>6</v>
          </cell>
          <cell r="W49">
            <v>30.507211111111115</v>
          </cell>
          <cell r="X49">
            <v>1</v>
          </cell>
        </row>
        <row r="50">
          <cell r="A50" t="str">
            <v xml:space="preserve"> </v>
          </cell>
          <cell r="B50" t="str">
            <v>5KV</v>
          </cell>
          <cell r="L50" t="str">
            <v>100 Y 133%</v>
          </cell>
          <cell r="R50">
            <v>0</v>
          </cell>
          <cell r="S50">
            <v>1</v>
          </cell>
          <cell r="T50">
            <v>0</v>
          </cell>
          <cell r="U50">
            <v>0</v>
          </cell>
          <cell r="V50">
            <v>1</v>
          </cell>
          <cell r="W50">
            <v>0</v>
          </cell>
        </row>
        <row r="51">
          <cell r="A51">
            <v>42</v>
          </cell>
          <cell r="B51" t="str">
            <v>8</v>
          </cell>
          <cell r="C51">
            <v>2.5830000000000002</v>
          </cell>
          <cell r="D51">
            <v>0.24048</v>
          </cell>
          <cell r="F51">
            <v>13.02</v>
          </cell>
          <cell r="G51">
            <v>0.51259842519685039</v>
          </cell>
          <cell r="H51">
            <v>1.4038086021096974</v>
          </cell>
          <cell r="I51">
            <v>1.5</v>
          </cell>
          <cell r="J51">
            <v>25</v>
          </cell>
          <cell r="K51">
            <v>35.034286068572136</v>
          </cell>
          <cell r="L51">
            <v>78</v>
          </cell>
          <cell r="N51">
            <v>1.5477709656519312</v>
          </cell>
          <cell r="O51">
            <v>23.5</v>
          </cell>
          <cell r="P51">
            <v>8.3569999999999993</v>
          </cell>
          <cell r="Q51">
            <v>16.492993881981445</v>
          </cell>
          <cell r="R51">
            <v>1.302001302001953</v>
          </cell>
          <cell r="S51">
            <v>1.5</v>
          </cell>
          <cell r="T51">
            <v>23.356190712381427</v>
          </cell>
          <cell r="U51">
            <v>1.6209785486374921</v>
          </cell>
          <cell r="V51">
            <v>2</v>
          </cell>
          <cell r="W51">
            <v>26.275714551429104</v>
          </cell>
          <cell r="X51">
            <v>1</v>
          </cell>
        </row>
        <row r="52">
          <cell r="A52">
            <v>43</v>
          </cell>
          <cell r="B52" t="str">
            <v>6</v>
          </cell>
          <cell r="C52">
            <v>1.6253200000000001</v>
          </cell>
          <cell r="D52">
            <v>0.22342000000000001</v>
          </cell>
          <cell r="F52">
            <v>14.68</v>
          </cell>
          <cell r="G52">
            <v>0.57795275590551187</v>
          </cell>
          <cell r="H52">
            <v>1.5827888079086299</v>
          </cell>
          <cell r="I52">
            <v>2</v>
          </cell>
          <cell r="J52">
            <v>25</v>
          </cell>
          <cell r="K52">
            <v>25.052204104408212</v>
          </cell>
          <cell r="L52">
            <v>101</v>
          </cell>
          <cell r="N52">
            <v>1.9676001103602214</v>
          </cell>
          <cell r="O52">
            <v>32.1</v>
          </cell>
          <cell r="P52">
            <v>13.3</v>
          </cell>
          <cell r="Q52">
            <v>26.248273139925004</v>
          </cell>
          <cell r="R52">
            <v>1.4680014680022022</v>
          </cell>
          <cell r="S52">
            <v>2</v>
          </cell>
          <cell r="T52">
            <v>16.701469402938809</v>
          </cell>
          <cell r="U52">
            <v>1.8276470886327487</v>
          </cell>
          <cell r="V52">
            <v>2</v>
          </cell>
          <cell r="W52">
            <v>33.402938805877618</v>
          </cell>
          <cell r="X52">
            <v>1</v>
          </cell>
        </row>
        <row r="53">
          <cell r="A53">
            <v>44</v>
          </cell>
          <cell r="B53" t="str">
            <v>4</v>
          </cell>
          <cell r="C53">
            <v>1.0216499999999999</v>
          </cell>
          <cell r="D53">
            <v>0.20766999999999999</v>
          </cell>
          <cell r="F53">
            <v>15.83</v>
          </cell>
          <cell r="G53">
            <v>0.62322834645669301</v>
          </cell>
          <cell r="H53">
            <v>1.7067811191548781</v>
          </cell>
          <cell r="I53">
            <v>2</v>
          </cell>
          <cell r="J53">
            <v>38</v>
          </cell>
          <cell r="K53">
            <v>29.131017887035782</v>
          </cell>
          <cell r="L53">
            <v>130</v>
          </cell>
          <cell r="N53">
            <v>2.2879501448477901</v>
          </cell>
          <cell r="O53">
            <v>41.4</v>
          </cell>
          <cell r="P53">
            <v>21.15</v>
          </cell>
          <cell r="Q53">
            <v>41.740674955595019</v>
          </cell>
          <cell r="R53">
            <v>1.5830015830023747</v>
          </cell>
          <cell r="S53">
            <v>2</v>
          </cell>
          <cell r="T53">
            <v>19.420678591357188</v>
          </cell>
          <cell r="U53">
            <v>1.9708210771836794</v>
          </cell>
          <cell r="V53">
            <v>2.5</v>
          </cell>
          <cell r="W53">
            <v>24.8584685969372</v>
          </cell>
          <cell r="X53">
            <v>1</v>
          </cell>
        </row>
        <row r="54">
          <cell r="A54">
            <v>45</v>
          </cell>
          <cell r="B54" t="str">
            <v>2</v>
          </cell>
          <cell r="C54">
            <v>0.64271</v>
          </cell>
          <cell r="D54">
            <v>0.19389000000000001</v>
          </cell>
          <cell r="F54">
            <v>17.28</v>
          </cell>
          <cell r="G54">
            <v>0.68031496062992136</v>
          </cell>
          <cell r="H54">
            <v>1.8631192507262346</v>
          </cell>
          <cell r="I54">
            <v>2</v>
          </cell>
          <cell r="J54">
            <v>38</v>
          </cell>
          <cell r="K54">
            <v>34.71213342426686</v>
          </cell>
          <cell r="L54">
            <v>168</v>
          </cell>
          <cell r="N54">
            <v>2.7262909591419189</v>
          </cell>
          <cell r="O54">
            <v>55.6</v>
          </cell>
          <cell r="P54">
            <v>33.619999999999997</v>
          </cell>
          <cell r="Q54">
            <v>66.350897967238993</v>
          </cell>
          <cell r="R54">
            <v>1.7280017280025923</v>
          </cell>
          <cell r="S54">
            <v>2</v>
          </cell>
          <cell r="T54">
            <v>23.141422282844573</v>
          </cell>
          <cell r="U54">
            <v>2.1513448018783308</v>
          </cell>
          <cell r="V54">
            <v>2.5</v>
          </cell>
          <cell r="W54">
            <v>29.621020522041054</v>
          </cell>
          <cell r="X54">
            <v>1</v>
          </cell>
        </row>
        <row r="55">
          <cell r="A55">
            <v>46</v>
          </cell>
          <cell r="B55" t="str">
            <v>1</v>
          </cell>
          <cell r="C55">
            <v>0.50951000000000002</v>
          </cell>
          <cell r="D55">
            <v>0.18733</v>
          </cell>
          <cell r="F55">
            <v>18.04</v>
          </cell>
          <cell r="G55">
            <v>0.71023622047244095</v>
          </cell>
          <cell r="H55">
            <v>1.9450619955498418</v>
          </cell>
          <cell r="I55">
            <v>2</v>
          </cell>
          <cell r="J55">
            <v>50</v>
          </cell>
          <cell r="K55">
            <v>37.832661665323329</v>
          </cell>
          <cell r="L55">
            <v>193</v>
          </cell>
          <cell r="N55">
            <v>2.9713772471944941</v>
          </cell>
          <cell r="O55">
            <v>65.099999999999994</v>
          </cell>
          <cell r="P55">
            <v>42.37</v>
          </cell>
          <cell r="Q55">
            <v>83.619498717189643</v>
          </cell>
          <cell r="R55">
            <v>1.8040018040027059</v>
          </cell>
          <cell r="S55">
            <v>2</v>
          </cell>
          <cell r="T55">
            <v>25.221774443548888</v>
          </cell>
          <cell r="U55">
            <v>2.2459641334424241</v>
          </cell>
          <cell r="V55">
            <v>2.5</v>
          </cell>
          <cell r="W55">
            <v>32.283871287742578</v>
          </cell>
          <cell r="X55">
            <v>1</v>
          </cell>
        </row>
        <row r="56">
          <cell r="A56">
            <v>47</v>
          </cell>
          <cell r="B56" t="str">
            <v>1/0</v>
          </cell>
          <cell r="C56">
            <v>0.40387000000000001</v>
          </cell>
          <cell r="D56">
            <v>0.17616000000000001</v>
          </cell>
          <cell r="F56">
            <v>19.079999999999998</v>
          </cell>
          <cell r="G56">
            <v>0.7511811023622047</v>
          </cell>
          <cell r="H56">
            <v>2.0571941726768839</v>
          </cell>
          <cell r="I56">
            <v>3</v>
          </cell>
          <cell r="J56">
            <v>50</v>
          </cell>
          <cell r="K56">
            <v>18.809101618203236</v>
          </cell>
          <cell r="L56">
            <v>218</v>
          </cell>
          <cell r="N56">
            <v>3.3238503924607854</v>
          </cell>
          <cell r="O56">
            <v>77.2</v>
          </cell>
          <cell r="P56">
            <v>53.21</v>
          </cell>
          <cell r="Q56">
            <v>105.01282810341424</v>
          </cell>
          <cell r="R56">
            <v>1.9080019080028618</v>
          </cell>
          <cell r="S56">
            <v>2.5</v>
          </cell>
          <cell r="T56">
            <v>18.056737553475106</v>
          </cell>
          <cell r="U56">
            <v>2.3754432187406564</v>
          </cell>
          <cell r="V56">
            <v>2.5</v>
          </cell>
          <cell r="W56">
            <v>36.113475106950212</v>
          </cell>
          <cell r="X56">
            <v>1</v>
          </cell>
        </row>
        <row r="57">
          <cell r="A57">
            <v>48</v>
          </cell>
          <cell r="B57" t="str">
            <v>2/0</v>
          </cell>
          <cell r="C57">
            <v>0.32052999999999998</v>
          </cell>
          <cell r="D57">
            <v>0.17682999999999999</v>
          </cell>
          <cell r="F57">
            <v>20.18</v>
          </cell>
          <cell r="G57">
            <v>0.79448818897637796</v>
          </cell>
          <cell r="H57">
            <v>2.1757955138689473</v>
          </cell>
          <cell r="I57">
            <v>3</v>
          </cell>
          <cell r="J57">
            <v>50</v>
          </cell>
          <cell r="K57">
            <v>21.040382747432162</v>
          </cell>
          <cell r="L57">
            <v>248</v>
          </cell>
          <cell r="N57">
            <v>3.7181512372124748</v>
          </cell>
          <cell r="O57">
            <v>92</v>
          </cell>
          <cell r="P57">
            <v>66.87</v>
          </cell>
          <cell r="Q57">
            <v>131.97158081705152</v>
          </cell>
          <cell r="R57">
            <v>2.0180020180030271</v>
          </cell>
          <cell r="S57">
            <v>2.5</v>
          </cell>
          <cell r="T57">
            <v>20.198767437534876</v>
          </cell>
          <cell r="U57">
            <v>2.512392251267634</v>
          </cell>
          <cell r="V57">
            <v>3</v>
          </cell>
          <cell r="W57">
            <v>28.053843663242883</v>
          </cell>
          <cell r="X57">
            <v>1</v>
          </cell>
        </row>
        <row r="58">
          <cell r="A58">
            <v>49</v>
          </cell>
          <cell r="B58" t="str">
            <v>3/0</v>
          </cell>
          <cell r="C58">
            <v>0.25425999999999999</v>
          </cell>
          <cell r="D58">
            <v>0.17093</v>
          </cell>
          <cell r="F58">
            <v>22.35</v>
          </cell>
          <cell r="G58">
            <v>0.87992125984251979</v>
          </cell>
          <cell r="H58">
            <v>2.4097636142205636</v>
          </cell>
          <cell r="I58">
            <v>3</v>
          </cell>
          <cell r="J58">
            <v>50</v>
          </cell>
          <cell r="K58">
            <v>25.808714117428242</v>
          </cell>
          <cell r="L58">
            <v>283</v>
          </cell>
          <cell r="N58">
            <v>4.560786915261331</v>
          </cell>
          <cell r="O58">
            <v>115.1</v>
          </cell>
          <cell r="P58">
            <v>85.59</v>
          </cell>
          <cell r="Q58">
            <v>168.91651865008879</v>
          </cell>
          <cell r="R58">
            <v>2.2350022350033529</v>
          </cell>
          <cell r="S58">
            <v>2.5</v>
          </cell>
          <cell r="T58">
            <v>24.776365552731114</v>
          </cell>
          <cell r="U58">
            <v>2.7825553427072163</v>
          </cell>
          <cell r="V58">
            <v>3</v>
          </cell>
          <cell r="W58">
            <v>34.41161882323766</v>
          </cell>
          <cell r="X58">
            <v>1</v>
          </cell>
        </row>
        <row r="59">
          <cell r="A59">
            <v>50</v>
          </cell>
          <cell r="B59" t="str">
            <v>4/0</v>
          </cell>
          <cell r="C59">
            <v>0.20144000000000001</v>
          </cell>
          <cell r="D59">
            <v>0.16567999999999999</v>
          </cell>
          <cell r="F59">
            <v>23.75</v>
          </cell>
          <cell r="G59">
            <v>0.93503937007874016</v>
          </cell>
          <cell r="H59">
            <v>2.5607107757377352</v>
          </cell>
          <cell r="I59">
            <v>3</v>
          </cell>
          <cell r="J59">
            <v>63</v>
          </cell>
          <cell r="K59">
            <v>29.143287453241573</v>
          </cell>
          <cell r="L59">
            <v>312</v>
          </cell>
          <cell r="N59">
            <v>5.1500560422995845</v>
          </cell>
          <cell r="O59">
            <v>138.30000000000001</v>
          </cell>
          <cell r="P59">
            <v>107</v>
          </cell>
          <cell r="Q59">
            <v>211.17031774225379</v>
          </cell>
          <cell r="R59">
            <v>2.3750023750035627</v>
          </cell>
          <cell r="S59">
            <v>2.5</v>
          </cell>
          <cell r="T59">
            <v>27.97755595511191</v>
          </cell>
          <cell r="U59">
            <v>2.9568541113779139</v>
          </cell>
          <cell r="V59">
            <v>4</v>
          </cell>
          <cell r="W59">
            <v>21.857465589931181</v>
          </cell>
          <cell r="X59">
            <v>1</v>
          </cell>
        </row>
        <row r="60">
          <cell r="A60">
            <v>51</v>
          </cell>
          <cell r="B60" t="str">
            <v>250</v>
          </cell>
          <cell r="C60">
            <v>0.17421</v>
          </cell>
          <cell r="D60">
            <v>0.16075999999999999</v>
          </cell>
          <cell r="F60">
            <v>24.8</v>
          </cell>
          <cell r="G60">
            <v>0.97637795275590555</v>
          </cell>
          <cell r="H60">
            <v>2.6739211468756143</v>
          </cell>
          <cell r="I60">
            <v>3</v>
          </cell>
          <cell r="J60">
            <v>63</v>
          </cell>
          <cell r="K60">
            <v>31.777130220927106</v>
          </cell>
          <cell r="L60">
            <v>346</v>
          </cell>
          <cell r="N60">
            <v>5.6154955669911351</v>
          </cell>
          <cell r="O60">
            <v>158.4</v>
          </cell>
          <cell r="P60">
            <v>126.5</v>
          </cell>
          <cell r="Q60">
            <v>249.65462798500096</v>
          </cell>
          <cell r="R60">
            <v>2.4800024800037201</v>
          </cell>
          <cell r="S60">
            <v>3</v>
          </cell>
          <cell r="T60">
            <v>21.184753480618074</v>
          </cell>
          <cell r="U60">
            <v>3.0875781878809376</v>
          </cell>
          <cell r="V60">
            <v>4</v>
          </cell>
          <cell r="W60">
            <v>23.832847665695333</v>
          </cell>
          <cell r="X60">
            <v>1</v>
          </cell>
        </row>
        <row r="61">
          <cell r="A61">
            <v>52</v>
          </cell>
          <cell r="B61" t="str">
            <v>300</v>
          </cell>
          <cell r="C61">
            <v>0.15157000000000001</v>
          </cell>
          <cell r="D61">
            <v>0.15681999999999999</v>
          </cell>
          <cell r="F61">
            <v>26.1</v>
          </cell>
          <cell r="G61">
            <v>1.0275590551181104</v>
          </cell>
          <cell r="H61">
            <v>2.8140863682844168</v>
          </cell>
          <cell r="I61">
            <v>3</v>
          </cell>
          <cell r="J61">
            <v>63</v>
          </cell>
          <cell r="K61">
            <v>35.195920391840794</v>
          </cell>
          <cell r="L61">
            <v>381</v>
          </cell>
          <cell r="N61">
            <v>6.2196470720441459</v>
          </cell>
          <cell r="O61">
            <v>184.3</v>
          </cell>
          <cell r="P61">
            <v>152</v>
          </cell>
          <cell r="Q61">
            <v>299.98026445628574</v>
          </cell>
          <cell r="R61">
            <v>2.6100026100039155</v>
          </cell>
          <cell r="S61">
            <v>3</v>
          </cell>
          <cell r="T61">
            <v>23.463946927893861</v>
          </cell>
          <cell r="U61">
            <v>3.249427044503729</v>
          </cell>
          <cell r="V61">
            <v>4</v>
          </cell>
          <cell r="W61">
            <v>26.396940293880593</v>
          </cell>
          <cell r="X61">
            <v>1</v>
          </cell>
        </row>
        <row r="62">
          <cell r="A62">
            <v>53</v>
          </cell>
          <cell r="B62" t="str">
            <v>350</v>
          </cell>
          <cell r="C62">
            <v>0.13286999999999999</v>
          </cell>
          <cell r="D62">
            <v>0.15387000000000001</v>
          </cell>
          <cell r="F62">
            <v>27.15</v>
          </cell>
          <cell r="G62">
            <v>1.0688976377952757</v>
          </cell>
          <cell r="H62">
            <v>2.9272967394222955</v>
          </cell>
          <cell r="I62">
            <v>3</v>
          </cell>
          <cell r="J62">
            <v>75</v>
          </cell>
          <cell r="K62">
            <v>38.084738669477346</v>
          </cell>
          <cell r="L62">
            <v>414</v>
          </cell>
          <cell r="N62">
            <v>6.7301445939766884</v>
          </cell>
          <cell r="O62">
            <v>209.6</v>
          </cell>
          <cell r="P62">
            <v>177.1</v>
          </cell>
          <cell r="Q62">
            <v>349.51647917900135</v>
          </cell>
          <cell r="R62">
            <v>2.7150027150040725</v>
          </cell>
          <cell r="S62">
            <v>3</v>
          </cell>
          <cell r="T62">
            <v>25.389825779651563</v>
          </cell>
          <cell r="U62">
            <v>3.3801511210067523</v>
          </cell>
          <cell r="V62">
            <v>4</v>
          </cell>
          <cell r="W62">
            <v>28.56355400210801</v>
          </cell>
          <cell r="X62">
            <v>1</v>
          </cell>
        </row>
        <row r="63">
          <cell r="A63">
            <v>54</v>
          </cell>
          <cell r="B63" t="str">
            <v>400</v>
          </cell>
          <cell r="C63">
            <v>0.11778</v>
          </cell>
          <cell r="D63">
            <v>0.15124000000000001</v>
          </cell>
          <cell r="F63">
            <v>28.4</v>
          </cell>
          <cell r="G63">
            <v>1.1181102362204725</v>
          </cell>
          <cell r="H63">
            <v>3.0620709907769128</v>
          </cell>
          <cell r="I63">
            <v>4</v>
          </cell>
          <cell r="J63">
            <v>75</v>
          </cell>
          <cell r="K63">
            <v>23.440696881393762</v>
          </cell>
          <cell r="L63">
            <v>444</v>
          </cell>
          <cell r="N63">
            <v>7.3641293322586634</v>
          </cell>
          <cell r="O63">
            <v>235.4</v>
          </cell>
          <cell r="P63">
            <v>202.5</v>
          </cell>
          <cell r="Q63">
            <v>399.64476021314385</v>
          </cell>
          <cell r="R63">
            <v>2.8400028400042601</v>
          </cell>
          <cell r="S63">
            <v>3</v>
          </cell>
          <cell r="T63">
            <v>27.781566674244459</v>
          </cell>
          <cell r="U63">
            <v>3.5357750216055899</v>
          </cell>
          <cell r="V63">
            <v>4</v>
          </cell>
          <cell r="W63">
            <v>31.254262508525017</v>
          </cell>
          <cell r="X63">
            <v>1</v>
          </cell>
        </row>
        <row r="64">
          <cell r="A64">
            <v>55</v>
          </cell>
          <cell r="B64" t="str">
            <v>500</v>
          </cell>
          <cell r="C64">
            <v>9.6449999999999994E-2</v>
          </cell>
          <cell r="D64">
            <v>0.14763000000000001</v>
          </cell>
          <cell r="F64">
            <v>30.35</v>
          </cell>
          <cell r="G64">
            <v>1.1948818897637796</v>
          </cell>
          <cell r="H64">
            <v>3.2723188228901168</v>
          </cell>
          <cell r="I64">
            <v>4</v>
          </cell>
          <cell r="J64">
            <v>75</v>
          </cell>
          <cell r="K64">
            <v>26.770176196602399</v>
          </cell>
          <cell r="L64">
            <v>499</v>
          </cell>
          <cell r="N64">
            <v>8.4101185539246099</v>
          </cell>
          <cell r="O64">
            <v>285.7</v>
          </cell>
          <cell r="P64">
            <v>253.1</v>
          </cell>
          <cell r="Q64">
            <v>499.50661140714419</v>
          </cell>
          <cell r="R64">
            <v>3.0350030350045527</v>
          </cell>
          <cell r="S64">
            <v>4</v>
          </cell>
          <cell r="T64">
            <v>17.846784131068265</v>
          </cell>
          <cell r="U64">
            <v>3.7785483065397765</v>
          </cell>
          <cell r="V64">
            <v>4</v>
          </cell>
          <cell r="W64">
            <v>35.69356826213653</v>
          </cell>
          <cell r="X64">
            <v>1</v>
          </cell>
        </row>
        <row r="65">
          <cell r="A65">
            <v>56</v>
          </cell>
          <cell r="B65" t="str">
            <v>600</v>
          </cell>
          <cell r="C65">
            <v>8.2669999999999993E-2</v>
          </cell>
          <cell r="D65">
            <v>0.14402000000000001</v>
          </cell>
          <cell r="F65">
            <v>32.67</v>
          </cell>
          <cell r="G65">
            <v>1.286220472440945</v>
          </cell>
          <cell r="H65">
            <v>3.5224598334042869</v>
          </cell>
          <cell r="I65">
            <v>4</v>
          </cell>
          <cell r="J65">
            <v>75</v>
          </cell>
          <cell r="K65">
            <v>31.019308194866394</v>
          </cell>
          <cell r="L65">
            <v>550</v>
          </cell>
          <cell r="N65">
            <v>9.7450258624992259</v>
          </cell>
          <cell r="O65">
            <v>338.8</v>
          </cell>
          <cell r="P65">
            <v>304</v>
          </cell>
          <cell r="Q65">
            <v>599.96052891257148</v>
          </cell>
          <cell r="R65">
            <v>3.2670032670049007</v>
          </cell>
          <cell r="S65">
            <v>4</v>
          </cell>
          <cell r="T65">
            <v>20.679538796577596</v>
          </cell>
          <cell r="U65">
            <v>4.0673862660512192</v>
          </cell>
          <cell r="V65">
            <v>6</v>
          </cell>
          <cell r="W65">
            <v>18.381812263624528</v>
          </cell>
          <cell r="X65">
            <v>1</v>
          </cell>
        </row>
        <row r="66">
          <cell r="A66">
            <v>57</v>
          </cell>
          <cell r="B66" t="str">
            <v>750</v>
          </cell>
          <cell r="C66">
            <v>7.0199999999999999E-2</v>
          </cell>
          <cell r="D66">
            <v>0.14238000000000001</v>
          </cell>
          <cell r="F66">
            <v>35.369999999999997</v>
          </cell>
          <cell r="G66">
            <v>1.39251968503937</v>
          </cell>
          <cell r="H66">
            <v>3.8135722163302606</v>
          </cell>
          <cell r="I66">
            <v>4</v>
          </cell>
          <cell r="J66">
            <v>100</v>
          </cell>
          <cell r="K66">
            <v>36.358332622915242</v>
          </cell>
          <cell r="L66">
            <v>615</v>
          </cell>
          <cell r="N66">
            <v>11.422333776815051</v>
          </cell>
          <cell r="O66">
            <v>414</v>
          </cell>
          <cell r="P66">
            <v>380</v>
          </cell>
          <cell r="Q66">
            <v>749.95066114071437</v>
          </cell>
          <cell r="R66">
            <v>3.537003537005305</v>
          </cell>
          <cell r="S66">
            <v>4</v>
          </cell>
          <cell r="T66">
            <v>24.238888415276826</v>
          </cell>
          <cell r="U66">
            <v>4.4035338913447077</v>
          </cell>
          <cell r="V66">
            <v>6</v>
          </cell>
          <cell r="W66">
            <v>21.545678591357177</v>
          </cell>
          <cell r="X66">
            <v>1</v>
          </cell>
        </row>
        <row r="67">
          <cell r="A67">
            <v>58</v>
          </cell>
          <cell r="B67" t="str">
            <v>1000</v>
          </cell>
          <cell r="C67">
            <v>5.9709999999999999E-2</v>
          </cell>
          <cell r="D67">
            <v>0.13811999999999999</v>
          </cell>
          <cell r="F67">
            <v>38.770000000000003</v>
          </cell>
          <cell r="G67">
            <v>1.5263779527559058</v>
          </cell>
          <cell r="H67">
            <v>4.1801581800148222</v>
          </cell>
          <cell r="I67">
            <v>6</v>
          </cell>
          <cell r="J67">
            <v>100</v>
          </cell>
          <cell r="K67">
            <v>19.41524712216092</v>
          </cell>
          <cell r="L67">
            <v>706</v>
          </cell>
          <cell r="N67">
            <v>13.72386158077067</v>
          </cell>
          <cell r="O67">
            <v>535.9</v>
          </cell>
          <cell r="P67">
            <v>506.7</v>
          </cell>
          <cell r="Q67">
            <v>999.99999999999989</v>
          </cell>
          <cell r="R67">
            <v>3.8770038770058162</v>
          </cell>
          <cell r="S67">
            <v>4</v>
          </cell>
          <cell r="T67">
            <v>29.122870683241381</v>
          </cell>
          <cell r="U67">
            <v>4.8268309009735475</v>
          </cell>
          <cell r="V67">
            <v>6</v>
          </cell>
          <cell r="W67">
            <v>25.886996162881228</v>
          </cell>
          <cell r="X67">
            <v>1</v>
          </cell>
        </row>
        <row r="68">
          <cell r="A68" t="str">
            <v xml:space="preserve"> </v>
          </cell>
          <cell r="B68" t="str">
            <v>0,6KV</v>
          </cell>
          <cell r="H68" t="str">
            <v xml:space="preserve"> </v>
          </cell>
          <cell r="K68" t="str">
            <v xml:space="preserve"> </v>
          </cell>
          <cell r="Q68" t="str">
            <v xml:space="preserve"> </v>
          </cell>
          <cell r="R68">
            <v>0</v>
          </cell>
          <cell r="S68">
            <v>1</v>
          </cell>
          <cell r="T68">
            <v>0</v>
          </cell>
          <cell r="U68">
            <v>0</v>
          </cell>
          <cell r="V68">
            <v>1</v>
          </cell>
          <cell r="W68">
            <v>0</v>
          </cell>
        </row>
        <row r="69">
          <cell r="A69">
            <v>59</v>
          </cell>
          <cell r="B69" t="str">
            <v>12</v>
          </cell>
          <cell r="C69">
            <v>6.561679790026246</v>
          </cell>
          <cell r="D69">
            <v>0.2230971128608924</v>
          </cell>
          <cell r="F69">
            <v>7.72</v>
          </cell>
          <cell r="G69">
            <v>0.30393700787401573</v>
          </cell>
          <cell r="H69">
            <v>0.83236577636611853</v>
          </cell>
          <cell r="I69">
            <v>1</v>
          </cell>
          <cell r="J69">
            <v>25</v>
          </cell>
          <cell r="K69">
            <v>27.713311426622852</v>
          </cell>
          <cell r="L69">
            <v>25</v>
          </cell>
          <cell r="M69">
            <v>18.75</v>
          </cell>
          <cell r="N69">
            <v>0.54415086986173966</v>
          </cell>
          <cell r="O69">
            <v>5</v>
          </cell>
          <cell r="P69">
            <v>3.31</v>
          </cell>
          <cell r="Q69">
            <v>6.5324649694099071</v>
          </cell>
          <cell r="R69">
            <v>0.77200077200115791</v>
          </cell>
          <cell r="S69">
            <v>1</v>
          </cell>
          <cell r="T69">
            <v>18.4755409510819</v>
          </cell>
          <cell r="U69">
            <v>0.96113321009842079</v>
          </cell>
          <cell r="V69">
            <v>1.5</v>
          </cell>
          <cell r="W69">
            <v>16.422703067628355</v>
          </cell>
          <cell r="X69">
            <v>1</v>
          </cell>
        </row>
        <row r="70">
          <cell r="A70">
            <v>60</v>
          </cell>
          <cell r="B70" t="str">
            <v>10</v>
          </cell>
          <cell r="C70">
            <v>3.9370078740157477</v>
          </cell>
          <cell r="D70">
            <v>0.20669291338582677</v>
          </cell>
          <cell r="F70">
            <v>5.33</v>
          </cell>
          <cell r="G70">
            <v>0.20984251968503939</v>
          </cell>
          <cell r="H70">
            <v>0.57467740777608967</v>
          </cell>
          <cell r="I70">
            <v>1</v>
          </cell>
          <cell r="J70">
            <v>25</v>
          </cell>
          <cell r="K70">
            <v>13.210164920329843</v>
          </cell>
          <cell r="L70">
            <v>35</v>
          </cell>
          <cell r="M70">
            <v>26.25</v>
          </cell>
          <cell r="N70">
            <v>0.25938158821067642</v>
          </cell>
          <cell r="O70">
            <v>7.2</v>
          </cell>
          <cell r="P70">
            <v>5.2610000000000001</v>
          </cell>
          <cell r="Q70">
            <v>10.382869548056048</v>
          </cell>
          <cell r="R70">
            <v>0.53300053300079953</v>
          </cell>
          <cell r="S70">
            <v>1</v>
          </cell>
          <cell r="T70">
            <v>8.8067766135532288</v>
          </cell>
          <cell r="U70">
            <v>0.66358031215344349</v>
          </cell>
          <cell r="V70">
            <v>1</v>
          </cell>
          <cell r="W70">
            <v>17.613553227106458</v>
          </cell>
          <cell r="X70">
            <v>1</v>
          </cell>
        </row>
        <row r="71">
          <cell r="A71">
            <v>61</v>
          </cell>
          <cell r="B71" t="str">
            <v>8</v>
          </cell>
          <cell r="C71">
            <v>2.5590551181102361</v>
          </cell>
          <cell r="D71">
            <v>0.21325459317585302</v>
          </cell>
          <cell r="F71">
            <v>6.9</v>
          </cell>
          <cell r="G71">
            <v>0.27165354330708663</v>
          </cell>
          <cell r="H71">
            <v>0.74395386747748948</v>
          </cell>
          <cell r="I71">
            <v>1</v>
          </cell>
          <cell r="J71">
            <v>25</v>
          </cell>
          <cell r="K71">
            <v>22.138694277388556</v>
          </cell>
          <cell r="L71">
            <v>50</v>
          </cell>
          <cell r="M71">
            <v>37.5</v>
          </cell>
          <cell r="N71">
            <v>0.43469326213652432</v>
          </cell>
          <cell r="O71">
            <v>11.7</v>
          </cell>
          <cell r="P71">
            <v>8.3569999999999993</v>
          </cell>
          <cell r="Q71">
            <v>16.492993881981445</v>
          </cell>
          <cell r="R71">
            <v>0.69000069000103503</v>
          </cell>
          <cell r="S71">
            <v>1</v>
          </cell>
          <cell r="T71">
            <v>14.759129518259037</v>
          </cell>
          <cell r="U71">
            <v>0.85904393130558343</v>
          </cell>
          <cell r="V71">
            <v>1</v>
          </cell>
          <cell r="W71">
            <v>29.518259036518074</v>
          </cell>
          <cell r="X71">
            <v>1</v>
          </cell>
        </row>
        <row r="72">
          <cell r="A72">
            <v>62</v>
          </cell>
          <cell r="B72" t="str">
            <v>6</v>
          </cell>
          <cell r="C72">
            <v>1.6076115485564304</v>
          </cell>
          <cell r="D72">
            <v>0.20997375328083989</v>
          </cell>
          <cell r="F72">
            <v>7.86</v>
          </cell>
          <cell r="G72">
            <v>0.30944881889763781</v>
          </cell>
          <cell r="H72">
            <v>0.84746049251783584</v>
          </cell>
          <cell r="I72">
            <v>1</v>
          </cell>
          <cell r="J72">
            <v>25</v>
          </cell>
          <cell r="K72">
            <v>28.727571455142915</v>
          </cell>
          <cell r="L72">
            <v>65</v>
          </cell>
          <cell r="M72">
            <v>48.75</v>
          </cell>
          <cell r="N72">
            <v>0.56406586552173121</v>
          </cell>
          <cell r="O72">
            <v>16.899999999999999</v>
          </cell>
          <cell r="P72">
            <v>13.3</v>
          </cell>
          <cell r="Q72">
            <v>26.248273139925004</v>
          </cell>
          <cell r="R72">
            <v>0.78600078600117906</v>
          </cell>
          <cell r="S72">
            <v>1</v>
          </cell>
          <cell r="T72">
            <v>19.151714303428609</v>
          </cell>
          <cell r="U72">
            <v>0.97856308696549077</v>
          </cell>
          <cell r="V72">
            <v>1.5</v>
          </cell>
          <cell r="W72">
            <v>17.023746047492097</v>
          </cell>
          <cell r="X72">
            <v>1</v>
          </cell>
        </row>
        <row r="73">
          <cell r="A73">
            <v>63</v>
          </cell>
          <cell r="B73" t="str">
            <v>4</v>
          </cell>
          <cell r="C73">
            <v>1.0170603674540681</v>
          </cell>
          <cell r="D73">
            <v>0.19685039370078738</v>
          </cell>
          <cell r="F73">
            <v>9.08</v>
          </cell>
          <cell r="G73">
            <v>0.35748031496062993</v>
          </cell>
          <cell r="H73">
            <v>0.97900016183994265</v>
          </cell>
          <cell r="I73">
            <v>1.5</v>
          </cell>
          <cell r="J73">
            <v>25</v>
          </cell>
          <cell r="K73">
            <v>17.038956744580155</v>
          </cell>
          <cell r="L73">
            <v>85</v>
          </cell>
          <cell r="M73">
            <v>63.75</v>
          </cell>
          <cell r="N73">
            <v>0.75275981027962069</v>
          </cell>
          <cell r="O73">
            <v>25.2</v>
          </cell>
          <cell r="P73">
            <v>21.15</v>
          </cell>
          <cell r="Q73">
            <v>41.740674955595019</v>
          </cell>
          <cell r="R73">
            <v>0.90800090800136202</v>
          </cell>
          <cell r="S73">
            <v>1.5</v>
          </cell>
          <cell r="T73">
            <v>11.359304496386772</v>
          </cell>
          <cell r="U73">
            <v>1.1304520139499561</v>
          </cell>
          <cell r="V73">
            <v>1.5</v>
          </cell>
          <cell r="W73">
            <v>22.718608992773543</v>
          </cell>
          <cell r="X73">
            <v>1</v>
          </cell>
        </row>
        <row r="74">
          <cell r="A74">
            <v>64</v>
          </cell>
          <cell r="B74" t="str">
            <v>2</v>
          </cell>
          <cell r="C74">
            <v>0.65616797900262469</v>
          </cell>
          <cell r="D74">
            <v>0.18700787401574803</v>
          </cell>
          <cell r="F74">
            <v>10.62</v>
          </cell>
          <cell r="G74">
            <v>0.41811023622047244</v>
          </cell>
          <cell r="H74">
            <v>1.1450420395088314</v>
          </cell>
          <cell r="I74">
            <v>1.5</v>
          </cell>
          <cell r="J74">
            <v>25</v>
          </cell>
          <cell r="K74">
            <v>23.308822617645234</v>
          </cell>
          <cell r="L74">
            <v>115</v>
          </cell>
          <cell r="M74">
            <v>86.25</v>
          </cell>
          <cell r="N74">
            <v>1.0297546472192942</v>
          </cell>
          <cell r="O74">
            <v>38.200000000000003</v>
          </cell>
          <cell r="P74">
            <v>33.619999999999997</v>
          </cell>
          <cell r="Q74">
            <v>66.350897967238993</v>
          </cell>
          <cell r="R74">
            <v>1.0620010620015929</v>
          </cell>
          <cell r="S74">
            <v>1.5</v>
          </cell>
          <cell r="T74">
            <v>15.539215078430155</v>
          </cell>
          <cell r="U74">
            <v>1.3221806594877241</v>
          </cell>
          <cell r="V74">
            <v>1.5</v>
          </cell>
          <cell r="W74">
            <v>31.078430156860311</v>
          </cell>
          <cell r="X74">
            <v>1</v>
          </cell>
        </row>
        <row r="75">
          <cell r="A75">
            <v>65</v>
          </cell>
          <cell r="B75" t="str">
            <v>1</v>
          </cell>
          <cell r="C75">
            <v>0.52493438320209973</v>
          </cell>
          <cell r="D75">
            <v>0.18700787401574803</v>
          </cell>
          <cell r="F75">
            <v>12.43</v>
          </cell>
          <cell r="G75">
            <v>0.48937007874015748</v>
          </cell>
          <cell r="H75">
            <v>1.340195155470318</v>
          </cell>
          <cell r="I75">
            <v>1.5</v>
          </cell>
          <cell r="J75">
            <v>38</v>
          </cell>
          <cell r="K75">
            <v>31.931076528819727</v>
          </cell>
          <cell r="L75">
            <v>130</v>
          </cell>
          <cell r="M75">
            <v>97.5</v>
          </cell>
          <cell r="N75">
            <v>1.4106750471975946</v>
          </cell>
          <cell r="O75">
            <v>48.5</v>
          </cell>
          <cell r="P75">
            <v>42.37</v>
          </cell>
          <cell r="Q75">
            <v>83.619498717189643</v>
          </cell>
          <cell r="R75">
            <v>1.2430012430018644</v>
          </cell>
          <cell r="S75">
            <v>1.5</v>
          </cell>
          <cell r="T75">
            <v>21.287384352546482</v>
          </cell>
          <cell r="U75">
            <v>1.5475240675548407</v>
          </cell>
          <cell r="V75">
            <v>2</v>
          </cell>
          <cell r="W75">
            <v>23.948307396614794</v>
          </cell>
          <cell r="X75">
            <v>1</v>
          </cell>
        </row>
        <row r="76">
          <cell r="A76">
            <v>66</v>
          </cell>
          <cell r="B76" t="str">
            <v>1/0</v>
          </cell>
          <cell r="C76">
            <v>0.39370078740157477</v>
          </cell>
          <cell r="D76">
            <v>0.18044619422572178</v>
          </cell>
          <cell r="F76">
            <v>13.46</v>
          </cell>
          <cell r="G76">
            <v>0.5299212598425197</v>
          </cell>
          <cell r="H76">
            <v>1.4512491385865229</v>
          </cell>
          <cell r="I76">
            <v>2</v>
          </cell>
          <cell r="J76">
            <v>38</v>
          </cell>
          <cell r="K76">
            <v>21.061240622481247</v>
          </cell>
          <cell r="L76">
            <v>150</v>
          </cell>
          <cell r="M76">
            <v>112.5</v>
          </cell>
          <cell r="N76">
            <v>1.6541498384896771</v>
          </cell>
          <cell r="O76">
            <v>60.9</v>
          </cell>
          <cell r="P76">
            <v>53.21</v>
          </cell>
          <cell r="Q76">
            <v>105.01282810341424</v>
          </cell>
          <cell r="R76">
            <v>1.346001346002019</v>
          </cell>
          <cell r="S76">
            <v>1.5</v>
          </cell>
          <cell r="T76">
            <v>24.961470367385182</v>
          </cell>
          <cell r="U76">
            <v>1.6757581616482831</v>
          </cell>
          <cell r="V76">
            <v>2</v>
          </cell>
          <cell r="W76">
            <v>28.081654163308329</v>
          </cell>
          <cell r="X76">
            <v>1</v>
          </cell>
        </row>
        <row r="77">
          <cell r="A77">
            <v>67</v>
          </cell>
          <cell r="B77" t="str">
            <v>2/0</v>
          </cell>
          <cell r="C77">
            <v>0.32808398950131235</v>
          </cell>
          <cell r="D77">
            <v>0.17716535433070865</v>
          </cell>
          <cell r="F77">
            <v>14.64</v>
          </cell>
          <cell r="G77">
            <v>0.57637795275590553</v>
          </cell>
          <cell r="H77">
            <v>1.578476031865282</v>
          </cell>
          <cell r="I77">
            <v>2</v>
          </cell>
          <cell r="J77">
            <v>38</v>
          </cell>
          <cell r="K77">
            <v>24.915865831731665</v>
          </cell>
          <cell r="L77">
            <v>175</v>
          </cell>
          <cell r="M77">
            <v>131.25</v>
          </cell>
          <cell r="N77">
            <v>1.956892102424205</v>
          </cell>
          <cell r="O77">
            <v>75.3</v>
          </cell>
          <cell r="P77">
            <v>66.87</v>
          </cell>
          <cell r="Q77">
            <v>131.97158081705152</v>
          </cell>
          <cell r="R77">
            <v>1.4640014640021961</v>
          </cell>
          <cell r="S77">
            <v>2</v>
          </cell>
          <cell r="T77">
            <v>16.610577221154443</v>
          </cell>
          <cell r="U77">
            <v>1.8226671238135856</v>
          </cell>
          <cell r="V77">
            <v>2</v>
          </cell>
          <cell r="W77">
            <v>33.221154442308887</v>
          </cell>
          <cell r="X77">
            <v>1</v>
          </cell>
        </row>
        <row r="78">
          <cell r="A78">
            <v>68</v>
          </cell>
          <cell r="B78" t="str">
            <v>3/0</v>
          </cell>
          <cell r="C78">
            <v>0.25918635170603671</v>
          </cell>
          <cell r="D78">
            <v>0.1706036745406824</v>
          </cell>
          <cell r="F78">
            <v>15.94</v>
          </cell>
          <cell r="G78">
            <v>0.62755905511811028</v>
          </cell>
          <cell r="H78">
            <v>1.7186412532740845</v>
          </cell>
          <cell r="I78">
            <v>2</v>
          </cell>
          <cell r="J78">
            <v>50</v>
          </cell>
          <cell r="K78">
            <v>29.537277574555155</v>
          </cell>
          <cell r="L78">
            <v>200</v>
          </cell>
          <cell r="M78">
            <v>150</v>
          </cell>
          <cell r="N78">
            <v>2.3198577807055623</v>
          </cell>
          <cell r="O78">
            <v>92.6</v>
          </cell>
          <cell r="P78">
            <v>85.59</v>
          </cell>
          <cell r="Q78">
            <v>168.91651865008879</v>
          </cell>
          <cell r="R78">
            <v>1.5940015940023911</v>
          </cell>
          <cell r="S78">
            <v>2</v>
          </cell>
          <cell r="T78">
            <v>19.691518383036769</v>
          </cell>
          <cell r="U78">
            <v>1.9845159804363768</v>
          </cell>
          <cell r="V78">
            <v>2.5</v>
          </cell>
          <cell r="W78">
            <v>25.205143530287064</v>
          </cell>
          <cell r="X78">
            <v>1</v>
          </cell>
        </row>
        <row r="79">
          <cell r="A79">
            <v>69</v>
          </cell>
          <cell r="B79" t="str">
            <v>4/0</v>
          </cell>
          <cell r="C79">
            <v>0.20669291338582677</v>
          </cell>
          <cell r="D79">
            <v>0.16732283464566927</v>
          </cell>
          <cell r="F79">
            <v>17.399999999999999</v>
          </cell>
          <cell r="G79">
            <v>0.68503937007874016</v>
          </cell>
          <cell r="H79">
            <v>1.8760575788562777</v>
          </cell>
          <cell r="I79">
            <v>2</v>
          </cell>
          <cell r="J79">
            <v>50</v>
          </cell>
          <cell r="K79">
            <v>35.195920391840779</v>
          </cell>
          <cell r="L79">
            <v>230</v>
          </cell>
          <cell r="M79">
            <v>172.5</v>
          </cell>
          <cell r="N79">
            <v>2.7642875875751751</v>
          </cell>
          <cell r="O79">
            <v>115</v>
          </cell>
          <cell r="P79">
            <v>107</v>
          </cell>
          <cell r="Q79">
            <v>211.17031774225379</v>
          </cell>
          <cell r="R79">
            <v>1.74000174000261</v>
          </cell>
          <cell r="S79">
            <v>2</v>
          </cell>
          <cell r="T79">
            <v>23.463946927893854</v>
          </cell>
          <cell r="U79">
            <v>2.1662846963358189</v>
          </cell>
          <cell r="V79">
            <v>2.5</v>
          </cell>
          <cell r="W79">
            <v>30.033852067704132</v>
          </cell>
          <cell r="X79">
            <v>1</v>
          </cell>
        </row>
        <row r="80">
          <cell r="A80">
            <v>70</v>
          </cell>
          <cell r="B80" t="str">
            <v>250</v>
          </cell>
          <cell r="C80">
            <v>0.17716535433070865</v>
          </cell>
          <cell r="D80">
            <v>0.1706036745406824</v>
          </cell>
          <cell r="F80">
            <v>19.399999999999999</v>
          </cell>
          <cell r="G80">
            <v>0.76377952755905509</v>
          </cell>
          <cell r="H80">
            <v>2.0916963810236657</v>
          </cell>
          <cell r="I80">
            <v>3</v>
          </cell>
          <cell r="J80">
            <v>50</v>
          </cell>
          <cell r="K80">
            <v>19.445305557277784</v>
          </cell>
          <cell r="L80">
            <v>255</v>
          </cell>
          <cell r="M80">
            <v>191.25</v>
          </cell>
          <cell r="N80">
            <v>3.4362771715543423</v>
          </cell>
          <cell r="O80">
            <v>138.6</v>
          </cell>
          <cell r="P80">
            <v>126.5</v>
          </cell>
          <cell r="Q80">
            <v>249.65462798500096</v>
          </cell>
          <cell r="R80">
            <v>1.9400019400029098</v>
          </cell>
          <cell r="S80">
            <v>2.5</v>
          </cell>
          <cell r="T80">
            <v>18.66749333498667</v>
          </cell>
          <cell r="U80">
            <v>2.4152829372939593</v>
          </cell>
          <cell r="V80">
            <v>3</v>
          </cell>
          <cell r="W80">
            <v>25.927074076370374</v>
          </cell>
          <cell r="X80">
            <v>1</v>
          </cell>
        </row>
        <row r="81">
          <cell r="A81">
            <v>71</v>
          </cell>
          <cell r="B81" t="str">
            <v>300</v>
          </cell>
          <cell r="C81">
            <v>0.14763779527559054</v>
          </cell>
          <cell r="D81">
            <v>0.16732283464566927</v>
          </cell>
          <cell r="F81">
            <v>20.8</v>
          </cell>
          <cell r="G81">
            <v>0.81889763779527569</v>
          </cell>
          <cell r="H81">
            <v>2.2426435425408378</v>
          </cell>
          <cell r="I81">
            <v>3</v>
          </cell>
          <cell r="J81">
            <v>50</v>
          </cell>
          <cell r="K81">
            <v>22.353111372889419</v>
          </cell>
          <cell r="L81">
            <v>285</v>
          </cell>
          <cell r="M81">
            <v>213.75</v>
          </cell>
          <cell r="N81">
            <v>3.950130076260153</v>
          </cell>
          <cell r="O81">
            <v>164</v>
          </cell>
          <cell r="P81">
            <v>152</v>
          </cell>
          <cell r="Q81">
            <v>299.98026445628574</v>
          </cell>
          <cell r="R81">
            <v>2.08000208000312</v>
          </cell>
          <cell r="S81">
            <v>2.5</v>
          </cell>
          <cell r="T81">
            <v>21.458986917973842</v>
          </cell>
          <cell r="U81">
            <v>2.5895817059646578</v>
          </cell>
          <cell r="V81">
            <v>3</v>
          </cell>
          <cell r="W81">
            <v>29.804148497185892</v>
          </cell>
          <cell r="X81">
            <v>1</v>
          </cell>
        </row>
        <row r="82">
          <cell r="A82">
            <v>72</v>
          </cell>
          <cell r="B82" t="str">
            <v>350</v>
          </cell>
          <cell r="C82">
            <v>0.12795275590551181</v>
          </cell>
          <cell r="D82">
            <v>0.16404199475065617</v>
          </cell>
          <cell r="F82">
            <v>22.1</v>
          </cell>
          <cell r="G82">
            <v>0.87007874015748043</v>
          </cell>
          <cell r="H82">
            <v>2.3828087639496403</v>
          </cell>
          <cell r="I82">
            <v>3</v>
          </cell>
          <cell r="J82">
            <v>63</v>
          </cell>
          <cell r="K82">
            <v>25.234567135800944</v>
          </cell>
          <cell r="L82">
            <v>310</v>
          </cell>
          <cell r="M82">
            <v>232.5</v>
          </cell>
          <cell r="N82">
            <v>4.4593265314030637</v>
          </cell>
          <cell r="O82">
            <v>189</v>
          </cell>
          <cell r="P82">
            <v>177.1</v>
          </cell>
          <cell r="Q82">
            <v>349.51647917900135</v>
          </cell>
          <cell r="R82">
            <v>2.2100022100033154</v>
          </cell>
          <cell r="S82">
            <v>2.5</v>
          </cell>
          <cell r="T82">
            <v>24.225184450368907</v>
          </cell>
          <cell r="U82">
            <v>2.7514305625874487</v>
          </cell>
          <cell r="V82">
            <v>3</v>
          </cell>
          <cell r="W82">
            <v>33.646089514401261</v>
          </cell>
          <cell r="X82">
            <v>1</v>
          </cell>
        </row>
        <row r="83">
          <cell r="A83">
            <v>73</v>
          </cell>
          <cell r="B83" t="str">
            <v>400</v>
          </cell>
          <cell r="C83">
            <v>0.11482939632545933</v>
          </cell>
          <cell r="D83">
            <v>0.16076115485564305</v>
          </cell>
          <cell r="F83">
            <v>23.3</v>
          </cell>
          <cell r="G83">
            <v>0.91732283464566933</v>
          </cell>
          <cell r="H83">
            <v>2.5121920452500732</v>
          </cell>
          <cell r="I83">
            <v>3</v>
          </cell>
          <cell r="J83">
            <v>63</v>
          </cell>
          <cell r="K83">
            <v>28.049372765412198</v>
          </cell>
          <cell r="L83">
            <v>335</v>
          </cell>
          <cell r="M83">
            <v>251.25</v>
          </cell>
          <cell r="N83">
            <v>4.9567449082398172</v>
          </cell>
          <cell r="O83">
            <v>215.3</v>
          </cell>
          <cell r="P83">
            <v>202.5</v>
          </cell>
          <cell r="Q83">
            <v>399.64476021314385</v>
          </cell>
          <cell r="R83">
            <v>2.3300023300034951</v>
          </cell>
          <cell r="S83">
            <v>2.5</v>
          </cell>
          <cell r="T83">
            <v>26.927397854795707</v>
          </cell>
          <cell r="U83">
            <v>2.9008295071623325</v>
          </cell>
          <cell r="V83">
            <v>4</v>
          </cell>
          <cell r="W83">
            <v>21.037029574059147</v>
          </cell>
          <cell r="X83">
            <v>1</v>
          </cell>
        </row>
        <row r="84">
          <cell r="A84">
            <v>74</v>
          </cell>
          <cell r="B84" t="str">
            <v>500</v>
          </cell>
          <cell r="C84">
            <v>9.514435695538058E-2</v>
          </cell>
          <cell r="D84">
            <v>0.15748031496062992</v>
          </cell>
          <cell r="F84">
            <v>25.46</v>
          </cell>
          <cell r="G84">
            <v>1.0023622047244096</v>
          </cell>
          <cell r="H84">
            <v>2.7450819515908527</v>
          </cell>
          <cell r="I84">
            <v>3</v>
          </cell>
          <cell r="J84">
            <v>75</v>
          </cell>
          <cell r="K84">
            <v>33.490999648665976</v>
          </cell>
          <cell r="L84">
            <v>380</v>
          </cell>
          <cell r="M84">
            <v>285</v>
          </cell>
          <cell r="N84">
            <v>5.9183620029140078</v>
          </cell>
          <cell r="O84">
            <v>265.5</v>
          </cell>
          <cell r="P84">
            <v>253.1</v>
          </cell>
          <cell r="Q84">
            <v>499.50661140714419</v>
          </cell>
          <cell r="R84">
            <v>2.5460025460038196</v>
          </cell>
          <cell r="S84">
            <v>3</v>
          </cell>
          <cell r="T84">
            <v>22.32733309911065</v>
          </cell>
          <cell r="U84">
            <v>3.1697476073971242</v>
          </cell>
          <cell r="V84">
            <v>4</v>
          </cell>
          <cell r="W84">
            <v>25.118249736499482</v>
          </cell>
          <cell r="X84">
            <v>1</v>
          </cell>
        </row>
        <row r="85">
          <cell r="A85">
            <v>75</v>
          </cell>
          <cell r="B85" t="str">
            <v>600</v>
          </cell>
          <cell r="C85">
            <v>8.2020997375328086E-2</v>
          </cell>
          <cell r="D85">
            <v>0.15748031496062992</v>
          </cell>
          <cell r="F85">
            <v>28.3</v>
          </cell>
          <cell r="G85">
            <v>1.1141732283464567</v>
          </cell>
          <cell r="H85">
            <v>3.0512890506685437</v>
          </cell>
          <cell r="I85">
            <v>4</v>
          </cell>
          <cell r="J85">
            <v>75</v>
          </cell>
          <cell r="K85">
            <v>23.275912176824356</v>
          </cell>
          <cell r="L85">
            <v>420</v>
          </cell>
          <cell r="M85">
            <v>315</v>
          </cell>
          <cell r="N85">
            <v>7.3123605694711395</v>
          </cell>
          <cell r="O85">
            <v>322</v>
          </cell>
          <cell r="P85">
            <v>304</v>
          </cell>
          <cell r="Q85">
            <v>599.96052891257148</v>
          </cell>
          <cell r="R85">
            <v>2.8300028300042452</v>
          </cell>
          <cell r="S85">
            <v>3</v>
          </cell>
          <cell r="T85">
            <v>27.586266283643681</v>
          </cell>
          <cell r="U85">
            <v>3.5233251095576827</v>
          </cell>
          <cell r="V85">
            <v>4</v>
          </cell>
          <cell r="W85">
            <v>31.034549569099141</v>
          </cell>
          <cell r="X85">
            <v>1</v>
          </cell>
        </row>
        <row r="86">
          <cell r="A86">
            <v>76</v>
          </cell>
          <cell r="B86">
            <v>750</v>
          </cell>
          <cell r="C86">
            <v>6.8897637795275593E-2</v>
          </cell>
          <cell r="D86">
            <v>0.15748031496062992</v>
          </cell>
          <cell r="F86">
            <v>30.95</v>
          </cell>
          <cell r="G86">
            <v>1.2185039370078741</v>
          </cell>
          <cell r="H86">
            <v>3.337010463540333</v>
          </cell>
          <cell r="I86">
            <v>4</v>
          </cell>
          <cell r="J86">
            <v>75</v>
          </cell>
          <cell r="K86">
            <v>27.83909708444417</v>
          </cell>
          <cell r="L86">
            <v>475</v>
          </cell>
          <cell r="M86">
            <v>356.25</v>
          </cell>
          <cell r="N86">
            <v>8.7459307400489799</v>
          </cell>
          <cell r="O86">
            <v>397</v>
          </cell>
          <cell r="P86">
            <v>380</v>
          </cell>
          <cell r="Q86">
            <v>749.95066114071437</v>
          </cell>
          <cell r="R86">
            <v>3.0950030950046425</v>
          </cell>
          <cell r="S86">
            <v>4</v>
          </cell>
          <cell r="T86">
            <v>18.559398056296114</v>
          </cell>
          <cell r="U86">
            <v>3.8532477788272184</v>
          </cell>
          <cell r="V86">
            <v>4</v>
          </cell>
          <cell r="W86">
            <v>37.118796112592229</v>
          </cell>
          <cell r="X86">
            <v>1</v>
          </cell>
        </row>
        <row r="87">
          <cell r="A87">
            <v>77</v>
          </cell>
          <cell r="B87">
            <v>1000</v>
          </cell>
          <cell r="C87">
            <v>5.9055118110236213E-2</v>
          </cell>
          <cell r="D87">
            <v>0.15091863517060367</v>
          </cell>
          <cell r="F87">
            <v>34.9</v>
          </cell>
          <cell r="G87">
            <v>1.3740157480314961</v>
          </cell>
          <cell r="H87">
            <v>3.7628970978209249</v>
          </cell>
          <cell r="I87">
            <v>4</v>
          </cell>
          <cell r="J87">
            <v>100</v>
          </cell>
          <cell r="K87">
            <v>35.398486421972848</v>
          </cell>
          <cell r="L87">
            <v>545</v>
          </cell>
          <cell r="M87">
            <v>408.75</v>
          </cell>
          <cell r="N87">
            <v>11.120788494326989</v>
          </cell>
          <cell r="O87">
            <v>522</v>
          </cell>
          <cell r="P87">
            <v>506.7</v>
          </cell>
          <cell r="Q87">
            <v>999.99999999999989</v>
          </cell>
          <cell r="R87">
            <v>3.4900034900052348</v>
          </cell>
          <cell r="S87">
            <v>4</v>
          </cell>
          <cell r="T87">
            <v>23.598990947981896</v>
          </cell>
          <cell r="U87">
            <v>4.3450193047195453</v>
          </cell>
          <cell r="V87">
            <v>6</v>
          </cell>
          <cell r="W87">
            <v>20.976880842650573</v>
          </cell>
          <cell r="X87">
            <v>1</v>
          </cell>
        </row>
        <row r="88">
          <cell r="A88">
            <v>78</v>
          </cell>
          <cell r="B88" t="str">
            <v>2x12</v>
          </cell>
          <cell r="C88">
            <v>6.561679790026246</v>
          </cell>
          <cell r="D88">
            <v>0.2230971128608924</v>
          </cell>
          <cell r="F88">
            <v>11.6</v>
          </cell>
          <cell r="G88">
            <v>0.45669291338582679</v>
          </cell>
          <cell r="H88">
            <v>0.62731596134046963</v>
          </cell>
          <cell r="I88">
            <v>1</v>
          </cell>
          <cell r="J88" t="str">
            <v xml:space="preserve"> </v>
          </cell>
          <cell r="K88">
            <v>20.85684171368343</v>
          </cell>
          <cell r="L88">
            <v>25</v>
          </cell>
          <cell r="M88">
            <v>18.75</v>
          </cell>
          <cell r="N88">
            <v>0.16380963481926966</v>
          </cell>
          <cell r="O88">
            <v>20.100000000000001</v>
          </cell>
          <cell r="P88">
            <v>3.31</v>
          </cell>
          <cell r="Q88">
            <v>13.064929938819814</v>
          </cell>
          <cell r="X88">
            <v>2</v>
          </cell>
        </row>
        <row r="89">
          <cell r="A89">
            <v>79</v>
          </cell>
          <cell r="B89" t="str">
            <v>3x12</v>
          </cell>
          <cell r="C89">
            <v>6.561679790026246</v>
          </cell>
          <cell r="D89">
            <v>0.2230971128608924</v>
          </cell>
          <cell r="F89">
            <v>12.3</v>
          </cell>
          <cell r="G89">
            <v>0.48425196850393704</v>
          </cell>
          <cell r="H89">
            <v>0.66517123486963581</v>
          </cell>
          <cell r="I89">
            <v>1</v>
          </cell>
          <cell r="J89" t="str">
            <v xml:space="preserve"> </v>
          </cell>
          <cell r="K89">
            <v>23.449996899993803</v>
          </cell>
          <cell r="L89">
            <v>25</v>
          </cell>
          <cell r="M89">
            <v>18.75</v>
          </cell>
          <cell r="N89">
            <v>0.18417627565255132</v>
          </cell>
          <cell r="O89">
            <v>24.4</v>
          </cell>
          <cell r="P89">
            <v>3.31</v>
          </cell>
          <cell r="Q89">
            <v>19.59739490822972</v>
          </cell>
          <cell r="X89">
            <v>3</v>
          </cell>
        </row>
        <row r="90">
          <cell r="A90">
            <v>80</v>
          </cell>
          <cell r="B90" t="str">
            <v>4x12</v>
          </cell>
          <cell r="C90">
            <v>6.561679790026246</v>
          </cell>
          <cell r="D90">
            <v>0.2230971128608924</v>
          </cell>
          <cell r="F90">
            <v>14.5</v>
          </cell>
          <cell r="G90">
            <v>0.57086614173228345</v>
          </cell>
          <cell r="H90">
            <v>0.78414495167558695</v>
          </cell>
          <cell r="I90">
            <v>1</v>
          </cell>
          <cell r="J90" t="str">
            <v xml:space="preserve"> </v>
          </cell>
          <cell r="K90">
            <v>32.588815177630352</v>
          </cell>
          <cell r="L90">
            <v>25</v>
          </cell>
          <cell r="M90">
            <v>18.75</v>
          </cell>
          <cell r="N90">
            <v>0.25595255440510878</v>
          </cell>
          <cell r="O90">
            <v>33.299999999999997</v>
          </cell>
          <cell r="P90">
            <v>3.31</v>
          </cell>
          <cell r="Q90">
            <v>26.129859877639628</v>
          </cell>
          <cell r="X90">
            <v>4</v>
          </cell>
        </row>
        <row r="91">
          <cell r="A91">
            <v>81</v>
          </cell>
          <cell r="B91" t="str">
            <v>5x12</v>
          </cell>
          <cell r="C91">
            <v>6.561679790026246</v>
          </cell>
          <cell r="D91">
            <v>0.2230971128608924</v>
          </cell>
          <cell r="F91">
            <v>15.9</v>
          </cell>
          <cell r="G91">
            <v>0.62598425196850394</v>
          </cell>
          <cell r="H91">
            <v>0.85985549873391953</v>
          </cell>
          <cell r="I91">
            <v>1</v>
          </cell>
          <cell r="J91" t="str">
            <v xml:space="preserve"> </v>
          </cell>
          <cell r="K91">
            <v>39.18562837125674</v>
          </cell>
          <cell r="L91">
            <v>25</v>
          </cell>
          <cell r="M91">
            <v>18.75</v>
          </cell>
          <cell r="N91">
            <v>0.30776392522785045</v>
          </cell>
          <cell r="O91">
            <v>35</v>
          </cell>
          <cell r="P91">
            <v>3.31</v>
          </cell>
          <cell r="Q91">
            <v>32.662324847049533</v>
          </cell>
          <cell r="X91">
            <v>5</v>
          </cell>
        </row>
        <row r="92">
          <cell r="A92">
            <v>82</v>
          </cell>
          <cell r="B92" t="str">
            <v>6x12</v>
          </cell>
          <cell r="C92">
            <v>6.561679790026246</v>
          </cell>
          <cell r="D92">
            <v>0.2230971128608924</v>
          </cell>
          <cell r="F92">
            <v>17.3</v>
          </cell>
          <cell r="G92">
            <v>0.68110236220472442</v>
          </cell>
          <cell r="H92">
            <v>0.935566045792252</v>
          </cell>
          <cell r="I92">
            <v>1</v>
          </cell>
          <cell r="J92" t="str">
            <v xml:space="preserve"> </v>
          </cell>
          <cell r="K92">
            <v>46.390042780085558</v>
          </cell>
          <cell r="L92">
            <v>25</v>
          </cell>
          <cell r="M92">
            <v>18.75</v>
          </cell>
          <cell r="N92">
            <v>0.36434739599479199</v>
          </cell>
          <cell r="O92">
            <v>41</v>
          </cell>
          <cell r="P92">
            <v>3.31</v>
          </cell>
          <cell r="Q92">
            <v>39.194789816459441</v>
          </cell>
          <cell r="X92">
            <v>6</v>
          </cell>
        </row>
        <row r="93">
          <cell r="A93">
            <v>83</v>
          </cell>
          <cell r="B93" t="str">
            <v>7x12</v>
          </cell>
          <cell r="C93">
            <v>6.561679790026246</v>
          </cell>
          <cell r="D93">
            <v>0.2230971128608924</v>
          </cell>
          <cell r="F93">
            <v>17.3</v>
          </cell>
          <cell r="G93">
            <v>0.68110236220472442</v>
          </cell>
          <cell r="H93">
            <v>0.935566045792252</v>
          </cell>
          <cell r="I93">
            <v>1</v>
          </cell>
          <cell r="J93" t="str">
            <v xml:space="preserve"> </v>
          </cell>
          <cell r="K93">
            <v>46.390042780085558</v>
          </cell>
          <cell r="L93">
            <v>25</v>
          </cell>
          <cell r="M93">
            <v>18.75</v>
          </cell>
          <cell r="N93">
            <v>0.36434739599479199</v>
          </cell>
          <cell r="O93">
            <v>45.9</v>
          </cell>
          <cell r="P93">
            <v>3.31</v>
          </cell>
          <cell r="Q93">
            <v>45.727254785869349</v>
          </cell>
          <cell r="X93">
            <v>7</v>
          </cell>
        </row>
        <row r="94">
          <cell r="A94">
            <v>84</v>
          </cell>
          <cell r="B94" t="str">
            <v>10x12</v>
          </cell>
          <cell r="C94">
            <v>6.561679790026246</v>
          </cell>
          <cell r="D94">
            <v>0.2230971128608924</v>
          </cell>
          <cell r="F94">
            <v>22.6</v>
          </cell>
          <cell r="G94">
            <v>0.88976377952755914</v>
          </cell>
          <cell r="H94">
            <v>1.2221845453702254</v>
          </cell>
          <cell r="I94">
            <v>1.5</v>
          </cell>
          <cell r="J94" t="str">
            <v xml:space="preserve"> </v>
          </cell>
          <cell r="K94">
            <v>35.185759260407423</v>
          </cell>
          <cell r="L94">
            <v>25</v>
          </cell>
          <cell r="M94">
            <v>18.75</v>
          </cell>
          <cell r="N94">
            <v>0.62178514477028968</v>
          </cell>
          <cell r="O94">
            <v>68.8</v>
          </cell>
          <cell r="P94">
            <v>3.31</v>
          </cell>
          <cell r="Q94">
            <v>65.324649694099065</v>
          </cell>
          <cell r="X94">
            <v>10</v>
          </cell>
        </row>
        <row r="95">
          <cell r="A95">
            <v>85</v>
          </cell>
          <cell r="B95" t="str">
            <v>12x12</v>
          </cell>
          <cell r="C95">
            <v>6.561679790026246</v>
          </cell>
          <cell r="D95">
            <v>0.2230971128608924</v>
          </cell>
          <cell r="F95">
            <v>23.7</v>
          </cell>
          <cell r="G95">
            <v>0.93307086614173229</v>
          </cell>
          <cell r="H95">
            <v>1.2816714037732007</v>
          </cell>
          <cell r="I95">
            <v>1.5</v>
          </cell>
          <cell r="J95" t="str">
            <v xml:space="preserve"> </v>
          </cell>
          <cell r="K95">
            <v>38.694277388554781</v>
          </cell>
          <cell r="L95">
            <v>25</v>
          </cell>
          <cell r="M95">
            <v>18.75</v>
          </cell>
          <cell r="N95">
            <v>0.68378592287184581</v>
          </cell>
          <cell r="O95">
            <v>79.8</v>
          </cell>
          <cell r="P95">
            <v>3.31</v>
          </cell>
          <cell r="Q95">
            <v>78.389579632918881</v>
          </cell>
          <cell r="X95">
            <v>12</v>
          </cell>
        </row>
        <row r="96">
          <cell r="A96">
            <v>86</v>
          </cell>
          <cell r="B96" t="str">
            <v>2x10</v>
          </cell>
          <cell r="C96">
            <v>3.9370078740157477</v>
          </cell>
          <cell r="D96">
            <v>0.20669291338582677</v>
          </cell>
          <cell r="F96">
            <v>12.9</v>
          </cell>
          <cell r="G96">
            <v>0.50787401574803159</v>
          </cell>
          <cell r="H96">
            <v>0.69761861218034993</v>
          </cell>
          <cell r="I96">
            <v>1</v>
          </cell>
          <cell r="J96" t="str">
            <v xml:space="preserve"> </v>
          </cell>
          <cell r="K96">
            <v>25.793601587203185</v>
          </cell>
          <cell r="L96">
            <v>35</v>
          </cell>
          <cell r="M96">
            <v>26.25</v>
          </cell>
          <cell r="N96">
            <v>0.20258294686589381</v>
          </cell>
          <cell r="O96">
            <v>26.6</v>
          </cell>
          <cell r="P96">
            <v>5.2610000000000001</v>
          </cell>
          <cell r="Q96">
            <v>20.765739096112096</v>
          </cell>
          <cell r="X96">
            <v>2</v>
          </cell>
        </row>
        <row r="97">
          <cell r="A97">
            <v>87</v>
          </cell>
          <cell r="B97" t="str">
            <v>3x10</v>
          </cell>
          <cell r="C97">
            <v>3.9370078740157477</v>
          </cell>
          <cell r="D97">
            <v>0.20669291338582677</v>
          </cell>
          <cell r="F97">
            <v>14.5</v>
          </cell>
          <cell r="G97">
            <v>0.57086614173228345</v>
          </cell>
          <cell r="H97">
            <v>0.78414495167558695</v>
          </cell>
          <cell r="I97">
            <v>1</v>
          </cell>
          <cell r="J97" t="str">
            <v xml:space="preserve"> </v>
          </cell>
          <cell r="K97">
            <v>32.588815177630352</v>
          </cell>
          <cell r="L97">
            <v>35</v>
          </cell>
          <cell r="M97">
            <v>26.25</v>
          </cell>
          <cell r="N97">
            <v>0.25595255440510878</v>
          </cell>
          <cell r="O97">
            <v>35.299999999999997</v>
          </cell>
          <cell r="P97">
            <v>5.2610000000000001</v>
          </cell>
          <cell r="Q97">
            <v>31.148608644168142</v>
          </cell>
          <cell r="X97">
            <v>3</v>
          </cell>
        </row>
        <row r="98">
          <cell r="A98">
            <v>88</v>
          </cell>
          <cell r="B98" t="str">
            <v>4x10</v>
          </cell>
          <cell r="C98">
            <v>3.9370078740157477</v>
          </cell>
          <cell r="D98">
            <v>0.20669291338582677</v>
          </cell>
          <cell r="F98">
            <v>16.100000000000001</v>
          </cell>
          <cell r="G98">
            <v>0.63385826771653553</v>
          </cell>
          <cell r="H98">
            <v>0.87067129117082431</v>
          </cell>
          <cell r="I98">
            <v>1</v>
          </cell>
          <cell r="J98" t="str">
            <v xml:space="preserve"> </v>
          </cell>
          <cell r="K98">
            <v>40.177630355260725</v>
          </cell>
          <cell r="L98">
            <v>35</v>
          </cell>
          <cell r="M98">
            <v>26.25</v>
          </cell>
          <cell r="N98">
            <v>0.3155551088102177</v>
          </cell>
          <cell r="O98">
            <v>44.6</v>
          </cell>
          <cell r="P98">
            <v>5.2610000000000001</v>
          </cell>
          <cell r="Q98">
            <v>41.531478192224192</v>
          </cell>
          <cell r="X98">
            <v>4</v>
          </cell>
        </row>
        <row r="99">
          <cell r="A99">
            <v>89</v>
          </cell>
          <cell r="B99" t="str">
            <v>5x10</v>
          </cell>
          <cell r="C99">
            <v>3.9370078740157477</v>
          </cell>
          <cell r="D99">
            <v>0.20669291338582677</v>
          </cell>
          <cell r="F99">
            <v>17.600000000000001</v>
          </cell>
          <cell r="G99">
            <v>0.69291338582677175</v>
          </cell>
          <cell r="H99">
            <v>0.95178973444760917</v>
          </cell>
          <cell r="I99">
            <v>1.5</v>
          </cell>
          <cell r="J99" t="str">
            <v xml:space="preserve"> </v>
          </cell>
          <cell r="K99">
            <v>21.339064900352028</v>
          </cell>
          <cell r="L99">
            <v>35</v>
          </cell>
          <cell r="M99">
            <v>26.25</v>
          </cell>
          <cell r="N99">
            <v>0.37709328538657089</v>
          </cell>
          <cell r="O99">
            <v>47.1</v>
          </cell>
          <cell r="P99">
            <v>5.2610000000000001</v>
          </cell>
          <cell r="Q99">
            <v>51.914347740280242</v>
          </cell>
          <cell r="X99">
            <v>5</v>
          </cell>
        </row>
        <row r="100">
          <cell r="A100">
            <v>90</v>
          </cell>
          <cell r="B100" t="str">
            <v>6x10</v>
          </cell>
          <cell r="C100">
            <v>3.9370078740157477</v>
          </cell>
          <cell r="D100">
            <v>0.20669291338582677</v>
          </cell>
          <cell r="F100">
            <v>19.2</v>
          </cell>
          <cell r="G100">
            <v>0.75590551181102361</v>
          </cell>
          <cell r="H100">
            <v>1.0383160739428461</v>
          </cell>
          <cell r="I100">
            <v>1.5</v>
          </cell>
          <cell r="J100" t="str">
            <v xml:space="preserve"> </v>
          </cell>
          <cell r="K100">
            <v>25.395250790501578</v>
          </cell>
          <cell r="L100">
            <v>35</v>
          </cell>
          <cell r="M100">
            <v>26.25</v>
          </cell>
          <cell r="N100">
            <v>0.44877217434434863</v>
          </cell>
          <cell r="O100">
            <v>55.4</v>
          </cell>
          <cell r="P100">
            <v>5.2610000000000001</v>
          </cell>
          <cell r="Q100">
            <v>62.297217288336284</v>
          </cell>
          <cell r="X100">
            <v>6</v>
          </cell>
        </row>
        <row r="101">
          <cell r="A101">
            <v>91</v>
          </cell>
          <cell r="B101" t="str">
            <v>7x10</v>
          </cell>
          <cell r="C101">
            <v>3.9370078740157477</v>
          </cell>
          <cell r="D101">
            <v>0.20669291338582677</v>
          </cell>
          <cell r="F101">
            <v>19.2</v>
          </cell>
          <cell r="G101">
            <v>0.75590551181102361</v>
          </cell>
          <cell r="H101">
            <v>1.0383160739428461</v>
          </cell>
          <cell r="I101">
            <v>1.5</v>
          </cell>
          <cell r="J101" t="str">
            <v xml:space="preserve"> </v>
          </cell>
          <cell r="K101">
            <v>25.395250790501578</v>
          </cell>
          <cell r="L101">
            <v>35</v>
          </cell>
          <cell r="M101">
            <v>26.25</v>
          </cell>
          <cell r="N101">
            <v>0.44877217434434863</v>
          </cell>
          <cell r="O101">
            <v>62.6</v>
          </cell>
          <cell r="P101">
            <v>5.2610000000000001</v>
          </cell>
          <cell r="Q101">
            <v>72.680086836392334</v>
          </cell>
          <cell r="X101">
            <v>7</v>
          </cell>
        </row>
        <row r="102">
          <cell r="A102">
            <v>92</v>
          </cell>
          <cell r="B102" t="str">
            <v>10x10</v>
          </cell>
          <cell r="C102">
            <v>3.9370078740157477</v>
          </cell>
          <cell r="D102">
            <v>0.20669291338582677</v>
          </cell>
          <cell r="F102">
            <v>25.1</v>
          </cell>
          <cell r="G102">
            <v>0.98818897637795289</v>
          </cell>
          <cell r="H102">
            <v>1.3573819508315335</v>
          </cell>
          <cell r="I102">
            <v>1.5</v>
          </cell>
          <cell r="J102" t="str">
            <v xml:space="preserve"> </v>
          </cell>
          <cell r="K102">
            <v>43.400775690440277</v>
          </cell>
          <cell r="L102">
            <v>35</v>
          </cell>
          <cell r="M102">
            <v>26.25</v>
          </cell>
          <cell r="N102">
            <v>0.7669568076136154</v>
          </cell>
          <cell r="O102">
            <v>93</v>
          </cell>
          <cell r="P102">
            <v>5.2610000000000001</v>
          </cell>
          <cell r="Q102">
            <v>103.82869548056048</v>
          </cell>
          <cell r="X102">
            <v>10</v>
          </cell>
        </row>
        <row r="103">
          <cell r="A103">
            <v>93</v>
          </cell>
          <cell r="B103" t="str">
            <v>12x10</v>
          </cell>
          <cell r="C103">
            <v>3.9370078740157477</v>
          </cell>
          <cell r="D103">
            <v>0.20669291338582677</v>
          </cell>
          <cell r="F103">
            <v>26.3</v>
          </cell>
          <cell r="G103">
            <v>1.0354330708661419</v>
          </cell>
          <cell r="H103">
            <v>1.4222767054529615</v>
          </cell>
          <cell r="I103">
            <v>1.5</v>
          </cell>
          <cell r="J103" t="str">
            <v xml:space="preserve"> </v>
          </cell>
          <cell r="K103">
            <v>47.649850855257277</v>
          </cell>
          <cell r="L103">
            <v>35</v>
          </cell>
          <cell r="M103">
            <v>26.25</v>
          </cell>
          <cell r="N103">
            <v>0.84204433938867906</v>
          </cell>
          <cell r="O103">
            <v>108.5</v>
          </cell>
          <cell r="P103">
            <v>5.2610000000000001</v>
          </cell>
          <cell r="Q103">
            <v>124.59443457667257</v>
          </cell>
          <cell r="X103">
            <v>12</v>
          </cell>
        </row>
        <row r="104">
          <cell r="A104">
            <v>94</v>
          </cell>
          <cell r="B104" t="str">
            <v>3x8</v>
          </cell>
          <cell r="C104">
            <v>2.5590551181102361</v>
          </cell>
          <cell r="D104">
            <v>0.21325459317585302</v>
          </cell>
          <cell r="F104">
            <v>17.5</v>
          </cell>
          <cell r="G104">
            <v>0.6889763779527559</v>
          </cell>
          <cell r="H104">
            <v>0.94638183822915667</v>
          </cell>
          <cell r="I104">
            <v>1</v>
          </cell>
          <cell r="J104">
            <v>50</v>
          </cell>
          <cell r="K104">
            <v>47.468844937689873</v>
          </cell>
          <cell r="L104">
            <v>50</v>
          </cell>
          <cell r="M104">
            <v>37.5</v>
          </cell>
          <cell r="N104" t="e">
            <v>#REF!</v>
          </cell>
          <cell r="O104">
            <v>53.7</v>
          </cell>
          <cell r="P104">
            <v>8.3569999999999993</v>
          </cell>
          <cell r="Q104">
            <v>49.47898164594433</v>
          </cell>
          <cell r="X104">
            <v>3</v>
          </cell>
        </row>
        <row r="105">
          <cell r="A105">
            <v>95</v>
          </cell>
          <cell r="B105" t="str">
            <v>3x6</v>
          </cell>
          <cell r="C105">
            <v>1.6076115485564304</v>
          </cell>
          <cell r="D105">
            <v>0.20997375328083989</v>
          </cell>
          <cell r="F105">
            <v>20.6</v>
          </cell>
          <cell r="G105">
            <v>0.81102362204724421</v>
          </cell>
          <cell r="H105">
            <v>1.1140266210011789</v>
          </cell>
          <cell r="I105">
            <v>1.5</v>
          </cell>
          <cell r="J105">
            <v>63</v>
          </cell>
          <cell r="K105">
            <v>29.23374735638361</v>
          </cell>
          <cell r="L105">
            <v>65</v>
          </cell>
          <cell r="M105">
            <v>48.75</v>
          </cell>
          <cell r="N105">
            <v>0.64550988679245291</v>
          </cell>
          <cell r="O105">
            <v>78.3</v>
          </cell>
          <cell r="P105">
            <v>13.3</v>
          </cell>
          <cell r="Q105">
            <v>78.744819419775013</v>
          </cell>
          <cell r="X105">
            <v>3</v>
          </cell>
        </row>
        <row r="106">
          <cell r="A106">
            <v>96</v>
          </cell>
          <cell r="B106" t="str">
            <v>3x4</v>
          </cell>
          <cell r="C106">
            <v>1.0170603674540681</v>
          </cell>
          <cell r="D106">
            <v>0.19685039370078738</v>
          </cell>
          <cell r="F106">
            <v>24.2</v>
          </cell>
          <cell r="G106">
            <v>0.952755905511811</v>
          </cell>
          <cell r="H106">
            <v>1.3087108848654623</v>
          </cell>
          <cell r="I106">
            <v>1.5</v>
          </cell>
          <cell r="J106">
            <v>75</v>
          </cell>
          <cell r="K106">
            <v>40.344169577228037</v>
          </cell>
          <cell r="L106">
            <v>85</v>
          </cell>
          <cell r="M106">
            <v>63.75</v>
          </cell>
          <cell r="N106">
            <v>0.85593781132075475</v>
          </cell>
          <cell r="O106">
            <v>114.7</v>
          </cell>
          <cell r="P106">
            <v>21.15</v>
          </cell>
          <cell r="Q106">
            <v>125.22202486678506</v>
          </cell>
          <cell r="X106">
            <v>3</v>
          </cell>
        </row>
        <row r="107">
          <cell r="A107">
            <v>97</v>
          </cell>
          <cell r="B107" t="str">
            <v>3x2</v>
          </cell>
          <cell r="C107">
            <v>0.65616797900262469</v>
          </cell>
          <cell r="D107">
            <v>0.18700787401574803</v>
          </cell>
          <cell r="F107">
            <v>27.6</v>
          </cell>
          <cell r="G107">
            <v>1.0866141732283465</v>
          </cell>
          <cell r="H107">
            <v>1.4925793562928416</v>
          </cell>
          <cell r="I107">
            <v>2</v>
          </cell>
          <cell r="J107">
            <v>75</v>
          </cell>
          <cell r="K107">
            <v>29.518259036518074</v>
          </cell>
          <cell r="L107">
            <v>115</v>
          </cell>
          <cell r="M107">
            <v>86.25</v>
          </cell>
          <cell r="N107">
            <v>1.3943072830188681</v>
          </cell>
          <cell r="O107">
            <v>162.69999999999999</v>
          </cell>
          <cell r="P107">
            <v>33.619999999999997</v>
          </cell>
          <cell r="Q107">
            <v>199.05269390171696</v>
          </cell>
          <cell r="X107">
            <v>3</v>
          </cell>
        </row>
        <row r="108">
          <cell r="A108">
            <v>98</v>
          </cell>
          <cell r="B108" t="str">
            <v>3x1</v>
          </cell>
          <cell r="C108">
            <v>0.52493438320209973</v>
          </cell>
          <cell r="D108">
            <v>0.18700787401574803</v>
          </cell>
          <cell r="F108">
            <v>31.9</v>
          </cell>
          <cell r="G108">
            <v>1.2559055118110236</v>
          </cell>
          <cell r="H108">
            <v>1.7251188936862913</v>
          </cell>
          <cell r="I108">
            <v>2</v>
          </cell>
          <cell r="J108">
            <v>100</v>
          </cell>
          <cell r="K108">
            <v>39.432466364932729</v>
          </cell>
          <cell r="L108">
            <v>130</v>
          </cell>
          <cell r="M108">
            <v>97.5</v>
          </cell>
          <cell r="N108">
            <v>1.8928805673028892</v>
          </cell>
          <cell r="O108">
            <v>210.5</v>
          </cell>
          <cell r="P108">
            <v>42.37</v>
          </cell>
          <cell r="Q108">
            <v>250.85849615156894</v>
          </cell>
          <cell r="X108">
            <v>3</v>
          </cell>
        </row>
        <row r="109">
          <cell r="A109">
            <v>99</v>
          </cell>
          <cell r="B109" t="str">
            <v>4x8</v>
          </cell>
          <cell r="C109">
            <v>2.5590551181102361</v>
          </cell>
          <cell r="D109">
            <v>0.21325459317585302</v>
          </cell>
          <cell r="F109">
            <v>16.763999999999999</v>
          </cell>
          <cell r="G109">
            <v>0.66</v>
          </cell>
          <cell r="H109">
            <v>0.90657972206134763</v>
          </cell>
          <cell r="I109">
            <v>1</v>
          </cell>
          <cell r="J109">
            <v>63</v>
          </cell>
          <cell r="K109">
            <v>43.56</v>
          </cell>
          <cell r="L109">
            <v>50</v>
          </cell>
          <cell r="M109">
            <v>37.5</v>
          </cell>
          <cell r="N109">
            <v>0.25938158821067642</v>
          </cell>
          <cell r="O109">
            <v>84.6</v>
          </cell>
          <cell r="P109">
            <v>8.3569999999999993</v>
          </cell>
          <cell r="Q109">
            <v>65.971975527925778</v>
          </cell>
          <cell r="X109">
            <v>4</v>
          </cell>
        </row>
        <row r="110">
          <cell r="A110">
            <v>100</v>
          </cell>
          <cell r="B110" t="str">
            <v>4x6</v>
          </cell>
          <cell r="C110">
            <v>1.6076115485564304</v>
          </cell>
          <cell r="D110">
            <v>0.20997375328083989</v>
          </cell>
          <cell r="F110">
            <v>19.303999999999998</v>
          </cell>
          <cell r="G110">
            <v>0.76</v>
          </cell>
          <cell r="H110">
            <v>1.0439402860100366</v>
          </cell>
          <cell r="I110">
            <v>1.5</v>
          </cell>
          <cell r="J110">
            <v>75</v>
          </cell>
          <cell r="K110">
            <v>25.671111111111109</v>
          </cell>
          <cell r="L110">
            <v>65</v>
          </cell>
          <cell r="M110">
            <v>48.75</v>
          </cell>
          <cell r="N110">
            <v>0.43469326213652432</v>
          </cell>
          <cell r="O110">
            <v>112.1</v>
          </cell>
          <cell r="P110">
            <v>13.3</v>
          </cell>
          <cell r="Q110">
            <v>104.99309255970002</v>
          </cell>
          <cell r="X110">
            <v>4</v>
          </cell>
        </row>
        <row r="111">
          <cell r="A111">
            <v>101</v>
          </cell>
          <cell r="B111" t="str">
            <v>4x4</v>
          </cell>
          <cell r="C111">
            <v>1.0170603674540681</v>
          </cell>
          <cell r="D111">
            <v>0.19685039370078738</v>
          </cell>
          <cell r="F111">
            <v>24.638000000000002</v>
          </cell>
          <cell r="G111">
            <v>0.97000000000000008</v>
          </cell>
          <cell r="H111">
            <v>1.3323974703022836</v>
          </cell>
          <cell r="I111">
            <v>1.5</v>
          </cell>
          <cell r="J111">
            <v>75</v>
          </cell>
          <cell r="K111">
            <v>41.817777777777785</v>
          </cell>
          <cell r="L111">
            <v>85</v>
          </cell>
          <cell r="M111">
            <v>63.75</v>
          </cell>
          <cell r="N111">
            <v>0.56406586552173121</v>
          </cell>
          <cell r="O111">
            <v>153.19999999999999</v>
          </cell>
          <cell r="P111">
            <v>21.15</v>
          </cell>
          <cell r="Q111">
            <v>166.96269982238007</v>
          </cell>
          <cell r="X111">
            <v>4</v>
          </cell>
        </row>
        <row r="112">
          <cell r="A112">
            <v>102</v>
          </cell>
          <cell r="B112" t="str">
            <v>4x2</v>
          </cell>
          <cell r="C112">
            <v>0.65616797900262469</v>
          </cell>
          <cell r="D112">
            <v>0.18700787401574803</v>
          </cell>
          <cell r="F112">
            <v>28.707000000000001</v>
          </cell>
          <cell r="G112">
            <v>1.1301968503937008</v>
          </cell>
          <cell r="H112">
            <v>1.5524447674311086</v>
          </cell>
          <cell r="I112">
            <v>2</v>
          </cell>
          <cell r="J112">
            <v>100</v>
          </cell>
          <cell r="K112">
            <v>31.933623015996034</v>
          </cell>
          <cell r="L112">
            <v>115</v>
          </cell>
          <cell r="M112">
            <v>86.25</v>
          </cell>
          <cell r="N112">
            <v>1.8928805673028892</v>
          </cell>
          <cell r="O112">
            <v>216.1</v>
          </cell>
          <cell r="P112">
            <v>33.619999999999997</v>
          </cell>
          <cell r="Q112">
            <v>265.40359186895597</v>
          </cell>
          <cell r="X112">
            <v>4</v>
          </cell>
        </row>
        <row r="113">
          <cell r="A113">
            <v>103</v>
          </cell>
          <cell r="B113" t="str">
            <v>4x1</v>
          </cell>
          <cell r="C113">
            <v>0.52493438320209973</v>
          </cell>
          <cell r="D113">
            <v>0.18700787401574803</v>
          </cell>
          <cell r="F113">
            <v>37.4</v>
          </cell>
          <cell r="G113">
            <v>1.4724409448818898</v>
          </cell>
          <cell r="H113">
            <v>2.0225531857011694</v>
          </cell>
          <cell r="I113">
            <v>2.5</v>
          </cell>
          <cell r="J113">
            <v>100</v>
          </cell>
          <cell r="K113">
            <v>34.689317378634762</v>
          </cell>
          <cell r="L113">
            <v>130</v>
          </cell>
          <cell r="M113">
            <v>97.5</v>
          </cell>
          <cell r="N113">
            <v>3.212852578912706</v>
          </cell>
          <cell r="O113">
            <v>280.7</v>
          </cell>
          <cell r="P113">
            <v>42.37</v>
          </cell>
          <cell r="Q113">
            <v>334.47799486875857</v>
          </cell>
          <cell r="X113">
            <v>4</v>
          </cell>
        </row>
        <row r="114">
          <cell r="A114" t="str">
            <v xml:space="preserve"> </v>
          </cell>
          <cell r="B114" t="str">
            <v>MULTICONDUCTORES 600V PARA CONTROL</v>
          </cell>
          <cell r="H114" t="str">
            <v>(PULG)</v>
          </cell>
          <cell r="I114" t="str">
            <v xml:space="preserve"> </v>
          </cell>
          <cell r="J114" t="str">
            <v xml:space="preserve"> </v>
          </cell>
          <cell r="N114" t="str">
            <v>PULG2</v>
          </cell>
          <cell r="Q114" t="str">
            <v xml:space="preserve"> </v>
          </cell>
        </row>
        <row r="115">
          <cell r="A115">
            <v>104</v>
          </cell>
          <cell r="B115" t="str">
            <v>2x14</v>
          </cell>
          <cell r="F115">
            <v>8.3819999999999997</v>
          </cell>
          <cell r="G115">
            <v>0.33</v>
          </cell>
          <cell r="H115">
            <v>0.45328986103067381</v>
          </cell>
          <cell r="I115">
            <v>1</v>
          </cell>
          <cell r="J115" t="str">
            <v xml:space="preserve"> </v>
          </cell>
          <cell r="K115">
            <v>10.89</v>
          </cell>
          <cell r="N115">
            <v>8.5530060000000005E-2</v>
          </cell>
          <cell r="O115">
            <v>11.9</v>
          </cell>
          <cell r="P115">
            <v>2.08</v>
          </cell>
          <cell r="Q115">
            <v>8.2099861851193996</v>
          </cell>
          <cell r="X115">
            <v>2</v>
          </cell>
        </row>
        <row r="116">
          <cell r="A116">
            <v>105</v>
          </cell>
          <cell r="B116" t="str">
            <v>3x14</v>
          </cell>
          <cell r="F116">
            <v>8.8899999999999988</v>
          </cell>
          <cell r="G116">
            <v>0.35</v>
          </cell>
          <cell r="H116">
            <v>0.48076197382041153</v>
          </cell>
          <cell r="I116">
            <v>1</v>
          </cell>
          <cell r="J116" t="str">
            <v xml:space="preserve"> </v>
          </cell>
          <cell r="K116">
            <v>12.249999999999998</v>
          </cell>
          <cell r="N116">
            <v>9.6211499999999991E-2</v>
          </cell>
          <cell r="O116">
            <v>15.6</v>
          </cell>
          <cell r="P116">
            <v>2.08</v>
          </cell>
          <cell r="Q116">
            <v>12.3149792776791</v>
          </cell>
          <cell r="X116">
            <v>3</v>
          </cell>
        </row>
        <row r="117">
          <cell r="A117">
            <v>106</v>
          </cell>
          <cell r="B117" t="str">
            <v>4x14</v>
          </cell>
          <cell r="F117">
            <v>9.6519999999999992</v>
          </cell>
          <cell r="G117">
            <v>0.38</v>
          </cell>
          <cell r="H117">
            <v>0.52197014300501832</v>
          </cell>
          <cell r="I117">
            <v>1</v>
          </cell>
          <cell r="J117" t="str">
            <v xml:space="preserve"> </v>
          </cell>
          <cell r="K117">
            <v>14.44</v>
          </cell>
          <cell r="N117">
            <v>0.11341176</v>
          </cell>
          <cell r="O117">
            <v>19.5</v>
          </cell>
          <cell r="P117">
            <v>2.08</v>
          </cell>
          <cell r="Q117">
            <v>16.419972370238799</v>
          </cell>
          <cell r="X117">
            <v>4</v>
          </cell>
        </row>
        <row r="118">
          <cell r="A118">
            <v>107</v>
          </cell>
          <cell r="B118" t="str">
            <v>5x14</v>
          </cell>
          <cell r="F118">
            <v>10.413999999999998</v>
          </cell>
          <cell r="G118">
            <v>0.41</v>
          </cell>
          <cell r="H118">
            <v>0.563178312189625</v>
          </cell>
          <cell r="I118">
            <v>1</v>
          </cell>
          <cell r="J118" t="str">
            <v xml:space="preserve"> </v>
          </cell>
          <cell r="K118">
            <v>16.809999999999999</v>
          </cell>
          <cell r="N118">
            <v>0.13202573999999997</v>
          </cell>
          <cell r="O118">
            <v>25.9</v>
          </cell>
          <cell r="P118">
            <v>2.08</v>
          </cell>
          <cell r="Q118">
            <v>20.524965462798498</v>
          </cell>
          <cell r="X118">
            <v>5</v>
          </cell>
        </row>
        <row r="119">
          <cell r="A119">
            <v>108</v>
          </cell>
          <cell r="B119" t="str">
            <v>6x14</v>
          </cell>
          <cell r="F119">
            <v>11.43</v>
          </cell>
          <cell r="G119">
            <v>0.45</v>
          </cell>
          <cell r="H119">
            <v>0.61812253776910064</v>
          </cell>
          <cell r="I119">
            <v>1</v>
          </cell>
          <cell r="J119" t="str">
            <v xml:space="preserve"> </v>
          </cell>
          <cell r="K119">
            <v>20.25</v>
          </cell>
          <cell r="N119">
            <v>0.1590435</v>
          </cell>
          <cell r="O119">
            <v>30.1</v>
          </cell>
          <cell r="P119">
            <v>2.08</v>
          </cell>
          <cell r="Q119">
            <v>24.629958555358201</v>
          </cell>
          <cell r="X119">
            <v>6</v>
          </cell>
        </row>
        <row r="120">
          <cell r="A120">
            <v>109</v>
          </cell>
          <cell r="B120" t="str">
            <v>7x14</v>
          </cell>
          <cell r="F120">
            <v>11.43</v>
          </cell>
          <cell r="G120">
            <v>0.45</v>
          </cell>
          <cell r="H120">
            <v>0.61812253776910064</v>
          </cell>
          <cell r="I120">
            <v>1</v>
          </cell>
          <cell r="J120" t="str">
            <v xml:space="preserve"> </v>
          </cell>
          <cell r="K120">
            <v>20.25</v>
          </cell>
          <cell r="N120">
            <v>0.1590435</v>
          </cell>
          <cell r="O120">
            <v>33.5</v>
          </cell>
          <cell r="P120">
            <v>2.08</v>
          </cell>
          <cell r="Q120">
            <v>28.734951647917899</v>
          </cell>
          <cell r="X120">
            <v>7</v>
          </cell>
        </row>
        <row r="121">
          <cell r="A121">
            <v>110</v>
          </cell>
          <cell r="B121" t="str">
            <v>8x14</v>
          </cell>
          <cell r="F121">
            <v>12.191999999999998</v>
          </cell>
          <cell r="G121">
            <v>0.48</v>
          </cell>
          <cell r="H121">
            <v>0.65933070695370732</v>
          </cell>
          <cell r="I121">
            <v>1</v>
          </cell>
          <cell r="J121" t="str">
            <v xml:space="preserve"> </v>
          </cell>
          <cell r="K121">
            <v>23.04</v>
          </cell>
          <cell r="N121">
            <v>0.18095616</v>
          </cell>
          <cell r="O121">
            <v>25.745215223097105</v>
          </cell>
          <cell r="P121">
            <v>2.08</v>
          </cell>
          <cell r="Q121">
            <v>28.734951647917899</v>
          </cell>
          <cell r="X121">
            <v>7</v>
          </cell>
        </row>
        <row r="122">
          <cell r="A122">
            <v>111</v>
          </cell>
          <cell r="B122" t="str">
            <v>10x14</v>
          </cell>
          <cell r="F122">
            <v>15.239999999999998</v>
          </cell>
          <cell r="G122">
            <v>0.6</v>
          </cell>
          <cell r="H122">
            <v>0.82416338369213415</v>
          </cell>
          <cell r="I122">
            <v>1</v>
          </cell>
          <cell r="J122" t="str">
            <v xml:space="preserve"> </v>
          </cell>
          <cell r="K122">
            <v>36</v>
          </cell>
          <cell r="N122">
            <v>0.282744</v>
          </cell>
          <cell r="O122">
            <v>46.2</v>
          </cell>
          <cell r="P122">
            <v>2.08</v>
          </cell>
          <cell r="Q122">
            <v>41.049930925596996</v>
          </cell>
          <cell r="X122">
            <v>10</v>
          </cell>
        </row>
        <row r="123">
          <cell r="A123">
            <v>112</v>
          </cell>
          <cell r="B123" t="str">
            <v>12x14</v>
          </cell>
          <cell r="F123">
            <v>15.493999999999998</v>
          </cell>
          <cell r="G123">
            <v>0.61</v>
          </cell>
          <cell r="H123">
            <v>0.83789944008700301</v>
          </cell>
          <cell r="I123">
            <v>1</v>
          </cell>
          <cell r="J123" t="str">
            <v xml:space="preserve"> </v>
          </cell>
          <cell r="K123">
            <v>37.21</v>
          </cell>
          <cell r="N123">
            <v>0.29224733999999997</v>
          </cell>
          <cell r="O123">
            <v>53.6</v>
          </cell>
          <cell r="P123">
            <v>2.08</v>
          </cell>
          <cell r="Q123">
            <v>49.259917110716401</v>
          </cell>
          <cell r="X123">
            <v>12</v>
          </cell>
        </row>
        <row r="124">
          <cell r="A124" t="str">
            <v xml:space="preserve"> </v>
          </cell>
          <cell r="B124" t="str">
            <v>MULTICONDUCTORES PARA INSTRUMENTOS (Houston wire cable)</v>
          </cell>
          <cell r="J124" t="str">
            <v xml:space="preserve"> </v>
          </cell>
          <cell r="K124" t="str">
            <v xml:space="preserve"> </v>
          </cell>
          <cell r="Q124" t="str">
            <v xml:space="preserve"> </v>
          </cell>
        </row>
        <row r="125">
          <cell r="A125">
            <v>113</v>
          </cell>
          <cell r="B125" t="str">
            <v>1x2x18</v>
          </cell>
          <cell r="G125">
            <v>0.47</v>
          </cell>
          <cell r="H125">
            <v>0.64559465055883836</v>
          </cell>
          <cell r="I125">
            <v>1</v>
          </cell>
          <cell r="K125">
            <v>22.09</v>
          </cell>
          <cell r="N125">
            <v>0.17349485999999997</v>
          </cell>
          <cell r="O125">
            <v>1.3988667979002625</v>
          </cell>
          <cell r="P125">
            <v>0.82299999999999995</v>
          </cell>
          <cell r="Q125">
            <v>3.2484704953621466</v>
          </cell>
          <cell r="X125">
            <v>2</v>
          </cell>
        </row>
        <row r="126">
          <cell r="A126">
            <v>114</v>
          </cell>
          <cell r="B126" t="str">
            <v>1x4x18</v>
          </cell>
          <cell r="G126">
            <v>0.52</v>
          </cell>
          <cell r="H126">
            <v>0.71427493253318297</v>
          </cell>
          <cell r="I126">
            <v>1</v>
          </cell>
          <cell r="K126">
            <v>27.040000000000003</v>
          </cell>
          <cell r="N126">
            <v>0.21237216000000003</v>
          </cell>
          <cell r="O126">
            <v>2.2619973753280838</v>
          </cell>
          <cell r="P126">
            <v>0.82299999999999995</v>
          </cell>
          <cell r="Q126">
            <v>6.4969409907242932</v>
          </cell>
          <cell r="X126">
            <v>4</v>
          </cell>
        </row>
        <row r="127">
          <cell r="A127">
            <v>115</v>
          </cell>
          <cell r="B127" t="str">
            <v>1x8x18</v>
          </cell>
          <cell r="G127">
            <v>0.72</v>
          </cell>
          <cell r="H127">
            <v>0.98899606043056099</v>
          </cell>
          <cell r="I127">
            <v>1.5</v>
          </cell>
          <cell r="K127">
            <v>23.04</v>
          </cell>
          <cell r="N127">
            <v>0.40715135999999996</v>
          </cell>
          <cell r="O127">
            <v>4.0775479002624673</v>
          </cell>
          <cell r="P127">
            <v>0.82299999999999995</v>
          </cell>
          <cell r="Q127">
            <v>12.993881981448586</v>
          </cell>
          <cell r="X127">
            <v>8</v>
          </cell>
        </row>
        <row r="128">
          <cell r="A128">
            <v>116</v>
          </cell>
          <cell r="B128" t="str">
            <v>1x12x18</v>
          </cell>
          <cell r="G128">
            <v>0.85</v>
          </cell>
          <cell r="H128">
            <v>1.1675647935638567</v>
          </cell>
          <cell r="I128">
            <v>1.5</v>
          </cell>
          <cell r="K128">
            <v>32.111111111111107</v>
          </cell>
          <cell r="N128">
            <v>0.56745149999999989</v>
          </cell>
          <cell r="O128">
            <v>5.5061778215223098</v>
          </cell>
          <cell r="P128">
            <v>0.82299999999999995</v>
          </cell>
          <cell r="Q128">
            <v>19.490822972172879</v>
          </cell>
          <cell r="X128">
            <v>12</v>
          </cell>
        </row>
        <row r="129">
          <cell r="A129">
            <v>117</v>
          </cell>
          <cell r="B129" t="str">
            <v>1x16x18</v>
          </cell>
          <cell r="G129">
            <v>0.96</v>
          </cell>
          <cell r="H129">
            <v>1.3186614139074146</v>
          </cell>
          <cell r="I129">
            <v>1.5</v>
          </cell>
          <cell r="K129">
            <v>40.96</v>
          </cell>
          <cell r="N129">
            <v>0.72382464000000002</v>
          </cell>
          <cell r="O129">
            <v>7.3663730314960629</v>
          </cell>
          <cell r="P129">
            <v>0.82299999999999995</v>
          </cell>
          <cell r="Q129">
            <v>25.987763962897173</v>
          </cell>
          <cell r="X129">
            <v>16</v>
          </cell>
        </row>
        <row r="130">
          <cell r="A130">
            <v>118</v>
          </cell>
          <cell r="B130" t="str">
            <v>1x24x18</v>
          </cell>
          <cell r="G130">
            <v>1.21</v>
          </cell>
          <cell r="H130">
            <v>1.6620628237791371</v>
          </cell>
          <cell r="I130">
            <v>2</v>
          </cell>
          <cell r="K130">
            <v>36.602499999999999</v>
          </cell>
          <cell r="N130">
            <v>1.1499041399999999</v>
          </cell>
          <cell r="O130">
            <v>9.9706463254593167</v>
          </cell>
          <cell r="P130">
            <v>0.82299999999999995</v>
          </cell>
          <cell r="Q130">
            <v>38.981645944345757</v>
          </cell>
          <cell r="X130">
            <v>24</v>
          </cell>
        </row>
        <row r="131">
          <cell r="A131">
            <v>119</v>
          </cell>
          <cell r="B131" t="str">
            <v>1x36x18</v>
          </cell>
          <cell r="G131">
            <v>1.4</v>
          </cell>
          <cell r="H131">
            <v>1.9230478952816461</v>
          </cell>
          <cell r="I131">
            <v>2</v>
          </cell>
          <cell r="K131">
            <v>48.999999999999993</v>
          </cell>
          <cell r="N131">
            <v>1.5393839999999999</v>
          </cell>
          <cell r="O131">
            <v>16.667349081364829</v>
          </cell>
          <cell r="P131">
            <v>0.82299999999999995</v>
          </cell>
          <cell r="Q131">
            <v>58.472468916518636</v>
          </cell>
          <cell r="X131">
            <v>36</v>
          </cell>
        </row>
        <row r="132">
          <cell r="A132">
            <v>120</v>
          </cell>
          <cell r="B132" t="str">
            <v>1x50x18</v>
          </cell>
          <cell r="G132">
            <v>1.54</v>
          </cell>
          <cell r="H132">
            <v>2.1153526848098112</v>
          </cell>
          <cell r="I132">
            <v>2.5</v>
          </cell>
          <cell r="K132">
            <v>37.945599999999999</v>
          </cell>
          <cell r="N132">
            <v>1.8626546399999999</v>
          </cell>
          <cell r="O132">
            <v>17.70905839895013</v>
          </cell>
          <cell r="P132">
            <v>0.82299999999999995</v>
          </cell>
          <cell r="Q132">
            <v>81.211762384053671</v>
          </cell>
          <cell r="X132">
            <v>50</v>
          </cell>
        </row>
        <row r="133">
          <cell r="A133">
            <v>121</v>
          </cell>
          <cell r="B133" t="str">
            <v>1x2x16</v>
          </cell>
          <cell r="G133">
            <v>0.51</v>
          </cell>
          <cell r="H133">
            <v>0.700538876138314</v>
          </cell>
          <cell r="I133">
            <v>1</v>
          </cell>
          <cell r="K133">
            <v>26.009999999999998</v>
          </cell>
          <cell r="N133">
            <v>0.20428253999999998</v>
          </cell>
          <cell r="O133">
            <v>1.7857874015748032</v>
          </cell>
          <cell r="P133">
            <v>1.31</v>
          </cell>
          <cell r="Q133">
            <v>5.1707124531280835</v>
          </cell>
          <cell r="X133">
            <v>2</v>
          </cell>
        </row>
        <row r="134">
          <cell r="A134">
            <v>122</v>
          </cell>
          <cell r="B134" t="str">
            <v>1x4x16</v>
          </cell>
          <cell r="G134">
            <v>0.63</v>
          </cell>
          <cell r="H134">
            <v>0.86537155287674083</v>
          </cell>
          <cell r="I134">
            <v>1</v>
          </cell>
          <cell r="K134">
            <v>39.690000000000005</v>
          </cell>
          <cell r="N134">
            <v>0.31172526</v>
          </cell>
          <cell r="O134">
            <v>3.2739435695538059</v>
          </cell>
          <cell r="P134">
            <v>1.31</v>
          </cell>
          <cell r="Q134">
            <v>10.341424906256167</v>
          </cell>
          <cell r="X134">
            <v>4</v>
          </cell>
        </row>
        <row r="135">
          <cell r="A135">
            <v>123</v>
          </cell>
          <cell r="B135" t="str">
            <v>1x8x16</v>
          </cell>
          <cell r="G135">
            <v>0.83</v>
          </cell>
          <cell r="H135">
            <v>1.1400926807741187</v>
          </cell>
          <cell r="I135">
            <v>1.5</v>
          </cell>
          <cell r="K135">
            <v>30.617777777777778</v>
          </cell>
          <cell r="N135">
            <v>0.54106206000000001</v>
          </cell>
          <cell r="O135">
            <v>5.5805856299212602</v>
          </cell>
          <cell r="P135">
            <v>1.31</v>
          </cell>
          <cell r="Q135">
            <v>20.682849812512334</v>
          </cell>
          <cell r="X135">
            <v>8</v>
          </cell>
        </row>
        <row r="136">
          <cell r="A136">
            <v>124</v>
          </cell>
          <cell r="B136" t="str">
            <v>1x12x16</v>
          </cell>
          <cell r="G136">
            <v>1.03</v>
          </cell>
          <cell r="H136">
            <v>1.414813808671497</v>
          </cell>
          <cell r="I136">
            <v>1.5</v>
          </cell>
          <cell r="K136">
            <v>47.151111111111106</v>
          </cell>
          <cell r="N136">
            <v>0.83323085999999991</v>
          </cell>
          <cell r="O136">
            <v>8.4229639107611547</v>
          </cell>
          <cell r="P136">
            <v>1.31</v>
          </cell>
          <cell r="Q136">
            <v>31.024274718768503</v>
          </cell>
          <cell r="X136">
            <v>12</v>
          </cell>
        </row>
        <row r="137">
          <cell r="A137">
            <v>125</v>
          </cell>
          <cell r="B137" t="str">
            <v>1x16x16</v>
          </cell>
          <cell r="G137">
            <v>1.1200000000000001</v>
          </cell>
          <cell r="H137">
            <v>1.5384383162253172</v>
          </cell>
          <cell r="I137">
            <v>2</v>
          </cell>
          <cell r="K137">
            <v>31.360000000000003</v>
          </cell>
          <cell r="N137">
            <v>0.98520576000000015</v>
          </cell>
          <cell r="O137">
            <v>11.01235564304462</v>
          </cell>
          <cell r="P137">
            <v>1.31</v>
          </cell>
          <cell r="Q137">
            <v>41.365699625024668</v>
          </cell>
          <cell r="X137">
            <v>16</v>
          </cell>
        </row>
        <row r="138">
          <cell r="A138">
            <v>126</v>
          </cell>
          <cell r="B138" t="str">
            <v>1x24x16</v>
          </cell>
          <cell r="G138">
            <v>1.37</v>
          </cell>
          <cell r="H138">
            <v>1.8818397260970399</v>
          </cell>
          <cell r="I138">
            <v>2</v>
          </cell>
          <cell r="K138">
            <v>46.922500000000007</v>
          </cell>
          <cell r="N138">
            <v>1.4741172600000001</v>
          </cell>
          <cell r="O138">
            <v>15.625639763779528</v>
          </cell>
          <cell r="P138">
            <v>1.31</v>
          </cell>
          <cell r="Q138">
            <v>62.048549437537005</v>
          </cell>
          <cell r="X138">
            <v>24</v>
          </cell>
        </row>
        <row r="139">
          <cell r="A139">
            <v>127</v>
          </cell>
          <cell r="B139" t="str">
            <v>1x36x16</v>
          </cell>
          <cell r="G139">
            <v>1.56</v>
          </cell>
          <cell r="H139">
            <v>2.1428247975995487</v>
          </cell>
          <cell r="I139">
            <v>2.5</v>
          </cell>
          <cell r="K139">
            <v>38.937600000000003</v>
          </cell>
          <cell r="N139">
            <v>1.9113494400000002</v>
          </cell>
          <cell r="O139">
            <v>21.727080052493438</v>
          </cell>
          <cell r="P139">
            <v>1.31</v>
          </cell>
          <cell r="Q139">
            <v>93.072824156305501</v>
          </cell>
          <cell r="X139">
            <v>36</v>
          </cell>
        </row>
        <row r="140">
          <cell r="A140">
            <v>128</v>
          </cell>
          <cell r="B140" t="str">
            <v>1x50x16</v>
          </cell>
          <cell r="G140">
            <v>1.79</v>
          </cell>
          <cell r="H140">
            <v>2.4587540946815336</v>
          </cell>
          <cell r="I140">
            <v>3</v>
          </cell>
          <cell r="K140">
            <v>35.601111111111109</v>
          </cell>
          <cell r="N140">
            <v>2.5165001399999998</v>
          </cell>
          <cell r="O140">
            <v>25.447470472440944</v>
          </cell>
          <cell r="P140">
            <v>1.31</v>
          </cell>
          <cell r="Q140">
            <v>129.2678113282021</v>
          </cell>
          <cell r="X140">
            <v>50</v>
          </cell>
        </row>
        <row r="141">
          <cell r="A141">
            <v>129</v>
          </cell>
          <cell r="B141" t="str">
            <v>8x(3x16SH)SH</v>
          </cell>
          <cell r="F141">
            <v>22.529799999999998</v>
          </cell>
          <cell r="G141">
            <v>0.88700000000000001</v>
          </cell>
          <cell r="H141">
            <v>1.2183882022248718</v>
          </cell>
          <cell r="I141">
            <v>1.5</v>
          </cell>
          <cell r="K141">
            <v>34.967511111111115</v>
          </cell>
          <cell r="N141">
            <v>0.6179283726</v>
          </cell>
          <cell r="O141">
            <v>74.408136482939625</v>
          </cell>
          <cell r="Q141" t="str">
            <v xml:space="preserve"> </v>
          </cell>
          <cell r="X141">
            <v>6</v>
          </cell>
        </row>
      </sheetData>
      <sheetData sheetId="5"/>
      <sheetData sheetId="6"/>
      <sheetData sheetId="7"/>
      <sheetData sheetId="8"/>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PERSONAL"/>
      <sheetName val="MATERIALES"/>
      <sheetName val="LIST. EQUIPOS"/>
      <sheetName val="Presupuesto  (obra)"/>
      <sheetName val="Presupuesto DUITAMA"/>
      <sheetName val="Lista Base"/>
      <sheetName val="Niples"/>
      <sheetName val="Ins_MO"/>
      <sheetName val="Ins_Mat"/>
      <sheetName val="Ins_TR"/>
      <sheetName val="Ins_EH"/>
      <sheetName val="Print"/>
      <sheetName val="1.1.1"/>
      <sheetName val="1.2.1 "/>
      <sheetName val="1.2.2"/>
      <sheetName val="1.6.1 "/>
      <sheetName val="1.6.2 "/>
      <sheetName val="1.6.3"/>
      <sheetName val="1.6.4 "/>
      <sheetName val="1.6.5 "/>
      <sheetName val="1.6.6 "/>
      <sheetName val="1.6.7 "/>
      <sheetName val="1.6.8 "/>
      <sheetName val="1.6.9"/>
      <sheetName val="1.6.10"/>
      <sheetName val="1.6.11 "/>
      <sheetName val="1.6.12"/>
      <sheetName val="1.6.13"/>
      <sheetName val="1.6.14"/>
      <sheetName val="1.6.15"/>
      <sheetName val="1.6.16"/>
      <sheetName val="1.6.17"/>
      <sheetName val="1.6.18"/>
      <sheetName val="1.6.19"/>
      <sheetName val="1.6.20"/>
      <sheetName val="1.6.21"/>
      <sheetName val="1.6.22"/>
      <sheetName val="1.6.23"/>
      <sheetName val="1.6.24"/>
      <sheetName val="1.7.1.1"/>
      <sheetName val="1.7.1.2"/>
      <sheetName val="1.7.1.3"/>
      <sheetName val="1.7.1.4"/>
      <sheetName val="1.7.2.1"/>
      <sheetName val="1.7.2.2"/>
      <sheetName val="1.7.2.3"/>
      <sheetName val="1.7.3.1"/>
      <sheetName val="1.7.3.2"/>
      <sheetName val="1.7.3.3"/>
      <sheetName val="1.7.4.1 "/>
      <sheetName val="1.7.4.2"/>
      <sheetName val="1.7.4.3"/>
      <sheetName val="1.7.5.1"/>
      <sheetName val="1.7.5.2"/>
      <sheetName val="1.7.5.3"/>
      <sheetName val="1.7.6.1"/>
      <sheetName val="1.7.6.2"/>
      <sheetName val="1.7.6.3"/>
      <sheetName val="1.7.7.1"/>
      <sheetName val="1.7.6.2 (2)"/>
      <sheetName val="1.7.6.3 (2)"/>
      <sheetName val="1.8.1"/>
      <sheetName val="1.9.1"/>
      <sheetName val="1.9.2"/>
      <sheetName val="1.9.3"/>
      <sheetName val="1.9.4"/>
      <sheetName val="6.4.2.519"/>
      <sheetName val="6.4.2.520"/>
      <sheetName val="1.2.35B"/>
      <sheetName val="1.2.35A"/>
      <sheetName val="1.2.36B1"/>
      <sheetName val="1.2.36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Downs"/>
      <sheetName val="Integral Orifice DP Trans."/>
      <sheetName val="Orifice Plate"/>
      <sheetName val="DP Flow Transmitter"/>
      <sheetName val="Flow Switch"/>
      <sheetName val="Rotameter"/>
      <sheetName val="Flowmeter, Turbine PD"/>
      <sheetName val="Flow Element, Ventury Tube"/>
      <sheetName val="Flow Meter, Special"/>
      <sheetName val="Flow Element, Nozzel"/>
      <sheetName val="Restriction Orifice"/>
      <sheetName val="Flow Meter, Annubar"/>
      <sheetName val="1014-Magnetic Flow Meter"/>
      <sheetName val="1015-Coriolis Flow Meter"/>
      <sheetName val="1016-Thermal Flow Meter"/>
      <sheetName val="1017-Vortex Flow Meter"/>
      <sheetName val="1018-Ultrasonic Flow Meter"/>
      <sheetName val="Notes"/>
    </sheetNames>
    <sheetDataSet>
      <sheetData sheetId="0">
        <row r="3">
          <cell r="B3" t="str">
            <v>"</v>
          </cell>
          <cell r="D3" t="str">
            <v xml:space="preserve">at (tech) </v>
          </cell>
          <cell r="H3" t="str">
            <v>ºK</v>
          </cell>
          <cell r="J3" t="str">
            <v xml:space="preserve">PN 50 </v>
          </cell>
          <cell r="K3" t="str">
            <v>304 Stainless Steel</v>
          </cell>
          <cell r="S3" t="str">
            <v>RF</v>
          </cell>
          <cell r="T3" t="str">
            <v>1/4</v>
          </cell>
          <cell r="U3" t="str">
            <v xml:space="preserve">1/2" NPT-F </v>
          </cell>
          <cell r="AV3" t="str">
            <v xml:space="preserve">cm³/min   </v>
          </cell>
          <cell r="AY3" t="str">
            <v>@Base</v>
          </cell>
          <cell r="AZ3" t="str">
            <v xml:space="preserve">cm²/s     </v>
          </cell>
          <cell r="BA3" t="str">
            <v>ISO Standard n° 5167-1 ISO</v>
          </cell>
          <cell r="BB3" t="str">
            <v>Square Edge Orifice 1</v>
          </cell>
          <cell r="BC3" t="str">
            <v>3.0 mm</v>
          </cell>
          <cell r="BD3" t="str">
            <v>MATERIAL NOT LISTED</v>
          </cell>
          <cell r="BF3" t="str">
            <v>FLANGE TAPS</v>
          </cell>
        </row>
        <row r="4">
          <cell r="B4" t="str">
            <v>DN</v>
          </cell>
          <cell r="D4" t="str">
            <v>atm(stand)</v>
          </cell>
          <cell r="H4" t="str">
            <v>ºC</v>
          </cell>
          <cell r="J4" t="str">
            <v>PN 420</v>
          </cell>
          <cell r="K4" t="str">
            <v>316 Stainless Steel</v>
          </cell>
          <cell r="S4" t="str">
            <v>RFS</v>
          </cell>
          <cell r="T4" t="str">
            <v>1/2</v>
          </cell>
          <cell r="U4" t="str">
            <v>3/4" NPT-F</v>
          </cell>
          <cell r="AV4" t="str">
            <v xml:space="preserve">CN gal/d  </v>
          </cell>
          <cell r="AY4" t="str">
            <v>@Flow</v>
          </cell>
          <cell r="AZ4" t="str">
            <v xml:space="preserve">cP        </v>
          </cell>
          <cell r="BA4" t="str">
            <v>R.W.Miller Handbook 1996</v>
          </cell>
          <cell r="BB4" t="str">
            <v>Quarter of Circle Orifice 2</v>
          </cell>
          <cell r="BC4" t="str">
            <v>6.0 mm</v>
          </cell>
          <cell r="BD4" t="str">
            <v xml:space="preserve">CARBON STEEL </v>
          </cell>
          <cell r="BF4" t="str">
            <v>PIPE TAPS</v>
          </cell>
        </row>
        <row r="5">
          <cell r="D5" t="str">
            <v xml:space="preserve">bar       </v>
          </cell>
          <cell r="H5" t="str">
            <v>ºF</v>
          </cell>
          <cell r="J5" t="str">
            <v>PN 250</v>
          </cell>
          <cell r="K5" t="str">
            <v>316L Stainless Steel</v>
          </cell>
          <cell r="S5" t="str">
            <v>FF</v>
          </cell>
          <cell r="T5" t="str">
            <v>3/4</v>
          </cell>
          <cell r="U5" t="str">
            <v>15 mm ISO</v>
          </cell>
          <cell r="AV5" t="str">
            <v xml:space="preserve">CN gal/h  </v>
          </cell>
          <cell r="AY5" t="str">
            <v>@Norm</v>
          </cell>
          <cell r="AZ5" t="str">
            <v xml:space="preserve">cS        </v>
          </cell>
          <cell r="BA5" t="str">
            <v>ANSI /API 2530</v>
          </cell>
          <cell r="BB5" t="str">
            <v>Conical Entrance Orifice 3</v>
          </cell>
          <cell r="BC5" t="str">
            <v>10.0 mm</v>
          </cell>
          <cell r="BD5" t="str">
            <v>301 S.S.</v>
          </cell>
          <cell r="BF5" t="str">
            <v>PIPE/THROAT TAPS</v>
          </cell>
        </row>
        <row r="6">
          <cell r="D6" t="str">
            <v xml:space="preserve">cmH2O 4ºC </v>
          </cell>
          <cell r="H6" t="str">
            <v>ºR</v>
          </cell>
          <cell r="J6" t="str">
            <v xml:space="preserve">PN 20 </v>
          </cell>
          <cell r="K6" t="str">
            <v>Alloy Steel</v>
          </cell>
          <cell r="S6" t="str">
            <v>RTJ</v>
          </cell>
          <cell r="T6" t="str">
            <v>3/8</v>
          </cell>
          <cell r="U6" t="str">
            <v>20 mm ISO</v>
          </cell>
          <cell r="AV6" t="str">
            <v>CN gal/min</v>
          </cell>
          <cell r="AY6" t="str">
            <v>@Strd</v>
          </cell>
          <cell r="AZ6" t="str">
            <v xml:space="preserve">ft²/s     </v>
          </cell>
          <cell r="BA6" t="str">
            <v>BS 1042</v>
          </cell>
          <cell r="BB6" t="str">
            <v>Lo-Loss Tube 4</v>
          </cell>
          <cell r="BC6" t="str">
            <v>3.2 mm</v>
          </cell>
          <cell r="BD6" t="str">
            <v>304 S.S.</v>
          </cell>
        </row>
        <row r="7">
          <cell r="D7" t="str">
            <v xml:space="preserve">cmHg 0ºC  </v>
          </cell>
          <cell r="J7" t="str">
            <v>PN 150</v>
          </cell>
          <cell r="K7" t="str">
            <v>Aluminium</v>
          </cell>
          <cell r="S7" t="str">
            <v>RJ</v>
          </cell>
          <cell r="T7" t="str">
            <v>1</v>
          </cell>
          <cell r="AV7" t="str">
            <v xml:space="preserve">CN gal/s  </v>
          </cell>
          <cell r="AZ7" t="str">
            <v xml:space="preserve">IN²/S     </v>
          </cell>
          <cell r="BA7" t="str">
            <v>SPINK</v>
          </cell>
          <cell r="BB7" t="str">
            <v>Venturi Tube 5</v>
          </cell>
          <cell r="BC7" t="str">
            <v>6.4 mm</v>
          </cell>
          <cell r="BD7" t="str">
            <v>310 S.S.</v>
          </cell>
        </row>
        <row r="8">
          <cell r="D8" t="str">
            <v xml:space="preserve">dyne/cm²  </v>
          </cell>
          <cell r="J8" t="str">
            <v>PN 100</v>
          </cell>
          <cell r="K8" t="str">
            <v>ASTM A106 WCB</v>
          </cell>
          <cell r="T8" t="str">
            <v>1 1/2</v>
          </cell>
          <cell r="AV8" t="str">
            <v xml:space="preserve">dm³/s     </v>
          </cell>
          <cell r="AZ8" t="str">
            <v xml:space="preserve">lb/ft·h   </v>
          </cell>
          <cell r="BA8" t="str">
            <v>AGA Report n° 3</v>
          </cell>
          <cell r="BB8" t="str">
            <v>Nozzle 6</v>
          </cell>
          <cell r="BC8" t="str">
            <v>1/8"</v>
          </cell>
          <cell r="BD8" t="str">
            <v>316 S.S.</v>
          </cell>
        </row>
        <row r="9">
          <cell r="D9" t="str">
            <v xml:space="preserve">ftH2O     </v>
          </cell>
          <cell r="J9" t="str">
            <v xml:space="preserve">900 lb ANSI </v>
          </cell>
          <cell r="K9" t="str">
            <v>Br. Alloy</v>
          </cell>
          <cell r="T9" t="str">
            <v>2</v>
          </cell>
          <cell r="AV9" t="str">
            <v xml:space="preserve">ft³/d     </v>
          </cell>
          <cell r="AZ9" t="str">
            <v xml:space="preserve">lb/ft·s   </v>
          </cell>
          <cell r="BB9" t="str">
            <v>Eccentric Orifice 7</v>
          </cell>
          <cell r="BC9" t="str">
            <v>1/4"</v>
          </cell>
          <cell r="BD9" t="str">
            <v>330 S.S.</v>
          </cell>
        </row>
        <row r="10">
          <cell r="D10" t="str">
            <v xml:space="preserve">gf/cm²    </v>
          </cell>
          <cell r="J10" t="str">
            <v xml:space="preserve">600 lb ANSI </v>
          </cell>
          <cell r="K10" t="str">
            <v>Brass</v>
          </cell>
          <cell r="T10" t="str">
            <v>3</v>
          </cell>
          <cell r="AV10" t="str">
            <v xml:space="preserve">ft³/h     </v>
          </cell>
          <cell r="AZ10" t="str">
            <v xml:space="preserve">lbf·s/ft² </v>
          </cell>
          <cell r="BB10" t="str">
            <v>Segmental Orifice 8</v>
          </cell>
          <cell r="BC10" t="str">
            <v>3/8"</v>
          </cell>
          <cell r="BD10" t="str">
            <v>347 S.S.</v>
          </cell>
        </row>
        <row r="11">
          <cell r="D11" t="str">
            <v xml:space="preserve">hPa       </v>
          </cell>
          <cell r="J11" t="str">
            <v>3000 lb ANSI</v>
          </cell>
          <cell r="K11" t="str">
            <v>Bronze</v>
          </cell>
          <cell r="T11" t="str">
            <v>4</v>
          </cell>
          <cell r="AV11" t="str">
            <v xml:space="preserve">ft³/min   </v>
          </cell>
          <cell r="AZ11" t="str">
            <v xml:space="preserve">lbf·s/in² </v>
          </cell>
          <cell r="BB11" t="str">
            <v>Restriction Device 11</v>
          </cell>
          <cell r="BD11" t="str">
            <v>HASTELLOY B</v>
          </cell>
        </row>
        <row r="12">
          <cell r="D12" t="str">
            <v xml:space="preserve">inH2O     </v>
          </cell>
          <cell r="J12" t="str">
            <v xml:space="preserve">300 lb ANSI </v>
          </cell>
          <cell r="K12" t="str">
            <v>Carbon steel</v>
          </cell>
          <cell r="T12" t="str">
            <v>6</v>
          </cell>
          <cell r="AV12" t="str">
            <v xml:space="preserve">ft³/s     </v>
          </cell>
          <cell r="AZ12" t="str">
            <v xml:space="preserve">m²/s      </v>
          </cell>
          <cell r="BD12" t="str">
            <v>HASTELLOY C</v>
          </cell>
        </row>
        <row r="13">
          <cell r="D13" t="str">
            <v xml:space="preserve">inHg      </v>
          </cell>
          <cell r="J13" t="str">
            <v>2500 lb ANSI</v>
          </cell>
          <cell r="K13" t="str">
            <v>Copper Alloy</v>
          </cell>
          <cell r="T13" t="str">
            <v>8</v>
          </cell>
          <cell r="AV13" t="str">
            <v xml:space="preserve">g/d       </v>
          </cell>
          <cell r="AZ13" t="str">
            <v xml:space="preserve">mm²/s     </v>
          </cell>
          <cell r="BD13" t="str">
            <v>INCONEL X, ANNEALED</v>
          </cell>
        </row>
        <row r="14">
          <cell r="D14" t="str">
            <v xml:space="preserve">kgf/cm²   </v>
          </cell>
          <cell r="J14" t="str">
            <v>1500 lb ANSI</v>
          </cell>
          <cell r="K14" t="str">
            <v>Duplex</v>
          </cell>
          <cell r="T14" t="str">
            <v>10</v>
          </cell>
          <cell r="AV14" t="str">
            <v xml:space="preserve">g/h       </v>
          </cell>
          <cell r="AZ14" t="str">
            <v xml:space="preserve">mPa·s     </v>
          </cell>
          <cell r="BD14" t="str">
            <v>HAYNES STELLITE 25 (L605)</v>
          </cell>
        </row>
        <row r="15">
          <cell r="D15" t="str">
            <v xml:space="preserve">kgf/m²    </v>
          </cell>
          <cell r="J15" t="str">
            <v xml:space="preserve">150 lb ANSI </v>
          </cell>
          <cell r="K15" t="str">
            <v>Hastelloy</v>
          </cell>
          <cell r="T15" t="str">
            <v>12</v>
          </cell>
          <cell r="AV15" t="str">
            <v xml:space="preserve">g/min     </v>
          </cell>
          <cell r="AZ15" t="str">
            <v xml:space="preserve">P         </v>
          </cell>
          <cell r="BD15" t="str">
            <v>COPPER (ASTM B152, B124, B133)</v>
          </cell>
        </row>
        <row r="16">
          <cell r="D16" t="str">
            <v xml:space="preserve">kgf/mm²   </v>
          </cell>
          <cell r="K16" t="str">
            <v>Hastelloy Haste</v>
          </cell>
          <cell r="T16" t="str">
            <v>14</v>
          </cell>
          <cell r="AV16" t="str">
            <v xml:space="preserve">g/s       </v>
          </cell>
          <cell r="AZ16" t="str">
            <v xml:space="preserve">Pa·s      </v>
          </cell>
          <cell r="BD16" t="str">
            <v>YELLOW BRASS (ASTM B36, B134, B135)</v>
          </cell>
        </row>
        <row r="17">
          <cell r="D17" t="str">
            <v xml:space="preserve">kPa       </v>
          </cell>
          <cell r="K17" t="str">
            <v>Low T CS</v>
          </cell>
          <cell r="T17" t="str">
            <v>16</v>
          </cell>
          <cell r="AV17" t="str">
            <v xml:space="preserve">grain/d   </v>
          </cell>
          <cell r="AZ17" t="str">
            <v xml:space="preserve">slug/ft·s </v>
          </cell>
          <cell r="BD17" t="str">
            <v>ALUM. BRONZE (ASTM B169 ALLOY A)</v>
          </cell>
        </row>
        <row r="18">
          <cell r="D18" t="str">
            <v xml:space="preserve">Ksi       </v>
          </cell>
          <cell r="K18" t="str">
            <v>Monel</v>
          </cell>
          <cell r="T18" t="str">
            <v>18</v>
          </cell>
          <cell r="AV18" t="str">
            <v xml:space="preserve">grain/h   </v>
          </cell>
          <cell r="AZ18" t="str">
            <v xml:space="preserve">SSF       </v>
          </cell>
          <cell r="BD18" t="str">
            <v>BERYLLIUM COPPER 25 (ASTM B194)</v>
          </cell>
        </row>
        <row r="19">
          <cell r="D19" t="str">
            <v xml:space="preserve">lbf/ft²   </v>
          </cell>
          <cell r="K19" t="str">
            <v>Other</v>
          </cell>
          <cell r="T19" t="str">
            <v>20</v>
          </cell>
          <cell r="AV19" t="str">
            <v xml:space="preserve">grain/min </v>
          </cell>
          <cell r="AZ19" t="str">
            <v xml:space="preserve">SSU       </v>
          </cell>
          <cell r="BD19" t="str">
            <v>CUPRONICKEL 30%</v>
          </cell>
        </row>
        <row r="20">
          <cell r="D20" t="str">
            <v xml:space="preserve">lbf/in²   </v>
          </cell>
          <cell r="K20" t="str">
            <v xml:space="preserve">P.V.C.Polypropylene </v>
          </cell>
          <cell r="T20" t="str">
            <v>24</v>
          </cell>
          <cell r="AV20" t="str">
            <v xml:space="preserve">grain/s   </v>
          </cell>
          <cell r="AZ20" t="str">
            <v xml:space="preserve">St        </v>
          </cell>
          <cell r="BD20" t="str">
            <v>K-MONEL</v>
          </cell>
        </row>
        <row r="21">
          <cell r="D21" t="str">
            <v xml:space="preserve">mbar      </v>
          </cell>
          <cell r="K21" t="str">
            <v>Stainless Steel</v>
          </cell>
          <cell r="T21" t="str">
            <v>25</v>
          </cell>
          <cell r="AV21" t="str">
            <v xml:space="preserve">hL/d      </v>
          </cell>
          <cell r="BD21" t="str">
            <v>NICKEL</v>
          </cell>
        </row>
        <row r="22">
          <cell r="D22" t="str">
            <v xml:space="preserve">mH2O 4ºC  </v>
          </cell>
          <cell r="T22" t="str">
            <v>32</v>
          </cell>
          <cell r="AV22" t="str">
            <v xml:space="preserve">hL/h      </v>
          </cell>
          <cell r="BD22" t="str">
            <v>PYREX GLASS</v>
          </cell>
        </row>
        <row r="23">
          <cell r="D23" t="str">
            <v xml:space="preserve">mmH2O 4ºC </v>
          </cell>
          <cell r="T23" t="str">
            <v>40</v>
          </cell>
          <cell r="AV23" t="str">
            <v xml:space="preserve">in³/d     </v>
          </cell>
          <cell r="BD23" t="str">
            <v>TITANIUM</v>
          </cell>
        </row>
        <row r="24">
          <cell r="D24" t="str">
            <v xml:space="preserve">mmHg 0ºC  </v>
          </cell>
          <cell r="T24" t="str">
            <v>50</v>
          </cell>
          <cell r="AV24" t="str">
            <v xml:space="preserve">in³/h     </v>
          </cell>
          <cell r="BD24" t="str">
            <v>TANTALUM</v>
          </cell>
        </row>
        <row r="25">
          <cell r="D25" t="str">
            <v xml:space="preserve">MPa       </v>
          </cell>
          <cell r="T25" t="str">
            <v>80</v>
          </cell>
          <cell r="AV25" t="str">
            <v xml:space="preserve">in³/min   </v>
          </cell>
          <cell r="BD25" t="str">
            <v>N/A</v>
          </cell>
        </row>
        <row r="26">
          <cell r="D26" t="str">
            <v xml:space="preserve">oz/in²    </v>
          </cell>
          <cell r="T26" t="str">
            <v>100</v>
          </cell>
          <cell r="AV26" t="str">
            <v xml:space="preserve">in³/s     </v>
          </cell>
          <cell r="BD26" t="str">
            <v>PVC</v>
          </cell>
        </row>
        <row r="27">
          <cell r="D27" t="str">
            <v xml:space="preserve">Pa        </v>
          </cell>
          <cell r="T27" t="str">
            <v>150</v>
          </cell>
          <cell r="AV27" t="str">
            <v xml:space="preserve">kft³/d    </v>
          </cell>
          <cell r="BD27" t="str">
            <v>KILLED CARBON STEEL</v>
          </cell>
        </row>
        <row r="28">
          <cell r="D28" t="str">
            <v xml:space="preserve">psi       </v>
          </cell>
          <cell r="T28" t="str">
            <v>200</v>
          </cell>
          <cell r="AV28" t="str">
            <v xml:space="preserve">kft³/h    </v>
          </cell>
          <cell r="BD28" t="str">
            <v>316 S.S. / STELLITE (EDGE)</v>
          </cell>
        </row>
        <row r="29">
          <cell r="D29" t="str">
            <v xml:space="preserve">Torr      </v>
          </cell>
          <cell r="T29" t="str">
            <v>300</v>
          </cell>
          <cell r="AV29" t="str">
            <v xml:space="preserve">kft³/min  </v>
          </cell>
        </row>
        <row r="30">
          <cell r="T30" t="str">
            <v>400</v>
          </cell>
          <cell r="AV30" t="str">
            <v xml:space="preserve">kg/d      </v>
          </cell>
        </row>
        <row r="31">
          <cell r="T31" t="str">
            <v>450</v>
          </cell>
          <cell r="AV31" t="str">
            <v xml:space="preserve">kg/h      </v>
          </cell>
        </row>
        <row r="32">
          <cell r="T32" t="str">
            <v>500</v>
          </cell>
          <cell r="AV32" t="str">
            <v xml:space="preserve">kg/min    </v>
          </cell>
        </row>
        <row r="33">
          <cell r="T33" t="str">
            <v>600</v>
          </cell>
          <cell r="AV33" t="str">
            <v xml:space="preserve">kg/s      </v>
          </cell>
        </row>
        <row r="34">
          <cell r="T34" t="str">
            <v>OTHER</v>
          </cell>
          <cell r="AV34" t="str">
            <v xml:space="preserve">kKg/h     </v>
          </cell>
        </row>
        <row r="35">
          <cell r="AV35" t="str">
            <v xml:space="preserve">klb/d     </v>
          </cell>
        </row>
        <row r="36">
          <cell r="AV36" t="str">
            <v xml:space="preserve">klb/h     </v>
          </cell>
        </row>
        <row r="37">
          <cell r="AV37" t="str">
            <v xml:space="preserve">l/d       </v>
          </cell>
        </row>
        <row r="38">
          <cell r="AV38" t="str">
            <v xml:space="preserve">l/h       </v>
          </cell>
        </row>
        <row r="39">
          <cell r="AV39" t="str">
            <v xml:space="preserve">l/min     </v>
          </cell>
        </row>
        <row r="40">
          <cell r="AV40" t="str">
            <v xml:space="preserve">l/s       </v>
          </cell>
        </row>
        <row r="41">
          <cell r="AV41" t="str">
            <v xml:space="preserve">lb/d      </v>
          </cell>
        </row>
        <row r="42">
          <cell r="AV42" t="str">
            <v xml:space="preserve">lb/h      </v>
          </cell>
        </row>
        <row r="43">
          <cell r="AV43" t="str">
            <v xml:space="preserve">lb/min    </v>
          </cell>
        </row>
        <row r="44">
          <cell r="AV44" t="str">
            <v xml:space="preserve">lb/s      </v>
          </cell>
        </row>
        <row r="45">
          <cell r="AV45" t="str">
            <v xml:space="preserve">m³/d      </v>
          </cell>
        </row>
        <row r="46">
          <cell r="AV46" t="str">
            <v xml:space="preserve">m³/h      </v>
          </cell>
        </row>
        <row r="47">
          <cell r="AV47" t="str">
            <v xml:space="preserve">m³/min    </v>
          </cell>
        </row>
        <row r="48">
          <cell r="AV48" t="str">
            <v xml:space="preserve">m³/s      </v>
          </cell>
        </row>
        <row r="49">
          <cell r="AV49" t="str">
            <v xml:space="preserve">Mft³/d    </v>
          </cell>
        </row>
        <row r="50">
          <cell r="AV50" t="str">
            <v xml:space="preserve">Mft³/h    </v>
          </cell>
        </row>
        <row r="51">
          <cell r="AV51" t="str">
            <v xml:space="preserve">Mft³/min  </v>
          </cell>
        </row>
        <row r="52">
          <cell r="AV52" t="str">
            <v xml:space="preserve">mg/d      </v>
          </cell>
        </row>
        <row r="53">
          <cell r="AV53" t="str">
            <v xml:space="preserve">mg/h      </v>
          </cell>
        </row>
        <row r="54">
          <cell r="AV54" t="str">
            <v xml:space="preserve">mg/min    </v>
          </cell>
        </row>
        <row r="55">
          <cell r="AV55" t="str">
            <v xml:space="preserve">mg/s      </v>
          </cell>
        </row>
        <row r="56">
          <cell r="AV56" t="str">
            <v xml:space="preserve">ml/h      </v>
          </cell>
        </row>
        <row r="57">
          <cell r="AV57" t="str">
            <v xml:space="preserve">Mlb/d     </v>
          </cell>
        </row>
        <row r="58">
          <cell r="AV58" t="str">
            <v xml:space="preserve">Mlb/h     </v>
          </cell>
        </row>
        <row r="59">
          <cell r="AV59" t="str">
            <v xml:space="preserve">Mm³/d     </v>
          </cell>
        </row>
        <row r="60">
          <cell r="AV60" t="str">
            <v xml:space="preserve">t/d       </v>
          </cell>
        </row>
        <row r="61">
          <cell r="AV61" t="str">
            <v xml:space="preserve">t/h       </v>
          </cell>
        </row>
        <row r="62">
          <cell r="AV62" t="str">
            <v xml:space="preserve">t/min     </v>
          </cell>
        </row>
        <row r="63">
          <cell r="AV63" t="str">
            <v xml:space="preserve">t/s       </v>
          </cell>
        </row>
        <row r="64">
          <cell r="AV64" t="str">
            <v xml:space="preserve">UK bbl/d  </v>
          </cell>
        </row>
        <row r="65">
          <cell r="AV65" t="str">
            <v xml:space="preserve">UK bbl/h  </v>
          </cell>
        </row>
        <row r="66">
          <cell r="AV66" t="str">
            <v xml:space="preserve">UK gal/d  </v>
          </cell>
        </row>
        <row r="67">
          <cell r="AV67" t="str">
            <v xml:space="preserve">UK gal/h  </v>
          </cell>
        </row>
        <row r="68">
          <cell r="AV68" t="str">
            <v>UK gal/min</v>
          </cell>
        </row>
        <row r="69">
          <cell r="AV69" t="str">
            <v xml:space="preserve">UK gal/s  </v>
          </cell>
        </row>
        <row r="70">
          <cell r="AV70" t="str">
            <v xml:space="preserve">UK ton/d  </v>
          </cell>
        </row>
        <row r="71">
          <cell r="AV71" t="str">
            <v xml:space="preserve">UK ton/h  </v>
          </cell>
        </row>
        <row r="72">
          <cell r="AV72" t="str">
            <v>UK ton/min</v>
          </cell>
        </row>
        <row r="73">
          <cell r="AV73" t="str">
            <v xml:space="preserve">UK ton/s  </v>
          </cell>
        </row>
        <row r="74">
          <cell r="AV74" t="str">
            <v xml:space="preserve">US bbl/d  </v>
          </cell>
        </row>
        <row r="75">
          <cell r="AV75" t="str">
            <v xml:space="preserve">US bbl/h  </v>
          </cell>
        </row>
        <row r="76">
          <cell r="AV76" t="str">
            <v>US bbl/min</v>
          </cell>
        </row>
        <row r="77">
          <cell r="AV77" t="str">
            <v xml:space="preserve">US bbl/s  </v>
          </cell>
        </row>
        <row r="78">
          <cell r="AV78" t="str">
            <v xml:space="preserve">US gal/d  </v>
          </cell>
        </row>
        <row r="79">
          <cell r="AV79" t="str">
            <v xml:space="preserve">US gal/h  </v>
          </cell>
        </row>
        <row r="80">
          <cell r="AV80" t="str">
            <v>US gal/min</v>
          </cell>
        </row>
        <row r="81">
          <cell r="AV81" t="str">
            <v xml:space="preserve">US gal/s  </v>
          </cell>
        </row>
        <row r="82">
          <cell r="AV82" t="str">
            <v xml:space="preserve">US kbbl/d </v>
          </cell>
        </row>
        <row r="83">
          <cell r="AV83" t="str">
            <v xml:space="preserve">US kbbl/h </v>
          </cell>
        </row>
        <row r="84">
          <cell r="AV84" t="str">
            <v xml:space="preserve">US mbbl/d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7040000"/>
      <sheetName val="DATOS"/>
      <sheetName val="TOVFEB."/>
      <sheetName val="GCB2000"/>
      <sheetName val="OPERATIVOS"/>
      <sheetName val="07040000.PET"/>
      <sheetName val="CAÑO LIMON"/>
      <sheetName val="Soporte"/>
      <sheetName val="TOVFEB_"/>
      <sheetName val="ITEMS"/>
      <sheetName val="APU"/>
      <sheetName val="TOVFEB_1"/>
      <sheetName val="C21_A310"/>
      <sheetName val="C21_G115"/>
      <sheetName val="C21_G220"/>
      <sheetName val="ASO"/>
      <sheetName val="PUCap"/>
      <sheetName val="PUInt"/>
      <sheetName val="ShutDown"/>
      <sheetName val="SlowDown"/>
      <sheetName val="Capital Acum"/>
      <sheetName val="Assume"/>
      <sheetName val="NOPAT Acum"/>
      <sheetName val="SOPORTES PYG"/>
      <sheetName val="COSTOS Y GASTOS"/>
      <sheetName val="PRESUPUESTO"/>
      <sheetName val="INGRESOS"/>
      <sheetName val="SUPERÁVIT"/>
      <sheetName val="Dinamica Base"/>
      <sheetName val="WBS VIT"/>
      <sheetName val="Tablaref - WBS"/>
      <sheetName val="BCol"/>
      <sheetName val="\\FS03CIB\USERS\BUZON.MDO\MANUA"/>
      <sheetName val="\INFORMACION REPORTE SEMANAL\Us"/>
      <sheetName val="\CASO 2\FS03CIB\USERS\BUZON.MDO"/>
      <sheetName val="\D\CASO 2\FS03CIB\USERS\BUZON.M"/>
      <sheetName val="\D\D\CASO 2\FS03CIB\USERS\BUZON"/>
      <sheetName val="\Users\juanpablobonillamanrique"/>
      <sheetName val="\C\D\D\CASO 2\FS03CIB\USERS\BUZ"/>
      <sheetName val="\Users\Usuario\AppData\Local\Mi"/>
      <sheetName val="\C\Users\Usuario\AppData\Local\"/>
      <sheetName val="TOVFEB_2"/>
      <sheetName val="CAÑO_LIMON"/>
      <sheetName val="Capital_Acum"/>
      <sheetName val="NOPAT_Acum"/>
      <sheetName val="SOPORTES_PYG"/>
      <sheetName val="COSTOS_Y_GASTOS"/>
      <sheetName val="Dinamica_Base"/>
      <sheetName val="WBS_VIT"/>
      <sheetName val="Tablaref_-_WBS"/>
      <sheetName val="\\FS03CIB\USERS\BUZON_MDO\MANUA"/>
      <sheetName val="TABLA5"/>
      <sheetName val="\Users\nani\Library\Caches\Temp"/>
      <sheetName val="Form5 _Pág_ 2"/>
      <sheetName val="Form5 _Pág_ 1"/>
      <sheetName val="640.17"/>
      <sheetName val="622.41"/>
      <sheetName val="673.3"/>
      <sheetName val="673.2P"/>
      <sheetName val="681.2"/>
      <sheetName val="680.2"/>
      <sheetName val="600.7"/>
      <sheetName val="710.6"/>
      <sheetName val="660.4"/>
      <sheetName val="TOVFEB_3"/>
      <sheetName val="CAÑO_LIMON1"/>
      <sheetName val="Capital_Acum1"/>
      <sheetName val="NOPAT_Acum1"/>
      <sheetName val="SOPORTES_PYG1"/>
      <sheetName val="COSTOS_Y_GASTOS1"/>
      <sheetName val="Dinamica_Base1"/>
      <sheetName val="WBS_VIT1"/>
      <sheetName val="Tablaref_-_WBS1"/>
      <sheetName val="\\FS03CIB\USERS\BUZON_MDO\MANU1"/>
      <sheetName val="07040000_PET"/>
      <sheetName val="\INFORMACION_REPORTE_SEMANAL\Us"/>
      <sheetName val="\CASO_2\FS03CIB\USERS\BUZON_MDO"/>
      <sheetName val="\D\CASO_2\FS03CIB\USERS\BUZON_M"/>
      <sheetName val="\D\D\CASO_2\FS03CIB\USERS\BUZON"/>
      <sheetName val="\C\D\D\CASO_2\FS03CIB\USERS\BUZ"/>
      <sheetName val="BASE_DATOS"/>
      <sheetName val="PPTO "/>
      <sheetName val="Hoja2"/>
      <sheetName val="ACTA No. 8"/>
      <sheetName val="PRESUPUESTO  OBRAS CASINO"/>
      <sheetName val="MARTES 15- 12-2015 "/>
      <sheetName val="LUNES 14- 12-2015"/>
      <sheetName val="SABADO 12- 12-2015"/>
      <sheetName val="VIERNES 11- 12-2015"/>
      <sheetName val="JUEVES 10- 12-2015 "/>
      <sheetName val="MIERCOLES 09- 12-2015 "/>
      <sheetName val="LUNES 07- 12-2015"/>
      <sheetName val="SABADO 05- 12-2015 "/>
      <sheetName val="VIERNES 04- 12-2015 "/>
      <sheetName val="JUEVES 03- 12-2015 "/>
      <sheetName val="MIERCOLES 02- 12-2015"/>
      <sheetName val="MARTES 01- 12-2015"/>
      <sheetName val="LUNES 30- 11-2015 "/>
      <sheetName val="SABADO 28- 11-2015"/>
      <sheetName val="VIERNES 27- 11-2015 "/>
      <sheetName val="JUEVES 26- 11-2015"/>
      <sheetName val="MIERCOLES 25- 11-2015"/>
      <sheetName val="MARTES 24-11-2015"/>
      <sheetName val="LUNES 23-11-2015"/>
      <sheetName val="SABADO 21-11-2015"/>
      <sheetName val=" VIERNES 20-11-2015"/>
      <sheetName val="JUEVES 19-11-2015"/>
      <sheetName val="MIERCOLES 18-11-2015"/>
      <sheetName val="\Users\Edgar\Desktop\FS03CIB\US"/>
      <sheetName val="\C\Users\Edgar\Desktop\FS03CIB\"/>
      <sheetName val="Estado de Resultado"/>
      <sheetName val="Balance General"/>
      <sheetName val="LISTAS"/>
      <sheetName val="__FS03CIB_USERS_BUZON.MDO_MANUA"/>
      <sheetName val="_INFORMACION REPORTE SEMANAL_Us"/>
      <sheetName val="_CASO 2_FS03CIB_USERS_BUZON.MDO"/>
      <sheetName val="_D_CASO 2_FS03CIB_USERS_BUZON.M"/>
      <sheetName val="_D_D_CASO 2_FS03CIB_USERS_BUZON"/>
      <sheetName val="_Users_juanpablobonillamanrique"/>
      <sheetName val="_C_D_D_CASO 2_FS03CIB_USERS_BUZ"/>
      <sheetName val="_Users_Usuario_AppData_Local_Mi"/>
      <sheetName val="_C_Users_Usuario_AppData_Local_"/>
      <sheetName val="__FS03CIB_USERS_BUZON_MDO_MANUA"/>
      <sheetName val="_Users_nani_Library_Caches_Temp"/>
      <sheetName val="AIU"/>
      <sheetName val="CONTRATO"/>
      <sheetName val="TARIFAS 2017"/>
      <sheetName val="CPF"/>
      <sheetName val="MAMEY 1 BONGA OESTE"/>
      <sheetName val="BONGA 1"/>
      <sheetName val="MAMEY 2"/>
      <sheetName val="TARIFAS 2018"/>
      <sheetName val="Calendar"/>
      <sheetName val="Settings"/>
      <sheetName val="Executive Report"/>
      <sheetName val="IOR by Well"/>
      <sheetName val="Register"/>
      <sheetName val="Report"/>
      <sheetName val="Daily Report"/>
      <sheetName val="NPT Report"/>
      <sheetName val="280000 Crude"/>
      <sheetName val="Cronograma del Proyecto"/>
      <sheetName val="Calculos"/>
      <sheetName val="Anexo C"/>
      <sheetName val="P&amp;L Consolidado Mensual"/>
      <sheetName val="Base_P10"/>
      <sheetName val="Base_P50"/>
      <sheetName val="Base_P90"/>
      <sheetName val="Prod_Inv_P10"/>
      <sheetName val="Prod_Inv_P50"/>
      <sheetName val="Prod_Inv_P90"/>
      <sheetName val="Todos"/>
      <sheetName val="LBTA"/>
      <sheetName val="LMTA36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UNIT"/>
      <sheetName val="Hoja3"/>
      <sheetName val="MANO DE OBRA"/>
      <sheetName val="1.1"/>
      <sheetName val="EQUIPO"/>
      <sheetName val="TUBERIA"/>
      <sheetName val="Hoja2"/>
      <sheetName val="MATERIALES"/>
      <sheetName val="ITEMS"/>
      <sheetName val="APU"/>
      <sheetName val="AIU"/>
      <sheetName val="5094_2003"/>
      <sheetName val="Form5 _Pág_ 1"/>
      <sheetName val="Form5 _Pág_ 2"/>
      <sheetName val="TARIFAS"/>
      <sheetName val="Listado"/>
      <sheetName val="ESPEC"/>
      <sheetName val="UNIDAD DE MEDIDAS"/>
      <sheetName val="#¡REF"/>
      <sheetName val="Reservas de Petróleo"/>
      <sheetName val="CUADRILLAS"/>
      <sheetName val="Personalizar"/>
      <sheetName val="_5090_presupuesto 2003_R1 ago 1"/>
      <sheetName val="Parametros"/>
      <sheetName val="casosWTI"/>
      <sheetName val="_5090_presupuesto%202003_R1%20a"/>
      <sheetName val="Main"/>
      <sheetName val="CorpTax"/>
      <sheetName val="Input"/>
      <sheetName val="Clúster"/>
      <sheetName val="DATOS"/>
      <sheetName val="TABLAS"/>
      <sheetName val="Códigos Pacc"/>
      <sheetName val="cantidades sf151"/>
      <sheetName val="C21_A310"/>
      <sheetName val="C21_G115"/>
      <sheetName val="C21_G220"/>
      <sheetName val="Reservas_de_Petróleo1"/>
      <sheetName val="Reservas_de_Petróleo"/>
      <sheetName val="Reservas_de_Petróleo2"/>
      <sheetName val="Reservas_de_Petróleo5"/>
      <sheetName val="Reservas_de_Petróleo3"/>
      <sheetName val="Reservas_de_Petróleo4"/>
      <sheetName val="Reservas_de_Petróleo10"/>
      <sheetName val="Reservas_de_Petróleo6"/>
      <sheetName val="Reservas_de_Petróleo7"/>
      <sheetName val="Reservas_de_Petróleo8"/>
      <sheetName val="Reservas_de_Petróleo9"/>
      <sheetName val="Reservas_de_Petróleo11"/>
      <sheetName val="Reservas_de_Petróleo14"/>
      <sheetName val="Reservas_de_Petróleo13"/>
      <sheetName val="Reservas_de_Petróleo12"/>
      <sheetName val="Reservas_de_Petróleo15"/>
      <sheetName val="Reservas_de_Petróleo16"/>
      <sheetName val="Datos Generales"/>
      <sheetName val="_5090_presupuesto_2003_R1_ago_1"/>
      <sheetName val="UNIDAD_DE_MEDIDAS"/>
      <sheetName val="_5090_presupuesto_2003_R1_ago_2"/>
      <sheetName val="UNIDAD_DE_MEDIDAS1"/>
      <sheetName val="_5090_presupuesto_2003_R1_ago_3"/>
      <sheetName val="UNIDAD_DE_MEDIDAS2"/>
      <sheetName val="COL 21169"/>
      <sheetName val="CATEGORIAS"/>
      <sheetName val="Nivel Salarial"/>
      <sheetName val="Parámetros Formato"/>
      <sheetName val="2121"/>
      <sheetName val="Hoja 1 "/>
      <sheetName val="Sal_Integ "/>
      <sheetName val="Sal_Integ"/>
      <sheetName val="archivo"/>
      <sheetName val="BD"/>
      <sheetName val="ESTADO RED"/>
      <sheetName val="CARRETERAS"/>
      <sheetName val="GENERALIDADES "/>
    </sheetNames>
    <definedNames>
      <definedName name="Cargar_Automaticamente"/>
    </definedNames>
    <sheetDataSet>
      <sheetData sheetId="0" refreshError="1"/>
      <sheetData sheetId="1" refreshError="1"/>
      <sheetData sheetId="2" refreshError="1"/>
      <sheetData sheetId="3" refreshError="1"/>
      <sheetData sheetId="4" refreshError="1"/>
      <sheetData sheetId="5" refreshError="1">
        <row r="13">
          <cell r="G13">
            <v>93148.686194374532</v>
          </cell>
        </row>
        <row r="17">
          <cell r="G17">
            <v>18786.419776420065</v>
          </cell>
        </row>
        <row r="28">
          <cell r="G28">
            <v>437000.62456852157</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5094-2003"/>
      <sheetName val="Puntajes"/>
      <sheetName val="TOTCAPIT"/>
      <sheetName val="JORNABAS"/>
      <sheetName val="MATERIALES"/>
      <sheetName val="TOTCUADEQ"/>
      <sheetName val="TOTCUADMO"/>
      <sheetName val="Anexo No. 5"/>
      <sheetName val="FINANCIERA"/>
      <sheetName val="DATOS"/>
      <sheetName val="PREACTA"/>
      <sheetName val="ESTADO VÍA-CRIT.TECNICO"/>
      <sheetName val="PRESUPUESTO"/>
      <sheetName val="MANO"/>
      <sheetName val="EQUIPO"/>
      <sheetName val="MATERIAL"/>
      <sheetName val="TRANSPORTE"/>
      <sheetName val="BASES"/>
      <sheetName val="FLUJOS"/>
      <sheetName val="PERSONAL"/>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
      <sheetName val="Cuadrillas"/>
      <sheetName val="Equ"/>
      <sheetName val="Trans"/>
      <sheetName val="Mat"/>
      <sheetName val="Salarios"/>
      <sheetName val="calidad"/>
      <sheetName val="HOJA BASE"/>
      <sheetName val="2121"/>
      <sheetName val="BASE"/>
      <sheetName val="General"/>
      <sheetName val="Civil work"/>
      <sheetName val="LISTADO APU"/>
      <sheetName val="ITEMS"/>
      <sheetName val="Personalizar"/>
      <sheetName val="1_Preliminares"/>
      <sheetName val="Insumos"/>
      <sheetName val="M.Obra"/>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ESTADO RED"/>
      <sheetName val="CARRETERAS"/>
      <sheetName val="GENERALIDADES "/>
      <sheetName val="Res-Accide-10"/>
      <sheetName val="COSTOS SEMANALES"/>
      <sheetName val="Prog.Inver (2)"/>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PU"/>
      <sheetName val="PRECIO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TARIFA__EQUIPOS"/>
      <sheetName val="Herram_Colombser"/>
      <sheetName val="Eq__Of_"/>
      <sheetName val="Insumos_papelería"/>
      <sheetName val="CALCULO_SALARIO"/>
      <sheetName val="FLUJO_DE_CAJA"/>
      <sheetName val="Mecánicas_Estaciones"/>
      <sheetName val="Analisis_APU"/>
      <sheetName val="TARIFA__EQUIPOS1"/>
      <sheetName val="Herram_Colombser1"/>
      <sheetName val="Eq__Of_1"/>
      <sheetName val="Insumos_papelería1"/>
      <sheetName val="CALCULO_SALARIO1"/>
      <sheetName val="FLUJO_DE_CAJA1"/>
      <sheetName val="Mecánicas_Estaciones1"/>
      <sheetName val="Analisis_APU1"/>
      <sheetName val="COSTOS_OFICINA1"/>
      <sheetName val="TARIFA__EQUIPOS2"/>
      <sheetName val="Herram_Colombser2"/>
      <sheetName val="Eq__Of_2"/>
      <sheetName val="Insumos_papelería2"/>
      <sheetName val="CALCULO_SALARIO2"/>
      <sheetName val="FLUJO_DE_CAJA2"/>
      <sheetName val="Mecánicas_Estaciones2"/>
      <sheetName val="Analisis_APU2"/>
      <sheetName val="COSTOS_OFICINA2"/>
      <sheetName val="TARIFA__EQUIPOS3"/>
      <sheetName val="Herram_Colombser3"/>
      <sheetName val="Eq__Of_3"/>
      <sheetName val="Insumos_papelería3"/>
      <sheetName val="CALCULO_SALARIO3"/>
      <sheetName val="FLUJO_DE_CAJA3"/>
      <sheetName val="Mecánicas_Estaciones3"/>
      <sheetName val="Analisis_APU3"/>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3"/>
      <sheetName val="TARIFA__EQUIPOS4"/>
      <sheetName val="Herram_Colombser4"/>
      <sheetName val="Eq__Of_4"/>
      <sheetName val="Insumos_papelería4"/>
      <sheetName val="CALCULO_SALARIO4"/>
      <sheetName val="FLUJO_DE_CAJA4"/>
      <sheetName val="Mecánicas_Estaciones4"/>
      <sheetName val="Analisis_APU4"/>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4"/>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refreshError="1"/>
      <sheetData sheetId="1016" refreshError="1"/>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refreshError="1"/>
      <sheetData sheetId="2923" refreshError="1"/>
      <sheetData sheetId="2924" refreshError="1"/>
      <sheetData sheetId="2925" refreshError="1"/>
      <sheetData sheetId="2926" refreshError="1"/>
      <sheetData sheetId="2927" refreshError="1"/>
      <sheetData sheetId="2928"/>
      <sheetData sheetId="2929">
        <row r="43">
          <cell r="N43">
            <v>1945336.0169571696</v>
          </cell>
        </row>
      </sheetData>
      <sheetData sheetId="2930" refreshError="1"/>
      <sheetData sheetId="2931" refreshError="1"/>
      <sheetData sheetId="2932" refreshError="1"/>
      <sheetData sheetId="2933"/>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sheetData sheetId="2946"/>
      <sheetData sheetId="2947"/>
      <sheetData sheetId="2948"/>
      <sheetData sheetId="2949">
        <row r="43">
          <cell r="N43">
            <v>1945336.0169571696</v>
          </cell>
        </row>
      </sheetData>
      <sheetData sheetId="2950"/>
      <sheetData sheetId="2951"/>
      <sheetData sheetId="2952"/>
      <sheetData sheetId="2953"/>
      <sheetData sheetId="2954"/>
      <sheetData sheetId="2955"/>
      <sheetData sheetId="2956"/>
      <sheetData sheetId="2957">
        <row r="43">
          <cell r="N43">
            <v>1945336.0169571696</v>
          </cell>
        </row>
      </sheetData>
      <sheetData sheetId="2958"/>
      <sheetData sheetId="2959"/>
      <sheetData sheetId="2960"/>
      <sheetData sheetId="2961"/>
      <sheetData sheetId="2962"/>
      <sheetData sheetId="2963"/>
      <sheetData sheetId="2964"/>
      <sheetData sheetId="2965"/>
      <sheetData sheetId="2966">
        <row r="43">
          <cell r="N43">
            <v>1945336.0169571696</v>
          </cell>
        </row>
      </sheetData>
      <sheetData sheetId="2967"/>
      <sheetData sheetId="2968"/>
      <sheetData sheetId="2969"/>
      <sheetData sheetId="2970"/>
      <sheetData sheetId="2971"/>
      <sheetData sheetId="2972"/>
      <sheetData sheetId="2973"/>
      <sheetData sheetId="2974"/>
      <sheetData sheetId="2975">
        <row r="43">
          <cell r="N43">
            <v>1945336.0169571696</v>
          </cell>
        </row>
      </sheetData>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row r="43">
          <cell r="N43">
            <v>1945336.0169571696</v>
          </cell>
        </row>
      </sheetData>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202"/>
      <sheetName val="Database"/>
      <sheetName val="Connections"/>
      <sheetName val="DWTables"/>
      <sheetName val="Notes"/>
      <sheetName val="Hoja2"/>
      <sheetName val="Calc"/>
      <sheetName val="CmpName"/>
      <sheetName val="Template"/>
      <sheetName val="Functions"/>
    </sheetNames>
    <sheetDataSet>
      <sheetData sheetId="0"/>
      <sheetData sheetId="1"/>
      <sheetData sheetId="2">
        <row r="21">
          <cell r="D21">
            <v>2</v>
          </cell>
          <cell r="G21">
            <v>3</v>
          </cell>
          <cell r="J21">
            <v>3</v>
          </cell>
          <cell r="M21">
            <v>10</v>
          </cell>
        </row>
        <row r="23">
          <cell r="D23" t="str">
            <v>Solid/Powder</v>
          </cell>
          <cell r="G23" t="str">
            <v>in</v>
          </cell>
          <cell r="J23" t="str">
            <v>in</v>
          </cell>
          <cell r="M23" t="str">
            <v>Square Edge Orifice</v>
          </cell>
        </row>
        <row r="24">
          <cell r="D24" t="str">
            <v>Liquid</v>
          </cell>
          <cell r="G24" t="str">
            <v>mm</v>
          </cell>
          <cell r="J24" t="str">
            <v>mm</v>
          </cell>
          <cell r="M24" t="str">
            <v>Quarter of Circle Orifice</v>
          </cell>
        </row>
        <row r="25">
          <cell r="D25" t="str">
            <v>Water</v>
          </cell>
          <cell r="G25" t="str">
            <v>IN</v>
          </cell>
          <cell r="J25" t="str">
            <v xml:space="preserve"> </v>
          </cell>
          <cell r="M25" t="str">
            <v>Conical Entrance Orifice</v>
          </cell>
        </row>
        <row r="26">
          <cell r="D26" t="str">
            <v>Gas/Vapor</v>
          </cell>
          <cell r="M26" t="str">
            <v>Lo-Loss Tube</v>
          </cell>
        </row>
        <row r="27">
          <cell r="D27" t="str">
            <v>Steam</v>
          </cell>
          <cell r="M27" t="str">
            <v>Venturi Tube</v>
          </cell>
        </row>
        <row r="28">
          <cell r="M28" t="str">
            <v>Nozzle</v>
          </cell>
        </row>
        <row r="29">
          <cell r="M29" t="str">
            <v>Eccentric Orifice</v>
          </cell>
        </row>
        <row r="30">
          <cell r="M30" t="str">
            <v>Segmental Orifice</v>
          </cell>
        </row>
        <row r="31">
          <cell r="M31" t="str">
            <v>Restriction Device</v>
          </cell>
        </row>
        <row r="32">
          <cell r="M32" t="str">
            <v xml:space="preserve"> </v>
          </cell>
        </row>
      </sheetData>
      <sheetData sheetId="3">
        <row r="2">
          <cell r="J2">
            <v>81</v>
          </cell>
          <cell r="K2">
            <v>2</v>
          </cell>
          <cell r="L2">
            <v>3</v>
          </cell>
          <cell r="M2">
            <v>7</v>
          </cell>
          <cell r="O2">
            <v>7</v>
          </cell>
          <cell r="P2">
            <v>82</v>
          </cell>
          <cell r="R2">
            <v>6</v>
          </cell>
          <cell r="S2">
            <v>12</v>
          </cell>
        </row>
        <row r="11">
          <cell r="W11" t="str">
            <v xml:space="preserve"> </v>
          </cell>
          <cell r="Y11" t="str">
            <v xml:space="preserve"> </v>
          </cell>
          <cell r="AF11" t="str">
            <v>Ksi</v>
          </cell>
          <cell r="AI11" t="str">
            <v>K</v>
          </cell>
          <cell r="AL11" t="str">
            <v>IN²/S</v>
          </cell>
          <cell r="AO11" t="str">
            <v xml:space="preserve">g/cm³     </v>
          </cell>
          <cell r="AR11" t="str">
            <v xml:space="preserve">Flange Tappings [ ISO 5167 (1998)/ R.W.Miller ] </v>
          </cell>
          <cell r="AW11" t="str">
            <v>MATERIAL NOT LISTED</v>
          </cell>
          <cell r="BB11" t="str">
            <v>IN</v>
          </cell>
        </row>
        <row r="12">
          <cell r="W12" t="str">
            <v>RANGER QCT</v>
          </cell>
          <cell r="Y12" t="str">
            <v>ASCO</v>
          </cell>
          <cell r="AF12" t="str">
            <v>Ksi-a</v>
          </cell>
          <cell r="AI12" t="str">
            <v>ºC</v>
          </cell>
          <cell r="AL12" t="str">
            <v>P</v>
          </cell>
          <cell r="AO12" t="str">
            <v xml:space="preserve">g/ml      </v>
          </cell>
          <cell r="AR12" t="str">
            <v xml:space="preserve">Corner Tappings [ ISO 5167 (1998)/ R.W.Miller ) </v>
          </cell>
          <cell r="AW12" t="str">
            <v xml:space="preserve">CARBON STEEL </v>
          </cell>
          <cell r="BB12" t="str">
            <v>MILS</v>
          </cell>
        </row>
        <row r="13">
          <cell r="W13" t="str">
            <v>CHEMICAL VALVE</v>
          </cell>
          <cell r="Y13" t="str">
            <v>ASHCROFT</v>
          </cell>
          <cell r="AF13" t="str">
            <v>Ksi-g</v>
          </cell>
          <cell r="AI13" t="str">
            <v>ºF</v>
          </cell>
          <cell r="AL13" t="str">
            <v>Pa·s</v>
          </cell>
          <cell r="AO13" t="str">
            <v xml:space="preserve">kg/l      </v>
          </cell>
          <cell r="AR13" t="str">
            <v xml:space="preserve">Radius Tappings [D &amp; D/2] [ ISO 5167 (1998)/ R.W.Miller ] </v>
          </cell>
          <cell r="AW13" t="str">
            <v>301 S.S.</v>
          </cell>
          <cell r="BB13" t="str">
            <v>cm</v>
          </cell>
        </row>
        <row r="14">
          <cell r="W14" t="str">
            <v>988</v>
          </cell>
          <cell r="Y14" t="str">
            <v>ASHCROFT OR SIMILAR</v>
          </cell>
          <cell r="AF14" t="str">
            <v>MPa</v>
          </cell>
          <cell r="AI14" t="str">
            <v>ºR</v>
          </cell>
          <cell r="AL14" t="str">
            <v>SSF</v>
          </cell>
          <cell r="AO14" t="str">
            <v xml:space="preserve">kg/m³     </v>
          </cell>
          <cell r="AR14" t="str">
            <v xml:space="preserve">Small-Bore Honed-Orifice Meter Run with Corner Tappings ( R.W.Miller ) </v>
          </cell>
          <cell r="AW14" t="str">
            <v>304 S.S.</v>
          </cell>
          <cell r="BB14" t="str">
            <v>ft</v>
          </cell>
        </row>
        <row r="15">
          <cell r="W15" t="str">
            <v>PREMIER-EZO</v>
          </cell>
          <cell r="Y15" t="str">
            <v>ASTI</v>
          </cell>
          <cell r="AF15" t="str">
            <v>MPa-a</v>
          </cell>
          <cell r="AL15" t="str">
            <v>SSU</v>
          </cell>
          <cell r="AO15" t="str">
            <v xml:space="preserve">lb/UK gal </v>
          </cell>
          <cell r="AR15" t="str">
            <v xml:space="preserve">Small-Bore Honed-Orifice Meter Run with Flange Tappings ( R.W.Miller ) </v>
          </cell>
          <cell r="AW15" t="str">
            <v>310 S.S.</v>
          </cell>
          <cell r="BB15" t="str">
            <v>km</v>
          </cell>
        </row>
        <row r="16">
          <cell r="W16" t="str">
            <v>PREMIER-Unlined</v>
          </cell>
          <cell r="Y16" t="str">
            <v>BROOKS</v>
          </cell>
          <cell r="AF16" t="str">
            <v>MPa-g</v>
          </cell>
          <cell r="AL16" t="str">
            <v>St</v>
          </cell>
          <cell r="AO16" t="str">
            <v xml:space="preserve">lb/US gal </v>
          </cell>
          <cell r="AR16" t="str">
            <v xml:space="preserve">Pipe Tappings [2.5D &amp; 8D] ( R.W.Miller ) </v>
          </cell>
          <cell r="AW16" t="str">
            <v>316 S.S.</v>
          </cell>
          <cell r="BB16" t="str">
            <v>m</v>
          </cell>
        </row>
        <row r="17">
          <cell r="W17" t="str">
            <v>520</v>
          </cell>
          <cell r="Y17" t="str">
            <v>BROOKS/FISHER &amp; PORT</v>
          </cell>
          <cell r="AF17" t="str">
            <v>Pa</v>
          </cell>
          <cell r="AL17" t="str">
            <v>cP</v>
          </cell>
          <cell r="AO17" t="str">
            <v xml:space="preserve">lb/ft³    </v>
          </cell>
          <cell r="AR17" t="str">
            <v>AGA Report 3 (Flange Tappings)</v>
          </cell>
          <cell r="AW17" t="str">
            <v>330 S.S.</v>
          </cell>
          <cell r="BB17" t="str">
            <v>micron</v>
          </cell>
        </row>
        <row r="18">
          <cell r="W18" t="str">
            <v>521</v>
          </cell>
          <cell r="Y18" t="str">
            <v>BY ELEC</v>
          </cell>
          <cell r="AF18" t="str">
            <v>Pa-a</v>
          </cell>
          <cell r="AL18" t="str">
            <v>cS</v>
          </cell>
          <cell r="AO18" t="str">
            <v xml:space="preserve">lb/in³    </v>
          </cell>
          <cell r="AR18" t="str">
            <v>AGA Report 3 [Pipe Tappings: 2.5D &amp; 8D]</v>
          </cell>
          <cell r="AW18" t="str">
            <v>347 S.S.</v>
          </cell>
          <cell r="BB18" t="str">
            <v>mile</v>
          </cell>
        </row>
        <row r="19">
          <cell r="W19" t="str">
            <v>461</v>
          </cell>
          <cell r="Y19" t="str">
            <v>BY VENDOR</v>
          </cell>
          <cell r="AF19" t="str">
            <v>Pa-g</v>
          </cell>
          <cell r="AL19" t="str">
            <v>cm²/s</v>
          </cell>
          <cell r="AO19" t="str">
            <v xml:space="preserve">lb/yd³    </v>
          </cell>
          <cell r="AR19" t="str">
            <v xml:space="preserve">Flange Tappings [ ISO 5167 (1991) ] </v>
          </cell>
          <cell r="AW19" t="str">
            <v>HASTELLOY B</v>
          </cell>
          <cell r="BB19" t="str">
            <v>mm</v>
          </cell>
        </row>
        <row r="20">
          <cell r="W20" t="str">
            <v>8522</v>
          </cell>
          <cell r="Y20" t="str">
            <v>CASHCO</v>
          </cell>
          <cell r="AF20" t="str">
            <v>Torr</v>
          </cell>
          <cell r="AL20" t="str">
            <v>ft²/s</v>
          </cell>
          <cell r="AO20" t="str">
            <v xml:space="preserve">mg/l      </v>
          </cell>
          <cell r="AR20" t="str">
            <v>Corner Tappings [ ISO 5167 (1991) ]</v>
          </cell>
          <cell r="AW20" t="str">
            <v>HASTELLOY C</v>
          </cell>
          <cell r="BB20" t="str">
            <v>yd</v>
          </cell>
        </row>
        <row r="21">
          <cell r="W21" t="str">
            <v>8532</v>
          </cell>
          <cell r="Y21" t="str">
            <v>CONSOLIDATED</v>
          </cell>
          <cell r="AF21" t="str">
            <v>Torr-a</v>
          </cell>
          <cell r="AL21" t="str">
            <v>lb/ft·h</v>
          </cell>
          <cell r="AO21" t="str">
            <v xml:space="preserve">mg/m³     </v>
          </cell>
          <cell r="AR21" t="str">
            <v>Radius Tappings [D &amp; D/2] [ ISO 5167 (1991) ]</v>
          </cell>
          <cell r="AW21" t="str">
            <v>INCONEL X, ANNEALED</v>
          </cell>
          <cell r="BB21" t="str">
            <v>µm</v>
          </cell>
        </row>
        <row r="22">
          <cell r="W22" t="str">
            <v>AA</v>
          </cell>
          <cell r="Y22" t="str">
            <v>DAILY THERMETRICS</v>
          </cell>
          <cell r="AF22" t="str">
            <v>Torr-g</v>
          </cell>
          <cell r="AL22" t="str">
            <v>lb/ft·s</v>
          </cell>
          <cell r="AO22" t="str">
            <v xml:space="preserve">oz/UK gal </v>
          </cell>
          <cell r="AR22" t="str">
            <v>Flange Tappings ( BS 1042 )</v>
          </cell>
          <cell r="AW22" t="str">
            <v>HAYNES STELLITE 25 (L605)</v>
          </cell>
        </row>
        <row r="23">
          <cell r="W23" t="str">
            <v>AC</v>
          </cell>
          <cell r="Y23" t="str">
            <v>DANIEL/FLUID TECH.</v>
          </cell>
          <cell r="AF23" t="str">
            <v>at (tech)</v>
          </cell>
          <cell r="AL23" t="str">
            <v>lbf·s/ft²</v>
          </cell>
          <cell r="AO23" t="str">
            <v xml:space="preserve">oz/US gal </v>
          </cell>
          <cell r="AR23" t="str">
            <v>Corner Tappings ( BS 1042 )</v>
          </cell>
          <cell r="AW23" t="str">
            <v>COPPER (ASTM B152, B124, B133)</v>
          </cell>
        </row>
        <row r="24">
          <cell r="W24" t="str">
            <v>BF</v>
          </cell>
          <cell r="Y24" t="str">
            <v>DIETERICH</v>
          </cell>
          <cell r="AF24" t="str">
            <v>at (tech)-a</v>
          </cell>
          <cell r="AL24" t="str">
            <v>lbf·s/in²</v>
          </cell>
          <cell r="AO24" t="str">
            <v xml:space="preserve">oz/in³    </v>
          </cell>
          <cell r="AR24" t="str">
            <v xml:space="preserve">  </v>
          </cell>
          <cell r="AW24" t="str">
            <v>YELLOW BRASS (ASTM B36, B134, B135)</v>
          </cell>
        </row>
        <row r="25">
          <cell r="W25" t="str">
            <v>CAV4</v>
          </cell>
          <cell r="Y25" t="str">
            <v>DREXEL-BROOKS</v>
          </cell>
          <cell r="AF25" t="str">
            <v>at (tech)-g</v>
          </cell>
          <cell r="AL25" t="str">
            <v>mPa·s</v>
          </cell>
          <cell r="AO25" t="str">
            <v xml:space="preserve">slug/ft³  </v>
          </cell>
          <cell r="AR25" t="str">
            <v xml:space="preserve">  </v>
          </cell>
          <cell r="AW25" t="str">
            <v>ALUM. BRONZE (ASTM B169 ALLOY A)</v>
          </cell>
        </row>
        <row r="26">
          <cell r="W26" t="str">
            <v>CC</v>
          </cell>
          <cell r="Y26" t="str">
            <v>DWYER</v>
          </cell>
          <cell r="AF26" t="str">
            <v>atm(stand)</v>
          </cell>
          <cell r="AL26" t="str">
            <v>mm²/s</v>
          </cell>
          <cell r="AO26" t="str">
            <v xml:space="preserve">tonl/yd³  </v>
          </cell>
          <cell r="AR26" t="str">
            <v xml:space="preserve">Classical venturi tube with an "as cast" convergent section (ISO 5167/R.W.Miller) </v>
          </cell>
          <cell r="AW26" t="str">
            <v>BERYLLIUM COPPER 25 (ASTM B194)</v>
          </cell>
        </row>
        <row r="27">
          <cell r="W27" t="str">
            <v>CE</v>
          </cell>
          <cell r="Y27" t="str">
            <v>ENRAF</v>
          </cell>
          <cell r="AF27" t="str">
            <v>atm(stand)-a</v>
          </cell>
          <cell r="AL27" t="str">
            <v>m²/s</v>
          </cell>
          <cell r="AO27" t="str">
            <v xml:space="preserve">tons/yd³  </v>
          </cell>
          <cell r="AR27" t="str">
            <v xml:space="preserve">Classical venturi tube with a machined convergent section (ISO 5167/R.W.Miller) </v>
          </cell>
          <cell r="AW27" t="str">
            <v>CUPRONICKEL 30%</v>
          </cell>
        </row>
        <row r="28">
          <cell r="W28" t="str">
            <v>CZA</v>
          </cell>
          <cell r="Y28" t="str">
            <v>FCI</v>
          </cell>
          <cell r="AF28" t="str">
            <v>atm(stand)-g</v>
          </cell>
          <cell r="AL28" t="str">
            <v>slug/ft·s</v>
          </cell>
          <cell r="AR28" t="str">
            <v xml:space="preserve">Classical venturi tube with a rough-welded sheet-iron conv(ISO 5167/R.W.Miller) </v>
          </cell>
          <cell r="AW28" t="str">
            <v>K-MONEL</v>
          </cell>
        </row>
        <row r="29">
          <cell r="W29" t="str">
            <v>EAD</v>
          </cell>
          <cell r="Y29" t="str">
            <v>FEDERAL SIGNAL</v>
          </cell>
          <cell r="AF29" t="str">
            <v>bar</v>
          </cell>
          <cell r="AR29" t="str">
            <v xml:space="preserve">Universal Venturi Tube ( R.W.Miller ) </v>
          </cell>
          <cell r="AW29" t="str">
            <v>NICKEL</v>
          </cell>
        </row>
        <row r="30">
          <cell r="W30" t="str">
            <v>EAS</v>
          </cell>
          <cell r="Y30" t="str">
            <v>FISHER</v>
          </cell>
          <cell r="AF30" t="str">
            <v>bar-a</v>
          </cell>
          <cell r="AR30" t="str">
            <v xml:space="preserve">Rectangular Venturi Tube ( R.W.Miller ) </v>
          </cell>
          <cell r="AW30" t="str">
            <v>PYREX GLASS</v>
          </cell>
        </row>
        <row r="31">
          <cell r="W31" t="str">
            <v>EAT</v>
          </cell>
          <cell r="Y31" t="str">
            <v>FLOWSERVE-KAMMER</v>
          </cell>
          <cell r="AF31" t="str">
            <v>bar-g</v>
          </cell>
          <cell r="AR31" t="str">
            <v xml:space="preserve">ISO Long Radius Nozzle ( ISO 5167 ) </v>
          </cell>
          <cell r="AW31" t="str">
            <v>TITANIUM</v>
          </cell>
        </row>
        <row r="32">
          <cell r="W32" t="str">
            <v>EB</v>
          </cell>
          <cell r="Y32" t="str">
            <v>FLOWSERVE-SEREG</v>
          </cell>
          <cell r="AF32" t="str">
            <v>cmH2O 4ºC</v>
          </cell>
          <cell r="AR32" t="str">
            <v xml:space="preserve">ASME Long Radius Nozzle ( R.W.Miller ) </v>
          </cell>
          <cell r="AW32" t="str">
            <v>TANTALUM</v>
          </cell>
        </row>
        <row r="33">
          <cell r="W33" t="str">
            <v>EHD</v>
          </cell>
          <cell r="Y33" t="str">
            <v>FLOWSERVE-VALTEK</v>
          </cell>
          <cell r="AF33" t="str">
            <v>cmH2O 4ºC-a</v>
          </cell>
          <cell r="AR33" t="str">
            <v xml:space="preserve">ISA 1932 Nozzle ( ISO 5167 / R.W.Miller ) </v>
          </cell>
          <cell r="AW33" t="str">
            <v>N/A</v>
          </cell>
        </row>
        <row r="34">
          <cell r="W34" t="str">
            <v>EHT</v>
          </cell>
          <cell r="Y34" t="str">
            <v>FLUIDIC TECHNIQUES</v>
          </cell>
          <cell r="AF34" t="str">
            <v>cmH2O 4ºC-g</v>
          </cell>
          <cell r="AR34" t="str">
            <v xml:space="preserve">Venturi Nozzle ( ISO 5167 / R.W.Miller ) </v>
          </cell>
          <cell r="AW34" t="str">
            <v>PVC</v>
          </cell>
        </row>
        <row r="35">
          <cell r="W35" t="str">
            <v>EHP</v>
          </cell>
          <cell r="Y35" t="str">
            <v xml:space="preserve">GENERAL MONITORS </v>
          </cell>
          <cell r="AF35" t="str">
            <v>cmHg 0ºC</v>
          </cell>
          <cell r="AR35" t="str">
            <v xml:space="preserve">Diametrically Opposite Flange Tappings  ( R.W.Miller ) </v>
          </cell>
          <cell r="AW35" t="str">
            <v>KILLED CARBON STEEL</v>
          </cell>
        </row>
        <row r="36">
          <cell r="W36" t="str">
            <v>EHS</v>
          </cell>
          <cell r="Y36" t="str">
            <v>GROTH</v>
          </cell>
          <cell r="AF36" t="str">
            <v>cmHg 0ºC-a</v>
          </cell>
          <cell r="AR36" t="str">
            <v xml:space="preserve">Side (90°) Flange Tappings  ( R.W.Miller ) </v>
          </cell>
          <cell r="AW36" t="str">
            <v>316 S.S. / STELLITE (EDGE)</v>
          </cell>
        </row>
        <row r="37">
          <cell r="W37" t="str">
            <v>EK</v>
          </cell>
          <cell r="Y37" t="str">
            <v>HONEYWELL</v>
          </cell>
          <cell r="AF37" t="str">
            <v>cmHg 0ºC-g</v>
          </cell>
          <cell r="AR37" t="str">
            <v>Diametrically Opposite Vena Contracta Tappings (R.W.Miller)</v>
          </cell>
        </row>
        <row r="38">
          <cell r="W38" t="str">
            <v>EKR</v>
          </cell>
          <cell r="Y38" t="str">
            <v>INGARD</v>
          </cell>
          <cell r="AF38" t="str">
            <v>dyne/cm²</v>
          </cell>
          <cell r="AR38" t="str">
            <v xml:space="preserve">Side (90°) Vena Contracta Tappings ( R.W.Miller ) </v>
          </cell>
        </row>
        <row r="39">
          <cell r="W39" t="str">
            <v>ELD</v>
          </cell>
          <cell r="Y39" t="str">
            <v>INGARD OR SIMILARS</v>
          </cell>
          <cell r="AF39" t="str">
            <v>dyne/cm²-a</v>
          </cell>
          <cell r="AR39" t="str">
            <v xml:space="preserve">Flange Tappings ( R.W.Miller ) </v>
          </cell>
        </row>
        <row r="40">
          <cell r="W40" t="str">
            <v>ELT</v>
          </cell>
          <cell r="Y40" t="str">
            <v>INSTRUMATIK</v>
          </cell>
          <cell r="AF40" t="str">
            <v>dyne/cm²-g</v>
          </cell>
          <cell r="AR40" t="str">
            <v xml:space="preserve">Vena Contracta Tappings ( R.W.Miller ) </v>
          </cell>
        </row>
        <row r="41">
          <cell r="W41" t="str">
            <v>ELS</v>
          </cell>
          <cell r="Y41" t="str">
            <v>INSTRUMATIK/SIMILARS</v>
          </cell>
          <cell r="AF41" t="str">
            <v>ftH2O</v>
          </cell>
          <cell r="AR41" t="str">
            <v>Quadrant-Edged, pipe diameter = 1/2 inch</v>
          </cell>
        </row>
        <row r="42">
          <cell r="W42" t="str">
            <v>EWD</v>
          </cell>
          <cell r="Y42" t="str">
            <v>ITT BARTON</v>
          </cell>
          <cell r="AF42" t="str">
            <v>ftH2O-a</v>
          </cell>
          <cell r="AR42" t="str">
            <v>Square-Edged, pipe diameter = 1/2 inch</v>
          </cell>
        </row>
        <row r="43">
          <cell r="W43" t="str">
            <v>EWT</v>
          </cell>
          <cell r="Y43" t="str">
            <v>JERGUSON</v>
          </cell>
          <cell r="AF43" t="str">
            <v>ftH2O-g</v>
          </cell>
          <cell r="AR43" t="str">
            <v>Square-Edged, pipe diameter = 1 inch</v>
          </cell>
        </row>
        <row r="44">
          <cell r="W44" t="str">
            <v>EWD-1</v>
          </cell>
          <cell r="Y44" t="str">
            <v>KAY RAY SENSALL</v>
          </cell>
          <cell r="AF44" t="str">
            <v>gf/cm²</v>
          </cell>
          <cell r="AR44" t="str">
            <v>Square-Edged, pipe diameter = 1.5 inch</v>
          </cell>
        </row>
        <row r="45">
          <cell r="W45" t="str">
            <v>EWT-1</v>
          </cell>
          <cell r="Y45" t="str">
            <v>K-TEK CORP.</v>
          </cell>
          <cell r="AF45" t="str">
            <v>gf/cm²-a</v>
          </cell>
          <cell r="AR45" t="str">
            <v>Long Radius Bends</v>
          </cell>
        </row>
        <row r="46">
          <cell r="W46" t="str">
            <v>EWND</v>
          </cell>
          <cell r="Y46" t="str">
            <v>MANOVECA</v>
          </cell>
          <cell r="AF46" t="str">
            <v>gf/cm²-g</v>
          </cell>
          <cell r="AR46" t="str">
            <v>Short Radius Bends</v>
          </cell>
        </row>
        <row r="47">
          <cell r="W47" t="str">
            <v>EWNT</v>
          </cell>
          <cell r="Y47" t="str">
            <v>MASONEILAN</v>
          </cell>
          <cell r="AF47" t="str">
            <v>hPa</v>
          </cell>
          <cell r="AR47" t="str">
            <v>Square Edge Orifice (R.W.Miller)</v>
          </cell>
        </row>
        <row r="48">
          <cell r="W48" t="str">
            <v>EWND-1</v>
          </cell>
          <cell r="Y48" t="str">
            <v>MICRO MOTION</v>
          </cell>
          <cell r="AF48" t="str">
            <v>hPa-a</v>
          </cell>
          <cell r="AR48" t="str">
            <v>Thick Plate Square Edge Orifice [plate thickness: 6d to 20d] (R.W.Miller)</v>
          </cell>
        </row>
        <row r="49">
          <cell r="W49" t="str">
            <v>EWNT-2</v>
          </cell>
          <cell r="Y49" t="str">
            <v>NELES-JAMESBURY</v>
          </cell>
          <cell r="AF49" t="str">
            <v>hPa-g</v>
          </cell>
          <cell r="AR49" t="str">
            <v>Classical Venturi Tube (R.W.Miller)</v>
          </cell>
        </row>
        <row r="50">
          <cell r="W50" t="str">
            <v>EWNT-1</v>
          </cell>
          <cell r="Y50" t="str">
            <v>NILCOR</v>
          </cell>
          <cell r="AF50" t="str">
            <v>inH2O</v>
          </cell>
          <cell r="AR50" t="str">
            <v>Square Edge Orifice (R.W.Miller)</v>
          </cell>
        </row>
        <row r="51">
          <cell r="W51" t="str">
            <v>EWS</v>
          </cell>
          <cell r="Y51" t="str">
            <v>NUOVA FIMA</v>
          </cell>
          <cell r="AF51" t="str">
            <v>inH2O-a</v>
          </cell>
          <cell r="AR51" t="str">
            <v>Toroidal Throat Venturi Nozzle (R.W.Miller)</v>
          </cell>
        </row>
        <row r="52">
          <cell r="W52" t="str">
            <v>FBD</v>
          </cell>
          <cell r="Y52" t="str">
            <v>OHMART VEGA</v>
          </cell>
          <cell r="AF52" t="str">
            <v>inH2O-g</v>
          </cell>
          <cell r="AR52" t="str">
            <v>Cylindrical Throat Venturi Nozzle (R.W.Miller)</v>
          </cell>
        </row>
        <row r="53">
          <cell r="W53" t="str">
            <v>FBS</v>
          </cell>
          <cell r="Y53" t="str">
            <v>PENBERTHY</v>
          </cell>
          <cell r="AF53" t="str">
            <v>inHg</v>
          </cell>
          <cell r="AR53" t="str">
            <v>ASME Long Radius Nozzle (R.W.Miller)</v>
          </cell>
        </row>
        <row r="54">
          <cell r="W54" t="str">
            <v>FBT</v>
          </cell>
          <cell r="Y54" t="str">
            <v>ROSEMOUNT</v>
          </cell>
          <cell r="AF54" t="str">
            <v>inHg-a</v>
          </cell>
          <cell r="AR54" t="str">
            <v xml:space="preserve">  </v>
          </cell>
        </row>
        <row r="55">
          <cell r="W55" t="str">
            <v>GS</v>
          </cell>
          <cell r="Y55" t="str">
            <v>SERVOMEX</v>
          </cell>
          <cell r="AF55" t="str">
            <v>inHg-g</v>
          </cell>
          <cell r="AR55" t="str">
            <v xml:space="preserve">  </v>
          </cell>
        </row>
        <row r="56">
          <cell r="W56" t="str">
            <v>HSV</v>
          </cell>
          <cell r="Y56" t="str">
            <v>START INSTRUMENTS</v>
          </cell>
          <cell r="AF56" t="str">
            <v>kPa</v>
          </cell>
          <cell r="AR56" t="str">
            <v xml:space="preserve">  </v>
          </cell>
        </row>
        <row r="57">
          <cell r="W57" t="str">
            <v>K</v>
          </cell>
          <cell r="Y57" t="str">
            <v>STATIC-O-RING</v>
          </cell>
          <cell r="AF57" t="str">
            <v>kPa-a</v>
          </cell>
          <cell r="AR57" t="str">
            <v xml:space="preserve">  </v>
          </cell>
        </row>
        <row r="58">
          <cell r="W58" t="str">
            <v>KB</v>
          </cell>
          <cell r="Y58" t="str">
            <v>THERMO ELECTRON</v>
          </cell>
          <cell r="AF58" t="str">
            <v>kPa-g</v>
          </cell>
          <cell r="AR58" t="str">
            <v xml:space="preserve">  </v>
          </cell>
        </row>
        <row r="59">
          <cell r="W59" t="str">
            <v>KBR</v>
          </cell>
          <cell r="Y59" t="str">
            <v>TSI Controls, Inc.</v>
          </cell>
          <cell r="AF59" t="str">
            <v>kgf/cm²</v>
          </cell>
          <cell r="AR59" t="str">
            <v xml:space="preserve">  </v>
          </cell>
        </row>
        <row r="60">
          <cell r="W60" t="str">
            <v>KR</v>
          </cell>
          <cell r="Y60" t="str">
            <v>VALTEK</v>
          </cell>
          <cell r="AF60" t="str">
            <v>kgf/cm²-a</v>
          </cell>
          <cell r="AR60" t="str">
            <v xml:space="preserve">  </v>
          </cell>
        </row>
        <row r="61">
          <cell r="W61" t="str">
            <v>PQ</v>
          </cell>
          <cell r="Y61" t="str">
            <v>VANESSA</v>
          </cell>
          <cell r="AF61" t="str">
            <v>kgf/cm²-g</v>
          </cell>
          <cell r="AR61" t="str">
            <v xml:space="preserve">  </v>
          </cell>
        </row>
        <row r="62">
          <cell r="W62" t="str">
            <v>PQA</v>
          </cell>
          <cell r="AF62" t="str">
            <v>kgf/mm²</v>
          </cell>
        </row>
        <row r="63">
          <cell r="W63" t="str">
            <v>PQC</v>
          </cell>
          <cell r="AF63" t="str">
            <v>kgf/mm²-a</v>
          </cell>
        </row>
        <row r="64">
          <cell r="W64" t="str">
            <v>PQF</v>
          </cell>
          <cell r="AF64" t="str">
            <v>kgf/mm²-g</v>
          </cell>
        </row>
        <row r="65">
          <cell r="W65" t="str">
            <v>PT</v>
          </cell>
          <cell r="AF65" t="str">
            <v>kgf/m²</v>
          </cell>
        </row>
        <row r="66">
          <cell r="W66" t="str">
            <v>RSS</v>
          </cell>
          <cell r="AF66" t="str">
            <v>kgf/m²-a</v>
          </cell>
        </row>
        <row r="67">
          <cell r="W67" t="str">
            <v>U</v>
          </cell>
          <cell r="AF67" t="str">
            <v>kgf/m²-g</v>
          </cell>
        </row>
        <row r="68">
          <cell r="W68" t="str">
            <v>V150</v>
          </cell>
          <cell r="AF68" t="str">
            <v>lbf/ft²</v>
          </cell>
        </row>
        <row r="69">
          <cell r="W69" t="str">
            <v>V200</v>
          </cell>
          <cell r="AF69" t="str">
            <v>lbf/ft²-a</v>
          </cell>
        </row>
        <row r="70">
          <cell r="W70" t="str">
            <v>V300</v>
          </cell>
          <cell r="AF70" t="str">
            <v>lbf/ft²-g</v>
          </cell>
        </row>
        <row r="71">
          <cell r="W71" t="str">
            <v>V250</v>
          </cell>
          <cell r="AF71" t="str">
            <v>lbf/in²</v>
          </cell>
        </row>
        <row r="72">
          <cell r="W72" t="str">
            <v>AR</v>
          </cell>
          <cell r="AF72" t="str">
            <v>lbf/in²-a</v>
          </cell>
        </row>
        <row r="73">
          <cell r="W73" t="str">
            <v>V100</v>
          </cell>
          <cell r="AF73" t="str">
            <v>lbf/in²-g</v>
          </cell>
        </row>
        <row r="74">
          <cell r="W74" t="str">
            <v>9100</v>
          </cell>
          <cell r="AF74" t="str">
            <v>mH2O 4ºC</v>
          </cell>
        </row>
        <row r="75">
          <cell r="W75" t="str">
            <v>9500</v>
          </cell>
          <cell r="AF75" t="str">
            <v>mH2O 4ºC-a</v>
          </cell>
        </row>
        <row r="76">
          <cell r="W76" t="str">
            <v>8500</v>
          </cell>
          <cell r="AF76" t="str">
            <v>mH2O 4ºC-g</v>
          </cell>
        </row>
        <row r="77">
          <cell r="W77" t="str">
            <v>8501</v>
          </cell>
          <cell r="AF77" t="str">
            <v>mbar</v>
          </cell>
        </row>
        <row r="78">
          <cell r="W78" t="str">
            <v>8510</v>
          </cell>
          <cell r="AF78" t="str">
            <v>mbar-a</v>
          </cell>
        </row>
        <row r="79">
          <cell r="W79" t="str">
            <v>8511</v>
          </cell>
          <cell r="AF79" t="str">
            <v>mbar-g</v>
          </cell>
        </row>
        <row r="80">
          <cell r="W80" t="str">
            <v>8550</v>
          </cell>
          <cell r="AF80" t="str">
            <v>mmH2O 4ºC</v>
          </cell>
        </row>
        <row r="81">
          <cell r="W81" t="str">
            <v>EWP</v>
          </cell>
          <cell r="AF81" t="str">
            <v>mmH2O 4ºC-a</v>
          </cell>
        </row>
        <row r="82">
          <cell r="W82" t="str">
            <v>EWNS</v>
          </cell>
          <cell r="AF82" t="str">
            <v>mmH2O 4ºC-g</v>
          </cell>
        </row>
        <row r="83">
          <cell r="W83" t="str">
            <v>EP</v>
          </cell>
          <cell r="AF83" t="str">
            <v>mmHg 0ºC</v>
          </cell>
        </row>
        <row r="84">
          <cell r="W84" t="str">
            <v>ENA</v>
          </cell>
          <cell r="AF84" t="str">
            <v>mmHg 0ºC-a</v>
          </cell>
        </row>
        <row r="85">
          <cell r="W85" t="str">
            <v>A</v>
          </cell>
          <cell r="AF85" t="str">
            <v>mmHg 0ºC-g</v>
          </cell>
        </row>
        <row r="86">
          <cell r="W86" t="str">
            <v>HS</v>
          </cell>
          <cell r="AF86" t="str">
            <v>oz/in²</v>
          </cell>
        </row>
        <row r="87">
          <cell r="W87" t="str">
            <v>ESR</v>
          </cell>
          <cell r="AF87" t="str">
            <v>oz/in²-a</v>
          </cell>
        </row>
        <row r="88">
          <cell r="W88" t="str">
            <v>ED</v>
          </cell>
          <cell r="AF88" t="str">
            <v>oz/in²-g</v>
          </cell>
        </row>
        <row r="89">
          <cell r="W89" t="str">
            <v>ETR</v>
          </cell>
          <cell r="AF89" t="str">
            <v>psi</v>
          </cell>
        </row>
        <row r="90">
          <cell r="W90" t="str">
            <v>ET</v>
          </cell>
          <cell r="AF90" t="str">
            <v>psi-a</v>
          </cell>
        </row>
        <row r="91">
          <cell r="W91" t="str">
            <v>EDR</v>
          </cell>
          <cell r="AF91" t="str">
            <v>psi-g</v>
          </cell>
        </row>
        <row r="92">
          <cell r="W92" t="str">
            <v>DBAQ</v>
          </cell>
        </row>
        <row r="93">
          <cell r="W93" t="str">
            <v>7600</v>
          </cell>
        </row>
        <row r="94">
          <cell r="W94" t="str">
            <v>7700</v>
          </cell>
        </row>
        <row r="95">
          <cell r="W95" t="str">
            <v>9200</v>
          </cell>
        </row>
        <row r="96">
          <cell r="W96" t="str">
            <v>7800</v>
          </cell>
        </row>
        <row r="97">
          <cell r="W97" t="str">
            <v>EZ</v>
          </cell>
        </row>
        <row r="98">
          <cell r="W98" t="str">
            <v>B</v>
          </cell>
        </row>
        <row r="99">
          <cell r="W99" t="str">
            <v>D</v>
          </cell>
        </row>
        <row r="100">
          <cell r="W100" t="str">
            <v>DB</v>
          </cell>
        </row>
        <row r="101">
          <cell r="W101" t="str">
            <v>DA</v>
          </cell>
        </row>
        <row r="102">
          <cell r="W102" t="str">
            <v>DBA</v>
          </cell>
        </row>
        <row r="103">
          <cell r="W103" t="str">
            <v>V25</v>
          </cell>
        </row>
        <row r="104">
          <cell r="W104" t="str">
            <v>EC</v>
          </cell>
        </row>
        <row r="105">
          <cell r="W105" t="str">
            <v>ES</v>
          </cell>
        </row>
        <row r="106">
          <cell r="W106" t="str">
            <v>8551</v>
          </cell>
        </row>
        <row r="107">
          <cell r="W107" t="str">
            <v>8555</v>
          </cell>
        </row>
        <row r="108">
          <cell r="W108" t="str">
            <v>8556</v>
          </cell>
        </row>
        <row r="109">
          <cell r="W109" t="str">
            <v>8570</v>
          </cell>
        </row>
        <row r="110">
          <cell r="W110" t="str">
            <v>G</v>
          </cell>
        </row>
        <row r="111">
          <cell r="W111" t="str">
            <v>GL</v>
          </cell>
        </row>
        <row r="112">
          <cell r="W112" t="str">
            <v>V500</v>
          </cell>
        </row>
        <row r="113">
          <cell r="W113" t="str">
            <v>95 H</v>
          </cell>
        </row>
        <row r="114">
          <cell r="W114" t="str">
            <v>98 H</v>
          </cell>
        </row>
        <row r="115">
          <cell r="W115" t="str">
            <v>66 A</v>
          </cell>
        </row>
        <row r="116">
          <cell r="W116" t="str">
            <v>EZR</v>
          </cell>
        </row>
        <row r="117">
          <cell r="W117" t="str">
            <v>Y690A</v>
          </cell>
        </row>
        <row r="118">
          <cell r="W118" t="str">
            <v>66R</v>
          </cell>
        </row>
        <row r="119">
          <cell r="W119" t="str">
            <v>95L</v>
          </cell>
        </row>
        <row r="120">
          <cell r="W120" t="str">
            <v>21000</v>
          </cell>
        </row>
        <row r="121">
          <cell r="W121" t="str">
            <v>25000</v>
          </cell>
        </row>
        <row r="122">
          <cell r="W122" t="str">
            <v>2600</v>
          </cell>
        </row>
        <row r="123">
          <cell r="W123" t="str">
            <v>52600</v>
          </cell>
        </row>
        <row r="124">
          <cell r="W124" t="str">
            <v>4500</v>
          </cell>
        </row>
        <row r="125">
          <cell r="W125" t="str">
            <v>9600</v>
          </cell>
        </row>
        <row r="126">
          <cell r="W126" t="str">
            <v>SE 30</v>
          </cell>
        </row>
        <row r="127">
          <cell r="W127" t="str">
            <v>36003</v>
          </cell>
        </row>
        <row r="128">
          <cell r="W128" t="str">
            <v>39002</v>
          </cell>
        </row>
        <row r="129">
          <cell r="W129" t="str">
            <v>77000</v>
          </cell>
        </row>
        <row r="130">
          <cell r="W130" t="str">
            <v>78200</v>
          </cell>
        </row>
        <row r="131">
          <cell r="W131" t="str">
            <v>38002</v>
          </cell>
        </row>
        <row r="132">
          <cell r="W132" t="str">
            <v>11000 Sigma F</v>
          </cell>
        </row>
        <row r="133">
          <cell r="W133" t="str">
            <v>21000 Sigma F</v>
          </cell>
        </row>
        <row r="134">
          <cell r="W134" t="str">
            <v>21000 Sigma FLO</v>
          </cell>
        </row>
        <row r="135">
          <cell r="W135" t="str">
            <v>24000</v>
          </cell>
        </row>
        <row r="136">
          <cell r="W136" t="str">
            <v>37000 TORK</v>
          </cell>
        </row>
        <row r="137">
          <cell r="W137" t="str">
            <v>28000 VPAK</v>
          </cell>
        </row>
        <row r="138">
          <cell r="W138" t="str">
            <v>29000 µPAK</v>
          </cell>
        </row>
        <row r="139">
          <cell r="W139" t="str">
            <v>39000</v>
          </cell>
        </row>
        <row r="140">
          <cell r="W140" t="str">
            <v>700</v>
          </cell>
        </row>
        <row r="141">
          <cell r="W141" t="str">
            <v>26000 Sigma F</v>
          </cell>
        </row>
        <row r="142">
          <cell r="W142" t="str">
            <v>26000 Sigma FLO</v>
          </cell>
        </row>
        <row r="143">
          <cell r="W143" t="str">
            <v>5061</v>
          </cell>
        </row>
        <row r="144">
          <cell r="W144" t="str">
            <v>CAMFLEX II</v>
          </cell>
        </row>
        <row r="145">
          <cell r="W145" t="str">
            <v>10000 37</v>
          </cell>
        </row>
        <row r="146">
          <cell r="W146" t="str">
            <v>41000 Sigma FLO</v>
          </cell>
        </row>
        <row r="147">
          <cell r="W147" t="str">
            <v>41000 Sigma F</v>
          </cell>
        </row>
        <row r="148">
          <cell r="W148" t="str">
            <v>41000 LO-DB DOMO</v>
          </cell>
        </row>
        <row r="149">
          <cell r="W149" t="str">
            <v>41000 LO-DB 37/38</v>
          </cell>
        </row>
        <row r="150">
          <cell r="W150" t="str">
            <v>41000 DOMO</v>
          </cell>
        </row>
        <row r="151">
          <cell r="W151" t="str">
            <v>41000 37/38</v>
          </cell>
        </row>
        <row r="152">
          <cell r="W152" t="str">
            <v>21000 37/38</v>
          </cell>
        </row>
        <row r="153">
          <cell r="W153" t="str">
            <v>21000 LO-DB 37/38</v>
          </cell>
        </row>
        <row r="154">
          <cell r="W154" t="str">
            <v>36002 BALL</v>
          </cell>
        </row>
        <row r="155">
          <cell r="W155" t="str">
            <v>72000</v>
          </cell>
        </row>
        <row r="156">
          <cell r="W156" t="str">
            <v>10000</v>
          </cell>
        </row>
        <row r="157">
          <cell r="W157" t="str">
            <v>28000</v>
          </cell>
        </row>
        <row r="158">
          <cell r="W158" t="str">
            <v>30000</v>
          </cell>
        </row>
        <row r="159">
          <cell r="W159" t="str">
            <v>35000</v>
          </cell>
        </row>
        <row r="160">
          <cell r="W160" t="str">
            <v>41000</v>
          </cell>
        </row>
        <row r="161">
          <cell r="W161" t="str">
            <v>17</v>
          </cell>
        </row>
        <row r="162">
          <cell r="W162" t="str">
            <v>18000</v>
          </cell>
        </row>
        <row r="163">
          <cell r="W163" t="str">
            <v>31000</v>
          </cell>
        </row>
        <row r="164">
          <cell r="W164" t="str">
            <v>36000</v>
          </cell>
        </row>
        <row r="165">
          <cell r="W165" t="str">
            <v>37000</v>
          </cell>
        </row>
        <row r="166">
          <cell r="W166" t="str">
            <v>38000</v>
          </cell>
        </row>
        <row r="167">
          <cell r="W167" t="str">
            <v>40 C</v>
          </cell>
        </row>
        <row r="168">
          <cell r="W168" t="str">
            <v>41004</v>
          </cell>
        </row>
        <row r="169">
          <cell r="W169" t="str">
            <v>42 C</v>
          </cell>
        </row>
        <row r="170">
          <cell r="W170" t="str">
            <v>41017</v>
          </cell>
        </row>
        <row r="171">
          <cell r="W171" t="str">
            <v>41018</v>
          </cell>
        </row>
        <row r="172">
          <cell r="W172" t="str">
            <v>41037</v>
          </cell>
        </row>
        <row r="173">
          <cell r="W173" t="str">
            <v>525</v>
          </cell>
        </row>
        <row r="174">
          <cell r="W174" t="str">
            <v>526</v>
          </cell>
        </row>
        <row r="175">
          <cell r="W175" t="str">
            <v>535H</v>
          </cell>
        </row>
        <row r="176">
          <cell r="W176" t="str">
            <v>78000</v>
          </cell>
        </row>
        <row r="177">
          <cell r="W177" t="str">
            <v>80000</v>
          </cell>
        </row>
        <row r="178">
          <cell r="W178" t="str">
            <v>89000</v>
          </cell>
        </row>
        <row r="179">
          <cell r="W179" t="str">
            <v>TYPICAL 3 way</v>
          </cell>
        </row>
        <row r="180">
          <cell r="W180" t="str">
            <v>TYPICAL angle</v>
          </cell>
        </row>
        <row r="181">
          <cell r="W181" t="str">
            <v>TYPICAL ball</v>
          </cell>
        </row>
        <row r="182">
          <cell r="W182" t="str">
            <v>TYPICAL butterfly</v>
          </cell>
        </row>
        <row r="183">
          <cell r="W183" t="str">
            <v>TYPICAL globe</v>
          </cell>
        </row>
        <row r="184">
          <cell r="W184" t="str">
            <v>TYPICAL regulator</v>
          </cell>
        </row>
        <row r="185">
          <cell r="W185" t="str">
            <v>TYPICAL rotary globe</v>
          </cell>
        </row>
        <row r="186">
          <cell r="W186" t="str">
            <v>TYPICAL split</v>
          </cell>
        </row>
        <row r="187">
          <cell r="W187" t="str">
            <v>MARK ONE</v>
          </cell>
        </row>
        <row r="188">
          <cell r="W188" t="str">
            <v>MARK EIGHT</v>
          </cell>
        </row>
        <row r="189">
          <cell r="W189" t="str">
            <v>VALDISK</v>
          </cell>
        </row>
        <row r="190">
          <cell r="W190" t="str">
            <v>MARK ONE-X</v>
          </cell>
        </row>
        <row r="191">
          <cell r="W191" t="str">
            <v>FLOWTOP</v>
          </cell>
        </row>
        <row r="192">
          <cell r="W192" t="str">
            <v>CAVCONTROL</v>
          </cell>
        </row>
        <row r="193">
          <cell r="W193" t="str">
            <v>VALDISK BX</v>
          </cell>
        </row>
        <row r="194">
          <cell r="W194" t="str">
            <v>CHANNEL STREAM</v>
          </cell>
        </row>
        <row r="195">
          <cell r="W195" t="str">
            <v>041000</v>
          </cell>
        </row>
        <row r="196">
          <cell r="W196" t="str">
            <v>051000</v>
          </cell>
        </row>
        <row r="197">
          <cell r="W197" t="str">
            <v>061000-QVF</v>
          </cell>
        </row>
        <row r="198">
          <cell r="W198" t="str">
            <v>061000-Schott</v>
          </cell>
        </row>
        <row r="199">
          <cell r="W199" t="str">
            <v>080000</v>
          </cell>
        </row>
        <row r="200">
          <cell r="W200" t="str">
            <v>081000</v>
          </cell>
        </row>
        <row r="201">
          <cell r="W201" t="str">
            <v>091000</v>
          </cell>
        </row>
        <row r="202">
          <cell r="W202" t="str">
            <v>0RSS00</v>
          </cell>
        </row>
        <row r="203">
          <cell r="W203" t="str">
            <v>185000</v>
          </cell>
        </row>
        <row r="204">
          <cell r="W204" t="str">
            <v>187000</v>
          </cell>
        </row>
        <row r="205">
          <cell r="W205" t="str">
            <v>010000</v>
          </cell>
        </row>
        <row r="206">
          <cell r="W206" t="str">
            <v>011000</v>
          </cell>
        </row>
        <row r="207">
          <cell r="W207" t="str">
            <v>015000</v>
          </cell>
        </row>
        <row r="208">
          <cell r="W208" t="str">
            <v>020000</v>
          </cell>
        </row>
        <row r="209">
          <cell r="W209" t="str">
            <v>021000</v>
          </cell>
        </row>
        <row r="210">
          <cell r="W210" t="str">
            <v>023000</v>
          </cell>
        </row>
        <row r="211">
          <cell r="W211" t="str">
            <v>025000</v>
          </cell>
        </row>
        <row r="212">
          <cell r="W212" t="str">
            <v>027000</v>
          </cell>
        </row>
        <row r="213">
          <cell r="W213" t="str">
            <v>028000</v>
          </cell>
        </row>
        <row r="214">
          <cell r="W214" t="str">
            <v>030000</v>
          </cell>
        </row>
        <row r="215">
          <cell r="W215" t="str">
            <v>031000</v>
          </cell>
        </row>
        <row r="216">
          <cell r="W216" t="str">
            <v>032000</v>
          </cell>
        </row>
        <row r="217">
          <cell r="W217" t="str">
            <v>033000</v>
          </cell>
        </row>
        <row r="218">
          <cell r="W218" t="str">
            <v>035000</v>
          </cell>
        </row>
        <row r="219">
          <cell r="W219" t="str">
            <v>040000</v>
          </cell>
        </row>
        <row r="220">
          <cell r="W220" t="str">
            <v xml:space="preserve">CavControl   </v>
          </cell>
        </row>
        <row r="221">
          <cell r="W221" t="str">
            <v>ChannelStream</v>
          </cell>
        </row>
        <row r="222">
          <cell r="W222" t="str">
            <v xml:space="preserve">Mark Eight   </v>
          </cell>
        </row>
        <row r="223">
          <cell r="W223" t="str">
            <v xml:space="preserve">Mark One     </v>
          </cell>
        </row>
        <row r="224">
          <cell r="W224" t="str">
            <v xml:space="preserve">Mark One-X   </v>
          </cell>
        </row>
        <row r="225">
          <cell r="W225" t="str">
            <v xml:space="preserve">Mark Two     </v>
          </cell>
        </row>
        <row r="226">
          <cell r="W226" t="str">
            <v xml:space="preserve">MaxFlo       </v>
          </cell>
        </row>
        <row r="227">
          <cell r="W227" t="str">
            <v xml:space="preserve">MegaStream   </v>
          </cell>
        </row>
        <row r="228">
          <cell r="W228" t="str">
            <v xml:space="preserve">MegaStream 2 </v>
          </cell>
        </row>
        <row r="229">
          <cell r="W229" t="str">
            <v xml:space="preserve">ShearStream  </v>
          </cell>
        </row>
        <row r="230">
          <cell r="W230" t="str">
            <v xml:space="preserve">TigerTooth   </v>
          </cell>
        </row>
        <row r="231">
          <cell r="W231" t="str">
            <v xml:space="preserve">Trooper      </v>
          </cell>
        </row>
        <row r="232">
          <cell r="W232" t="str">
            <v xml:space="preserve">Valdisk      </v>
          </cell>
        </row>
        <row r="233">
          <cell r="W233" t="str">
            <v xml:space="preserve">Valdisk 150  </v>
          </cell>
        </row>
        <row r="234">
          <cell r="W234" t="str">
            <v xml:space="preserve">Vanguard     </v>
          </cell>
        </row>
        <row r="235">
          <cell r="W235" t="str">
            <v xml:space="preserve">Valtek 2000  </v>
          </cell>
        </row>
        <row r="236">
          <cell r="W236" t="str">
            <v>Logix 1200 Advanced</v>
          </cell>
        </row>
        <row r="237">
          <cell r="W237" t="str">
            <v>Reglob VH</v>
          </cell>
        </row>
        <row r="238">
          <cell r="W238" t="str">
            <v>Maxflo NT</v>
          </cell>
        </row>
        <row r="239">
          <cell r="W239" t="str">
            <v>Micro Top</v>
          </cell>
        </row>
        <row r="240">
          <cell r="W240" t="str">
            <v xml:space="preserve">Epsy     </v>
          </cell>
        </row>
        <row r="241">
          <cell r="W241" t="str">
            <v>Reglob VG</v>
          </cell>
        </row>
        <row r="242">
          <cell r="W242" t="str">
            <v xml:space="preserve">Revca NC </v>
          </cell>
        </row>
        <row r="243">
          <cell r="W243" t="str">
            <v xml:space="preserve">Revca ND </v>
          </cell>
        </row>
        <row r="244">
          <cell r="W244" t="str">
            <v xml:space="preserve">Revca NG </v>
          </cell>
        </row>
        <row r="245">
          <cell r="W245" t="str">
            <v xml:space="preserve">Revca NH </v>
          </cell>
        </row>
        <row r="246">
          <cell r="W246" t="str">
            <v xml:space="preserve">Top 200  </v>
          </cell>
        </row>
        <row r="247">
          <cell r="W247" t="str">
            <v>Nilcor ball</v>
          </cell>
        </row>
        <row r="248">
          <cell r="W248" t="str">
            <v>Nilcor butterfly</v>
          </cell>
        </row>
        <row r="249">
          <cell r="W249" t="str">
            <v>10 W 0162    S T 260 S</v>
          </cell>
        </row>
        <row r="250">
          <cell r="W250" t="str">
            <v>45-1279-SS-04L-XNH</v>
          </cell>
        </row>
        <row r="251">
          <cell r="W251" t="str">
            <v>Serie 1279</v>
          </cell>
        </row>
        <row r="252">
          <cell r="W252" t="str">
            <v>Serie 1279 / 1188 (on press. range)</v>
          </cell>
        </row>
        <row r="253">
          <cell r="W253" t="str">
            <v>45-1279-SS-04L-XPDNHGV - 0/100 BARG</v>
          </cell>
        </row>
        <row r="254">
          <cell r="W254" t="str">
            <v>45-1279-SS-04L-XPDNH</v>
          </cell>
        </row>
        <row r="255">
          <cell r="W255" t="str">
            <v xml:space="preserve">45-1279-PS-04L-XPDNHGV </v>
          </cell>
        </row>
        <row r="256">
          <cell r="W256" t="str">
            <v>45-1279-SS-04L-XSGNH - 0/25 BARG</v>
          </cell>
        </row>
        <row r="257">
          <cell r="W257" t="str">
            <v>45-1279-PS-04L-XSGNH</v>
          </cell>
        </row>
        <row r="258">
          <cell r="W258" t="str">
            <v>45-1279-SS-04L-XPDNHGVAB - 760 mm Hg / 0 / 3 BARA</v>
          </cell>
        </row>
        <row r="259">
          <cell r="W259" t="str">
            <v>45-1279-SS-04L-XSGNHAB - 760 mm Hg / 0 / 3 BARA</v>
          </cell>
        </row>
        <row r="260">
          <cell r="W260" t="str">
            <v>45-1279-SS-04L-XSGNH - 0/6 BARG</v>
          </cell>
        </row>
        <row r="261">
          <cell r="W261" t="str">
            <v>45-1279-SS-04L-XSGNH - 0/4 BARG</v>
          </cell>
        </row>
        <row r="262">
          <cell r="W262" t="str">
            <v>45-1279-SS-04L-XPDNHGV - 0/4 BARG</v>
          </cell>
        </row>
        <row r="263">
          <cell r="W263" t="str">
            <v>45-1279-SS-04L-XPDNHGV - 0/25 BARG</v>
          </cell>
        </row>
        <row r="264">
          <cell r="W264" t="str">
            <v>45-1279-SS-04L-XSGNH - 0/10 BARG</v>
          </cell>
        </row>
        <row r="265">
          <cell r="W265" t="str">
            <v>45-1279-SS-04L-XPDNHGV - 0/6 BARG</v>
          </cell>
        </row>
        <row r="266">
          <cell r="W266" t="str">
            <v>45-1279-SS-04L-XSGNH - 0/15 BARG</v>
          </cell>
        </row>
        <row r="267">
          <cell r="W267" t="str">
            <v>45-1279-SS-04L-XPDNHGVAB - 760 mmHg / 2 BARA</v>
          </cell>
        </row>
        <row r="268">
          <cell r="W268" t="str">
            <v xml:space="preserve">45-1279-SS-04L-XSGNHAB - 760 mmHg / 4 BARA </v>
          </cell>
        </row>
        <row r="269">
          <cell r="W269" t="str">
            <v>45-1279-SS-04L-XPDNHGV - 760 mmHg / 2 BARA</v>
          </cell>
        </row>
        <row r="270">
          <cell r="W270" t="str">
            <v>45-1279-PM-04L-XSGNH-016 barg</v>
          </cell>
        </row>
        <row r="271">
          <cell r="W271" t="str">
            <v>45-1279-SS-04L-XSGNH-0/16 barg</v>
          </cell>
        </row>
        <row r="272">
          <cell r="W272" t="str">
            <v>45-1279-SS-04L-XSGNHAB-760 mm HG - 2 Bara</v>
          </cell>
        </row>
        <row r="273">
          <cell r="W273" t="str">
            <v>45-1279-SS-04L-XPDNHGVAB- 760 mmHG / 4 Bara</v>
          </cell>
        </row>
        <row r="274">
          <cell r="W274" t="str">
            <v>45-1279-SS-04L-XPDNHGVAB-760 mmHG / 4 Bara</v>
          </cell>
        </row>
        <row r="275">
          <cell r="W275" t="str">
            <v>1905-30KC-1-CC-MS-31-RF-GS-HP-NO</v>
          </cell>
        </row>
        <row r="276">
          <cell r="W276" t="str">
            <v>1906-DT-2-CC-MS-31-RF-GS-HP-NO</v>
          </cell>
        </row>
        <row r="277">
          <cell r="W277" t="str">
            <v>1905-30FC-1-CC-MS-31-RF-GS-HP-NO</v>
          </cell>
        </row>
        <row r="278">
          <cell r="W278" t="str">
            <v>0.75-19910LC-1-CC-DA-31-MT-FT-LA-NO</v>
          </cell>
        </row>
        <row r="279">
          <cell r="W279" t="str">
            <v>0.75-19096LC-1-CC-DA-31-05-05-LA</v>
          </cell>
        </row>
        <row r="280">
          <cell r="W280" t="str">
            <v>1905-30NC-2-CC-TD-31-RF-SS-HP</v>
          </cell>
        </row>
        <row r="281">
          <cell r="W281" t="str">
            <v>1905-30JC-2-CC-DA-31-RF-GS-LP</v>
          </cell>
        </row>
        <row r="282">
          <cell r="W282" t="str">
            <v>0.75-19096MC-1-CC-*-DA-31-05-05-LA-BP</v>
          </cell>
        </row>
        <row r="283">
          <cell r="W283" t="str">
            <v>1910-30DT-2-CC-TD-31-RF-SS-HP</v>
          </cell>
        </row>
        <row r="284">
          <cell r="W284" t="str">
            <v>1905-00DC-1-CC-DA-31-RF-LA</v>
          </cell>
        </row>
        <row r="285">
          <cell r="W285" t="str">
            <v>1905-00DC-1-CC-*-MS-31-RF-LA</v>
          </cell>
        </row>
        <row r="286">
          <cell r="W286" t="str">
            <v>1905-30DC-2-CC-DA-31-RF-LA</v>
          </cell>
        </row>
        <row r="287">
          <cell r="W287" t="str">
            <v>1905-30EC-1-CC-*-MS-31-RF-LA</v>
          </cell>
        </row>
        <row r="288">
          <cell r="W288" t="str">
            <v>1910-00JC-4-CC-MS-31-RF-GS-LP</v>
          </cell>
        </row>
        <row r="289">
          <cell r="W289" t="str">
            <v>1905-00KC-1-CC-DA-31-RF-LA</v>
          </cell>
        </row>
        <row r="290">
          <cell r="W290" t="str">
            <v>1905-30PC-2-CC-TD-31-RF-SS-HP</v>
          </cell>
        </row>
        <row r="291">
          <cell r="W291" t="str">
            <v>1905-30JC-2-CC-MS-31-RF-GS-HP</v>
          </cell>
        </row>
        <row r="292">
          <cell r="W292" t="str">
            <v>0.75-19096MC-1-CC-DA-31-05-05-LA-BP</v>
          </cell>
        </row>
        <row r="293">
          <cell r="W293" t="str">
            <v>1905-00DC-2-CC-DA-31-RF-LA</v>
          </cell>
        </row>
        <row r="294">
          <cell r="W294" t="str">
            <v>1905-30DC-2-CC-*-MS-31-RF-LA</v>
          </cell>
        </row>
        <row r="295">
          <cell r="W295" t="str">
            <v>1905-30EC-2-CC-*-MS-31-RF-LA</v>
          </cell>
        </row>
        <row r="296">
          <cell r="W296" t="str">
            <v>1905-00LC-1-CC-DA-31-RF-LA</v>
          </cell>
        </row>
        <row r="297">
          <cell r="W297" t="str">
            <v>1905-30DC-2-H4-DA-31-RF-LA</v>
          </cell>
        </row>
        <row r="298">
          <cell r="W298" t="str">
            <v>TDC-3000</v>
          </cell>
        </row>
        <row r="299">
          <cell r="W299" t="str">
            <v>YSTD924-E1(H)-00000-1C,CR,CC,TG,(MB)+XXXX</v>
          </cell>
        </row>
        <row r="300">
          <cell r="W300" t="str">
            <v>YSTG944-E1(G)-00000-1C,CR,CC,TG,(MB)+XXXX</v>
          </cell>
        </row>
        <row r="301">
          <cell r="W301" t="str">
            <v>YSTR12D-21A-1J0DFCBA407G-C1-SB-CR-TG-CC</v>
          </cell>
        </row>
        <row r="302">
          <cell r="W302" t="str">
            <v>STT350-0-EP00-TCTG-SB00000-000-0000-1C</v>
          </cell>
        </row>
        <row r="303">
          <cell r="W303" t="str">
            <v>YSTG140-E1(G)-00000-1C,CC,CR,TG,(MB)+XXXX</v>
          </cell>
        </row>
        <row r="304">
          <cell r="W304" t="str">
            <v>STR12D-11D-220DFCBA407K-CR-TG-F1-F5-CM-1C</v>
          </cell>
        </row>
        <row r="305">
          <cell r="W305" t="str">
            <v>STT350-0-EP00-TCTG-SB000SP-0DC-0000,1C+XXXX</v>
          </cell>
        </row>
        <row r="306">
          <cell r="W306" t="str">
            <v>STR94G-11A-2H0BGCBA407K-SB-CC-TC-TG-F1-F5-1C</v>
          </cell>
        </row>
        <row r="307">
          <cell r="W307" t="str">
            <v>STR94G-11A-2H0BGABA407K-SB-CC-TC-TG-F1-F5-1C</v>
          </cell>
        </row>
        <row r="308">
          <cell r="W308" t="str">
            <v>STG94L-E1G-00000-SB-CC-TC-TG-F1-F5-1C</v>
          </cell>
        </row>
        <row r="309">
          <cell r="W309" t="str">
            <v>STD924-E1H-00000-S2-SB-CC-TC-CR-TG-F1-F5-1C</v>
          </cell>
        </row>
        <row r="310">
          <cell r="W310" t="str">
            <v>STR93D-21A-2H0BFCBA407K-SB-CC-TC-CR-TG-F1-F5-1C</v>
          </cell>
        </row>
        <row r="311">
          <cell r="W311" t="str">
            <v>STD120-E1H-00000-S2-SB-TG-F1-F5-1C</v>
          </cell>
        </row>
        <row r="312">
          <cell r="W312" t="str">
            <v>STR12D-21A-2H0DFCBA407K-SB-CR-TG-F1-F5-CM-1C</v>
          </cell>
        </row>
        <row r="313">
          <cell r="W313" t="str">
            <v>STD120-E1H-00000-S2,SB,SS,CC,TC,TG,ZS,F1,F5,1C+XXXX</v>
          </cell>
        </row>
        <row r="314">
          <cell r="W314" t="str">
            <v>STF932-E1H-0J1F0-CC,TC,CR,TG,F1,F5,ZS,S1,1C+XXXX</v>
          </cell>
        </row>
        <row r="315">
          <cell r="W315" t="str">
            <v>STR14A-11A-1K0CGABA400K-SB,CC,TC,TG,F1,F5,ZS,1C+XXXX</v>
          </cell>
        </row>
        <row r="316">
          <cell r="W316" t="str">
            <v>STR14G-11A-1K0CGABA400K-SB,CC,TC,TG,F1,F5,ZS,1C+XXXX</v>
          </cell>
        </row>
        <row r="317">
          <cell r="W317" t="str">
            <v>STR93D-11D-120BFCBA407K-CC,TC,CR,TG,F1,F5,ZS,1C+XXXX</v>
          </cell>
        </row>
        <row r="318">
          <cell r="W318" t="str">
            <v>STR93D-11D-120BFCBC407K-CC,TC,CR,TG,F1,F5,ZS,1C+XXXX</v>
          </cell>
        </row>
        <row r="319">
          <cell r="W319" t="str">
            <v>STR93D-21A-1H0BFCBC407K-SB,CC,TC,CR,TG,F1,F5,ZS,1C+XXXX</v>
          </cell>
        </row>
        <row r="320">
          <cell r="W320" t="str">
            <v>STR93D-21A-1K0BFCBC407K-SB,CC,TC,CR,TG,F1,F5,ZS,1C+XXXX</v>
          </cell>
        </row>
        <row r="321">
          <cell r="W321" t="str">
            <v>STR93D-21A-2K0BFCBA407K-SB,CR,CC,TC,TG,ZS,F1,F5,1C+XXXX</v>
          </cell>
        </row>
        <row r="322">
          <cell r="W322" t="str">
            <v>STR94G-11A-1H0BGCBC400K-SB,CC,TC,TG,ZS,F1,F5,1C+XXXX</v>
          </cell>
        </row>
        <row r="323">
          <cell r="W323" t="str">
            <v>STR94G-11A-1K0CGABC400K-SB,CC,TC,TG,ZS,F1,F5,1C+XXXX</v>
          </cell>
        </row>
        <row r="324">
          <cell r="W324" t="str">
            <v>YSTA940-E1(G)-00000-SB,CR,(CR),CC,TC,TG,F1,F5,ZS,1C+XXXX</v>
          </cell>
        </row>
        <row r="325">
          <cell r="W325" t="str">
            <v>YSTD924-E1(H)-00000-S2,SB,SS,(CR),CC,TC,TG,ZS,F1,F5,1C+XXXX</v>
          </cell>
        </row>
        <row r="326">
          <cell r="W326" t="str">
            <v>YSTG944-E1(G)-00000-SB,CR,CC,TC,TG,F1,F5,ZS,1C+XXXX</v>
          </cell>
        </row>
        <row r="327">
          <cell r="W327" t="str">
            <v>YSTD924-F1(H)-00000-S2,SB,CR,(CR),CC,TC,TG,ZS,F1,F5,1C+XXXX</v>
          </cell>
        </row>
        <row r="328">
          <cell r="W328" t="str">
            <v>YSTG944-E1(G)-00000-SB,CR,CC,TC,TG,F1,F5,ZS,S1,1C+XXXX</v>
          </cell>
        </row>
        <row r="329">
          <cell r="W329" t="str">
            <v>YSTA940-E1(G)-00000-SB,CR,CC,TC,TG,F1,F5,1C+XXXX</v>
          </cell>
        </row>
        <row r="330">
          <cell r="W330" t="str">
            <v>YSTD110-E1(H)-00000-S2,SB,CC,TC,CR,TG,F1,F5,1C+XXXX</v>
          </cell>
        </row>
        <row r="331">
          <cell r="W331" t="str">
            <v>YSTD924-E1(H)-00000-S2,SB,CR,CC,TC,TG,ZS,F1,F5,1C+XXXX</v>
          </cell>
        </row>
        <row r="332">
          <cell r="W332" t="str">
            <v>YSTD924-F1(H)-00000-S2,SB,CR,CC,TC,TG,ZS,F1,F5,1C+XXXX</v>
          </cell>
        </row>
        <row r="333">
          <cell r="W333" t="str">
            <v>STR93D-21A-1K0BFCBA407K-SB,CR,CC,TC,TG,ZS,F1,F5,1C+XXXX</v>
          </cell>
        </row>
        <row r="334">
          <cell r="W334" t="str">
            <v>STR93D-21A-1H0BFCBA407K-SB,CR,CC,TC,TG,ZS,F1,F5,1C+XXXX</v>
          </cell>
        </row>
        <row r="335">
          <cell r="W335" t="str">
            <v>STF924-E1H-0J1F0-CC,TC,CR,TG,F1,F5,ZS,S1,1C+XXXX</v>
          </cell>
        </row>
        <row r="336">
          <cell r="W336" t="str">
            <v>RMA300-SM-SB,TG,TC-1J</v>
          </cell>
        </row>
        <row r="337">
          <cell r="W337" t="str">
            <v>STT350-0-EP00-TCTG-SB000SP-0DC-0000,1C</v>
          </cell>
        </row>
        <row r="338">
          <cell r="W338" t="str">
            <v>STR94G-11A-1K0BGABA400K-SB,CC,TG,TC,ZS,F1,F5,1C+XXXX</v>
          </cell>
        </row>
        <row r="339">
          <cell r="W339" t="str">
            <v>YSTG944-E1(G)-00000-SB,S1,CC,TC,TG,F1,F5,ZS,1C+XXX</v>
          </cell>
        </row>
        <row r="340">
          <cell r="W340" t="str">
            <v>YSTD924-E1(H)-00000-S2,SB,SS,CC,TC,TG,ZS,F1,F5,1C+XXX</v>
          </cell>
        </row>
        <row r="341">
          <cell r="W341" t="str">
            <v>396</v>
          </cell>
        </row>
        <row r="342">
          <cell r="W342" t="str">
            <v>396-54-62</v>
          </cell>
        </row>
        <row r="343">
          <cell r="W343" t="str">
            <v>396R</v>
          </cell>
        </row>
        <row r="344">
          <cell r="W344" t="str">
            <v>54e pH/ORP</v>
          </cell>
        </row>
        <row r="345">
          <cell r="W345" t="str">
            <v>54C</v>
          </cell>
        </row>
        <row r="346">
          <cell r="W346" t="str">
            <v>54eA</v>
          </cell>
        </row>
        <row r="347">
          <cell r="W347" t="str">
            <v>499ADO</v>
          </cell>
        </row>
        <row r="348">
          <cell r="W348" t="str">
            <v>5081-P-HT-21-67</v>
          </cell>
        </row>
        <row r="349">
          <cell r="W349" t="str">
            <v>396R-10-21-54-61</v>
          </cell>
        </row>
        <row r="350">
          <cell r="W350" t="str">
            <v>1054</v>
          </cell>
        </row>
        <row r="351">
          <cell r="W351" t="str">
            <v>Züllig BL5DOB-V2</v>
          </cell>
        </row>
        <row r="352">
          <cell r="W352" t="str">
            <v>Züllig S12VAH-Z-HT/BL5DOB</v>
          </cell>
        </row>
        <row r="353">
          <cell r="W353" t="str">
            <v>396P-02-10-55</v>
          </cell>
        </row>
        <row r="354">
          <cell r="W354" t="str">
            <v>39-T-20</v>
          </cell>
        </row>
        <row r="355">
          <cell r="W355" t="str">
            <v>29-T-20</v>
          </cell>
        </row>
        <row r="356">
          <cell r="W356" t="str">
            <v>19-T-20</v>
          </cell>
        </row>
        <row r="357">
          <cell r="W357" t="str">
            <v>BY ELEC</v>
          </cell>
        </row>
        <row r="358">
          <cell r="W358" t="str">
            <v>BY VENDOR</v>
          </cell>
        </row>
        <row r="359">
          <cell r="W359" t="str">
            <v>4-9150312236XTZ-1</v>
          </cell>
        </row>
        <row r="360">
          <cell r="W360" t="str">
            <v>See Note 8</v>
          </cell>
        </row>
        <row r="361">
          <cell r="W361" t="str">
            <v>See Note 7</v>
          </cell>
        </row>
        <row r="362">
          <cell r="W362" t="str">
            <v>30000-QTL</v>
          </cell>
        </row>
        <row r="363">
          <cell r="W363" t="str">
            <v>3245-4640-C8.5-113902</v>
          </cell>
        </row>
        <row r="364">
          <cell r="W364" t="str">
            <v>3241-1640-C20-133002-A14-U12-DQ1.25-V.875-3202-9150</v>
          </cell>
        </row>
        <row r="365">
          <cell r="W365" t="str">
            <v>3245-4640-C20-133002-A14-U12-DQ1.25-V.875-3202-9150</v>
          </cell>
        </row>
        <row r="366">
          <cell r="W366" t="str">
            <v>133002-A14-U12-DQ1.25-V.875-2202-9150-9100-03(SS_CHN)</v>
          </cell>
        </row>
        <row r="367">
          <cell r="W367" t="str">
            <v>133002-A10-U8-DQ1.25-V.875-2202-9150-9100-03(SS_CHN)</v>
          </cell>
        </row>
        <row r="368">
          <cell r="W368" t="str">
            <v>133002-A17-U15-DQ1.25-V.875-2202-9150-9100-03(SS_CHN)</v>
          </cell>
        </row>
        <row r="369">
          <cell r="W369" t="str">
            <v>3241-1640-C19-133002-A13-U11-DQ1.25-V.875-2202-9150</v>
          </cell>
        </row>
        <row r="370">
          <cell r="W370" t="str">
            <v>3241-1640-C19.75-133002-A13.75-U11.75-DQ1.25-V.875-3202-9150</v>
          </cell>
        </row>
        <row r="371">
          <cell r="W371" t="str">
            <v>133002-A12.5-U10.5-DQ1.25-V.875-2202-9150-9100-03(SS_CHN)</v>
          </cell>
        </row>
        <row r="372">
          <cell r="W372" t="str">
            <v>3TM9</v>
          </cell>
        </row>
        <row r="373">
          <cell r="W373" t="str">
            <v>2TM9</v>
          </cell>
        </row>
        <row r="374">
          <cell r="W374" t="str">
            <v>4L-K4-M4-C2A-CG</v>
          </cell>
        </row>
        <row r="375">
          <cell r="W375" t="str">
            <v>4BL-JB4-U8-C2A-TTYYVVPKTBX</v>
          </cell>
        </row>
        <row r="376">
          <cell r="W376" t="str">
            <v>S4000T-1-0-04</v>
          </cell>
        </row>
        <row r="377">
          <cell r="W377" t="str">
            <v>S4000C-1-0-06</v>
          </cell>
        </row>
        <row r="378">
          <cell r="W378" t="str">
            <v>S214-300-101-401</v>
          </cell>
        </row>
        <row r="379">
          <cell r="W379" t="str">
            <v>S104-300-101-201</v>
          </cell>
        </row>
        <row r="380">
          <cell r="W380" t="str">
            <v>TS400</v>
          </cell>
        </row>
        <row r="381">
          <cell r="W381" t="str">
            <v>TSFMD-1-1-0-1-06-46</v>
          </cell>
        </row>
        <row r="382">
          <cell r="W382" t="str">
            <v>27XST-SC-120-BLUE-DGXC</v>
          </cell>
        </row>
        <row r="383">
          <cell r="W383" t="str">
            <v>27XST-SC-120-AMBER-DGXC</v>
          </cell>
        </row>
        <row r="384">
          <cell r="W384" t="str">
            <v>27XST-SC-120-RED-DGXC</v>
          </cell>
        </row>
        <row r="385">
          <cell r="W385" t="str">
            <v>300-GCX-120V</v>
          </cell>
        </row>
        <row r="386">
          <cell r="W386" t="str">
            <v>1220A-7618-04-3555-TOO</v>
          </cell>
        </row>
        <row r="387">
          <cell r="W387" t="str">
            <v>1200A-7618-02-3555-TOO</v>
          </cell>
        </row>
        <row r="388">
          <cell r="W388" t="str">
            <v>2300A-10-355-TOO</v>
          </cell>
        </row>
        <row r="389">
          <cell r="W389" t="str">
            <v>2000A-16-3-T1OZ</v>
          </cell>
        </row>
        <row r="390">
          <cell r="W390" t="str">
            <v>1260A-02-355-TOZ</v>
          </cell>
        </row>
        <row r="391">
          <cell r="W391" t="str">
            <v>1260A-03-355-TOZ</v>
          </cell>
        </row>
        <row r="392">
          <cell r="W392" t="str">
            <v>1220A-02-355-TOZ</v>
          </cell>
        </row>
        <row r="393">
          <cell r="W393" t="str">
            <v xml:space="preserve">3809E11BAKAA1A1 </v>
          </cell>
        </row>
        <row r="394">
          <cell r="W394" t="str">
            <v>3809E11CAHAA1A1</v>
          </cell>
        </row>
        <row r="395">
          <cell r="W395" t="str">
            <v>3809E12AAHAA1A1</v>
          </cell>
        </row>
        <row r="396">
          <cell r="W396" t="str">
            <v>3809E12BAHAA1A1</v>
          </cell>
        </row>
        <row r="397">
          <cell r="W397" t="str">
            <v>3809E11BAHAA1A1</v>
          </cell>
        </row>
        <row r="398">
          <cell r="W398" t="str">
            <v>3809E13AAHAA1A1</v>
          </cell>
        </row>
        <row r="399">
          <cell r="W399" t="str">
            <v>3809E11DAKAA1A1</v>
          </cell>
        </row>
        <row r="400">
          <cell r="W400" t="str">
            <v>3809E12DAKAA1A1</v>
          </cell>
        </row>
        <row r="401">
          <cell r="W401" t="str">
            <v>3809E13CAKAA1A1</v>
          </cell>
        </row>
        <row r="402">
          <cell r="W402" t="str">
            <v>3809E12A1HAA1R1</v>
          </cell>
        </row>
        <row r="403">
          <cell r="W403" t="str">
            <v>3809E13DAKAA1A1</v>
          </cell>
        </row>
        <row r="404">
          <cell r="W404" t="str">
            <v>3809E12BAKAA1A1</v>
          </cell>
        </row>
        <row r="405">
          <cell r="W405" t="str">
            <v>3809E12AAKAA1A1</v>
          </cell>
        </row>
        <row r="406">
          <cell r="W406" t="str">
            <v>3809E33BAHAA1A1</v>
          </cell>
        </row>
        <row r="407">
          <cell r="W407" t="str">
            <v>3750CA3DG2CCAAAA0</v>
          </cell>
        </row>
        <row r="408">
          <cell r="W408" t="str">
            <v>3809E1BAAHAAAA1</v>
          </cell>
        </row>
        <row r="409">
          <cell r="W409" t="str">
            <v>3809E1BBAHAAAA1</v>
          </cell>
        </row>
        <row r="410">
          <cell r="W410" t="str">
            <v>3750CA3DG2CCAAAAA0</v>
          </cell>
        </row>
        <row r="411">
          <cell r="W411" t="str">
            <v>3809E1BBAKAAAA1</v>
          </cell>
        </row>
        <row r="412">
          <cell r="W412" t="str">
            <v>3809E1ABAHAAAA1</v>
          </cell>
        </row>
        <row r="413">
          <cell r="W413" t="str">
            <v>3809E13DAKAAAA1</v>
          </cell>
        </row>
        <row r="414">
          <cell r="W414" t="str">
            <v>3809E1ACAHAAAA1</v>
          </cell>
        </row>
        <row r="415">
          <cell r="W415" t="str">
            <v>3809E1BAAKAAAA1</v>
          </cell>
        </row>
        <row r="416">
          <cell r="W416" t="str">
            <v>3809E1ABAKAAAA1</v>
          </cell>
        </row>
        <row r="417">
          <cell r="W417" t="str">
            <v>VEGAPULS 62 DXBAX2HDNA</v>
          </cell>
        </row>
        <row r="418">
          <cell r="W418" t="str">
            <v>SF-021-6-C-03,00"-3-03-C-1-0</v>
          </cell>
        </row>
        <row r="419">
          <cell r="W419" t="str">
            <v>SF-021-6-C-06,00"-3-03-C-1-L</v>
          </cell>
        </row>
        <row r="420">
          <cell r="W420" t="str">
            <v>SF-021-6-C-06,00"-3-03-C-1-G</v>
          </cell>
        </row>
        <row r="421">
          <cell r="W421" t="str">
            <v>SF-021-6-S-08,00"-3-03-C-1-L</v>
          </cell>
        </row>
        <row r="422">
          <cell r="W422" t="str">
            <v>Y-SF-021-6-C-03,00"-3-06-C-1-0</v>
          </cell>
        </row>
        <row r="423">
          <cell r="W423" t="str">
            <v>SEE NOTE 7</v>
          </cell>
        </row>
        <row r="424">
          <cell r="W424" t="str">
            <v>SEE NOTE 8</v>
          </cell>
        </row>
        <row r="425">
          <cell r="W425" t="str">
            <v>SEE NOTE 9</v>
          </cell>
        </row>
        <row r="426">
          <cell r="W426" t="str">
            <v>SF-021-6-Q-02,00"-3-06-C-2-0</v>
          </cell>
        </row>
        <row r="427">
          <cell r="W427" t="str">
            <v>Y-SF-021-6-C-08,00"-3-06-C-1-L</v>
          </cell>
        </row>
        <row r="428">
          <cell r="W428" t="str">
            <v>SF-021-6-C-14,00"-3-06-C-1-G</v>
          </cell>
        </row>
        <row r="429">
          <cell r="W429" t="str">
            <v>Y-SF-021-6-Q-06,00"-3-19-C-2-L</v>
          </cell>
        </row>
        <row r="430">
          <cell r="W430" t="str">
            <v>SF-021-6-C-04,00"-3-03-C-1-L</v>
          </cell>
        </row>
        <row r="431">
          <cell r="W431" t="str">
            <v>SF-035-R-4-02,00"-080-L-1-WN-RF-2-L-C03</v>
          </cell>
        </row>
        <row r="432">
          <cell r="W432" t="str">
            <v>SF-025-C-02,00"-2-03-C-0-0</v>
          </cell>
        </row>
        <row r="433">
          <cell r="W433" t="str">
            <v>SF-021-6-C-08,00"-3-03-C-1-L</v>
          </cell>
        </row>
        <row r="434">
          <cell r="W434" t="str">
            <v>SEE NOTE 6</v>
          </cell>
        </row>
        <row r="435">
          <cell r="W435" t="str">
            <v>Y1-SA-091-06-J4S-SUA3-4K7C8-CC83RF2C-12,0"-0,0"</v>
          </cell>
        </row>
        <row r="436">
          <cell r="W436" t="str">
            <v>SA-091-06-J4S-SUA3-4K7C8-CC82RF2C-12,0"-0,0"</v>
          </cell>
        </row>
        <row r="437">
          <cell r="W437" t="str">
            <v>SA-091-06-J4S-SUA3-4K7C8-CC83RF2C-19,0"-0,0"</v>
          </cell>
        </row>
        <row r="438">
          <cell r="W438" t="str">
            <v>SA-091-06-J4S-SUA3-4K7C8-CC83RF2C-13,0"-0,0"</v>
          </cell>
        </row>
        <row r="439">
          <cell r="W439" t="str">
            <v>SA-091-06-J4S-SUA3-4K7C8-CC83RF2C-16,0"-0,0"</v>
          </cell>
        </row>
        <row r="440">
          <cell r="W440" t="str">
            <v>Y1-SA-091-06-J4S-SUA3-4K7C8-CC82RF2C-12,0"-0,0"</v>
          </cell>
        </row>
        <row r="441">
          <cell r="W441" t="str">
            <v>Y1-SA-091-06-J4S-SUA3-4K7C8-CC82RF2C-13,0"-0,0"</v>
          </cell>
        </row>
        <row r="442">
          <cell r="W442" t="str">
            <v>Y1-SA-091-06-J4S-SUA3-4K7C8-CC82RF2C-12,0"-0,0"</v>
          </cell>
        </row>
        <row r="443">
          <cell r="W443" t="str">
            <v>SA-091-06-J4S-SUA3-4K7C8-CC83RF2C-16,0"-0,0"</v>
          </cell>
        </row>
        <row r="444">
          <cell r="W444" t="str">
            <v>Included in Thermowell Model</v>
          </cell>
        </row>
        <row r="445">
          <cell r="W445" t="str">
            <v>Y-SD-025-CC72FF2C-12,0"-0,0"</v>
          </cell>
        </row>
        <row r="446">
          <cell r="W446" t="str">
            <v>Y-SD-025-CC73RF2C-12,0"-0,0"</v>
          </cell>
        </row>
        <row r="447">
          <cell r="W447" t="str">
            <v>Y-SD-025-CC72RF2C-12,0"-0,0"</v>
          </cell>
        </row>
        <row r="448">
          <cell r="W448" t="str">
            <v>Included in Temperature Element model</v>
          </cell>
        </row>
        <row r="449">
          <cell r="W449" t="str">
            <v>Y2-SA-091-06-J4S-SUA3-4K7C8-CC82RF2C-13,0"-0,0"</v>
          </cell>
        </row>
        <row r="450">
          <cell r="W450" t="str">
            <v>Y-SA-091-06-J4S-SUA3-4K7C8-CC83RF2C-16,0"-0,0"</v>
          </cell>
        </row>
        <row r="451">
          <cell r="W451" t="str">
            <v>Y2-SA-091-06-J4S-SUA3-4K7C8-CC82RF2R-13,0"-0,0"</v>
          </cell>
        </row>
        <row r="452">
          <cell r="W452" t="str">
            <v>Y-SD-025-CC73RF2C-08,0"-0,0</v>
          </cell>
        </row>
        <row r="453">
          <cell r="W453" t="str">
            <v>Y-SD-025-CC72RF2C-13,0"-0,0"</v>
          </cell>
        </row>
        <row r="454">
          <cell r="W454" t="str">
            <v>Y-SD-025-CC72RF2C-13,0"-0,0"</v>
          </cell>
        </row>
        <row r="455">
          <cell r="W455" t="str">
            <v>Y-SA-091-06-J4S-SUA3-4K7C8-CC82RF2C-12,0"-0,0"</v>
          </cell>
        </row>
        <row r="456">
          <cell r="W456" t="str">
            <v>TI-TW-12-316-300-400</v>
          </cell>
        </row>
        <row r="457">
          <cell r="W457" t="str">
            <v>TI-TW-16-316-300-60</v>
          </cell>
        </row>
        <row r="458">
          <cell r="W458" t="str">
            <v>TI-TW-19-316-300-60</v>
          </cell>
        </row>
        <row r="459">
          <cell r="W459" t="str">
            <v>Included in Themometer Model</v>
          </cell>
        </row>
        <row r="460">
          <cell r="W460" t="str">
            <v>Included in Thermowell Model</v>
          </cell>
        </row>
        <row r="461">
          <cell r="W461" t="str">
            <v>509-0016-702-00</v>
          </cell>
        </row>
        <row r="462">
          <cell r="W462" t="str">
            <v>509-0016-90N-00</v>
          </cell>
        </row>
        <row r="463">
          <cell r="W463" t="str">
            <v>509-0016-902-00</v>
          </cell>
        </row>
        <row r="464">
          <cell r="W464" t="str">
            <v>UEAA854H51F2 C Z</v>
          </cell>
        </row>
        <row r="465">
          <cell r="W465" t="str">
            <v>UIAV854H51F2*C*Z</v>
          </cell>
        </row>
        <row r="466">
          <cell r="W466" t="str">
            <v>KM26S/SS6/W5FEFEB5/WR153/M2G/F/IH2/V</v>
          </cell>
        </row>
        <row r="467">
          <cell r="W467" t="str">
            <v>KM26S/SS6/W5FEFEB5/WR153/M2G/F/IH2/V/SJ</v>
          </cell>
        </row>
        <row r="468">
          <cell r="W468" t="str">
            <v>PN 6241</v>
          </cell>
        </row>
        <row r="469">
          <cell r="W469" t="str">
            <v>3809E11BAKAA1A1</v>
          </cell>
        </row>
        <row r="470">
          <cell r="W470" t="str">
            <v>Per Manufacturer</v>
          </cell>
        </row>
        <row r="471">
          <cell r="W471" t="str">
            <v>ST-98-22GBA2DAWCA</v>
          </cell>
        </row>
        <row r="472">
          <cell r="W472" t="str">
            <v>BY MFR</v>
          </cell>
        </row>
        <row r="473">
          <cell r="W473" t="str">
            <v>227 C</v>
          </cell>
        </row>
        <row r="474">
          <cell r="W474" t="str">
            <v>FJOGST0060G15S"</v>
          </cell>
        </row>
        <row r="475">
          <cell r="W475" t="str">
            <v>Sensall Sapphire FJOGST0060G15S"</v>
          </cell>
        </row>
        <row r="476">
          <cell r="W476" t="str">
            <v>STARTOC ON LINE ANALYZER</v>
          </cell>
        </row>
        <row r="477">
          <cell r="W477" t="str">
            <v>Magnehelic 2150</v>
          </cell>
        </row>
        <row r="478">
          <cell r="W478" t="str">
            <v>2200: Control Unit 2210 / Transmitter Unit 2223</v>
          </cell>
        </row>
        <row r="479">
          <cell r="W479" t="str">
            <v>2K3II2GDT3IP65</v>
          </cell>
        </row>
      </sheetData>
      <sheetData sheetId="4"/>
      <sheetData sheetId="5"/>
      <sheetData sheetId="6"/>
      <sheetData sheetId="7"/>
      <sheetData sheetId="8"/>
      <sheetData sheetId="9"/>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Summary"/>
      <sheetName val="Probability Worksheets"/>
      <sheetName val="DATOS"/>
      <sheetName val="2121"/>
      <sheetName val="COSTOS DE TRANSPORTE"/>
      <sheetName val="BOUNDS &amp; ROWS"/>
      <sheetName val="COMPRA MATERIA PRIMA"/>
      <sheetName val="5094-2003"/>
      <sheetName val="Parámetros"/>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tulos"/>
      <sheetName val="Portada"/>
      <sheetName val="Leyenda"/>
      <sheetName val="Unidad 1"/>
      <sheetName val="Notas"/>
    </sheetNames>
    <sheetDataSet>
      <sheetData sheetId="0" refreshError="1">
        <row r="2">
          <cell r="C2" t="str">
            <v>ING. BÁSICA  INSTALACIONES MANEJO DE AGUA YACIMIENTO SAN PEDRITO</v>
          </cell>
        </row>
        <row r="3">
          <cell r="C3" t="str">
            <v>PANAMERICAN ENERGY</v>
          </cell>
        </row>
        <row r="6">
          <cell r="C6" t="str">
            <v>NM</v>
          </cell>
        </row>
      </sheetData>
      <sheetData sheetId="1" refreshError="1"/>
      <sheetData sheetId="2" refreshError="1"/>
      <sheetData sheetId="3" refreshError="1"/>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5094-2003"/>
      <sheetName val="ITEMS"/>
      <sheetName val="APU"/>
      <sheetName val="AIU"/>
      <sheetName val="CONS"/>
      <sheetName val="31"/>
      <sheetName val="Form5 _Pág_ 1"/>
      <sheetName val="Form5 _Pág_ 2"/>
      <sheetName val="UNITARIOS GENERALES"/>
      <sheetName val="FICHA EBI 1 de 6 "/>
      <sheetName val="Datos Generales"/>
      <sheetName val="Hoja3"/>
      <sheetName val="MANO DE OBRA"/>
      <sheetName val="1.1"/>
      <sheetName val="EQUIPO"/>
      <sheetName val="TUBERIA"/>
      <sheetName val="Hoja2"/>
      <sheetName val="MATERIALES"/>
      <sheetName val="7.12"/>
      <sheetName val="BASE"/>
      <sheetName val="precios"/>
      <sheetName val="INSUMOS"/>
      <sheetName val="Probability Workshee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B-2 (2)"/>
      <sheetName val="BASE"/>
      <sheetName val="EQUIPOS"/>
      <sheetName val="MANO DE OBRA"/>
      <sheetName val="MATERIALES"/>
      <sheetName val="B2 GENERAL"/>
      <sheetName val="B-2"/>
      <sheetName val="1"/>
      <sheetName val="2"/>
      <sheetName val="3"/>
      <sheetName val="4"/>
      <sheetName val="5"/>
      <sheetName val="6"/>
      <sheetName val="7"/>
      <sheetName val="8"/>
      <sheetName val="9"/>
      <sheetName val="10"/>
      <sheetName val="11"/>
      <sheetName val="12"/>
      <sheetName val="13"/>
      <sheetName val="14"/>
      <sheetName val="15"/>
      <sheetName val="16"/>
      <sheetName val="17"/>
      <sheetName val="ESQUEMA"/>
      <sheetName val="PD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lisadeFitLinks"/>
      <sheetName val="Hoja2"/>
      <sheetName val="Hoja3"/>
      <sheetName val="Gráfico"/>
      <sheetName val="@RISK - Correlaciones"/>
      <sheetName val="@Risk"/>
      <sheetName val="Presupuesto Base  US$"/>
      <sheetName val="PRECIO TOTAL  OBRAS  CIVILE"/>
      <sheetName val="OOCC Kaplan V cota 63,4 canal"/>
      <sheetName val="Equip Mec y Elec DatosFinales "/>
      <sheetName val="Equip Mec y Elec"/>
    </sheetNames>
    <sheetDataSet>
      <sheetData sheetId="0"/>
      <sheetData sheetId="1"/>
      <sheetData sheetId="2"/>
      <sheetData sheetId="3"/>
      <sheetData sheetId="4">
        <row r="1">
          <cell r="A1" t="str">
            <v>@RISK - Hoja de correlación</v>
          </cell>
        </row>
        <row r="5">
          <cell r="C5">
            <v>1</v>
          </cell>
        </row>
        <row r="6">
          <cell r="C6">
            <v>0.95</v>
          </cell>
          <cell r="D6">
            <v>1</v>
          </cell>
        </row>
        <row r="7">
          <cell r="C7">
            <v>0.95</v>
          </cell>
          <cell r="D7">
            <v>0.95</v>
          </cell>
          <cell r="E7">
            <v>1</v>
          </cell>
        </row>
        <row r="8">
          <cell r="C8">
            <v>0.95</v>
          </cell>
          <cell r="D8">
            <v>0.95</v>
          </cell>
          <cell r="E8">
            <v>0.95</v>
          </cell>
          <cell r="F8">
            <v>1</v>
          </cell>
        </row>
        <row r="9">
          <cell r="C9">
            <v>0.95</v>
          </cell>
          <cell r="D9">
            <v>0.95</v>
          </cell>
          <cell r="E9">
            <v>0.95</v>
          </cell>
          <cell r="F9">
            <v>0.95</v>
          </cell>
          <cell r="G9">
            <v>1</v>
          </cell>
        </row>
        <row r="10">
          <cell r="C10">
            <v>0.95</v>
          </cell>
          <cell r="D10">
            <v>0.95</v>
          </cell>
          <cell r="E10">
            <v>0.95</v>
          </cell>
          <cell r="F10">
            <v>0.95</v>
          </cell>
          <cell r="G10">
            <v>0.95</v>
          </cell>
          <cell r="H10">
            <v>1</v>
          </cell>
        </row>
        <row r="11">
          <cell r="C11">
            <v>0.95</v>
          </cell>
          <cell r="D11">
            <v>0.95</v>
          </cell>
          <cell r="E11">
            <v>0.95</v>
          </cell>
          <cell r="F11">
            <v>0.95</v>
          </cell>
          <cell r="G11">
            <v>0.95</v>
          </cell>
          <cell r="H11">
            <v>0.95</v>
          </cell>
          <cell r="I11">
            <v>1</v>
          </cell>
        </row>
        <row r="12">
          <cell r="C12">
            <v>0.95</v>
          </cell>
          <cell r="D12">
            <v>0.95</v>
          </cell>
          <cell r="E12">
            <v>0.95</v>
          </cell>
          <cell r="F12">
            <v>0.95</v>
          </cell>
          <cell r="G12">
            <v>0.95</v>
          </cell>
          <cell r="H12">
            <v>0.95</v>
          </cell>
          <cell r="I12">
            <v>0.95</v>
          </cell>
          <cell r="J12">
            <v>1</v>
          </cell>
        </row>
        <row r="13">
          <cell r="C13">
            <v>0.95</v>
          </cell>
          <cell r="D13">
            <v>0.95</v>
          </cell>
          <cell r="E13">
            <v>0.95</v>
          </cell>
          <cell r="F13">
            <v>0.95</v>
          </cell>
          <cell r="G13">
            <v>0.95</v>
          </cell>
          <cell r="H13">
            <v>0.95</v>
          </cell>
          <cell r="I13">
            <v>0.95</v>
          </cell>
          <cell r="J13">
            <v>0.95</v>
          </cell>
          <cell r="K13">
            <v>1</v>
          </cell>
        </row>
        <row r="14">
          <cell r="C14">
            <v>0.95</v>
          </cell>
          <cell r="D14">
            <v>0.95</v>
          </cell>
          <cell r="E14">
            <v>0.95</v>
          </cell>
          <cell r="F14">
            <v>0.95</v>
          </cell>
          <cell r="G14">
            <v>0.95</v>
          </cell>
          <cell r="H14">
            <v>0.95</v>
          </cell>
          <cell r="I14">
            <v>0.95</v>
          </cell>
          <cell r="J14">
            <v>0.95</v>
          </cell>
          <cell r="K14">
            <v>0.95</v>
          </cell>
          <cell r="L14">
            <v>1</v>
          </cell>
        </row>
        <row r="15">
          <cell r="C15">
            <v>0.95</v>
          </cell>
          <cell r="D15">
            <v>0.95</v>
          </cell>
          <cell r="E15">
            <v>0.95</v>
          </cell>
          <cell r="F15">
            <v>0.95</v>
          </cell>
          <cell r="G15">
            <v>0.95</v>
          </cell>
          <cell r="H15">
            <v>0.95</v>
          </cell>
          <cell r="I15">
            <v>0.95</v>
          </cell>
          <cell r="J15">
            <v>0.95</v>
          </cell>
          <cell r="K15">
            <v>0.95</v>
          </cell>
          <cell r="L15">
            <v>0.95</v>
          </cell>
          <cell r="M15">
            <v>1</v>
          </cell>
        </row>
        <row r="16">
          <cell r="C16">
            <v>0.95</v>
          </cell>
          <cell r="D16">
            <v>0.95</v>
          </cell>
          <cell r="E16">
            <v>0.95</v>
          </cell>
          <cell r="F16">
            <v>0.95</v>
          </cell>
          <cell r="G16">
            <v>0.95</v>
          </cell>
          <cell r="H16">
            <v>0.95</v>
          </cell>
          <cell r="I16">
            <v>0.95</v>
          </cell>
          <cell r="J16">
            <v>0.95</v>
          </cell>
          <cell r="K16">
            <v>0.95</v>
          </cell>
          <cell r="L16">
            <v>0.95</v>
          </cell>
          <cell r="M16">
            <v>0.95</v>
          </cell>
          <cell r="N16">
            <v>1</v>
          </cell>
        </row>
        <row r="17">
          <cell r="C17">
            <v>0.95</v>
          </cell>
          <cell r="D17">
            <v>0.95</v>
          </cell>
          <cell r="E17">
            <v>0.95</v>
          </cell>
          <cell r="F17">
            <v>0.95</v>
          </cell>
          <cell r="G17">
            <v>0.95</v>
          </cell>
          <cell r="H17">
            <v>0.95</v>
          </cell>
          <cell r="I17">
            <v>0.95</v>
          </cell>
          <cell r="J17">
            <v>0.95</v>
          </cell>
          <cell r="K17">
            <v>0.95</v>
          </cell>
          <cell r="L17">
            <v>0.95</v>
          </cell>
          <cell r="M17">
            <v>0.95</v>
          </cell>
          <cell r="N17">
            <v>0.95</v>
          </cell>
          <cell r="O17">
            <v>1</v>
          </cell>
        </row>
      </sheetData>
      <sheetData sheetId="5"/>
      <sheetData sheetId="6"/>
      <sheetData sheetId="7"/>
      <sheetData sheetId="8"/>
      <sheetData sheetId="9"/>
      <sheetData sheetId="1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Entidad)"/>
      <sheetName val="Analisis AIU final"/>
      <sheetName val="Cronograma"/>
      <sheetName val="Interventoria"/>
      <sheetName val="FM"/>
      <sheetName val="LE"/>
      <sheetName val="LM "/>
      <sheetName val="MO"/>
      <sheetName val="DATOS"/>
    </sheetNames>
    <sheetDataSet>
      <sheetData sheetId="0">
        <row r="101">
          <cell r="K101">
            <v>2963577012</v>
          </cell>
        </row>
      </sheetData>
      <sheetData sheetId="1"/>
      <sheetData sheetId="2"/>
      <sheetData sheetId="3"/>
      <sheetData sheetId="4"/>
      <sheetData sheetId="5"/>
      <sheetData sheetId="6"/>
      <sheetData sheetId="7">
        <row r="7">
          <cell r="E7">
            <v>1000000</v>
          </cell>
        </row>
      </sheetData>
      <sheetData sheetId="8">
        <row r="18">
          <cell r="Q18" t="str">
            <v>PROYECTO PAVIMENTACIONES URBANAS MUNICIPIOS DE LA PLATA, TESALIA, YAGUARA Y PALERMO</v>
          </cell>
        </row>
        <row r="19">
          <cell r="Q19" t="str">
            <v>DEPARTAMENTO DEL HUILA</v>
          </cell>
        </row>
      </sheetData>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CACION-VIAS-mmto-abandono LLA"/>
      <sheetName val="MANTENIMIENTO LLANOS"/>
      <sheetName val="APU LLANOS  NUEVO"/>
      <sheetName val="MATERIALES"/>
      <sheetName val="LOCACION-VIAS-mmto-abandono"/>
      <sheetName val="APU LLANOS"/>
      <sheetName val="MANTENIMIENTO"/>
      <sheetName val="PE-3"/>
      <sheetName val="AIU"/>
      <sheetName val="EQUIPO"/>
      <sheetName val="MANO DE OBRA"/>
      <sheetName val="CONCRETOS"/>
      <sheetName val="59y22%"/>
      <sheetName val="Hoja2"/>
      <sheetName val="3-Cuadrilla"/>
      <sheetName val="Capacidad M3"/>
    </sheetNames>
    <sheetDataSet>
      <sheetData sheetId="0"/>
      <sheetData sheetId="1"/>
      <sheetData sheetId="2"/>
      <sheetData sheetId="3">
        <row r="4">
          <cell r="B4" t="str">
            <v>Abrazaderas en U de 5/8 galvanizada (para fijar tubo a poste)</v>
          </cell>
        </row>
      </sheetData>
      <sheetData sheetId="4"/>
      <sheetData sheetId="5"/>
      <sheetData sheetId="6"/>
      <sheetData sheetId="7"/>
      <sheetData sheetId="8"/>
      <sheetData sheetId="9">
        <row r="6">
          <cell r="B6" t="str">
            <v>Ambulancia</v>
          </cell>
        </row>
      </sheetData>
      <sheetData sheetId="10">
        <row r="7">
          <cell r="B7" t="str">
            <v>andamiero</v>
          </cell>
        </row>
      </sheetData>
      <sheetData sheetId="11"/>
      <sheetData sheetId="12" refreshError="1"/>
      <sheetData sheetId="13" refreshError="1"/>
      <sheetData sheetId="14" refreshError="1"/>
      <sheetData sheetId="15"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DE OPTIMISTIC"/>
      <sheetName val="PDE MODERATE"/>
      <sheetName val="PDE BACKLOG"/>
      <sheetName val="BP OPTIMISTIC"/>
      <sheetName val="BP MODERATE"/>
      <sheetName val="BP BACKLOG"/>
      <sheetName val="RECETOR"/>
    </sheetNames>
    <sheetDataSet>
      <sheetData sheetId="0" refreshError="1"/>
      <sheetData sheetId="1"/>
      <sheetData sheetId="2"/>
      <sheetData sheetId="3"/>
      <sheetData sheetId="4"/>
      <sheetData sheetId="5"/>
      <sheetData sheetId="6"/>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TARIFAS"/>
      <sheetName val="AEA_944"/>
      <sheetName val="DUB_823"/>
      <sheetName val="ESTADO FINANCIERO"/>
      <sheetName val="BASE DATOS"/>
      <sheetName val="OCTUBRE"/>
      <sheetName val="PESOS"/>
      <sheetName val="Sheet1"/>
      <sheetName val="PrecRec"/>
      <sheetName val="210.2.2"/>
      <sheetName val="EST2"/>
      <sheetName val="Hoja2"/>
      <sheetName val="7422CW00"/>
      <sheetName val="PORTADA"/>
      <sheetName val="C_C_"/>
      <sheetName val="59y22%"/>
      <sheetName val="ENTRADAS"/>
      <sheetName val="BALANCE"/>
      <sheetName val="EQ"/>
      <sheetName val="CONTROL S24"/>
      <sheetName val="data"/>
      <sheetName val="Puntos"/>
      <sheetName val="Sanitario"/>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refreshError="1"/>
      <sheetData sheetId="1" refreshError="1">
        <row r="3">
          <cell r="C3">
            <v>0.38300000000000001</v>
          </cell>
        </row>
        <row r="4">
          <cell r="C4">
            <v>0.4</v>
          </cell>
        </row>
        <row r="5">
          <cell r="C5">
            <v>0.15</v>
          </cell>
        </row>
        <row r="9">
          <cell r="C9">
            <v>175.28474320241691</v>
          </cell>
        </row>
      </sheetData>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s>
    <sheetDataSet>
      <sheetData sheetId="0"/>
      <sheetData sheetId="1"/>
      <sheetData sheetId="2"/>
      <sheetData sheetId="3"/>
      <sheetData sheetId="4"/>
      <sheetData sheetId="5"/>
      <sheetData sheetId="6"/>
      <sheetData sheetId="7"/>
      <sheetData sheetId="8"/>
      <sheetData sheetId="9"/>
      <sheetData sheetId="10">
        <row r="365">
          <cell r="D365">
            <v>0.41439999999999994</v>
          </cell>
        </row>
      </sheetData>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1"/>
      <sheetName val="Database"/>
      <sheetName val="Connections"/>
      <sheetName val="DWTables"/>
      <sheetName val="Notes"/>
      <sheetName val="Calc"/>
      <sheetName val="CmpName"/>
      <sheetName val="Template"/>
      <sheetName val="Functions"/>
    </sheetNames>
    <sheetDataSet>
      <sheetData sheetId="0"/>
      <sheetData sheetId="1"/>
      <sheetData sheetId="2"/>
      <sheetData sheetId="3">
        <row r="2">
          <cell r="Q2">
            <v>5</v>
          </cell>
        </row>
        <row r="11">
          <cell r="BC11" t="str">
            <v xml:space="preserve">          </v>
          </cell>
        </row>
        <row r="12">
          <cell r="BC12" t="str">
            <v xml:space="preserve">g/cm³     </v>
          </cell>
        </row>
        <row r="13">
          <cell r="BC13" t="str">
            <v xml:space="preserve">g/ml      </v>
          </cell>
        </row>
        <row r="14">
          <cell r="BC14" t="str">
            <v xml:space="preserve">kg/l      </v>
          </cell>
        </row>
        <row r="15">
          <cell r="BC15" t="str">
            <v xml:space="preserve">kg/m³     </v>
          </cell>
        </row>
        <row r="16">
          <cell r="BC16" t="str">
            <v xml:space="preserve">lb/UK gal </v>
          </cell>
        </row>
        <row r="17">
          <cell r="BC17" t="str">
            <v xml:space="preserve">lb/US gal </v>
          </cell>
        </row>
        <row r="18">
          <cell r="BC18" t="str">
            <v xml:space="preserve">lb/ft³    </v>
          </cell>
        </row>
        <row r="19">
          <cell r="BC19" t="str">
            <v xml:space="preserve">lb/in³    </v>
          </cell>
        </row>
        <row r="20">
          <cell r="BC20" t="str">
            <v xml:space="preserve">lb/yd³    </v>
          </cell>
        </row>
        <row r="21">
          <cell r="BC21" t="str">
            <v xml:space="preserve">mg/l      </v>
          </cell>
        </row>
        <row r="22">
          <cell r="BC22" t="str">
            <v xml:space="preserve">mg/m³     </v>
          </cell>
        </row>
        <row r="23">
          <cell r="BC23" t="str">
            <v xml:space="preserve">oz/UK gal </v>
          </cell>
        </row>
        <row r="24">
          <cell r="BC24" t="str">
            <v xml:space="preserve">oz/US gal </v>
          </cell>
        </row>
        <row r="25">
          <cell r="BC25" t="str">
            <v xml:space="preserve">oz/in³    </v>
          </cell>
        </row>
        <row r="26">
          <cell r="BC26" t="str">
            <v xml:space="preserve">slug/ft³  </v>
          </cell>
        </row>
        <row r="27">
          <cell r="BC27" t="str">
            <v xml:space="preserve">tonl/yd³  </v>
          </cell>
        </row>
        <row r="28">
          <cell r="BC28" t="str">
            <v xml:space="preserve">tons/yd³  </v>
          </cell>
        </row>
      </sheetData>
      <sheetData sheetId="4"/>
      <sheetData sheetId="5"/>
      <sheetData sheetId="6"/>
      <sheetData sheetId="7"/>
      <sheetData sheetId="8"/>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
      <sheetName val="CIMENTACION"/>
      <sheetName val="PESO"/>
      <sheetName val="C MASA"/>
      <sheetName val="sismo"/>
      <sheetName val="DERIVAS"/>
      <sheetName val="CARGAS"/>
      <sheetName val="C.VIGAS"/>
      <sheetName val="ESPECTRO (3)"/>
      <sheetName val="MAMPO 1"/>
      <sheetName val="MAMPO  (2)"/>
      <sheetName val="MAMPO 1 (3)"/>
      <sheetName val="CERCHAS"/>
      <sheetName val="espectro"/>
      <sheetName val="espectro (2)"/>
      <sheetName val="DWTables"/>
      <sheetName val="CONFIS"/>
      <sheetName val="resumen p4H"/>
      <sheetName val="Skid Lifting Lug"/>
      <sheetName val="PESOS"/>
      <sheetName val="General"/>
      <sheetName val="C21_A310"/>
      <sheetName val="C21_G115"/>
      <sheetName val="C21_G2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U.T"/>
      <sheetName val="AIU"/>
      <sheetName val="RES. INT."/>
      <sheetName val="INT."/>
      <sheetName val="EQ"/>
      <sheetName val="MAT."/>
      <sheetName val="SAL. DIR."/>
      <sheetName val="SAL."/>
      <sheetName val="PER."/>
      <sheetName val="1"/>
      <sheetName val="2"/>
      <sheetName val="3"/>
      <sheetName val="4"/>
      <sheetName val="5"/>
      <sheetName val="6"/>
      <sheetName val="7"/>
      <sheetName val="8"/>
      <sheetName val="9"/>
      <sheetName val="10"/>
      <sheetName val="11"/>
      <sheetName val="12"/>
      <sheetName val="13"/>
    </sheetNames>
    <sheetDataSet>
      <sheetData sheetId="0"/>
      <sheetData sheetId="1"/>
      <sheetData sheetId="2"/>
      <sheetData sheetId="3"/>
      <sheetData sheetId="4">
        <row r="3">
          <cell r="A3">
            <v>1</v>
          </cell>
          <cell r="B3" t="str">
            <v>AMBULANCIA</v>
          </cell>
          <cell r="C3" t="str">
            <v>DIA</v>
          </cell>
          <cell r="D3">
            <v>80000</v>
          </cell>
          <cell r="E3">
            <v>80000000</v>
          </cell>
        </row>
        <row r="4">
          <cell r="A4">
            <v>2</v>
          </cell>
          <cell r="B4" t="str">
            <v>BAÑO PORTATIL (Incluye aseo y disposic final)</v>
          </cell>
          <cell r="C4" t="str">
            <v>DIA</v>
          </cell>
          <cell r="D4">
            <v>66666.666666666672</v>
          </cell>
        </row>
        <row r="5">
          <cell r="A5">
            <v>3</v>
          </cell>
          <cell r="B5" t="str">
            <v>CARGADOR 3 TON. (DIA DE 8H-H)</v>
          </cell>
          <cell r="C5" t="str">
            <v>DIA</v>
          </cell>
          <cell r="D5">
            <v>515200</v>
          </cell>
        </row>
        <row r="6">
          <cell r="A6">
            <v>4</v>
          </cell>
          <cell r="B6" t="str">
            <v xml:space="preserve">BOMBA PRUEBA NEUMATICA </v>
          </cell>
          <cell r="C6" t="str">
            <v>DIA</v>
          </cell>
          <cell r="D6">
            <v>34200</v>
          </cell>
        </row>
        <row r="7">
          <cell r="A7">
            <v>5</v>
          </cell>
          <cell r="B7" t="str">
            <v>CAMA ALTA</v>
          </cell>
          <cell r="C7" t="str">
            <v>DIA</v>
          </cell>
          <cell r="D7">
            <v>985000</v>
          </cell>
        </row>
        <row r="8">
          <cell r="A8">
            <v>6</v>
          </cell>
          <cell r="B8" t="str">
            <v>CAMION  3 TON.</v>
          </cell>
          <cell r="C8" t="str">
            <v>DIA</v>
          </cell>
          <cell r="D8">
            <v>275000</v>
          </cell>
        </row>
        <row r="9">
          <cell r="A9">
            <v>7</v>
          </cell>
          <cell r="B9" t="str">
            <v>CAMIONETA DOBLE CAB.  DIESEL</v>
          </cell>
          <cell r="C9" t="str">
            <v>DIA</v>
          </cell>
          <cell r="D9">
            <v>105000</v>
          </cell>
        </row>
        <row r="10">
          <cell r="A10">
            <v>8</v>
          </cell>
          <cell r="B10" t="str">
            <v>CARPAS PORTATILES</v>
          </cell>
          <cell r="C10" t="str">
            <v>DIA</v>
          </cell>
          <cell r="D10">
            <v>7153.333333333333</v>
          </cell>
          <cell r="E10">
            <v>2146000</v>
          </cell>
        </row>
        <row r="11">
          <cell r="A11">
            <v>9</v>
          </cell>
          <cell r="B11" t="str">
            <v>CHAZADORA</v>
          </cell>
          <cell r="C11" t="str">
            <v>DIA</v>
          </cell>
          <cell r="D11">
            <v>1666.6666666666667</v>
          </cell>
        </row>
        <row r="12">
          <cell r="A12">
            <v>10</v>
          </cell>
          <cell r="B12" t="str">
            <v>COMPRESOR</v>
          </cell>
          <cell r="C12" t="str">
            <v>DIA</v>
          </cell>
          <cell r="D12">
            <v>280000</v>
          </cell>
        </row>
        <row r="13">
          <cell r="A13">
            <v>11</v>
          </cell>
          <cell r="B13" t="str">
            <v>CONTENEDOR 40 FT</v>
          </cell>
          <cell r="C13" t="str">
            <v>DIA</v>
          </cell>
          <cell r="D13">
            <v>45000</v>
          </cell>
        </row>
        <row r="14">
          <cell r="A14">
            <v>12</v>
          </cell>
          <cell r="B14" t="str">
            <v>CORTADORA DE CONCRETO</v>
          </cell>
          <cell r="C14" t="str">
            <v>DIA</v>
          </cell>
          <cell r="D14">
            <v>45000</v>
          </cell>
        </row>
        <row r="15">
          <cell r="A15">
            <v>13</v>
          </cell>
          <cell r="B15" t="str">
            <v>DOBLADORA HIDRAULICA</v>
          </cell>
          <cell r="C15" t="str">
            <v>DIA</v>
          </cell>
          <cell r="D15">
            <v>45000</v>
          </cell>
        </row>
        <row r="16">
          <cell r="A16">
            <v>14</v>
          </cell>
          <cell r="B16" t="str">
            <v>EQUIPO COMPLETO DE PINTURA</v>
          </cell>
          <cell r="C16" t="str">
            <v>DIA</v>
          </cell>
          <cell r="D16">
            <v>80000</v>
          </cell>
        </row>
        <row r="17">
          <cell r="A17">
            <v>15</v>
          </cell>
          <cell r="B17" t="str">
            <v>EQUIPO COMPLETO DE PRUEBA PINTURAS</v>
          </cell>
          <cell r="C17" t="str">
            <v>DIA</v>
          </cell>
          <cell r="D17">
            <v>18000</v>
          </cell>
        </row>
        <row r="18">
          <cell r="A18">
            <v>16</v>
          </cell>
          <cell r="B18" t="str">
            <v>EQUIPO COMPLETO SANDBLASTING</v>
          </cell>
          <cell r="C18" t="str">
            <v>DIA</v>
          </cell>
          <cell r="D18">
            <v>380000</v>
          </cell>
        </row>
        <row r="19">
          <cell r="A19">
            <v>17</v>
          </cell>
          <cell r="B19" t="str">
            <v>EQUIPO DE COMUNICACIÓN - AVANTEL</v>
          </cell>
          <cell r="C19" t="str">
            <v>DIA</v>
          </cell>
          <cell r="D19">
            <v>6700</v>
          </cell>
        </row>
        <row r="20">
          <cell r="A20">
            <v>18</v>
          </cell>
          <cell r="B20" t="str">
            <v>EQUIPO DE OXICORTE</v>
          </cell>
          <cell r="C20" t="str">
            <v>DIA</v>
          </cell>
          <cell r="D20">
            <v>5253.8733333333339</v>
          </cell>
          <cell r="E20">
            <v>1576162</v>
          </cell>
        </row>
        <row r="21">
          <cell r="A21">
            <v>19</v>
          </cell>
          <cell r="B21" t="str">
            <v>EQUIPO DE SOLDADURA ELECTRICO</v>
          </cell>
          <cell r="C21" t="str">
            <v>DIA</v>
          </cell>
          <cell r="D21">
            <v>22040</v>
          </cell>
          <cell r="E21">
            <v>6612000</v>
          </cell>
        </row>
        <row r="22">
          <cell r="A22">
            <v>20</v>
          </cell>
          <cell r="B22" t="str">
            <v>EQUIPO TOPOGRAFICO</v>
          </cell>
          <cell r="C22" t="str">
            <v>DIA</v>
          </cell>
          <cell r="D22">
            <v>81873.333333333328</v>
          </cell>
          <cell r="E22">
            <v>24562000</v>
          </cell>
        </row>
        <row r="23">
          <cell r="A23">
            <v>21</v>
          </cell>
          <cell r="B23" t="str">
            <v>EQUIPO GENERACION DE ENERGIA - ACPM</v>
          </cell>
          <cell r="C23" t="str">
            <v>DIA</v>
          </cell>
          <cell r="D23">
            <v>142666.66666666666</v>
          </cell>
          <cell r="E23">
            <v>42800000</v>
          </cell>
        </row>
        <row r="24">
          <cell r="A24">
            <v>22</v>
          </cell>
          <cell r="B24" t="str">
            <v>EQUIPOS DE OFICINA</v>
          </cell>
          <cell r="C24" t="str">
            <v>DIA</v>
          </cell>
          <cell r="D24">
            <v>8333.3333333333339</v>
          </cell>
          <cell r="E24">
            <v>2500000</v>
          </cell>
        </row>
        <row r="25">
          <cell r="A25">
            <v>23</v>
          </cell>
          <cell r="B25" t="str">
            <v>EQUIPO DE SOLDADURA - ACPM</v>
          </cell>
          <cell r="C25" t="str">
            <v>DIA</v>
          </cell>
          <cell r="D25">
            <v>122720</v>
          </cell>
          <cell r="E25">
            <v>36816000</v>
          </cell>
        </row>
        <row r="26">
          <cell r="A26">
            <v>24</v>
          </cell>
          <cell r="B26" t="str">
            <v>CAMION GRUA - BRAZO HIDRAULICO 8 MTS</v>
          </cell>
          <cell r="C26" t="str">
            <v>DIA</v>
          </cell>
          <cell r="D26">
            <v>812500</v>
          </cell>
          <cell r="E26">
            <v>263500000</v>
          </cell>
        </row>
        <row r="27">
          <cell r="A27">
            <v>25</v>
          </cell>
          <cell r="B27" t="str">
            <v>GRUA DE 10 TON.</v>
          </cell>
          <cell r="C27" t="str">
            <v>DIA</v>
          </cell>
          <cell r="D27">
            <v>789000</v>
          </cell>
        </row>
        <row r="28">
          <cell r="A28">
            <v>26</v>
          </cell>
          <cell r="B28" t="str">
            <v>GRUA DE 20 TON.</v>
          </cell>
          <cell r="C28" t="str">
            <v>DIA</v>
          </cell>
          <cell r="D28">
            <v>950000</v>
          </cell>
        </row>
        <row r="29">
          <cell r="A29">
            <v>27</v>
          </cell>
          <cell r="B29" t="str">
            <v>GRUA DE 40 TON.</v>
          </cell>
          <cell r="C29" t="str">
            <v>DIA</v>
          </cell>
          <cell r="D29">
            <v>2525400</v>
          </cell>
        </row>
        <row r="30">
          <cell r="A30">
            <v>28</v>
          </cell>
          <cell r="B30" t="str">
            <v>GRUA DE 100 TON.</v>
          </cell>
          <cell r="C30" t="str">
            <v>DIA</v>
          </cell>
          <cell r="D30">
            <v>9876500</v>
          </cell>
        </row>
        <row r="31">
          <cell r="A31">
            <v>29</v>
          </cell>
          <cell r="B31" t="str">
            <v>GRUA DE 80 TON.</v>
          </cell>
          <cell r="C31" t="str">
            <v>DIA</v>
          </cell>
          <cell r="D31">
            <v>4800000</v>
          </cell>
        </row>
        <row r="32">
          <cell r="A32">
            <v>30</v>
          </cell>
          <cell r="B32" t="str">
            <v>HERRAMIENTA MENOR DE TUBERIAS</v>
          </cell>
          <cell r="C32" t="str">
            <v>DIA</v>
          </cell>
          <cell r="D32">
            <v>13750</v>
          </cell>
          <cell r="E32">
            <v>2750000</v>
          </cell>
        </row>
        <row r="33">
          <cell r="A33">
            <v>31</v>
          </cell>
          <cell r="B33" t="str">
            <v>HERRAMIENTA MENOR DE MECANICA</v>
          </cell>
          <cell r="C33" t="str">
            <v>DIA</v>
          </cell>
          <cell r="D33">
            <v>19200</v>
          </cell>
          <cell r="E33">
            <v>3840000</v>
          </cell>
        </row>
        <row r="34">
          <cell r="A34">
            <v>32</v>
          </cell>
          <cell r="B34" t="str">
            <v>PULIDORA DE 7"</v>
          </cell>
          <cell r="C34" t="str">
            <v>DIA</v>
          </cell>
          <cell r="D34">
            <v>2845</v>
          </cell>
          <cell r="E34">
            <v>569000</v>
          </cell>
        </row>
        <row r="35">
          <cell r="A35">
            <v>33</v>
          </cell>
          <cell r="B35" t="str">
            <v xml:space="preserve">CARROS PORTA -CILINDROS </v>
          </cell>
          <cell r="C35" t="str">
            <v>DIA</v>
          </cell>
          <cell r="D35">
            <v>2020</v>
          </cell>
          <cell r="E35">
            <v>404000</v>
          </cell>
        </row>
        <row r="36">
          <cell r="A36">
            <v>34</v>
          </cell>
          <cell r="B36" t="str">
            <v>MOTOR - TOOL</v>
          </cell>
          <cell r="C36" t="str">
            <v>DIA</v>
          </cell>
          <cell r="D36">
            <v>2700</v>
          </cell>
          <cell r="E36">
            <v>540000</v>
          </cell>
        </row>
        <row r="37">
          <cell r="A37">
            <v>35</v>
          </cell>
          <cell r="B37" t="str">
            <v>TRIPODE DE SUJECION</v>
          </cell>
          <cell r="C37" t="str">
            <v>DIA</v>
          </cell>
          <cell r="D37">
            <v>8978.5</v>
          </cell>
          <cell r="E37">
            <v>1795700</v>
          </cell>
        </row>
        <row r="38">
          <cell r="A38">
            <v>36</v>
          </cell>
          <cell r="B38" t="str">
            <v>CORTA - TUBO PARA TUBERIAS MAYORES</v>
          </cell>
          <cell r="C38" t="str">
            <v>DIA</v>
          </cell>
          <cell r="D38">
            <v>17725</v>
          </cell>
          <cell r="E38">
            <v>3545000</v>
          </cell>
        </row>
        <row r="39">
          <cell r="A39">
            <v>37</v>
          </cell>
          <cell r="B39" t="str">
            <v>MOTOBOMBA 3"</v>
          </cell>
          <cell r="C39" t="str">
            <v>DIA</v>
          </cell>
          <cell r="D39">
            <v>16225</v>
          </cell>
          <cell r="E39">
            <v>3245000</v>
          </cell>
        </row>
        <row r="40">
          <cell r="A40">
            <v>38</v>
          </cell>
          <cell r="B40" t="str">
            <v>TABLEROS DISTRIBC. ELECTRICA + TRF 40KVA</v>
          </cell>
          <cell r="C40" t="str">
            <v>DIA</v>
          </cell>
          <cell r="D40">
            <v>27118</v>
          </cell>
          <cell r="E40">
            <v>5423600</v>
          </cell>
        </row>
        <row r="41">
          <cell r="A41">
            <v>39</v>
          </cell>
          <cell r="B41" t="str">
            <v>ROSCADORA ELECTRICA 2"</v>
          </cell>
          <cell r="C41" t="str">
            <v>DIA</v>
          </cell>
          <cell r="D41">
            <v>36425</v>
          </cell>
          <cell r="E41">
            <v>7285000</v>
          </cell>
        </row>
        <row r="42">
          <cell r="A42">
            <v>40</v>
          </cell>
          <cell r="B42" t="str">
            <v>DIFERENCIAL DE 1 TON</v>
          </cell>
          <cell r="C42" t="str">
            <v>DIA</v>
          </cell>
          <cell r="D42">
            <v>2505.6</v>
          </cell>
          <cell r="E42">
            <v>501120</v>
          </cell>
        </row>
        <row r="43">
          <cell r="A43">
            <v>41</v>
          </cell>
          <cell r="B43" t="str">
            <v>DIFERENCIAL DE 3 TON</v>
          </cell>
          <cell r="C43" t="str">
            <v>DIA</v>
          </cell>
          <cell r="D43">
            <v>6159.6</v>
          </cell>
          <cell r="E43">
            <v>1231920</v>
          </cell>
        </row>
        <row r="44">
          <cell r="A44">
            <v>42</v>
          </cell>
          <cell r="B44" t="str">
            <v>DIFERENCIAL DE 5 TON</v>
          </cell>
          <cell r="C44" t="str">
            <v>DIA</v>
          </cell>
          <cell r="D44">
            <v>13020</v>
          </cell>
          <cell r="E44">
            <v>2604000</v>
          </cell>
        </row>
        <row r="45">
          <cell r="A45">
            <v>43</v>
          </cell>
          <cell r="B45" t="str">
            <v>JUEGO COMPL. EQUIPOS ALINEAMTO BOMBAS</v>
          </cell>
          <cell r="C45" t="str">
            <v>DIA</v>
          </cell>
          <cell r="D45">
            <v>19720</v>
          </cell>
          <cell r="E45">
            <v>3944000</v>
          </cell>
        </row>
        <row r="46">
          <cell r="A46">
            <v>44</v>
          </cell>
          <cell r="B46" t="str">
            <v>TALADROS BASE MAGNETICA</v>
          </cell>
          <cell r="C46" t="str">
            <v>DIA</v>
          </cell>
          <cell r="D46">
            <v>28000</v>
          </cell>
          <cell r="E46">
            <v>5600000</v>
          </cell>
        </row>
        <row r="47">
          <cell r="A47">
            <v>45</v>
          </cell>
          <cell r="B47" t="str">
            <v>TALADROS PERCUTORES</v>
          </cell>
          <cell r="C47" t="str">
            <v>DIA</v>
          </cell>
          <cell r="D47">
            <v>24450</v>
          </cell>
          <cell r="E47">
            <v>4890000</v>
          </cell>
        </row>
        <row r="48">
          <cell r="A48">
            <v>46</v>
          </cell>
          <cell r="B48" t="str">
            <v>WINCHE</v>
          </cell>
          <cell r="C48" t="str">
            <v>DIA</v>
          </cell>
          <cell r="D48">
            <v>1175000</v>
          </cell>
          <cell r="E48">
            <v>235000000</v>
          </cell>
        </row>
        <row r="49">
          <cell r="A49">
            <v>47</v>
          </cell>
          <cell r="B49" t="str">
            <v>ANDAMIOS TIPO COUPLOCK</v>
          </cell>
          <cell r="C49" t="str">
            <v>M3/DIA</v>
          </cell>
          <cell r="D49">
            <v>1000</v>
          </cell>
        </row>
        <row r="50">
          <cell r="A50">
            <v>48</v>
          </cell>
          <cell r="B50" t="str">
            <v>MESAS, SOPORTES Y MAMPARAS (SOLD)</v>
          </cell>
          <cell r="C50" t="str">
            <v>DIA</v>
          </cell>
          <cell r="D50">
            <v>3335</v>
          </cell>
          <cell r="E50">
            <v>667000</v>
          </cell>
        </row>
        <row r="51">
          <cell r="A51">
            <v>49</v>
          </cell>
          <cell r="B51" t="str">
            <v>HERRAMIENTA MENOR DE PAILERIA</v>
          </cell>
          <cell r="C51" t="str">
            <v>DIA</v>
          </cell>
          <cell r="D51">
            <v>14750</v>
          </cell>
          <cell r="E51">
            <v>2950000</v>
          </cell>
        </row>
        <row r="52">
          <cell r="A52">
            <v>50</v>
          </cell>
          <cell r="B52" t="str">
            <v>TERMOS PARA AGUA POTABLE</v>
          </cell>
          <cell r="C52" t="str">
            <v>DIA</v>
          </cell>
          <cell r="D52">
            <v>1050</v>
          </cell>
          <cell r="E52">
            <v>210000</v>
          </cell>
        </row>
        <row r="53">
          <cell r="A53">
            <v>51</v>
          </cell>
          <cell r="B53" t="str">
            <v>CABLES PARA EXTENCION</v>
          </cell>
          <cell r="C53" t="str">
            <v>ML</v>
          </cell>
          <cell r="D53">
            <v>1215</v>
          </cell>
          <cell r="E53">
            <v>243000</v>
          </cell>
        </row>
        <row r="54">
          <cell r="A54">
            <v>52</v>
          </cell>
          <cell r="B54" t="str">
            <v>SISTEMA AUTONOMO DE ILUMINACION</v>
          </cell>
          <cell r="C54" t="str">
            <v>DIA</v>
          </cell>
          <cell r="D54">
            <v>286000</v>
          </cell>
        </row>
        <row r="55">
          <cell r="A55">
            <v>53</v>
          </cell>
          <cell r="B55" t="str">
            <v>PULIDORA DE 4"</v>
          </cell>
          <cell r="C55" t="str">
            <v>DIA</v>
          </cell>
          <cell r="D55">
            <v>1400</v>
          </cell>
          <cell r="E55">
            <v>280000</v>
          </cell>
        </row>
        <row r="56">
          <cell r="A56">
            <v>54</v>
          </cell>
          <cell r="B56" t="str">
            <v>PINZA VOLTIAMP. FLUKE 336 AC/DC</v>
          </cell>
          <cell r="C56" t="str">
            <v>DIA</v>
          </cell>
          <cell r="D56">
            <v>5365</v>
          </cell>
          <cell r="E56">
            <v>1073000</v>
          </cell>
        </row>
        <row r="57">
          <cell r="A57">
            <v>55</v>
          </cell>
          <cell r="B57" t="str">
            <v>EQUIPO DE ARGON COMPLETO</v>
          </cell>
          <cell r="C57" t="str">
            <v>DIA</v>
          </cell>
          <cell r="D57">
            <v>3030</v>
          </cell>
          <cell r="E57">
            <v>606000</v>
          </cell>
        </row>
        <row r="58">
          <cell r="A58">
            <v>56</v>
          </cell>
          <cell r="B58" t="str">
            <v>ARNES DE SEG. IND. + LINEA VIDA</v>
          </cell>
          <cell r="C58" t="str">
            <v>DIA</v>
          </cell>
          <cell r="D58">
            <v>2134.4</v>
          </cell>
          <cell r="E58">
            <v>426880</v>
          </cell>
        </row>
        <row r="59">
          <cell r="A59">
            <v>57</v>
          </cell>
          <cell r="B59" t="str">
            <v>HERRAMIENTA MENOR ALBAÑILES</v>
          </cell>
          <cell r="C59" t="str">
            <v>DIA</v>
          </cell>
          <cell r="D59">
            <v>7800</v>
          </cell>
          <cell r="E59">
            <v>1560000</v>
          </cell>
        </row>
        <row r="60">
          <cell r="A60">
            <v>58</v>
          </cell>
          <cell r="B60" t="str">
            <v>TILFOR</v>
          </cell>
          <cell r="C60" t="str">
            <v>DIA</v>
          </cell>
          <cell r="D60">
            <v>62743</v>
          </cell>
          <cell r="E60">
            <v>12548600</v>
          </cell>
        </row>
        <row r="61">
          <cell r="A61">
            <v>59</v>
          </cell>
        </row>
        <row r="62">
          <cell r="A62">
            <v>60</v>
          </cell>
        </row>
        <row r="63">
          <cell r="A63">
            <v>61</v>
          </cell>
        </row>
        <row r="64">
          <cell r="A64">
            <v>62</v>
          </cell>
        </row>
        <row r="65">
          <cell r="A65">
            <v>63</v>
          </cell>
        </row>
        <row r="66">
          <cell r="A66">
            <v>64</v>
          </cell>
        </row>
      </sheetData>
      <sheetData sheetId="5">
        <row r="3">
          <cell r="A3" t="str">
            <v>COD.</v>
          </cell>
        </row>
      </sheetData>
      <sheetData sheetId="6"/>
      <sheetData sheetId="7"/>
      <sheetData sheetId="8">
        <row r="3">
          <cell r="A3" t="str">
            <v>CODIGO</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TULOS"/>
      <sheetName val="HOJA MODELO"/>
      <sheetName val="MANO DE OBRA"/>
      <sheetName val="ANALISIS BASICOS"/>
      <sheetName val="Hoja1"/>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s>
    <sheetDataSet>
      <sheetData sheetId="0"/>
      <sheetData sheetId="1">
        <row r="21">
          <cell r="A21" t="str">
            <v>Descripción</v>
          </cell>
        </row>
      </sheetData>
      <sheetData sheetId="2">
        <row r="186">
          <cell r="A186" t="str">
            <v>Oficial (Incl. Prestaciones)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5">
          <cell r="C15" t="str">
            <v>ALAMBRE NEGRO No. 18</v>
          </cell>
        </row>
      </sheetData>
      <sheetData sheetId="20">
        <row r="22">
          <cell r="C22" t="str">
            <v>HERRAMIENTA MENOR.</v>
          </cell>
        </row>
        <row r="44">
          <cell r="C44" t="str">
            <v>Herramienta menor de cuadrilla</v>
          </cell>
          <cell r="D44" t="str">
            <v>Hr</v>
          </cell>
          <cell r="E44">
            <v>3750</v>
          </cell>
        </row>
        <row r="45">
          <cell r="C45" t="str">
            <v>Herramienta de excavacion</v>
          </cell>
          <cell r="D45" t="str">
            <v>Hr</v>
          </cell>
          <cell r="E45">
            <v>3125</v>
          </cell>
        </row>
        <row r="46">
          <cell r="C46" t="str">
            <v>Computador</v>
          </cell>
          <cell r="D46" t="str">
            <v>Hr</v>
          </cell>
          <cell r="E46">
            <v>5625</v>
          </cell>
        </row>
        <row r="47">
          <cell r="C47" t="str">
            <v>GPS</v>
          </cell>
          <cell r="D47" t="str">
            <v>Hr</v>
          </cell>
          <cell r="E47">
            <v>5625</v>
          </cell>
        </row>
        <row r="48">
          <cell r="C48" t="str">
            <v>Camara fotografica</v>
          </cell>
          <cell r="D48" t="str">
            <v>Hr</v>
          </cell>
          <cell r="E48">
            <v>3125</v>
          </cell>
        </row>
        <row r="49">
          <cell r="C49" t="str">
            <v>Equipo de topografia</v>
          </cell>
          <cell r="D49" t="str">
            <v>Hr</v>
          </cell>
          <cell r="E49">
            <v>8055.125</v>
          </cell>
        </row>
        <row r="50">
          <cell r="C50" t="str">
            <v>Camioneta</v>
          </cell>
          <cell r="D50" t="str">
            <v>Dia</v>
          </cell>
          <cell r="E50">
            <v>107000</v>
          </cell>
        </row>
        <row r="51">
          <cell r="C51" t="str">
            <v>Grua</v>
          </cell>
          <cell r="D51" t="str">
            <v>Dia</v>
          </cell>
          <cell r="E51">
            <v>900000</v>
          </cell>
        </row>
        <row r="52">
          <cell r="C52" t="str">
            <v>Vehiculo 3 Ton</v>
          </cell>
          <cell r="D52" t="str">
            <v>Un</v>
          </cell>
          <cell r="E52">
            <v>300726</v>
          </cell>
        </row>
        <row r="53">
          <cell r="C53" t="str">
            <v>Equipo de tendido y tensionado</v>
          </cell>
          <cell r="D53" t="str">
            <v>Hr</v>
          </cell>
          <cell r="E53">
            <v>18750</v>
          </cell>
        </row>
        <row r="54">
          <cell r="C54" t="str">
            <v>Equipo de prueba salida de datos</v>
          </cell>
          <cell r="D54" t="str">
            <v>Un</v>
          </cell>
          <cell r="E54">
            <v>12000</v>
          </cell>
        </row>
      </sheetData>
      <sheetData sheetId="2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GRAFICA-SEMANAL"/>
      <sheetName val="Avances"/>
      <sheetName val="5094-2003"/>
      <sheetName val="IMPROVEMENTS TO SITE"/>
      <sheetName val="ESPEC"/>
      <sheetName val="DATOS"/>
      <sheetName val="Proyectos incrementales"/>
      <sheetName val="Constantes"/>
      <sheetName val="calculation"/>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7422CW00"/>
      <sheetName val="CONT-CUSIANA"/>
      <sheetName val="data"/>
      <sheetName val="DIA1"/>
      <sheetName val="Formato C2 % "/>
      <sheetName val="Curva S % OBRA"/>
      <sheetName val="Data Base-R"/>
      <sheetName val="TABLA-R "/>
      <sheetName val="EQUIPO"/>
      <sheetName val="MANO DE OBRA"/>
      <sheetName val="MATERIALES"/>
      <sheetName val="SKJ452"/>
      <sheetName val="ITA878"/>
      <sheetName val="AEA-944"/>
      <sheetName val="DUB-823"/>
      <sheetName val="GPI 526"/>
      <sheetName val="XXJ617"/>
      <sheetName val="SNG_855"/>
      <sheetName val="VEA 374"/>
      <sheetName val="HFB024"/>
      <sheetName val="PAJ825"/>
      <sheetName val="COSTOMAT.XLS"/>
      <sheetName val="EQUIPOS"/>
      <sheetName val="TABLA-R_"/>
      <sheetName val="PESOS_%9"/>
      <sheetName val="TIPO_P39"/>
      <sheetName val="INF_DIARIO9"/>
      <sheetName val="INF_SAGA9"/>
      <sheetName val="C-3_ACTAS9"/>
      <sheetName val="Valor_Oferta"/>
      <sheetName val="Tabla_de_amortización"/>
      <sheetName val="Mark-Up_"/>
      <sheetName val="IMPROVEMENTS_TO_SITE"/>
      <sheetName val="TABLA-R_1"/>
      <sheetName val="MANO_DE_OBRA"/>
      <sheetName val="GPI_526"/>
      <sheetName val="VEA_374"/>
      <sheetName val="Proyectos_incrementales"/>
      <sheetName val="COSTOMAT_XLS"/>
      <sheetName val="Imbobiliaria_B2"/>
      <sheetName val="HOJA_DE_COSTOS"/>
      <sheetName val="DIAM_TUB"/>
      <sheetName val="Formato_C2_%_"/>
      <sheetName val="Curva_S_%_OBRA"/>
      <sheetName val="Data_Base-R"/>
      <sheetName val="PESOS_%10"/>
      <sheetName val="TIPO_P310"/>
      <sheetName val="INF_DIARIO10"/>
      <sheetName val="INF_SAGA10"/>
      <sheetName val="C-3_ACTAS10"/>
      <sheetName val="Valor_Oferta1"/>
      <sheetName val="Tabla_de_amortización1"/>
      <sheetName val="Mark-Up_1"/>
      <sheetName val="IMPROVEMENTS_TO_SITE1"/>
      <sheetName val="TABLA-R_2"/>
      <sheetName val="MANO_DE_OBRA1"/>
      <sheetName val="GPI_5261"/>
      <sheetName val="VEA_3741"/>
      <sheetName val="Proyectos_incrementales1"/>
      <sheetName val="COSTOMAT_XLS1"/>
      <sheetName val="Imbobiliaria_B21"/>
      <sheetName val="HOJA_DE_COSTOS1"/>
      <sheetName val="DIAM_TUB1"/>
      <sheetName val="Formato_C2_%_1"/>
      <sheetName val="Curva_S_%_OBRA1"/>
      <sheetName val="Data_Base-R1"/>
      <sheetName val="PESOS_%11"/>
      <sheetName val="TIPO_P311"/>
      <sheetName val="INF_DIARIO11"/>
      <sheetName val="INF_SAGA11"/>
      <sheetName val="C-3_ACTAS11"/>
      <sheetName val="Valor_Oferta2"/>
      <sheetName val="Tabla_de_amortización2"/>
      <sheetName val="Mark-Up_2"/>
      <sheetName val="IMPROVEMENTS_TO_SITE2"/>
      <sheetName val="TABLA-R_3"/>
      <sheetName val="MANO_DE_OBRA2"/>
      <sheetName val="GPI_5262"/>
      <sheetName val="VEA_3742"/>
      <sheetName val="Proyectos_incrementales2"/>
      <sheetName val="COSTOMAT_XLS2"/>
      <sheetName val="Imbobiliaria_B22"/>
      <sheetName val="HOJA_DE_COSTOS2"/>
      <sheetName val="DIAM_TUB2"/>
      <sheetName val="Formato_C2_%_2"/>
      <sheetName val="Curva_S_%_OBRA2"/>
      <sheetName val="Data_Base-R2"/>
      <sheetName val="PESOS_%12"/>
      <sheetName val="TIPO_P312"/>
      <sheetName val="INF_DIARIO12"/>
      <sheetName val="INF_SAGA12"/>
      <sheetName val="C-3_ACTAS12"/>
      <sheetName val="Valor_Oferta3"/>
      <sheetName val="Tabla_de_amortización3"/>
      <sheetName val="Mark-Up_3"/>
      <sheetName val="IMPROVEMENTS_TO_SITE3"/>
      <sheetName val="TABLA-R_4"/>
      <sheetName val="MANO_DE_OBRA3"/>
      <sheetName val="GPI_5263"/>
      <sheetName val="VEA_3743"/>
      <sheetName val="Proyectos_incrementales3"/>
      <sheetName val="COSTOMAT_XLS3"/>
      <sheetName val="Imbobiliaria_B23"/>
      <sheetName val="HOJA_DE_COSTOS3"/>
      <sheetName val="DIAM_TUB3"/>
      <sheetName val="Formato_C2_%_3"/>
      <sheetName val="Curva_S_%_OBRA3"/>
      <sheetName val="Data_Base-R3"/>
      <sheetName val="INF. SEMANAL N25"/>
      <sheetName val="col de teste"/>
      <sheetName val="Punto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 Correlaciones"/>
      <sheetName val="CP a Costo Total"/>
      <sheetName val="Hoja1"/>
    </sheetNames>
    <sheetDataSet>
      <sheetData sheetId="0">
        <row r="5">
          <cell r="C5">
            <v>1</v>
          </cell>
        </row>
        <row r="6">
          <cell r="C6">
            <v>0.7</v>
          </cell>
          <cell r="D6">
            <v>1</v>
          </cell>
        </row>
        <row r="11">
          <cell r="C11">
            <v>1</v>
          </cell>
        </row>
        <row r="12">
          <cell r="C12">
            <v>0.95</v>
          </cell>
          <cell r="D12">
            <v>1</v>
          </cell>
        </row>
        <row r="13">
          <cell r="C13">
            <v>0.95</v>
          </cell>
          <cell r="D13">
            <v>0.95</v>
          </cell>
          <cell r="E13">
            <v>1</v>
          </cell>
        </row>
      </sheetData>
      <sheetData sheetId="1" refreshError="1"/>
      <sheetData sheetId="2"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PRUEBA"/>
      <sheetName val="Hoja100"/>
      <sheetName val="HojaTM"/>
      <sheetName val="Hoja30"/>
      <sheetName val="Hoja29"/>
      <sheetName val="Hoja28"/>
      <sheetName val="Hoja27"/>
      <sheetName val="Hoja26"/>
      <sheetName val="Hoja25"/>
      <sheetName val="Hoja24"/>
      <sheetName val="Hoja23"/>
      <sheetName val="Hoja22"/>
      <sheetName val="Hoja21"/>
      <sheetName val="Hoja20"/>
      <sheetName val="Hoja19"/>
      <sheetName val="Hoja18"/>
      <sheetName val="Hoja17"/>
      <sheetName val="Hoja16"/>
      <sheetName val="Hoja15"/>
      <sheetName val="Hoja14"/>
      <sheetName val="Hoja13"/>
      <sheetName val="Hoja12"/>
      <sheetName val="Hoja11"/>
      <sheetName val="Hoja10"/>
      <sheetName val="Hoja9"/>
      <sheetName val="Hoja8"/>
      <sheetName val="Hoja7"/>
      <sheetName val="Hoja6"/>
      <sheetName val="Hoja5"/>
      <sheetName val="Hoja4"/>
      <sheetName val="Hoja3"/>
      <sheetName val="Hoja2"/>
      <sheetName val="Hoja1"/>
      <sheetName val="PLANILL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Formular"/>
      <sheetName val="Recursos"/>
      <sheetName val="Pivot"/>
      <sheetName val="Datos"/>
      <sheetName val="PROGR VER02"/>
      <sheetName val="acta"/>
      <sheetName val="Itemes Renovación"/>
      <sheetName val="Hoja1"/>
      <sheetName val="General"/>
      <sheetName val="PREACTA"/>
      <sheetName val="210.2.2"/>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as_Sectoriales"/>
      <sheetName val="procesos"/>
      <sheetName val="EV-Indice"/>
      <sheetName val="EV-23"/>
      <sheetName val="EV-23(I)"/>
      <sheetName val="EV-24"/>
      <sheetName val="EV-25"/>
      <sheetName val="EV-26"/>
      <sheetName val="EV-27"/>
      <sheetName val="EV-28"/>
      <sheetName val="Listado"/>
      <sheetName val="Alternativas"/>
    </sheetNames>
    <sheetDataSet>
      <sheetData sheetId="0" refreshError="1">
        <row r="1">
          <cell r="A1" t="str">
            <v>Proyectos Ambientales</v>
          </cell>
          <cell r="B1">
            <v>1</v>
          </cell>
          <cell r="C1" t="str">
            <v>Mayo de 2003</v>
          </cell>
        </row>
        <row r="2">
          <cell r="A2" t="str">
            <v>Proyectos de Ciencia y Tecnologia</v>
          </cell>
          <cell r="B2">
            <v>2</v>
          </cell>
          <cell r="C2" t="str">
            <v>Mayo de 2003</v>
          </cell>
        </row>
        <row r="3">
          <cell r="A3" t="str">
            <v>Proyectos Regionales de Comercializacion</v>
          </cell>
          <cell r="B3">
            <v>3</v>
          </cell>
          <cell r="C3" t="str">
            <v>Mayo de 2003</v>
          </cell>
        </row>
        <row r="4">
          <cell r="A4" t="str">
            <v>Proyectos de Pequeña Irrigacion</v>
          </cell>
          <cell r="B4">
            <v>4</v>
          </cell>
          <cell r="C4" t="str">
            <v>Mayo de 2003</v>
          </cell>
        </row>
        <row r="5">
          <cell r="A5" t="str">
            <v xml:space="preserve">Proyectos de Construccion, Mejoramiento y Rehabilitacion de Infraestructura Vial. </v>
          </cell>
          <cell r="B5">
            <v>5</v>
          </cell>
          <cell r="C5" t="str">
            <v>Mayo de 2003</v>
          </cell>
        </row>
        <row r="6">
          <cell r="A6" t="str">
            <v>Proyectos Mineros</v>
          </cell>
          <cell r="B6">
            <v>6</v>
          </cell>
          <cell r="C6" t="str">
            <v>Mayo de 2003</v>
          </cell>
        </row>
        <row r="7">
          <cell r="A7" t="str">
            <v>Modelo Hdm Para Proyectos de Construccion y Mejoramiento de Carreteras</v>
          </cell>
          <cell r="B7">
            <v>7</v>
          </cell>
          <cell r="C7" t="str">
            <v>Mayo de 2003</v>
          </cell>
        </row>
        <row r="8">
          <cell r="A8" t="str">
            <v xml:space="preserve">Proyectos de Gestion Integral de Residuos Solidos </v>
          </cell>
          <cell r="B8">
            <v>8</v>
          </cell>
          <cell r="C8" t="str">
            <v>Mayo de 2003</v>
          </cell>
        </row>
        <row r="9">
          <cell r="A9" t="str">
            <v>Proyectos Carcelarios, Tribunales y despachos Judiciales</v>
          </cell>
          <cell r="B9">
            <v>9</v>
          </cell>
          <cell r="C9" t="str">
            <v>Mayo de 2003</v>
          </cell>
        </row>
        <row r="10">
          <cell r="A10" t="str">
            <v>Proyectos de Educacion</v>
          </cell>
          <cell r="B10">
            <v>10</v>
          </cell>
          <cell r="C10" t="str">
            <v>Mayo de 2003</v>
          </cell>
        </row>
        <row r="11">
          <cell r="A11" t="str">
            <v>Proyectos de Energia</v>
          </cell>
          <cell r="B11">
            <v>11</v>
          </cell>
          <cell r="C11" t="str">
            <v>Mayo de 2003</v>
          </cell>
        </row>
        <row r="12">
          <cell r="A12" t="str">
            <v>Proyectos de Salud</v>
          </cell>
          <cell r="B12">
            <v>12</v>
          </cell>
          <cell r="C12" t="str">
            <v>Mayo de 2003</v>
          </cell>
        </row>
      </sheetData>
      <sheetData sheetId="1" refreshError="1"/>
      <sheetData sheetId="2"/>
      <sheetData sheetId="3"/>
      <sheetData sheetId="4"/>
      <sheetData sheetId="5"/>
      <sheetData sheetId="6"/>
      <sheetData sheetId="7"/>
      <sheetData sheetId="8"/>
      <sheetData sheetId="9"/>
      <sheetData sheetId="10"/>
      <sheetData sheetId="1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5094-2003"/>
      <sheetName val="MAMPO 1"/>
      <sheetName val="ITEMS"/>
      <sheetName val="APU"/>
      <sheetName val="Hoja1"/>
      <sheetName val="C-3"/>
      <sheetName val="Precios PyE"/>
      <sheetName val="calculation"/>
      <sheetName val="HOJA DE COSTOS"/>
      <sheetName val="DIAM TUB"/>
      <sheetName val="HERRAM"/>
      <sheetName val="Constantes Generales"/>
      <sheetName val="Prestaciones Sociales"/>
      <sheetName val="RESUMEN"/>
      <sheetName val="Hoja3"/>
      <sheetName val="MANO DE OBRA"/>
      <sheetName val="1.1"/>
      <sheetName val="EQUIPO"/>
      <sheetName val="TUBERIA"/>
      <sheetName val="Hoja2"/>
      <sheetName val="MATERIALES"/>
      <sheetName val="Cover"/>
      <sheetName val="TABLA EQUIPOS"/>
      <sheetName val="TABLA MATERIALES"/>
      <sheetName val="Data"/>
      <sheetName val="Settings"/>
      <sheetName val="steel"/>
      <sheetName val="DATOS"/>
      <sheetName val="673.3"/>
      <sheetName val="673.2P"/>
      <sheetName val="precios"/>
      <sheetName val="ACTA MODIFICACIÓN CIVIL"/>
      <sheetName val="PRESUP. RESUMEN"/>
      <sheetName val="TABLA-R "/>
      <sheetName val="Valor Oferta"/>
      <sheetName val="DATOS SEMANALES"/>
      <sheetName val="SalariosUSO"/>
      <sheetName val="Presupuesto Cerramiento CL-003-"/>
      <sheetName val="Codigos Actividades"/>
      <sheetName val="Itemes Renovación"/>
      <sheetName val="COL 21169"/>
      <sheetName val="bases"/>
      <sheetName val="RENDIMIENTOS"/>
      <sheetName val="Hoja6"/>
      <sheetName val="API93"/>
      <sheetName val="59y22%"/>
      <sheetName val="Tabla"/>
      <sheetName val="COSTOMAT.XLS"/>
      <sheetName val="APU-1PER"/>
      <sheetName val="Reajustes Estimados"/>
      <sheetName val="PRESUPUESTO_FINAL"/>
      <sheetName val="Cantidades_de_obra"/>
      <sheetName val="LOCAL_Y_REPLANT_"/>
      <sheetName val="CONCRETO_2500_PSI_POSTES"/>
      <sheetName val="CONCRETO_2500_PSI_MALLA"/>
      <sheetName val="RETIRO_MALLA"/>
      <sheetName val="ASEO_Y_LIMPIEZA_FINAL"/>
      <sheetName val="MANO_DE_OBRA_CIVIL"/>
      <sheetName val="raw_e"/>
      <sheetName val="real"/>
      <sheetName val="RECUR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DE OPTIMISTIC"/>
      <sheetName val="PDE MODERATE"/>
      <sheetName val="PDE BACKLOG"/>
      <sheetName val="BP OPTIMISTIC"/>
      <sheetName val="BP MODERATE"/>
      <sheetName val="BP BACKLOG"/>
      <sheetName val="RECETOR"/>
    </sheetNames>
    <sheetDataSet>
      <sheetData sheetId="0" refreshError="1"/>
      <sheetData sheetId="1"/>
      <sheetData sheetId="2"/>
      <sheetData sheetId="3"/>
      <sheetData sheetId="4"/>
      <sheetData sheetId="5"/>
      <sheetData sheetId="6"/>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Coloc. e Interc. Tapones"/>
      <sheetName val="Cambio de Valv."/>
      <sheetName val="Interc de Hidr."/>
      <sheetName val="Interc.tapones"/>
      <sheetName val="Interc.válv."/>
      <sheetName val="Paral. 1"/>
      <sheetName val="Paral. 2"/>
      <sheetName val="Paral. 3"/>
      <sheetName val="Paral.4"/>
      <sheetName val="Varios."/>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CALC PROD MENSUAL"/>
      <sheetName val="PLAN DE INVERSION ANTICIPO"/>
      <sheetName val="inv mensual"/>
      <sheetName val="borrador flujo inv"/>
      <sheetName val="social-ambiental"/>
      <sheetName val="AU"/>
      <sheetName val="TABLAS"/>
      <sheetName val="experiencia especifica"/>
      <sheetName val="experiencia general"/>
      <sheetName val="FORMULARIO N° 14"/>
      <sheetName val="FORMULARIO N°7"/>
      <sheetName val="contrato en ejecución"/>
      <sheetName val="Calculo capacidad residual"/>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refreshError="1"/>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sheetData sheetId="42"/>
      <sheetData sheetId="43" refreshError="1"/>
      <sheetData sheetId="44">
        <row r="1">
          <cell r="A1">
            <v>0</v>
          </cell>
        </row>
      </sheetData>
      <sheetData sheetId="45"/>
      <sheetData sheetId="46"/>
      <sheetData sheetId="47"/>
      <sheetData sheetId="48"/>
      <sheetData sheetId="49" refreshError="1"/>
      <sheetData sheetId="50">
        <row r="2">
          <cell r="A2" t="str">
            <v>MUNICIPIO DE SONSON ANTIOQUIA</v>
          </cell>
        </row>
      </sheetData>
      <sheetData sheetId="51"/>
      <sheetData sheetId="52"/>
      <sheetData sheetId="53"/>
      <sheetData sheetId="54"/>
      <sheetData sheetId="55"/>
      <sheetData sheetId="56"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1"/>
      <sheetName val="INDICE2"/>
      <sheetName val="FM"/>
      <sheetName val="AIU"/>
      <sheetName val="PRESUPUESTO"/>
      <sheetName val="Analisis AIU final"/>
      <sheetName val="Interventoria"/>
      <sheetName val="FM1"/>
      <sheetName val="acarreos"/>
      <sheetName val="acarreos Mat"/>
      <sheetName val="acarreos Mat M.C"/>
      <sheetName val="Cronograma "/>
      <sheetName val="PAGA"/>
      <sheetName val="PMT "/>
      <sheetName val="EQUIPOS"/>
      <sheetName val="INSUMOS-"/>
      <sheetName val="$ M.O."/>
      <sheetName val="ACTIVIDADES"/>
      <sheetName val="INTERV."/>
      <sheetName val="CONCRETOS BÁSICOS"/>
      <sheetName val="APU 1,01"/>
      <sheetName val="APU 1,01."/>
      <sheetName val="APU 2,01"/>
      <sheetName val="APU 2,02"/>
      <sheetName val="APU 3,01"/>
      <sheetName val="APU 3,02"/>
      <sheetName val="APU 4,01"/>
      <sheetName val="APU 4,02"/>
      <sheetName val="APU 4,03"/>
      <sheetName val="APU 4,04"/>
      <sheetName val="APU 5,01"/>
      <sheetName val="APU 5,02"/>
      <sheetName val="APU 5,03"/>
      <sheetName val="APU 5,04"/>
      <sheetName val="APU 5,05"/>
      <sheetName val="APU 5,06"/>
      <sheetName val="APU 5,07"/>
      <sheetName val="APU 5,08"/>
      <sheetName val="APU 5,09"/>
      <sheetName val="APU 6,01"/>
      <sheetName val="APU 6,02"/>
      <sheetName val="APU 6,03"/>
      <sheetName val="MC 1.01"/>
      <sheetName val="APU 7,01"/>
      <sheetName val="APU 7,02"/>
      <sheetName val="APU 7,03"/>
      <sheetName val="APU 7,04"/>
      <sheetName val="APU 7,05"/>
      <sheetName val="APU 7,06"/>
      <sheetName val="APU 8,01"/>
      <sheetName val="MC 1.02"/>
      <sheetName val="MC 2.01"/>
      <sheetName val="MC 2.02"/>
      <sheetName val="MC 3.01"/>
      <sheetName val="MC 3.02"/>
      <sheetName val="MC 4.01"/>
      <sheetName val="MC 4.02"/>
      <sheetName val="MC 4.03"/>
      <sheetName val="MC 4.04"/>
      <sheetName val="MC 5.01"/>
      <sheetName val="MC 5.02"/>
      <sheetName val="MC 5.03"/>
      <sheetName val="MC 5.04"/>
      <sheetName val="MC 5.05"/>
      <sheetName val="MC 5.06"/>
      <sheetName val="MC 5.07"/>
      <sheetName val="MC 5.08"/>
      <sheetName val="MC 5.09"/>
      <sheetName val="MC 6.01"/>
      <sheetName val="MC 6.02 "/>
      <sheetName val="MC 6.03"/>
      <sheetName val="MC 7.01"/>
      <sheetName val="MC 7.02"/>
      <sheetName val="MC 7.03"/>
      <sheetName val="MC 7.04"/>
      <sheetName val="MC 7.05"/>
      <sheetName val="MC 7.06"/>
      <sheetName val="MC 8.01"/>
    </sheetNames>
    <sheetDataSet>
      <sheetData sheetId="0"/>
      <sheetData sheetId="1"/>
      <sheetData sheetId="2"/>
      <sheetData sheetId="3"/>
      <sheetData sheetId="4">
        <row r="7">
          <cell r="C7" t="str">
            <v>REHABILITACION DE PAVIMENTO FLEXIBLE DE LA VIA CODIGO 43HL07 DENOMINADA CRUCE IQUIRA – CRUCE YAGUARA RED VIAL DE TERCER ORDEN Y VIA CODIGO 43HL04 DENOMINADA RAMAL A YAGUARA RED VIAL DE SEGUNDO ORDEN DEL DEPARTAMENTO DEL HUILA</v>
          </cell>
        </row>
      </sheetData>
      <sheetData sheetId="5"/>
      <sheetData sheetId="6"/>
      <sheetData sheetId="7"/>
      <sheetData sheetId="8"/>
      <sheetData sheetId="9"/>
      <sheetData sheetId="10"/>
      <sheetData sheetId="11"/>
      <sheetData sheetId="12"/>
      <sheetData sheetId="13"/>
      <sheetData sheetId="14"/>
      <sheetData sheetId="15">
        <row r="8">
          <cell r="B8">
            <v>1</v>
          </cell>
          <cell r="C8" t="str">
            <v>HERRAMIENTA MENOR 5% M.O.</v>
          </cell>
          <cell r="E8">
            <v>0</v>
          </cell>
        </row>
        <row r="9">
          <cell r="B9">
            <v>2</v>
          </cell>
          <cell r="C9" t="str">
            <v>ACERO DE REFUERZO</v>
          </cell>
          <cell r="D9" t="str">
            <v>KG</v>
          </cell>
          <cell r="E9">
            <v>4300</v>
          </cell>
        </row>
        <row r="10">
          <cell r="B10">
            <v>3</v>
          </cell>
          <cell r="C10" t="str">
            <v>ADITIVO IMPERMEABILIZANTE PARA CONCRETO 4.5KG</v>
          </cell>
          <cell r="D10" t="str">
            <v>KG</v>
          </cell>
          <cell r="E10">
            <v>18760</v>
          </cell>
        </row>
        <row r="11">
          <cell r="B11">
            <v>4</v>
          </cell>
          <cell r="C11" t="str">
            <v>AGREGADO FINO PARA CONCRETO (TAMAÑO MÁXIMO 4,75MM - ARENA NATURAL O TRITURACIÓN DE ROCA, GRAVAS, Y/O ESCORIAS)</v>
          </cell>
          <cell r="D11" t="str">
            <v>M3</v>
          </cell>
          <cell r="E11">
            <v>62512</v>
          </cell>
        </row>
        <row r="12">
          <cell r="B12">
            <v>5</v>
          </cell>
          <cell r="C12" t="str">
            <v>AGREGADO GRUESO (GRAVA, GRAVA TRITURADA Y/O ROCA TRITURADA)</v>
          </cell>
          <cell r="D12" t="str">
            <v>M3</v>
          </cell>
          <cell r="E12">
            <v>90000</v>
          </cell>
        </row>
        <row r="13">
          <cell r="B13">
            <v>6</v>
          </cell>
          <cell r="C13" t="str">
            <v>AGUA</v>
          </cell>
          <cell r="D13" t="str">
            <v>LT</v>
          </cell>
          <cell r="E13">
            <v>433</v>
          </cell>
        </row>
        <row r="14">
          <cell r="B14">
            <v>7</v>
          </cell>
          <cell r="C14" t="str">
            <v>ALAMBRE NEGRO CALIBRE 18</v>
          </cell>
          <cell r="D14" t="str">
            <v>KG</v>
          </cell>
          <cell r="E14">
            <v>6639</v>
          </cell>
        </row>
        <row r="15">
          <cell r="B15">
            <v>8</v>
          </cell>
          <cell r="C15" t="str">
            <v>ARENA TRITURADA DE PLANTA</v>
          </cell>
          <cell r="D15" t="str">
            <v>M3</v>
          </cell>
          <cell r="E15">
            <v>73243.333333333328</v>
          </cell>
        </row>
        <row r="16">
          <cell r="B16">
            <v>9</v>
          </cell>
          <cell r="C16" t="str">
            <v>BASE GRANULAR</v>
          </cell>
          <cell r="D16" t="str">
            <v>M3</v>
          </cell>
          <cell r="E16">
            <v>102340</v>
          </cell>
        </row>
        <row r="17">
          <cell r="B17">
            <v>10</v>
          </cell>
          <cell r="C17" t="str">
            <v>CEMENTO GRIS ESTRUCTURAL</v>
          </cell>
          <cell r="D17" t="str">
            <v>KG</v>
          </cell>
          <cell r="E17">
            <v>680</v>
          </cell>
        </row>
        <row r="18">
          <cell r="B18">
            <v>11</v>
          </cell>
          <cell r="C18" t="str">
            <v>CODO 90 1/4 CXC SANITARIO 4"</v>
          </cell>
          <cell r="D18" t="str">
            <v>UND</v>
          </cell>
          <cell r="E18">
            <v>10200</v>
          </cell>
        </row>
        <row r="19">
          <cell r="B19">
            <v>12</v>
          </cell>
          <cell r="C19" t="str">
            <v>CONCRETO 2000 PSI</v>
          </cell>
          <cell r="D19" t="str">
            <v>M3</v>
          </cell>
          <cell r="E19">
            <v>538462</v>
          </cell>
        </row>
        <row r="20">
          <cell r="B20">
            <v>13</v>
          </cell>
          <cell r="C20" t="str">
            <v>DISOLVENTE PARA PINTURA DE DEMARCACION VIAL (XILOL)</v>
          </cell>
          <cell r="D20" t="str">
            <v>GLN</v>
          </cell>
          <cell r="E20">
            <v>80000</v>
          </cell>
        </row>
        <row r="21">
          <cell r="B21">
            <v>14</v>
          </cell>
          <cell r="C21" t="str">
            <v>EMULSION ASFALTICA</v>
          </cell>
          <cell r="D21" t="str">
            <v>LT</v>
          </cell>
          <cell r="E21">
            <v>2329</v>
          </cell>
        </row>
        <row r="22">
          <cell r="B22">
            <v>15</v>
          </cell>
          <cell r="C22" t="str">
            <v>ESTACA DE MADERA</v>
          </cell>
          <cell r="D22" t="str">
            <v>UND</v>
          </cell>
          <cell r="E22">
            <v>5000</v>
          </cell>
        </row>
        <row r="23">
          <cell r="B23">
            <v>16</v>
          </cell>
          <cell r="C23" t="str">
            <v>FORMALETA DE MADERA PARA CONCRETO</v>
          </cell>
          <cell r="D23" t="str">
            <v>M2</v>
          </cell>
          <cell r="E23">
            <v>24849.51655988624</v>
          </cell>
        </row>
        <row r="24">
          <cell r="B24">
            <v>17</v>
          </cell>
          <cell r="C24" t="str">
            <v>GEOTEXTIL NT 1800</v>
          </cell>
          <cell r="D24" t="str">
            <v>M2</v>
          </cell>
          <cell r="E24">
            <v>5536</v>
          </cell>
        </row>
        <row r="25">
          <cell r="B25">
            <v>18</v>
          </cell>
          <cell r="C25" t="str">
            <v>GEOTEXTIL NT 2500 PARA ESTABILIZACION Y FILTRO</v>
          </cell>
          <cell r="D25" t="str">
            <v>M2</v>
          </cell>
          <cell r="E25">
            <v>5157</v>
          </cell>
        </row>
        <row r="26">
          <cell r="B26">
            <v>19</v>
          </cell>
          <cell r="C26" t="str">
            <v>GRAVILLA 1/2´</v>
          </cell>
          <cell r="D26" t="str">
            <v>M3</v>
          </cell>
          <cell r="E26">
            <v>92748.5</v>
          </cell>
        </row>
        <row r="27">
          <cell r="B27">
            <v>20</v>
          </cell>
          <cell r="C27" t="str">
            <v>HILO 100% POLIESTER</v>
          </cell>
          <cell r="D27" t="str">
            <v>ML</v>
          </cell>
          <cell r="E27">
            <v>22</v>
          </cell>
        </row>
        <row r="28">
          <cell r="B28">
            <v>21</v>
          </cell>
          <cell r="C28" t="str">
            <v>LIMPIADOR PVC 1/4</v>
          </cell>
          <cell r="D28" t="str">
            <v>KG</v>
          </cell>
          <cell r="E28">
            <v>36975</v>
          </cell>
        </row>
        <row r="29">
          <cell r="B29">
            <v>22</v>
          </cell>
          <cell r="C29" t="str">
            <v>MATERIAL AFIRMADO</v>
          </cell>
          <cell r="D29" t="str">
            <v>M3</v>
          </cell>
          <cell r="E29">
            <v>40000</v>
          </cell>
        </row>
        <row r="30">
          <cell r="B30">
            <v>23</v>
          </cell>
          <cell r="C30" t="str">
            <v>MEZCLA ASFALTICA MDC - 19</v>
          </cell>
          <cell r="D30" t="str">
            <v>M3</v>
          </cell>
          <cell r="E30">
            <v>991666.66666666663</v>
          </cell>
        </row>
        <row r="31">
          <cell r="B31">
            <v>24</v>
          </cell>
          <cell r="C31" t="str">
            <v xml:space="preserve">MICROESFERAS REFLECTIVAS DE VIDRIO </v>
          </cell>
          <cell r="D31" t="str">
            <v>KG</v>
          </cell>
          <cell r="E31">
            <v>8000</v>
          </cell>
        </row>
        <row r="32">
          <cell r="B32">
            <v>25</v>
          </cell>
          <cell r="C32" t="str">
            <v xml:space="preserve">MORTERO 1:3 </v>
          </cell>
          <cell r="D32" t="str">
            <v>M3</v>
          </cell>
          <cell r="E32">
            <v>343482.33957823436</v>
          </cell>
        </row>
        <row r="33">
          <cell r="B33">
            <v>26</v>
          </cell>
          <cell r="C33" t="str">
            <v>PEGANTE RESINA TERMOPLÁSTICA</v>
          </cell>
          <cell r="D33" t="str">
            <v>KG</v>
          </cell>
          <cell r="E33">
            <v>6777.0191378861773</v>
          </cell>
        </row>
        <row r="34">
          <cell r="B34">
            <v>27</v>
          </cell>
          <cell r="C34" t="str">
            <v>PINTURA ACRÍLICA ESMALTE O SIMILAR</v>
          </cell>
          <cell r="D34" t="str">
            <v>GLN</v>
          </cell>
          <cell r="E34">
            <v>100878</v>
          </cell>
        </row>
        <row r="35">
          <cell r="B35">
            <v>28</v>
          </cell>
          <cell r="C35" t="str">
            <v>PINTURA ACRÍLICA PURA PARA DEMARCACION VIAL.</v>
          </cell>
          <cell r="D35" t="str">
            <v>GLN</v>
          </cell>
          <cell r="E35">
            <v>127000</v>
          </cell>
        </row>
        <row r="36">
          <cell r="B36">
            <v>29</v>
          </cell>
          <cell r="C36" t="str">
            <v>POSTE PARA SEÑAL DE TRÁNSITO EN ÁNGULO DE HIERRO DE 2" X 2" X 1/4" DE 3.5M.</v>
          </cell>
          <cell r="D36" t="str">
            <v>UND</v>
          </cell>
          <cell r="E36">
            <v>134536.7188751729</v>
          </cell>
        </row>
        <row r="37">
          <cell r="B37">
            <v>30</v>
          </cell>
          <cell r="C37" t="str">
            <v>RECEBO COMÚN</v>
          </cell>
          <cell r="D37" t="str">
            <v>M3</v>
          </cell>
          <cell r="E37">
            <v>32486.980585764039</v>
          </cell>
        </row>
        <row r="38">
          <cell r="B38">
            <v>31</v>
          </cell>
          <cell r="C38" t="str">
            <v>SEÑAL PREVENTIVA DELINEADOR DE CURVA HORIZONTAL SP-75.TABLERO EN LÁMINADA GALVANIZADA DE 50X40CM, CALIBRE 16, REFLECTIVO TIPO IX.</v>
          </cell>
          <cell r="D38" t="str">
            <v>UND</v>
          </cell>
          <cell r="E38">
            <v>310225.50067677454</v>
          </cell>
        </row>
        <row r="39">
          <cell r="B39">
            <v>32</v>
          </cell>
          <cell r="C39" t="str">
            <v>SEÑAL SR - 30 TABLERO EN LÁMINA GALVANIZADA CIRCULAR DE D=90CM, CALIBRE 16, RETRORREFLECTIVA TIPO IX.</v>
          </cell>
          <cell r="D39" t="str">
            <v>UND</v>
          </cell>
          <cell r="E39">
            <v>583100</v>
          </cell>
        </row>
        <row r="40">
          <cell r="B40">
            <v>33</v>
          </cell>
          <cell r="C40" t="str">
            <v>SEÑAL SR, SP Y/O SI, TABLERO EN LÁMINA GALVANIZADA DE 90X90 CM, CALIBRE 16, RETRORREFLECTIVA TIPO IX.</v>
          </cell>
          <cell r="D40" t="str">
            <v>UND</v>
          </cell>
          <cell r="E40">
            <v>583100</v>
          </cell>
        </row>
        <row r="41">
          <cell r="B41">
            <v>34</v>
          </cell>
          <cell r="C41" t="str">
            <v>SOLDADURA PVC LIQUIDA 1/4</v>
          </cell>
          <cell r="D41" t="str">
            <v>UND</v>
          </cell>
          <cell r="E41">
            <v>71031</v>
          </cell>
        </row>
        <row r="42">
          <cell r="B42">
            <v>35</v>
          </cell>
          <cell r="C42" t="str">
            <v>SUBBASE GRANULAR</v>
          </cell>
          <cell r="D42" t="str">
            <v>M3</v>
          </cell>
          <cell r="E42">
            <v>75000</v>
          </cell>
        </row>
        <row r="43">
          <cell r="B43">
            <v>36</v>
          </cell>
          <cell r="C43" t="str">
            <v>TACHA RETRORREFLECTIVA BIDIRECCIONAL AMARILLA Y/O BLANCA (ÁREA MINIMA RETRORREFLECTANTE 6CM2)</v>
          </cell>
          <cell r="D43" t="str">
            <v>UND</v>
          </cell>
          <cell r="E43">
            <v>6196.2231245149624</v>
          </cell>
        </row>
        <row r="44">
          <cell r="B44">
            <v>37</v>
          </cell>
          <cell r="C44" t="str">
            <v>TRITURADO GRUESO</v>
          </cell>
          <cell r="D44" t="str">
            <v>M3</v>
          </cell>
          <cell r="E44">
            <v>77350</v>
          </cell>
        </row>
        <row r="45">
          <cell r="B45">
            <v>38</v>
          </cell>
          <cell r="C45" t="str">
            <v>TUBO CONCRETO REFORZADO 900MM (CLASE I)</v>
          </cell>
          <cell r="D45" t="str">
            <v>ML</v>
          </cell>
          <cell r="E45">
            <v>574188.60523503926</v>
          </cell>
        </row>
        <row r="46">
          <cell r="B46">
            <v>39</v>
          </cell>
          <cell r="C46" t="str">
            <v>TUBO PVC SANITARIO 4"</v>
          </cell>
          <cell r="D46" t="str">
            <v>ML</v>
          </cell>
          <cell r="E46">
            <v>19663</v>
          </cell>
        </row>
        <row r="47">
          <cell r="B47">
            <v>40</v>
          </cell>
          <cell r="C47" t="str">
            <v>CONCRETO 3000 PSI</v>
          </cell>
          <cell r="D47" t="str">
            <v>M3</v>
          </cell>
          <cell r="E47">
            <v>597760</v>
          </cell>
        </row>
        <row r="48">
          <cell r="B48">
            <v>41</v>
          </cell>
          <cell r="C48" t="str">
            <v>CONCRETO 17,5 MPa (2500) IMPERMEABILIZADO</v>
          </cell>
          <cell r="D48" t="str">
            <v>M3</v>
          </cell>
          <cell r="E48">
            <v>610893</v>
          </cell>
        </row>
        <row r="49">
          <cell r="B49">
            <v>42</v>
          </cell>
          <cell r="C49" t="str">
            <v>MATERIAL GRANULAR FILTRANTE MF -150 NORMA INVIAS</v>
          </cell>
          <cell r="D49" t="str">
            <v>M3</v>
          </cell>
          <cell r="E49">
            <v>58476.565054375271</v>
          </cell>
        </row>
        <row r="50">
          <cell r="B50">
            <v>43</v>
          </cell>
          <cell r="C50" t="str">
            <v>MATERIAL SELECCIONADO</v>
          </cell>
          <cell r="D50" t="str">
            <v>M3</v>
          </cell>
          <cell r="E50">
            <v>37684.897479486288</v>
          </cell>
        </row>
        <row r="51">
          <cell r="B51">
            <v>44</v>
          </cell>
          <cell r="C51" t="str">
            <v>FORMALETA PARA CUNETA Y/O BORDILLO DE CONCRETO</v>
          </cell>
          <cell r="D51" t="str">
            <v>M2</v>
          </cell>
          <cell r="E51">
            <v>17394.661591920372</v>
          </cell>
        </row>
        <row r="52">
          <cell r="B52">
            <v>45</v>
          </cell>
          <cell r="C52" t="str">
            <v>CEMENTO ASFALTICO IMPERMEABILIZANTE</v>
          </cell>
          <cell r="D52" t="str">
            <v>KG</v>
          </cell>
          <cell r="E52">
            <v>3595</v>
          </cell>
        </row>
        <row r="53">
          <cell r="B53">
            <v>46</v>
          </cell>
          <cell r="C53" t="str">
            <v>TRANSPORTE DE MATERIAL</v>
          </cell>
          <cell r="D53" t="str">
            <v>M3/KM</v>
          </cell>
          <cell r="E53">
            <v>1650</v>
          </cell>
        </row>
        <row r="54">
          <cell r="B54">
            <v>47</v>
          </cell>
          <cell r="C54" t="str">
            <v>SELLANTE ELÁSTICO O POLIURETANO</v>
          </cell>
          <cell r="D54" t="str">
            <v>LT</v>
          </cell>
          <cell r="E54">
            <v>12415.78947368421</v>
          </cell>
        </row>
        <row r="55">
          <cell r="B55">
            <v>48</v>
          </cell>
          <cell r="C55" t="str">
            <v>DISCO  DIAMANTADO SEGMENTADO 9 PULGADAS</v>
          </cell>
          <cell r="D55" t="str">
            <v>UND</v>
          </cell>
          <cell r="E55">
            <v>111900</v>
          </cell>
        </row>
        <row r="56">
          <cell r="B56">
            <v>49</v>
          </cell>
          <cell r="C56" t="str">
            <v>CONCRETO 21 MPa (3000) IMPERMEABILIZADO COMPRA DE MEZCLA</v>
          </cell>
          <cell r="D56" t="str">
            <v>M3</v>
          </cell>
          <cell r="E56">
            <v>572200</v>
          </cell>
        </row>
        <row r="57">
          <cell r="C57" t="str">
            <v>DISTANCIA ACARREO PLANTA DE MATERIALES</v>
          </cell>
          <cell r="D57" t="str">
            <v>KM</v>
          </cell>
          <cell r="E57">
            <v>58</v>
          </cell>
        </row>
        <row r="58">
          <cell r="C58" t="str">
            <v>DISTANCIA ACARREO MATERIALES</v>
          </cell>
          <cell r="D58" t="str">
            <v>KM</v>
          </cell>
          <cell r="E58">
            <v>8.7999999999999989</v>
          </cell>
        </row>
        <row r="59">
          <cell r="C59" t="str">
            <v>DISTANCIA DE ACARREO ESCOMBROS</v>
          </cell>
          <cell r="D59" t="str">
            <v>KM</v>
          </cell>
          <cell r="E59">
            <v>5</v>
          </cell>
        </row>
        <row r="60">
          <cell r="B60">
            <v>50</v>
          </cell>
          <cell r="C60" t="str">
            <v>TRANSPORTE DE ACERO (Kg-Km)</v>
          </cell>
          <cell r="D60" t="str">
            <v>KG/KM</v>
          </cell>
          <cell r="E60">
            <v>1.2</v>
          </cell>
        </row>
        <row r="66">
          <cell r="C66" t="str">
            <v>PAULO CESAR ARRIETA RAMIREZ</v>
          </cell>
        </row>
        <row r="67">
          <cell r="C67" t="str">
            <v>APOYO TECNICO SECRETARIA DE VIAS E INFRAESTRUCTURA</v>
          </cell>
        </row>
        <row r="68">
          <cell r="C68" t="str">
            <v>GOBERNACION DEL HUILA</v>
          </cell>
        </row>
      </sheetData>
      <sheetData sheetId="16">
        <row r="22">
          <cell r="B22" t="str">
            <v>No.</v>
          </cell>
          <cell r="C22" t="str">
            <v>Personal</v>
          </cell>
          <cell r="D22" t="str">
            <v>SMMLV</v>
          </cell>
          <cell r="E22" t="str">
            <v>Jornal</v>
          </cell>
          <cell r="F22" t="str">
            <v>F.P.</v>
          </cell>
          <cell r="G22" t="str">
            <v>Jornal+FP</v>
          </cell>
        </row>
        <row r="23">
          <cell r="C23" t="str">
            <v>ALBAÑILERIA</v>
          </cell>
        </row>
        <row r="24">
          <cell r="B24">
            <v>1</v>
          </cell>
          <cell r="C24" t="str">
            <v>AYUDANTE</v>
          </cell>
          <cell r="D24">
            <v>1</v>
          </cell>
          <cell r="E24">
            <v>47450</v>
          </cell>
          <cell r="F24">
            <v>1.85</v>
          </cell>
          <cell r="G24">
            <v>87782.5</v>
          </cell>
        </row>
        <row r="25">
          <cell r="C25" t="str">
            <v>AYUDANTE</v>
          </cell>
          <cell r="D25">
            <v>1</v>
          </cell>
          <cell r="E25">
            <v>47450</v>
          </cell>
          <cell r="F25">
            <v>1.85</v>
          </cell>
          <cell r="G25">
            <v>87782.5</v>
          </cell>
        </row>
        <row r="26">
          <cell r="B26">
            <v>1.1000000000000001</v>
          </cell>
          <cell r="C26" t="str">
            <v>AA-ALBAÑILERÍA</v>
          </cell>
          <cell r="E26">
            <v>94900</v>
          </cell>
          <cell r="F26">
            <v>1.85</v>
          </cell>
          <cell r="G26">
            <v>175565</v>
          </cell>
        </row>
        <row r="27">
          <cell r="B27">
            <v>1.1100000000000001</v>
          </cell>
          <cell r="C27" t="str">
            <v>OFICIAL</v>
          </cell>
          <cell r="D27">
            <v>1.5</v>
          </cell>
          <cell r="E27">
            <v>71175</v>
          </cell>
          <cell r="F27">
            <v>1.85</v>
          </cell>
          <cell r="G27">
            <v>131673.75</v>
          </cell>
        </row>
        <row r="28">
          <cell r="C28" t="str">
            <v>AYUDANTE</v>
          </cell>
          <cell r="D28">
            <v>1</v>
          </cell>
          <cell r="E28">
            <v>47450</v>
          </cell>
          <cell r="F28">
            <v>1.85</v>
          </cell>
          <cell r="G28">
            <v>87782.5</v>
          </cell>
        </row>
        <row r="29">
          <cell r="B29">
            <v>1.2</v>
          </cell>
          <cell r="C29" t="str">
            <v>OA-ALBAÑILERÍA</v>
          </cell>
          <cell r="E29">
            <v>118625</v>
          </cell>
          <cell r="F29">
            <v>1.85</v>
          </cell>
          <cell r="G29">
            <v>219456</v>
          </cell>
        </row>
        <row r="30">
          <cell r="C30" t="str">
            <v>OFICIAL</v>
          </cell>
          <cell r="D30">
            <v>1.5</v>
          </cell>
          <cell r="E30">
            <v>71175</v>
          </cell>
          <cell r="F30">
            <v>1.85</v>
          </cell>
          <cell r="G30">
            <v>131673.75</v>
          </cell>
        </row>
        <row r="31">
          <cell r="C31" t="str">
            <v>AYUDANTE</v>
          </cell>
          <cell r="D31">
            <v>1</v>
          </cell>
          <cell r="E31">
            <v>47450</v>
          </cell>
          <cell r="F31">
            <v>1.85</v>
          </cell>
          <cell r="G31">
            <v>87782.5</v>
          </cell>
        </row>
        <row r="32">
          <cell r="C32" t="str">
            <v>AYUDANTE</v>
          </cell>
          <cell r="D32">
            <v>1</v>
          </cell>
          <cell r="E32">
            <v>47450</v>
          </cell>
          <cell r="F32">
            <v>1.85</v>
          </cell>
          <cell r="G32">
            <v>87782.5</v>
          </cell>
        </row>
        <row r="33">
          <cell r="B33">
            <v>1.3</v>
          </cell>
          <cell r="C33" t="str">
            <v>OAA-ALBAÑILERÍA</v>
          </cell>
          <cell r="E33">
            <v>166075</v>
          </cell>
          <cell r="F33">
            <v>1.85</v>
          </cell>
          <cell r="G33">
            <v>307239</v>
          </cell>
        </row>
        <row r="34">
          <cell r="C34" t="str">
            <v>OFICIAL</v>
          </cell>
          <cell r="D34">
            <v>1.5</v>
          </cell>
          <cell r="E34">
            <v>71175</v>
          </cell>
          <cell r="F34">
            <v>1.85</v>
          </cell>
          <cell r="G34">
            <v>131673.75</v>
          </cell>
        </row>
        <row r="35">
          <cell r="C35" t="str">
            <v>AYUDANTE</v>
          </cell>
          <cell r="D35">
            <v>1</v>
          </cell>
          <cell r="E35">
            <v>47450</v>
          </cell>
          <cell r="F35">
            <v>1.85</v>
          </cell>
          <cell r="G35">
            <v>87782.5</v>
          </cell>
        </row>
        <row r="36">
          <cell r="C36" t="str">
            <v>AYUDANTE</v>
          </cell>
          <cell r="D36">
            <v>1</v>
          </cell>
          <cell r="E36">
            <v>47450</v>
          </cell>
          <cell r="F36">
            <v>1.85</v>
          </cell>
          <cell r="G36">
            <v>87782.5</v>
          </cell>
        </row>
        <row r="37">
          <cell r="C37" t="str">
            <v>AYUDANTE</v>
          </cell>
          <cell r="D37">
            <v>1</v>
          </cell>
          <cell r="E37">
            <v>47450</v>
          </cell>
          <cell r="F37">
            <v>1.85</v>
          </cell>
          <cell r="G37">
            <v>87782.5</v>
          </cell>
        </row>
        <row r="38">
          <cell r="B38">
            <v>1.4</v>
          </cell>
          <cell r="C38" t="str">
            <v>OAAA-ALBAÑILERÍA</v>
          </cell>
          <cell r="E38">
            <v>213525</v>
          </cell>
          <cell r="F38">
            <v>1.85</v>
          </cell>
          <cell r="G38">
            <v>395021</v>
          </cell>
        </row>
        <row r="39">
          <cell r="C39" t="str">
            <v>TOPOGRAFÍA</v>
          </cell>
        </row>
        <row r="40">
          <cell r="B40">
            <v>7.21</v>
          </cell>
          <cell r="C40" t="str">
            <v>II-TOPÓGRAFO</v>
          </cell>
          <cell r="D40">
            <v>5</v>
          </cell>
          <cell r="E40">
            <v>237250</v>
          </cell>
          <cell r="F40">
            <v>1.85</v>
          </cell>
          <cell r="G40">
            <v>438912.5</v>
          </cell>
        </row>
        <row r="41">
          <cell r="B41">
            <v>7.22</v>
          </cell>
          <cell r="C41" t="str">
            <v>II-AUXILIAR TOPOGRAFÍA</v>
          </cell>
          <cell r="D41">
            <v>2.5</v>
          </cell>
          <cell r="E41">
            <v>118625</v>
          </cell>
          <cell r="F41">
            <v>1.85</v>
          </cell>
          <cell r="G41">
            <v>219456.25</v>
          </cell>
        </row>
        <row r="42">
          <cell r="B42">
            <v>7.23</v>
          </cell>
          <cell r="C42" t="str">
            <v>II-CADENERO</v>
          </cell>
          <cell r="D42">
            <v>1.5</v>
          </cell>
          <cell r="E42">
            <v>81175</v>
          </cell>
          <cell r="F42">
            <v>1.85</v>
          </cell>
          <cell r="G42">
            <v>150173.75</v>
          </cell>
        </row>
        <row r="43">
          <cell r="B43">
            <v>10</v>
          </cell>
          <cell r="C43" t="str">
            <v>II-TOPOGRAFÍA</v>
          </cell>
          <cell r="E43">
            <v>437050</v>
          </cell>
          <cell r="F43">
            <v>1.85</v>
          </cell>
          <cell r="G43">
            <v>808543</v>
          </cell>
        </row>
      </sheetData>
      <sheetData sheetId="17"/>
      <sheetData sheetId="18">
        <row r="42">
          <cell r="AY42" t="e">
            <v>#REF!</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REV 29-12-apu y can"/>
      <sheetName val="INSUMOS COMPILADOS"/>
      <sheetName val="INSUMOS"/>
      <sheetName val="PRESUPUESTO GENERAL"/>
      <sheetName val="INSUMOS-"/>
      <sheetName val="EQUIPOS"/>
      <sheetName val="PERS"/>
      <sheetName val="CONC"/>
      <sheetName val="MORT"/>
      <sheetName val="COSTO DET. MDEOBRA"/>
      <sheetName val="FP"/>
      <sheetName val="formato"/>
      <sheetName val="1.1.1"/>
      <sheetName val="1.1.2"/>
      <sheetName val="1.1.3"/>
      <sheetName val="1.2.1"/>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4.1"/>
      <sheetName val="1.4.2"/>
      <sheetName val="1.4.3"/>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5.1"/>
      <sheetName val="2.1.1"/>
      <sheetName val="2.1.2"/>
      <sheetName val="2.1.3"/>
      <sheetName val="2.2.1"/>
      <sheetName val="2.2.2"/>
      <sheetName val="2.2.3"/>
      <sheetName val="2.2.4"/>
      <sheetName val="3.1.1"/>
      <sheetName val="3.1.2"/>
      <sheetName val="3.1.3"/>
      <sheetName val="3.1.4"/>
      <sheetName val="3.1.5"/>
      <sheetName val="3.1.6"/>
      <sheetName val="3.1.7"/>
      <sheetName val="3.1.6-"/>
      <sheetName val="3.1.7-"/>
      <sheetName val="3.1.8"/>
      <sheetName val="4.1.1"/>
      <sheetName val="4.1.2"/>
      <sheetName val="4.1.3"/>
      <sheetName val="4.1.4"/>
      <sheetName val="4.1.5"/>
      <sheetName val="4.1.6"/>
      <sheetName val="4.1.7"/>
      <sheetName val="4.2.1"/>
      <sheetName val="4.2.2"/>
      <sheetName val="4.2.3"/>
      <sheetName val="4.2.4"/>
      <sheetName val="4.2.5"/>
      <sheetName val="4.2.6"/>
      <sheetName val="4.2.7"/>
      <sheetName val="4.2.8"/>
      <sheetName val="5.1.1"/>
      <sheetName val="5.1.2"/>
      <sheetName val="5.1.3"/>
      <sheetName val="6.1.1"/>
      <sheetName val="6.1.2"/>
      <sheetName val="6.2.1"/>
      <sheetName val="7.1.1-"/>
      <sheetName val="7.1.2"/>
      <sheetName val="8.1.1"/>
      <sheetName val="8.1.2"/>
      <sheetName val="8.1.3"/>
      <sheetName val="8.1.4"/>
      <sheetName val="8.1.5"/>
      <sheetName val="8.1.6"/>
      <sheetName val="8.1.7"/>
      <sheetName val="8.1.8"/>
      <sheetName val="8.1.9"/>
      <sheetName val="8.1.10"/>
      <sheetName val="8.2.1"/>
      <sheetName val="8.2.2"/>
      <sheetName val="8.2.3"/>
      <sheetName val="8.2.4"/>
      <sheetName val="9.1.1"/>
      <sheetName val="9.1.2"/>
      <sheetName val="9.1.3"/>
      <sheetName val="9.1.4"/>
      <sheetName val="9.1.5"/>
      <sheetName val="9.1.6"/>
      <sheetName val="9.2.1"/>
      <sheetName val="9.2.2"/>
      <sheetName val="9.2.3"/>
      <sheetName val="9.2.4"/>
      <sheetName val="9.2.5"/>
      <sheetName val="9.2.6"/>
      <sheetName val="9.2.7 "/>
      <sheetName val="9.2.8-"/>
      <sheetName val="9.2.9"/>
      <sheetName val="9.2.10"/>
      <sheetName val="9.2.11"/>
      <sheetName val="9.2.12"/>
      <sheetName val="9.2.13"/>
      <sheetName val="9.2.14"/>
      <sheetName val="9.2.15"/>
      <sheetName val="9.2.16"/>
      <sheetName val="9.2.17"/>
      <sheetName val="9.2.18"/>
      <sheetName val="9.3.1"/>
      <sheetName val="9.3.2"/>
      <sheetName val="9.3.3"/>
      <sheetName val="9.3.4"/>
      <sheetName val="9.3.5"/>
      <sheetName val="9.3.6"/>
      <sheetName val="9.3.7"/>
      <sheetName val="9.3.8"/>
      <sheetName val="9.3.9"/>
      <sheetName val="9.3.10 "/>
      <sheetName val="9.3.11"/>
      <sheetName val="9.4.1"/>
      <sheetName val="9.4.2"/>
      <sheetName val="9.4.3"/>
      <sheetName val="9.4.4"/>
      <sheetName val="9.4.5"/>
      <sheetName val="9.4.6"/>
      <sheetName val="9.4.7-"/>
      <sheetName val="9.4.8"/>
      <sheetName val="9.4.9"/>
      <sheetName val="9.5.1"/>
      <sheetName val="9.5.2"/>
      <sheetName val="9.5.3"/>
      <sheetName val="9.5.4"/>
      <sheetName val="9.5.5"/>
      <sheetName val="9.5.6"/>
      <sheetName val="9.5.7"/>
      <sheetName val="9.5.8"/>
      <sheetName val="9.5.9"/>
      <sheetName val="9.5.10"/>
      <sheetName val="9.5.11"/>
      <sheetName val="9.5.12"/>
      <sheetName val="9.5.13"/>
      <sheetName val="9.5.14"/>
      <sheetName val="9.5.15 "/>
      <sheetName val="9.5.16 "/>
      <sheetName val="9.6.1"/>
      <sheetName val="9.6.2"/>
      <sheetName val="9.6.3"/>
      <sheetName val="9.6.4"/>
      <sheetName val="9.6.5"/>
      <sheetName val="9.6.6"/>
      <sheetName val="9.6.7"/>
      <sheetName val="9.6.8"/>
      <sheetName val="9.6.9"/>
      <sheetName val="9.6.10"/>
      <sheetName val="9.6.11"/>
      <sheetName val="9.6.12"/>
      <sheetName val="9.6.13"/>
      <sheetName val="9.7.1"/>
      <sheetName val="9.7.2"/>
      <sheetName val="9.7.3"/>
      <sheetName val="9.7.4"/>
      <sheetName val="9.7.5"/>
      <sheetName val="9.7.6"/>
      <sheetName val="9.7.7"/>
      <sheetName val="9.7.8"/>
      <sheetName val="9.7.9"/>
      <sheetName val="9.7.10"/>
      <sheetName val="9.7.11"/>
      <sheetName val="9.7.12"/>
      <sheetName val="9.8.1"/>
      <sheetName val="9.8.2"/>
      <sheetName val="9.8.3"/>
      <sheetName val="9.8.4"/>
      <sheetName val="9.8.5"/>
      <sheetName val="9.8.6"/>
      <sheetName val="9.8.7"/>
      <sheetName val="9.8.8"/>
      <sheetName val="9.8.9"/>
      <sheetName val="9.8.10"/>
      <sheetName val="9.8.11"/>
      <sheetName val="9.8.12"/>
      <sheetName val="9.8.13"/>
      <sheetName val="9.8.14"/>
      <sheetName val="9.8.15"/>
      <sheetName val="9.8.16"/>
      <sheetName val="9.8.17"/>
      <sheetName val="9.8.18"/>
      <sheetName val="9.8.19"/>
      <sheetName val="9.8.20"/>
      <sheetName val="9.8.21"/>
      <sheetName val="9.8.22"/>
      <sheetName val="9.8.23"/>
      <sheetName val="9.8.24"/>
      <sheetName val="9.8.25"/>
      <sheetName val="9.8.26"/>
      <sheetName val="9.8.27"/>
      <sheetName val="9.8.28-"/>
      <sheetName val="9.8.29"/>
      <sheetName val="9.8.30"/>
      <sheetName val="9.8.31"/>
      <sheetName val="9.8.32"/>
      <sheetName val="9.8.33"/>
      <sheetName val="9.8.34"/>
      <sheetName val="9.8.35"/>
      <sheetName val="9.8.36"/>
      <sheetName val="9.8.37"/>
      <sheetName val="9.8.38"/>
      <sheetName val="9.8.39"/>
      <sheetName val="9.8.40"/>
      <sheetName val="9.9.1"/>
      <sheetName val="9.9.2"/>
      <sheetName val="9.9.3"/>
      <sheetName val="9.9.4"/>
      <sheetName val="9.9.5"/>
      <sheetName val="9.9.6"/>
      <sheetName val="9.9.7"/>
      <sheetName val="9.9.8"/>
      <sheetName val="9.9.9"/>
      <sheetName val="9.9.11"/>
      <sheetName val="9.9.10"/>
      <sheetName val="9.9.12"/>
      <sheetName val="9.9.13"/>
      <sheetName val="9.10.1"/>
      <sheetName val="9.10.2"/>
      <sheetName val="9.10.3"/>
      <sheetName val="9.10.4"/>
      <sheetName val="9.10.5"/>
      <sheetName val="9.10.6"/>
      <sheetName val="9.10.7"/>
      <sheetName val="9.10.8"/>
      <sheetName val="9.10.9"/>
      <sheetName val="9.10.10"/>
      <sheetName val="9.10.11"/>
      <sheetName val="9.10.12"/>
      <sheetName val="9.10.13-"/>
      <sheetName val="9.10.14"/>
      <sheetName val="9.10.15"/>
      <sheetName val="9.10.16"/>
      <sheetName val="9.10.17"/>
      <sheetName val="9.10.18"/>
      <sheetName val="9.10.19-"/>
      <sheetName val="9.10.20-"/>
      <sheetName val="9.10.21-"/>
      <sheetName val="9.11.1"/>
      <sheetName val="9.11.2"/>
      <sheetName val="9.11.3"/>
      <sheetName val="9.11.4"/>
      <sheetName val="9.11.5"/>
      <sheetName val="9.11.6"/>
      <sheetName val="9.11.7"/>
      <sheetName val="9.11.8"/>
      <sheetName val="9.11.9"/>
      <sheetName val="9.11.10"/>
      <sheetName val="9.11.11"/>
      <sheetName val="9.11.12"/>
      <sheetName val="9.11.13"/>
      <sheetName val="9.11.14"/>
      <sheetName val="9.11.15-"/>
      <sheetName val="9.11.16"/>
      <sheetName val="9.11.17"/>
      <sheetName val="9.11.18"/>
      <sheetName val="9.11.19"/>
      <sheetName val="9.11.20"/>
      <sheetName val="9.12.1"/>
      <sheetName val="9.12.2"/>
      <sheetName val="9.12.3"/>
      <sheetName val="9.12.4"/>
      <sheetName val="9.12.5"/>
      <sheetName val="9.12.6"/>
      <sheetName val="9.12.7"/>
      <sheetName val="9.12.8"/>
      <sheetName val="9.12.9"/>
      <sheetName val="9.12.10"/>
      <sheetName val="9.12.11"/>
      <sheetName val="9.12.12"/>
      <sheetName val="9.12.13"/>
      <sheetName val="9.12.14"/>
      <sheetName val="9.12.15"/>
      <sheetName val="9.12.16"/>
      <sheetName val="9.12.17"/>
      <sheetName val="9.12.18"/>
      <sheetName val="10.1.1"/>
      <sheetName val="10.1.2"/>
      <sheetName val="10.2.1"/>
      <sheetName val="10.2.2"/>
      <sheetName val="10.2.3"/>
      <sheetName val="10.2.4"/>
      <sheetName val="10.2.5"/>
      <sheetName val="11.1.1"/>
      <sheetName val="11.1.2"/>
      <sheetName val="11.1.3"/>
      <sheetName val="11.2.1"/>
      <sheetName val="11.2.2"/>
      <sheetName val="11.2.3"/>
      <sheetName val="11.2.4"/>
      <sheetName val="11.2.5"/>
      <sheetName val="11.2.6"/>
      <sheetName val="11.2.7"/>
      <sheetName val="12.1.1"/>
      <sheetName val="13.1.1"/>
      <sheetName val="13.1.2"/>
      <sheetName val="13.1.3"/>
      <sheetName val="13.1.4"/>
      <sheetName val="13.1.5"/>
      <sheetName val="13.1.6"/>
      <sheetName val="13.1.7"/>
      <sheetName val="13.1.8"/>
      <sheetName val="13.1.9"/>
      <sheetName val="13.1.10"/>
      <sheetName val="13.1.11"/>
      <sheetName val="13.1.12"/>
      <sheetName val="13.1.13"/>
      <sheetName val="13.1.14"/>
      <sheetName val="13.1.15"/>
      <sheetName val="13.1.16"/>
      <sheetName val="13.1.17"/>
      <sheetName val="13.1.18"/>
      <sheetName val="13.1.19"/>
      <sheetName val="13.1.20"/>
      <sheetName val="13.1.21"/>
      <sheetName val="13.1.22"/>
      <sheetName val="13.1.23"/>
      <sheetName val="13.2.1"/>
      <sheetName val="13.2.2"/>
      <sheetName val="13.2.3"/>
      <sheetName val="13.2.4"/>
      <sheetName val="13.2.5"/>
      <sheetName val="13.2.6"/>
      <sheetName val="13.2.7"/>
      <sheetName val="13.2.8"/>
      <sheetName val="13.2.9"/>
      <sheetName val="13.2.10"/>
      <sheetName val="13.2.11"/>
      <sheetName val="13.2.12"/>
      <sheetName val="13.2.13"/>
      <sheetName val="13.2.14"/>
      <sheetName val="13.2.15"/>
      <sheetName val="13.2.16"/>
      <sheetName val="13.2.17"/>
      <sheetName val="13.2.18"/>
      <sheetName val="13.2.19"/>
      <sheetName val="13.2.20"/>
      <sheetName val="13.2.21-"/>
      <sheetName val="13.2.22"/>
      <sheetName val="13.2.23"/>
      <sheetName val="13.2.24"/>
      <sheetName val="13.2.25"/>
      <sheetName val="13.2.26"/>
      <sheetName val="13.2.27"/>
      <sheetName val="13.2.28"/>
      <sheetName val="13.2.29"/>
      <sheetName val="13.2.30"/>
      <sheetName val="13.2.31"/>
      <sheetName val="13.2.32 "/>
      <sheetName val="13.2.33"/>
      <sheetName val="13.2.34"/>
      <sheetName val="13.2.35"/>
      <sheetName val="13.3.1"/>
      <sheetName val="13.3.2"/>
      <sheetName val="13.3.3"/>
      <sheetName val="13.3.4"/>
      <sheetName val="13.3.5"/>
      <sheetName val="13.3.6"/>
      <sheetName val="13.3.7"/>
      <sheetName val="13.3.8"/>
      <sheetName val="13.3.9"/>
      <sheetName val="13.3.10"/>
      <sheetName val="13.3.11"/>
      <sheetName val="13.3.12"/>
      <sheetName val="13.3.13"/>
      <sheetName val="13.3.14"/>
      <sheetName val="13.4.1"/>
      <sheetName val="13.4.2"/>
      <sheetName val="13.4.3"/>
      <sheetName val="13.4.4"/>
      <sheetName val="13.4.5"/>
      <sheetName val="13.4.6"/>
      <sheetName val="13.4.7"/>
      <sheetName val="13.4.8"/>
      <sheetName val="13.5.1"/>
      <sheetName val="13.5.2"/>
      <sheetName val="13.5.3"/>
      <sheetName val="13.5.4"/>
      <sheetName val="13.5.5"/>
      <sheetName val="13.5.6"/>
      <sheetName val="13.5.7"/>
      <sheetName val="13.5.8"/>
      <sheetName val="13.5.9"/>
      <sheetName val="13.6.1"/>
      <sheetName val="13.6.2"/>
      <sheetName val="13.6.3"/>
      <sheetName val="13.6.4"/>
      <sheetName val="13.6.5"/>
      <sheetName val="13.6.6"/>
      <sheetName val="13.6.7"/>
      <sheetName val="13.6.8"/>
      <sheetName val="13.6.9"/>
      <sheetName val="13.6.10"/>
      <sheetName val="13.7.1"/>
      <sheetName val="13.7.2"/>
      <sheetName val="13.7.3"/>
      <sheetName val="13.7.4"/>
      <sheetName val="13.7.5"/>
      <sheetName val="13.7.6"/>
      <sheetName val="13.7.7"/>
      <sheetName val="13.7.8"/>
      <sheetName val="13.7.9"/>
      <sheetName val="13.7.10"/>
      <sheetName val="13.7.11"/>
      <sheetName val="13.8.1"/>
      <sheetName val="13.8.2"/>
      <sheetName val="13.8.3"/>
      <sheetName val="13.8.4"/>
      <sheetName val="13.8.5"/>
      <sheetName val="13.8.6"/>
      <sheetName val="13.9.1"/>
      <sheetName val="13.9.2"/>
      <sheetName val="13.9.3"/>
      <sheetName val="13.9.4"/>
      <sheetName val="13.9.5"/>
      <sheetName val="14.1.1-"/>
      <sheetName val="14.1.2-"/>
      <sheetName val="14.1.3-"/>
      <sheetName val="14.1.4-"/>
      <sheetName val="14.1.5-"/>
      <sheetName val="14.1.6-"/>
      <sheetName val="14.1.7-"/>
      <sheetName val="14.1.8-"/>
      <sheetName val="14.1.9-"/>
      <sheetName val="14.1.10-"/>
      <sheetName val="14.1.11-"/>
      <sheetName val="14.1.12-"/>
      <sheetName val="14.2.1-"/>
      <sheetName val="14.2.2-"/>
      <sheetName val="14.2.3-"/>
      <sheetName val="14.2.4-"/>
      <sheetName val="14.2.5-"/>
      <sheetName val="14.2.6-"/>
      <sheetName val="14.3.1-"/>
      <sheetName val="14.3.2-"/>
      <sheetName val="14.3.3-"/>
      <sheetName val="14.3.4-"/>
      <sheetName val="14.3.5-"/>
      <sheetName val="14.3.6-"/>
      <sheetName val="14.3.7-"/>
      <sheetName val="14.3.8-"/>
      <sheetName val="14.3.9-"/>
      <sheetName val="14.3.10-"/>
      <sheetName val="14.3.11-"/>
      <sheetName val="14.3.12-"/>
      <sheetName val="14.3.13-"/>
      <sheetName val="14.3.14-"/>
      <sheetName val="14.3.15-"/>
      <sheetName val="14.3.16-"/>
      <sheetName val="14.3.17-"/>
      <sheetName val="14.3.18-"/>
      <sheetName val="14.3.19-"/>
      <sheetName val="14.3.20-"/>
      <sheetName val="14.3.21-"/>
      <sheetName val="14.4.1-"/>
      <sheetName val="14.4.2-"/>
      <sheetName val="14.4.3-"/>
      <sheetName val="14.4.4-"/>
      <sheetName val="14.4.5-"/>
      <sheetName val="14.4.6"/>
      <sheetName val="14.4.7"/>
      <sheetName val="RETIE-"/>
      <sheetName val="RETILAP-"/>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s>
    <sheetDataSet>
      <sheetData sheetId="0"/>
      <sheetData sheetId="1"/>
      <sheetData sheetId="2"/>
      <sheetData sheetId="3"/>
      <sheetData sheetId="4">
        <row r="11">
          <cell r="B11" t="str">
            <v>LISTADO DE MATERIALES/INSUMOS</v>
          </cell>
          <cell r="C11">
            <v>0</v>
          </cell>
          <cell r="D11">
            <v>0</v>
          </cell>
          <cell r="E11">
            <v>0</v>
          </cell>
        </row>
        <row r="12">
          <cell r="B12" t="str">
            <v>No.</v>
          </cell>
          <cell r="C12" t="str">
            <v>Item</v>
          </cell>
          <cell r="D12" t="str">
            <v>Unidad</v>
          </cell>
          <cell r="E12" t="str">
            <v>Precio</v>
          </cell>
        </row>
        <row r="13">
          <cell r="B13">
            <v>1.0009999999999999</v>
          </cell>
          <cell r="C13" t="str">
            <v>Agua</v>
          </cell>
          <cell r="D13" t="str">
            <v>LT</v>
          </cell>
          <cell r="E13">
            <v>1</v>
          </cell>
        </row>
        <row r="14">
          <cell r="B14">
            <v>1.002</v>
          </cell>
          <cell r="C14" t="str">
            <v>Arena de peña</v>
          </cell>
          <cell r="D14" t="str">
            <v>M3</v>
          </cell>
          <cell r="E14">
            <v>49516</v>
          </cell>
        </row>
        <row r="15">
          <cell r="B15">
            <v>1.0029999999999999</v>
          </cell>
          <cell r="C15" t="str">
            <v>Cemento gris</v>
          </cell>
          <cell r="D15" t="str">
            <v>KG</v>
          </cell>
          <cell r="E15">
            <v>527</v>
          </cell>
        </row>
        <row r="16">
          <cell r="B16">
            <v>1.004</v>
          </cell>
          <cell r="C16" t="str">
            <v>Arena lavada de peña</v>
          </cell>
          <cell r="D16" t="str">
            <v>M3</v>
          </cell>
          <cell r="E16">
            <v>59216</v>
          </cell>
        </row>
        <row r="17">
          <cell r="B17">
            <v>1.0049999999999999</v>
          </cell>
          <cell r="C17" t="str">
            <v>Gravilla 1/2"</v>
          </cell>
          <cell r="D17" t="str">
            <v>M3</v>
          </cell>
          <cell r="E17">
            <v>94875</v>
          </cell>
        </row>
        <row r="18">
          <cell r="B18">
            <v>1.006</v>
          </cell>
          <cell r="C18" t="str">
            <v>Gravilla 1"</v>
          </cell>
          <cell r="D18" t="str">
            <v>M3</v>
          </cell>
          <cell r="E18">
            <v>92049</v>
          </cell>
        </row>
        <row r="19">
          <cell r="B19">
            <v>1.0089999999999999</v>
          </cell>
          <cell r="C19" t="str">
            <v>Concreto 1500 PSI (14MPA) mezclado en obra.</v>
          </cell>
          <cell r="D19" t="str">
            <v>M3</v>
          </cell>
          <cell r="E19">
            <v>300547</v>
          </cell>
        </row>
        <row r="20">
          <cell r="B20">
            <v>1.01</v>
          </cell>
          <cell r="C20" t="str">
            <v>Concreto 2000 PSI (14MPA) mezclado en obra.</v>
          </cell>
          <cell r="D20" t="str">
            <v>M3</v>
          </cell>
          <cell r="E20">
            <v>403856</v>
          </cell>
        </row>
        <row r="21">
          <cell r="B21">
            <v>1.0109999999999999</v>
          </cell>
          <cell r="C21" t="str">
            <v>Concreto 2500 PSI (17.5MPA) mezclado en obra.</v>
          </cell>
          <cell r="D21" t="str">
            <v>M3</v>
          </cell>
          <cell r="E21">
            <v>428425</v>
          </cell>
        </row>
        <row r="22">
          <cell r="B22">
            <v>1.012</v>
          </cell>
          <cell r="C22" t="str">
            <v>Concreto 3000 PSI (21MPA) mezclado en obra.</v>
          </cell>
          <cell r="D22" t="str">
            <v>M3</v>
          </cell>
          <cell r="E22">
            <v>447505</v>
          </cell>
        </row>
        <row r="23">
          <cell r="B23">
            <v>1.0129999999999999</v>
          </cell>
          <cell r="C23" t="str">
            <v>Concreto 3500 PSI (24.5MPA) mezclado en obra.</v>
          </cell>
          <cell r="D23" t="str">
            <v>M3</v>
          </cell>
          <cell r="E23">
            <v>458696</v>
          </cell>
        </row>
        <row r="24">
          <cell r="B24">
            <v>1.014</v>
          </cell>
          <cell r="C24" t="str">
            <v>Piedra Rajón</v>
          </cell>
          <cell r="D24" t="str">
            <v>M3</v>
          </cell>
          <cell r="E24">
            <v>43714</v>
          </cell>
        </row>
        <row r="25">
          <cell r="B25">
            <v>1.0149999999999999</v>
          </cell>
          <cell r="C25" t="str">
            <v>Mortero 1:3 impermeabilizado</v>
          </cell>
          <cell r="D25" t="str">
            <v>M3</v>
          </cell>
          <cell r="E25">
            <v>500417</v>
          </cell>
        </row>
        <row r="26">
          <cell r="B26">
            <v>1.016</v>
          </cell>
          <cell r="C26" t="str">
            <v>Mortero 1:4 impermeabilizado</v>
          </cell>
          <cell r="D26" t="str">
            <v>M3</v>
          </cell>
          <cell r="E26">
            <v>455948</v>
          </cell>
        </row>
        <row r="27">
          <cell r="B27">
            <v>1.0169999999999999</v>
          </cell>
          <cell r="C27" t="str">
            <v>Recebo común</v>
          </cell>
          <cell r="D27" t="str">
            <v>M3</v>
          </cell>
          <cell r="E27">
            <v>31243</v>
          </cell>
        </row>
        <row r="28">
          <cell r="B28">
            <v>1.018</v>
          </cell>
          <cell r="C28" t="str">
            <v>Geotextil no tejido 1800</v>
          </cell>
          <cell r="D28" t="str">
            <v>M2</v>
          </cell>
          <cell r="E28">
            <v>3503</v>
          </cell>
        </row>
        <row r="29">
          <cell r="B29">
            <v>1.0189999999999999</v>
          </cell>
          <cell r="C29" t="str">
            <v>Acero corrugado 60000 PSI</v>
          </cell>
          <cell r="D29" t="str">
            <v>KG</v>
          </cell>
          <cell r="E29">
            <v>3451</v>
          </cell>
        </row>
        <row r="30">
          <cell r="B30">
            <v>1.02</v>
          </cell>
          <cell r="C30" t="str">
            <v>Malla electrosoldada 15x15cm 7mm</v>
          </cell>
          <cell r="D30" t="str">
            <v>KG</v>
          </cell>
          <cell r="E30">
            <v>4657</v>
          </cell>
        </row>
        <row r="31">
          <cell r="B31">
            <v>1.0209999999999999</v>
          </cell>
          <cell r="C31" t="str">
            <v>Listón 3x3cmx3m</v>
          </cell>
          <cell r="D31" t="str">
            <v>UN</v>
          </cell>
          <cell r="E31">
            <v>4167</v>
          </cell>
        </row>
        <row r="32">
          <cell r="B32">
            <v>1.0229999999999999</v>
          </cell>
          <cell r="C32" t="str">
            <v>Vara clavo Ø 6-8cm 3m</v>
          </cell>
          <cell r="D32" t="str">
            <v>ML</v>
          </cell>
          <cell r="E32">
            <v>2226</v>
          </cell>
        </row>
        <row r="33">
          <cell r="B33">
            <v>1.024</v>
          </cell>
          <cell r="C33" t="str">
            <v>Tabla chapa 30x1.8-2cm x 2.9m ord.</v>
          </cell>
          <cell r="D33" t="str">
            <v>ML</v>
          </cell>
          <cell r="E33">
            <v>5705</v>
          </cell>
        </row>
        <row r="34">
          <cell r="B34">
            <v>1.0249999999999999</v>
          </cell>
          <cell r="C34" t="str">
            <v>Repisa 8x4cm  ordinaria</v>
          </cell>
          <cell r="D34" t="str">
            <v>ML</v>
          </cell>
          <cell r="E34">
            <v>3483</v>
          </cell>
        </row>
        <row r="35">
          <cell r="B35">
            <v>1.026</v>
          </cell>
          <cell r="C35" t="str">
            <v>Listón  4.5x4.5cm(2"x2")</v>
          </cell>
          <cell r="D35" t="str">
            <v>ML</v>
          </cell>
          <cell r="E35">
            <v>4031</v>
          </cell>
        </row>
        <row r="36">
          <cell r="B36">
            <v>1.0261</v>
          </cell>
          <cell r="C36" t="str">
            <v xml:space="preserve">Listón 2x2cm </v>
          </cell>
          <cell r="D36" t="str">
            <v>ml</v>
          </cell>
          <cell r="E36">
            <v>1143</v>
          </cell>
        </row>
        <row r="37">
          <cell r="B37">
            <v>1.0269999999999999</v>
          </cell>
          <cell r="C37" t="str">
            <v>Puntilla con cabeza 2"</v>
          </cell>
          <cell r="D37" t="str">
            <v>Lb</v>
          </cell>
          <cell r="E37">
            <v>3241</v>
          </cell>
        </row>
        <row r="38">
          <cell r="B38">
            <v>1.0289999999999999</v>
          </cell>
          <cell r="C38" t="str">
            <v>Poste madera rolliza Ø 15 cm</v>
          </cell>
          <cell r="D38" t="str">
            <v>ML</v>
          </cell>
          <cell r="E38">
            <v>8165</v>
          </cell>
        </row>
        <row r="39">
          <cell r="B39">
            <v>1.034</v>
          </cell>
          <cell r="C39" t="str">
            <v>Rollo tela verde 65gr 100mlx2.1m</v>
          </cell>
          <cell r="D39" t="str">
            <v>ML</v>
          </cell>
          <cell r="E39">
            <v>1900</v>
          </cell>
        </row>
        <row r="40">
          <cell r="B40">
            <v>1.0349999999999999</v>
          </cell>
          <cell r="C40" t="str">
            <v>Breaker enchufable monopolar de 1x20A</v>
          </cell>
          <cell r="D40" t="str">
            <v>UN</v>
          </cell>
          <cell r="E40">
            <v>9900</v>
          </cell>
        </row>
        <row r="41">
          <cell r="B41">
            <v>1.036</v>
          </cell>
          <cell r="C41" t="str">
            <v>Cable aluminio serie 8000 aislado PVC 1/0 AWG</v>
          </cell>
          <cell r="D41" t="str">
            <v>ML</v>
          </cell>
          <cell r="E41">
            <v>4497</v>
          </cell>
        </row>
        <row r="42">
          <cell r="B42">
            <v>1.0369999999999999</v>
          </cell>
          <cell r="C42" t="str">
            <v>Cable aluminio serie 8000 aislado PVC 2/0 AWG</v>
          </cell>
          <cell r="D42" t="str">
            <v>ML</v>
          </cell>
          <cell r="E42">
            <v>6763</v>
          </cell>
        </row>
        <row r="43">
          <cell r="B43">
            <v>1.038</v>
          </cell>
          <cell r="C43" t="str">
            <v>Tablero trifásico con puerta 12 circuitos</v>
          </cell>
          <cell r="D43" t="str">
            <v>UN</v>
          </cell>
          <cell r="E43">
            <v>229750</v>
          </cell>
        </row>
        <row r="44">
          <cell r="B44">
            <v>1.0389999999999999</v>
          </cell>
          <cell r="C44" t="str">
            <v>Tomacorriente trifásico</v>
          </cell>
          <cell r="D44" t="str">
            <v>UN</v>
          </cell>
          <cell r="E44">
            <v>13645</v>
          </cell>
        </row>
        <row r="45">
          <cell r="B45">
            <v>1.04</v>
          </cell>
          <cell r="C45" t="str">
            <v>Distanciador clip mortero</v>
          </cell>
          <cell r="D45" t="str">
            <v>UN</v>
          </cell>
          <cell r="E45">
            <v>400</v>
          </cell>
        </row>
        <row r="46">
          <cell r="B46">
            <v>1.0409999999999999</v>
          </cell>
          <cell r="C46" t="str">
            <v>Dilatador piso 2.4x0.5cm x 2m</v>
          </cell>
          <cell r="D46" t="str">
            <v>UN</v>
          </cell>
          <cell r="E46">
            <v>2600</v>
          </cell>
        </row>
        <row r="47">
          <cell r="B47">
            <v>1.042</v>
          </cell>
          <cell r="C47" t="str">
            <v>Alambre negro  Cal. 18</v>
          </cell>
          <cell r="D47" t="str">
            <v>KG</v>
          </cell>
          <cell r="E47">
            <v>4150</v>
          </cell>
        </row>
        <row r="48">
          <cell r="B48">
            <v>1.0429999999999999</v>
          </cell>
          <cell r="C48" t="str">
            <v>Subbase granular Tipo 1 (B400)</v>
          </cell>
          <cell r="D48" t="str">
            <v>M3</v>
          </cell>
          <cell r="E48">
            <v>53770</v>
          </cell>
        </row>
        <row r="49">
          <cell r="B49">
            <v>1.048</v>
          </cell>
          <cell r="C49" t="str">
            <v>Cinta PVC V-10 junta</v>
          </cell>
          <cell r="D49" t="str">
            <v>ML</v>
          </cell>
          <cell r="E49">
            <v>14702</v>
          </cell>
        </row>
        <row r="50">
          <cell r="B50">
            <v>1.0489999999999999</v>
          </cell>
          <cell r="C50" t="str">
            <v>Aditivo impermeabilizante para concreto 4.5Kg</v>
          </cell>
          <cell r="D50" t="str">
            <v>KG</v>
          </cell>
          <cell r="E50">
            <v>18760</v>
          </cell>
        </row>
        <row r="51">
          <cell r="B51">
            <v>1.05</v>
          </cell>
          <cell r="C51" t="str">
            <v>VALOR PROMEDIO TUBERÍA ESTRUCTURAL METÁLICA</v>
          </cell>
          <cell r="D51" t="str">
            <v>KG</v>
          </cell>
          <cell r="E51">
            <v>4894</v>
          </cell>
        </row>
        <row r="52">
          <cell r="B52">
            <v>1.0501</v>
          </cell>
          <cell r="C52" t="str">
            <v>Tubo estructural 50x50mm e=3mm galvanizado</v>
          </cell>
          <cell r="D52" t="str">
            <v>KG</v>
          </cell>
          <cell r="E52">
            <v>4613</v>
          </cell>
        </row>
        <row r="53">
          <cell r="B53">
            <v>1.0502</v>
          </cell>
          <cell r="C53" t="str">
            <v>Tubo estructural 400x200mm e=9mm</v>
          </cell>
          <cell r="D53" t="str">
            <v>KG</v>
          </cell>
          <cell r="E53">
            <v>10063</v>
          </cell>
        </row>
        <row r="54">
          <cell r="B54">
            <v>1.0503</v>
          </cell>
          <cell r="C54" t="str">
            <v>Tubo estructural 25x25mm e=2mm</v>
          </cell>
          <cell r="D54" t="str">
            <v>KG</v>
          </cell>
          <cell r="E54">
            <v>5232</v>
          </cell>
        </row>
        <row r="55">
          <cell r="B55">
            <v>1.0504</v>
          </cell>
          <cell r="C55" t="str">
            <v>Tubo redondo 6" e=4mm</v>
          </cell>
          <cell r="D55" t="str">
            <v>KG</v>
          </cell>
          <cell r="E55">
            <v>5074</v>
          </cell>
        </row>
        <row r="56">
          <cell r="B56">
            <v>1.0505</v>
          </cell>
          <cell r="C56" t="str">
            <v>Tubo redondo 2" e=4mm</v>
          </cell>
          <cell r="D56" t="str">
            <v>KG</v>
          </cell>
          <cell r="E56">
            <v>4273</v>
          </cell>
        </row>
        <row r="57">
          <cell r="B57">
            <v>1.0506</v>
          </cell>
          <cell r="C57" t="str">
            <v>Tubo redondo 3" e= 4mm</v>
          </cell>
          <cell r="D57" t="str">
            <v>KG</v>
          </cell>
          <cell r="E57">
            <v>4273</v>
          </cell>
        </row>
        <row r="58">
          <cell r="B58">
            <v>1.0507</v>
          </cell>
          <cell r="C58" t="str">
            <v>Tubo redondo 12"e=10mm</v>
          </cell>
          <cell r="D58" t="str">
            <v>KG</v>
          </cell>
          <cell r="E58">
            <v>10148</v>
          </cell>
        </row>
        <row r="59">
          <cell r="B59">
            <v>1.0508</v>
          </cell>
          <cell r="C59" t="str">
            <v>Perfil C PHR 305x80</v>
          </cell>
          <cell r="D59" t="str">
            <v>KG</v>
          </cell>
          <cell r="E59">
            <v>4457</v>
          </cell>
        </row>
        <row r="60">
          <cell r="B60">
            <v>1.0508999999999999</v>
          </cell>
          <cell r="C60" t="str">
            <v>Lámina A36 e=12.7mm</v>
          </cell>
          <cell r="D60" t="str">
            <v>KG</v>
          </cell>
          <cell r="E60">
            <v>4001</v>
          </cell>
        </row>
        <row r="61">
          <cell r="B61">
            <v>1.05111</v>
          </cell>
          <cell r="C61" t="str">
            <v>Lámina A36 e=25.4mm</v>
          </cell>
          <cell r="D61" t="str">
            <v>KG</v>
          </cell>
          <cell r="E61">
            <v>4175</v>
          </cell>
        </row>
        <row r="62">
          <cell r="B62">
            <v>1.0510999999999999</v>
          </cell>
          <cell r="C62" t="str">
            <v>Lámina A36 e=1 1/2"</v>
          </cell>
          <cell r="D62" t="str">
            <v>KG</v>
          </cell>
          <cell r="E62">
            <v>4529</v>
          </cell>
        </row>
        <row r="63">
          <cell r="B63">
            <v>1.0509999999999999</v>
          </cell>
          <cell r="C63" t="str">
            <v xml:space="preserve">Ladrillo tolete común </v>
          </cell>
          <cell r="D63" t="str">
            <v>UN</v>
          </cell>
          <cell r="E63">
            <v>438</v>
          </cell>
        </row>
        <row r="64">
          <cell r="B64">
            <v>1.052</v>
          </cell>
          <cell r="C64" t="str">
            <v>Anclajes para estructura metálica en acero</v>
          </cell>
          <cell r="D64" t="str">
            <v>KG</v>
          </cell>
          <cell r="E64">
            <v>42233</v>
          </cell>
        </row>
        <row r="65">
          <cell r="B65">
            <v>1.0529999999999999</v>
          </cell>
          <cell r="C65" t="str">
            <v>Soldadura 7018 x 1/8"</v>
          </cell>
          <cell r="D65" t="str">
            <v>KG</v>
          </cell>
          <cell r="E65">
            <v>8400</v>
          </cell>
        </row>
        <row r="66">
          <cell r="B66">
            <v>1.054</v>
          </cell>
          <cell r="C66" t="str">
            <v xml:space="preserve">Aditivo impermeabilizante para morteros (20kg) </v>
          </cell>
          <cell r="D66" t="str">
            <v>KG</v>
          </cell>
          <cell r="E66">
            <v>11921</v>
          </cell>
        </row>
        <row r="67">
          <cell r="B67">
            <v>1.0549999999999999</v>
          </cell>
          <cell r="C67" t="str">
            <v>Conexiones, platinas y pernos para estructura metálica acero.</v>
          </cell>
          <cell r="D67" t="str">
            <v>KG</v>
          </cell>
          <cell r="E67">
            <v>3691</v>
          </cell>
        </row>
        <row r="68">
          <cell r="B68">
            <v>1.0569999999999999</v>
          </cell>
          <cell r="C68" t="str">
            <v>Mortero 1:3</v>
          </cell>
          <cell r="D68" t="str">
            <v>M3</v>
          </cell>
          <cell r="E68">
            <v>369286</v>
          </cell>
        </row>
        <row r="69">
          <cell r="B69">
            <v>1.0580000000000001</v>
          </cell>
          <cell r="C69" t="str">
            <v>Mortero 1:4</v>
          </cell>
          <cell r="D69" t="str">
            <v>M3</v>
          </cell>
          <cell r="E69">
            <v>324817</v>
          </cell>
        </row>
        <row r="70">
          <cell r="B70">
            <v>1.0609999999999999</v>
          </cell>
          <cell r="C70" t="str">
            <v>Canal B6 x 2.44 cal.26</v>
          </cell>
          <cell r="D70" t="str">
            <v>UN</v>
          </cell>
          <cell r="E70">
            <v>4346</v>
          </cell>
        </row>
        <row r="71">
          <cell r="B71">
            <v>1.0620000000000001</v>
          </cell>
          <cell r="C71" t="str">
            <v>Cinta papel 75m x 50mm</v>
          </cell>
          <cell r="D71" t="str">
            <v>UN</v>
          </cell>
          <cell r="E71">
            <v>7425</v>
          </cell>
        </row>
        <row r="72">
          <cell r="B72">
            <v>1.0629999999999999</v>
          </cell>
          <cell r="C72" t="str">
            <v>Masilla para exteriores para láminas de yeso 27KG</v>
          </cell>
          <cell r="D72" t="str">
            <v>UN</v>
          </cell>
          <cell r="E72">
            <v>39970</v>
          </cell>
        </row>
        <row r="73">
          <cell r="B73">
            <v>1.0640000000000001</v>
          </cell>
          <cell r="C73" t="str">
            <v>Paral B6 x 2.44 Cal.26</v>
          </cell>
          <cell r="D73" t="str">
            <v>UN</v>
          </cell>
          <cell r="E73">
            <v>5100</v>
          </cell>
        </row>
        <row r="74">
          <cell r="B74">
            <v>1.0649999999999999</v>
          </cell>
          <cell r="C74" t="str">
            <v>Tornillo 7 x 7/16</v>
          </cell>
          <cell r="D74" t="str">
            <v>UN</v>
          </cell>
          <cell r="E74">
            <v>36</v>
          </cell>
        </row>
        <row r="75">
          <cell r="B75">
            <v>1.0660000000000001</v>
          </cell>
          <cell r="C75" t="str">
            <v>Tornillo graber 6x1"</v>
          </cell>
          <cell r="D75" t="str">
            <v>UN</v>
          </cell>
          <cell r="E75">
            <v>19</v>
          </cell>
        </row>
        <row r="76">
          <cell r="B76">
            <v>1.0680000000000001</v>
          </cell>
          <cell r="C76" t="str">
            <v>Lámina fibrocemento 8mm 2.44x1.22m</v>
          </cell>
          <cell r="D76" t="str">
            <v>UN</v>
          </cell>
          <cell r="E76">
            <v>56900</v>
          </cell>
        </row>
        <row r="77">
          <cell r="B77">
            <v>1.069</v>
          </cell>
          <cell r="C77" t="str">
            <v>Masilla para láminas fibrocemento 5Gl</v>
          </cell>
          <cell r="D77" t="str">
            <v>UN</v>
          </cell>
          <cell r="E77">
            <v>89311</v>
          </cell>
        </row>
        <row r="78">
          <cell r="B78">
            <v>1.073</v>
          </cell>
          <cell r="C78" t="str">
            <v>Pegante de contacto</v>
          </cell>
          <cell r="D78" t="str">
            <v>GL</v>
          </cell>
          <cell r="E78">
            <v>50600</v>
          </cell>
        </row>
        <row r="79">
          <cell r="B79">
            <v>1.0760000000000001</v>
          </cell>
          <cell r="C79" t="str">
            <v>Bisagra comun de hierro 3x3</v>
          </cell>
          <cell r="D79" t="str">
            <v>UN</v>
          </cell>
          <cell r="E79">
            <v>2900</v>
          </cell>
        </row>
        <row r="80">
          <cell r="B80">
            <v>1.0900000000000001</v>
          </cell>
          <cell r="C80" t="str">
            <v>Concreto 4000 PSI (28MPA) mezclado en obra.</v>
          </cell>
          <cell r="D80" t="str">
            <v>M3</v>
          </cell>
          <cell r="E80">
            <v>504136</v>
          </cell>
        </row>
        <row r="81">
          <cell r="B81">
            <v>1.1000000000000001</v>
          </cell>
          <cell r="C81" t="str">
            <v>Medidor totalizador 1-1/4"</v>
          </cell>
          <cell r="D81" t="str">
            <v>UN</v>
          </cell>
          <cell r="E81">
            <v>611422</v>
          </cell>
        </row>
        <row r="82">
          <cell r="B82">
            <v>1.101</v>
          </cell>
          <cell r="C82" t="str">
            <v>Caja para medidor totalizador</v>
          </cell>
          <cell r="D82" t="str">
            <v>UN</v>
          </cell>
          <cell r="E82">
            <v>300000</v>
          </cell>
        </row>
        <row r="83">
          <cell r="B83">
            <v>1.1100000000000001</v>
          </cell>
          <cell r="C83" t="str">
            <v>Tubo PVCP  1-½" RDE=21</v>
          </cell>
          <cell r="D83" t="str">
            <v>ML</v>
          </cell>
          <cell r="E83">
            <v>10468</v>
          </cell>
        </row>
        <row r="84">
          <cell r="B84">
            <v>1.1111</v>
          </cell>
          <cell r="C84" t="str">
            <v>Codo 90° PVCP  1-½"</v>
          </cell>
          <cell r="D84" t="str">
            <v>UN</v>
          </cell>
          <cell r="E84">
            <v>6668</v>
          </cell>
        </row>
        <row r="85">
          <cell r="B85">
            <v>1.1113</v>
          </cell>
          <cell r="C85" t="str">
            <v>Tee PVCP 1-½"</v>
          </cell>
          <cell r="D85" t="str">
            <v>UN</v>
          </cell>
          <cell r="E85">
            <v>7632</v>
          </cell>
        </row>
        <row r="86">
          <cell r="B86">
            <v>1.113</v>
          </cell>
          <cell r="C86" t="str">
            <v>Tubería PVCP  1-⅟₄"</v>
          </cell>
          <cell r="D86" t="str">
            <v>ML</v>
          </cell>
          <cell r="E86">
            <v>8017</v>
          </cell>
        </row>
        <row r="87">
          <cell r="B87">
            <v>1.1160000000000001</v>
          </cell>
          <cell r="C87" t="str">
            <v>Tubería PVCP  1"</v>
          </cell>
          <cell r="D87" t="str">
            <v>ML</v>
          </cell>
          <cell r="E87">
            <v>4449</v>
          </cell>
        </row>
        <row r="88">
          <cell r="B88">
            <v>1.119</v>
          </cell>
          <cell r="C88" t="str">
            <v>Tubo PVCP  3/4" RDE=21</v>
          </cell>
          <cell r="D88" t="str">
            <v>ML</v>
          </cell>
          <cell r="E88">
            <v>3170</v>
          </cell>
        </row>
        <row r="89">
          <cell r="B89">
            <v>1.1201000000000001</v>
          </cell>
          <cell r="C89" t="str">
            <v>Unión PVCP 3/4"</v>
          </cell>
          <cell r="D89" t="str">
            <v>UN</v>
          </cell>
          <cell r="E89">
            <v>597</v>
          </cell>
        </row>
        <row r="90">
          <cell r="B90">
            <v>1.1202000000000001</v>
          </cell>
          <cell r="C90" t="str">
            <v>Codo 90° PVCP  3/4"</v>
          </cell>
          <cell r="D90" t="str">
            <v>UN</v>
          </cell>
          <cell r="E90">
            <v>950</v>
          </cell>
        </row>
        <row r="91">
          <cell r="B91">
            <v>1.1203000000000001</v>
          </cell>
          <cell r="C91" t="str">
            <v>Tee PVCP 3/4"</v>
          </cell>
          <cell r="D91" t="str">
            <v>UN</v>
          </cell>
          <cell r="E91">
            <v>1322</v>
          </cell>
        </row>
        <row r="92">
          <cell r="B92">
            <v>1.1204000000000001</v>
          </cell>
          <cell r="C92" t="str">
            <v>Tapón soldado PVCP 3/4"</v>
          </cell>
          <cell r="D92" t="str">
            <v>UN</v>
          </cell>
          <cell r="E92">
            <v>676</v>
          </cell>
        </row>
        <row r="93">
          <cell r="B93">
            <v>1.1220000000000001</v>
          </cell>
          <cell r="C93" t="str">
            <v>Tubo PVCP  1/2" RDE 9</v>
          </cell>
          <cell r="D93" t="str">
            <v>ML</v>
          </cell>
          <cell r="E93">
            <v>3585</v>
          </cell>
        </row>
        <row r="94">
          <cell r="B94">
            <v>1.1231</v>
          </cell>
          <cell r="C94" t="str">
            <v>Codo 90° PVCP  ½"</v>
          </cell>
          <cell r="D94" t="str">
            <v>UN</v>
          </cell>
          <cell r="E94">
            <v>591</v>
          </cell>
        </row>
        <row r="95">
          <cell r="B95">
            <v>1.1232</v>
          </cell>
          <cell r="C95" t="str">
            <v>Unión PVC ½"</v>
          </cell>
          <cell r="D95" t="str">
            <v>UN</v>
          </cell>
          <cell r="E95">
            <v>389</v>
          </cell>
        </row>
        <row r="96">
          <cell r="B96">
            <v>1.1233</v>
          </cell>
          <cell r="C96" t="str">
            <v>Tee PVCP ½"</v>
          </cell>
          <cell r="D96" t="str">
            <v>UN</v>
          </cell>
          <cell r="E96">
            <v>616</v>
          </cell>
        </row>
        <row r="97">
          <cell r="B97">
            <v>1.1234</v>
          </cell>
          <cell r="C97" t="str">
            <v>Tapón soldado PVCP ½"</v>
          </cell>
          <cell r="D97" t="str">
            <v>UN</v>
          </cell>
          <cell r="E97">
            <v>337</v>
          </cell>
        </row>
        <row r="98">
          <cell r="B98">
            <v>1.125</v>
          </cell>
          <cell r="C98" t="str">
            <v>Limpiador para PVC (1/4gl)</v>
          </cell>
          <cell r="D98" t="str">
            <v>UN</v>
          </cell>
          <cell r="E98">
            <v>43159</v>
          </cell>
        </row>
        <row r="99">
          <cell r="B99">
            <v>1.1259999999999999</v>
          </cell>
          <cell r="C99" t="str">
            <v>Soldadura PVC NTC 576 (1/8gl)</v>
          </cell>
          <cell r="D99" t="str">
            <v>UN</v>
          </cell>
          <cell r="E99">
            <v>46253</v>
          </cell>
        </row>
        <row r="100">
          <cell r="B100">
            <v>1.127</v>
          </cell>
          <cell r="C100" t="str">
            <v>Cinta teflón Pfte básica 3/4" x 50m</v>
          </cell>
          <cell r="D100" t="str">
            <v>UN</v>
          </cell>
          <cell r="E100">
            <v>3189</v>
          </cell>
        </row>
        <row r="101">
          <cell r="B101">
            <v>1.133</v>
          </cell>
          <cell r="C101" t="str">
            <v>Adaptador macho PVC 1 ½"</v>
          </cell>
          <cell r="D101" t="str">
            <v>UN</v>
          </cell>
          <cell r="E101">
            <v>3821</v>
          </cell>
        </row>
        <row r="102">
          <cell r="B102">
            <v>1.1339999999999999</v>
          </cell>
          <cell r="C102" t="str">
            <v>Registro de corte PVC 1 - ½"</v>
          </cell>
          <cell r="D102" t="str">
            <v>UN</v>
          </cell>
          <cell r="E102">
            <v>39837</v>
          </cell>
        </row>
        <row r="103">
          <cell r="B103">
            <v>1.135</v>
          </cell>
          <cell r="C103" t="str">
            <v>Adaptador macho PVC 1 -⅟₄"</v>
          </cell>
          <cell r="D103" t="str">
            <v>UN</v>
          </cell>
          <cell r="E103">
            <v>3262</v>
          </cell>
        </row>
        <row r="104">
          <cell r="B104">
            <v>1.1359999999999999</v>
          </cell>
          <cell r="C104" t="str">
            <v>Válvula bola PVC roscada 1 -⅟₄"</v>
          </cell>
          <cell r="D104" t="str">
            <v>UN</v>
          </cell>
          <cell r="E104">
            <v>39740</v>
          </cell>
        </row>
        <row r="105">
          <cell r="B105">
            <v>1.137</v>
          </cell>
          <cell r="C105" t="str">
            <v>Adaptador macho PVC 1"</v>
          </cell>
          <cell r="D105" t="str">
            <v>UN</v>
          </cell>
          <cell r="E105">
            <v>1549</v>
          </cell>
        </row>
        <row r="106">
          <cell r="B106">
            <v>1.1379999999999999</v>
          </cell>
          <cell r="C106" t="str">
            <v>Válvula bola PVC 1"</v>
          </cell>
          <cell r="D106" t="str">
            <v>UN</v>
          </cell>
          <cell r="E106">
            <v>14000</v>
          </cell>
        </row>
        <row r="107">
          <cell r="B107">
            <v>1.139</v>
          </cell>
          <cell r="C107" t="str">
            <v>Adaptador macho PVC 3/4"</v>
          </cell>
          <cell r="D107" t="str">
            <v>UN</v>
          </cell>
          <cell r="E107">
            <v>740</v>
          </cell>
        </row>
        <row r="108">
          <cell r="B108">
            <v>1.1399999999999999</v>
          </cell>
          <cell r="C108" t="str">
            <v>Registro de cierre 3/4"</v>
          </cell>
          <cell r="D108" t="str">
            <v>UN</v>
          </cell>
          <cell r="E108">
            <v>17892</v>
          </cell>
        </row>
        <row r="109">
          <cell r="B109">
            <v>1.222</v>
          </cell>
          <cell r="C109" t="str">
            <v>Bomba sumergible 15HP (incluye tablero de control, protección y accesorios)</v>
          </cell>
          <cell r="D109" t="str">
            <v>UND</v>
          </cell>
          <cell r="E109">
            <v>17805970</v>
          </cell>
        </row>
        <row r="110">
          <cell r="B110">
            <v>1.226</v>
          </cell>
          <cell r="C110" t="str">
            <v>Tablero de control en lámina 0.6x0.7x0.22 para motobombas con arrancadores directos, 2 motobombas trifásicas a 220 v, alternación manual, desde 1.5 hasta 10 hp, 3600rpm, 2 contactores, 2 guardamotores,   y cableado AWG homologado.</v>
          </cell>
          <cell r="D110" t="str">
            <v>UN</v>
          </cell>
          <cell r="E110">
            <v>1960440</v>
          </cell>
        </row>
        <row r="111">
          <cell r="B111">
            <v>1.2569999999999999</v>
          </cell>
          <cell r="C111" t="str">
            <v>Tubería PVCS 2"</v>
          </cell>
          <cell r="D111" t="str">
            <v>ML</v>
          </cell>
          <cell r="E111">
            <v>11155</v>
          </cell>
        </row>
        <row r="112">
          <cell r="B112">
            <v>1.258</v>
          </cell>
          <cell r="C112" t="str">
            <v>Tubería PVCS 3"</v>
          </cell>
          <cell r="D112" t="str">
            <v>ML</v>
          </cell>
          <cell r="E112">
            <v>16661</v>
          </cell>
        </row>
        <row r="113">
          <cell r="B113">
            <v>1.2589999999999999</v>
          </cell>
          <cell r="C113" t="str">
            <v>Tubería PVCS 4"</v>
          </cell>
          <cell r="D113" t="str">
            <v>ML</v>
          </cell>
          <cell r="E113">
            <v>23219</v>
          </cell>
        </row>
        <row r="114">
          <cell r="B114">
            <v>1.26</v>
          </cell>
          <cell r="C114" t="str">
            <v>Tubería PVCS 6"</v>
          </cell>
          <cell r="D114" t="str">
            <v>ML</v>
          </cell>
          <cell r="E114">
            <v>37131</v>
          </cell>
        </row>
        <row r="115">
          <cell r="B115">
            <v>1.268</v>
          </cell>
          <cell r="C115" t="str">
            <v>Codo 90° 1/4" PCVS 3"</v>
          </cell>
          <cell r="D115" t="str">
            <v>UN</v>
          </cell>
          <cell r="E115">
            <v>7077</v>
          </cell>
        </row>
        <row r="116">
          <cell r="B116">
            <v>1.2709999999999999</v>
          </cell>
          <cell r="C116" t="str">
            <v>Codo 90° 1/4" PVCS 4" CxC</v>
          </cell>
          <cell r="D116" t="str">
            <v>UN</v>
          </cell>
          <cell r="E116">
            <v>12192</v>
          </cell>
        </row>
        <row r="117">
          <cell r="B117">
            <v>1.274</v>
          </cell>
          <cell r="C117" t="str">
            <v>Sifón PVCS 135° 4"</v>
          </cell>
          <cell r="D117" t="str">
            <v>UN</v>
          </cell>
          <cell r="E117">
            <v>22088</v>
          </cell>
        </row>
        <row r="118">
          <cell r="B118">
            <v>1.276</v>
          </cell>
          <cell r="C118" t="str">
            <v>Rejilla 6"X4" tragante cúpula metálica</v>
          </cell>
          <cell r="D118" t="str">
            <v>UN</v>
          </cell>
          <cell r="E118">
            <v>79198</v>
          </cell>
        </row>
        <row r="119">
          <cell r="B119">
            <v>1.278</v>
          </cell>
          <cell r="C119" t="str">
            <v>Codo 90° 1/4" PCVS 6"</v>
          </cell>
          <cell r="D119" t="str">
            <v>UN</v>
          </cell>
          <cell r="E119">
            <v>104192</v>
          </cell>
        </row>
        <row r="120">
          <cell r="B120">
            <v>1.306</v>
          </cell>
          <cell r="C120" t="str">
            <v>Tuberia corrugada PVC Alcantarillado 8"</v>
          </cell>
          <cell r="D120" t="str">
            <v>ML</v>
          </cell>
          <cell r="E120">
            <v>32543</v>
          </cell>
        </row>
        <row r="121">
          <cell r="B121">
            <v>1.3069999999999999</v>
          </cell>
          <cell r="C121" t="str">
            <v>Tuberia corrugada PVC Alcantarillado 6"</v>
          </cell>
          <cell r="D121" t="str">
            <v>ML</v>
          </cell>
          <cell r="E121">
            <v>23191</v>
          </cell>
        </row>
        <row r="122">
          <cell r="B122">
            <v>1.3080000000000001</v>
          </cell>
          <cell r="C122" t="str">
            <v>Tuberia corrugada PVC Alcantarillado 10"</v>
          </cell>
          <cell r="D122" t="str">
            <v>ML</v>
          </cell>
          <cell r="E122">
            <v>42910</v>
          </cell>
        </row>
        <row r="123">
          <cell r="B123">
            <v>1.3089999999999999</v>
          </cell>
          <cell r="C123" t="str">
            <v>Tuberia corrugada PVC Alcantarillado 12"</v>
          </cell>
          <cell r="D123" t="str">
            <v>ML</v>
          </cell>
          <cell r="E123">
            <v>65906</v>
          </cell>
        </row>
        <row r="124">
          <cell r="B124">
            <v>1.31</v>
          </cell>
          <cell r="C124" t="str">
            <v>Lubricante pvc 500gr</v>
          </cell>
          <cell r="D124" t="str">
            <v>UN</v>
          </cell>
          <cell r="E124">
            <v>20398</v>
          </cell>
        </row>
        <row r="125">
          <cell r="B125">
            <v>1.351</v>
          </cell>
          <cell r="C125" t="str">
            <v>Boquilla de chorro y niebla de 1-½" policarb.</v>
          </cell>
          <cell r="D125" t="str">
            <v>UN</v>
          </cell>
          <cell r="E125">
            <v>48160</v>
          </cell>
        </row>
        <row r="126">
          <cell r="B126">
            <v>1.365</v>
          </cell>
          <cell r="C126" t="str">
            <v>Pintura acrílica  para tráfico</v>
          </cell>
          <cell r="D126" t="str">
            <v>GL</v>
          </cell>
          <cell r="E126">
            <v>77550</v>
          </cell>
        </row>
        <row r="127">
          <cell r="B127">
            <v>1.371</v>
          </cell>
          <cell r="C127" t="str">
            <v>Epóxico para anclaje de varillas y pérnos 600cc</v>
          </cell>
          <cell r="D127" t="str">
            <v>UN</v>
          </cell>
          <cell r="E127">
            <v>89357</v>
          </cell>
        </row>
        <row r="128">
          <cell r="B128">
            <v>1.377</v>
          </cell>
          <cell r="C128" t="str">
            <v>Acero corrugado 37000 PSI</v>
          </cell>
          <cell r="D128" t="str">
            <v>KG</v>
          </cell>
          <cell r="E128">
            <v>2750</v>
          </cell>
        </row>
        <row r="129">
          <cell r="B129">
            <v>1.38</v>
          </cell>
          <cell r="C129" t="str">
            <v>Desencofrante (20Kg)</v>
          </cell>
          <cell r="D129" t="str">
            <v>UN</v>
          </cell>
          <cell r="E129">
            <v>252161</v>
          </cell>
        </row>
        <row r="130">
          <cell r="B130">
            <v>1.56</v>
          </cell>
          <cell r="C130" t="str">
            <v xml:space="preserve">Cable de Cobre Aislado THHN No.10 AWG </v>
          </cell>
          <cell r="D130" t="str">
            <v>ML</v>
          </cell>
          <cell r="E130">
            <v>2000</v>
          </cell>
        </row>
        <row r="131">
          <cell r="B131">
            <v>1.6519999999999999</v>
          </cell>
          <cell r="C131" t="str">
            <v>Tubería conduit PVC 3/4"</v>
          </cell>
          <cell r="D131" t="str">
            <v>ML</v>
          </cell>
          <cell r="E131">
            <v>4613</v>
          </cell>
        </row>
        <row r="132">
          <cell r="B132">
            <v>1.66</v>
          </cell>
          <cell r="C132" t="str">
            <v>Anclaje autoperforante 1/2"</v>
          </cell>
          <cell r="D132" t="str">
            <v>UND</v>
          </cell>
          <cell r="E132">
            <v>2482</v>
          </cell>
        </row>
        <row r="133">
          <cell r="B133">
            <v>1.7010000000000001</v>
          </cell>
          <cell r="C133" t="str">
            <v>Pegacor interiores blanco</v>
          </cell>
          <cell r="D133" t="str">
            <v>KG</v>
          </cell>
          <cell r="E133">
            <v>1532</v>
          </cell>
        </row>
        <row r="134">
          <cell r="B134">
            <v>1.702</v>
          </cell>
          <cell r="C134" t="str">
            <v>Enchape cerámico muros</v>
          </cell>
          <cell r="D134" t="str">
            <v>M2</v>
          </cell>
          <cell r="E134">
            <v>29887</v>
          </cell>
        </row>
        <row r="135">
          <cell r="B135">
            <v>1.7030000000000001</v>
          </cell>
          <cell r="C135" t="str">
            <v>Pegacor exteriores</v>
          </cell>
          <cell r="D135" t="str">
            <v>KG</v>
          </cell>
          <cell r="E135">
            <v>5141</v>
          </cell>
        </row>
        <row r="136">
          <cell r="B136">
            <v>1.7070000000000001</v>
          </cell>
          <cell r="C136" t="str">
            <v>Lija Tela No 120</v>
          </cell>
          <cell r="D136" t="str">
            <v>UN</v>
          </cell>
          <cell r="E136">
            <v>2000</v>
          </cell>
        </row>
        <row r="137">
          <cell r="B137">
            <v>1.708</v>
          </cell>
          <cell r="C137" t="str">
            <v>Vinilo tipo 1 (5GL)</v>
          </cell>
          <cell r="D137" t="str">
            <v>UN</v>
          </cell>
          <cell r="E137">
            <v>197500</v>
          </cell>
        </row>
        <row r="138">
          <cell r="B138">
            <v>1.7089999999999992</v>
          </cell>
          <cell r="C138" t="str">
            <v>Yeso Corriente 25Kg</v>
          </cell>
          <cell r="D138" t="str">
            <v>UN</v>
          </cell>
          <cell r="E138">
            <v>30000</v>
          </cell>
        </row>
        <row r="139">
          <cell r="B139">
            <v>1.7110000000000001</v>
          </cell>
          <cell r="C139" t="str">
            <v>Vinilo exteriores tipo koraza</v>
          </cell>
          <cell r="D139" t="str">
            <v>GL</v>
          </cell>
          <cell r="E139">
            <v>70000</v>
          </cell>
        </row>
        <row r="140">
          <cell r="B140">
            <v>1.7150000000000001</v>
          </cell>
          <cell r="C140" t="str">
            <v xml:space="preserve"> thinner</v>
          </cell>
          <cell r="D140" t="str">
            <v>GL</v>
          </cell>
          <cell r="E140">
            <v>18000</v>
          </cell>
        </row>
        <row r="141">
          <cell r="B141">
            <v>1.7210000000000001</v>
          </cell>
          <cell r="C141" t="str">
            <v>Cerradura pico de loro</v>
          </cell>
          <cell r="D141" t="str">
            <v>UN</v>
          </cell>
          <cell r="E141">
            <v>55007</v>
          </cell>
        </row>
        <row r="142">
          <cell r="B142">
            <v>1.726</v>
          </cell>
          <cell r="C142" t="str">
            <v>Cerradura manija</v>
          </cell>
          <cell r="D142" t="str">
            <v>UN</v>
          </cell>
          <cell r="E142">
            <v>62757</v>
          </cell>
        </row>
        <row r="143">
          <cell r="B143">
            <v>1.73</v>
          </cell>
          <cell r="C143" t="str">
            <v>Grama natural</v>
          </cell>
          <cell r="D143" t="str">
            <v>M2</v>
          </cell>
          <cell r="E143">
            <v>9547</v>
          </cell>
        </row>
        <row r="144">
          <cell r="B144">
            <v>1.7310000000000001</v>
          </cell>
          <cell r="C144" t="str">
            <v>Tierra negra</v>
          </cell>
          <cell r="D144" t="str">
            <v>M3</v>
          </cell>
          <cell r="E144">
            <v>75417</v>
          </cell>
        </row>
        <row r="145">
          <cell r="B145">
            <v>1.7330000000000001</v>
          </cell>
          <cell r="C145" t="str">
            <v>Sardinel prefabricado tipo A-10</v>
          </cell>
          <cell r="D145" t="str">
            <v>UN</v>
          </cell>
          <cell r="E145">
            <v>28499</v>
          </cell>
        </row>
        <row r="146">
          <cell r="B146">
            <v>1.734</v>
          </cell>
          <cell r="C146" t="str">
            <v>Sardinel especial rampa A-85</v>
          </cell>
          <cell r="D146" t="str">
            <v>UN</v>
          </cell>
          <cell r="E146">
            <v>24232</v>
          </cell>
        </row>
        <row r="147">
          <cell r="B147">
            <v>1.7350000000000001</v>
          </cell>
          <cell r="C147" t="str">
            <v>Loseta cuadrato toperol 40X40X6cm (tipo alfa o similar)</v>
          </cell>
          <cell r="D147" t="str">
            <v>M2</v>
          </cell>
          <cell r="E147">
            <v>59272</v>
          </cell>
        </row>
        <row r="148">
          <cell r="B148">
            <v>1.736</v>
          </cell>
          <cell r="C148" t="str">
            <v>Bordillo prefabricado A-80</v>
          </cell>
          <cell r="D148" t="str">
            <v>UN</v>
          </cell>
          <cell r="E148">
            <v>24010</v>
          </cell>
        </row>
        <row r="149">
          <cell r="B149">
            <v>1.776</v>
          </cell>
          <cell r="C149" t="str">
            <v>Ladrillo estructural 29x14x9cm</v>
          </cell>
          <cell r="D149" t="str">
            <v>UN</v>
          </cell>
          <cell r="E149">
            <v>697</v>
          </cell>
        </row>
        <row r="150">
          <cell r="B150">
            <v>1.7849999999999999</v>
          </cell>
          <cell r="C150" t="str">
            <v>Clip tipo C para fijación sencillo</v>
          </cell>
          <cell r="D150" t="str">
            <v>UN</v>
          </cell>
          <cell r="E150">
            <v>988</v>
          </cell>
        </row>
        <row r="151">
          <cell r="B151">
            <v>1.8029999999999999</v>
          </cell>
          <cell r="C151" t="str">
            <v xml:space="preserve">Estuco exterior plástico </v>
          </cell>
          <cell r="D151" t="str">
            <v>KG</v>
          </cell>
          <cell r="E151">
            <v>2817</v>
          </cell>
        </row>
        <row r="152">
          <cell r="B152">
            <v>1.804</v>
          </cell>
          <cell r="C152" t="str">
            <v>Material base granular B-600</v>
          </cell>
          <cell r="D152" t="str">
            <v>M3</v>
          </cell>
          <cell r="E152">
            <v>54920</v>
          </cell>
        </row>
        <row r="153">
          <cell r="B153">
            <v>1.806</v>
          </cell>
          <cell r="C153" t="str">
            <v>Afirmado INV 311 (recebo común o B200)</v>
          </cell>
          <cell r="D153" t="str">
            <v>M3</v>
          </cell>
          <cell r="E153">
            <v>31243</v>
          </cell>
        </row>
        <row r="154">
          <cell r="B154">
            <v>1.8069999999999999</v>
          </cell>
          <cell r="C154" t="str">
            <v>Acero de refuerzo 60000PSi liso</v>
          </cell>
          <cell r="D154" t="str">
            <v>KG</v>
          </cell>
          <cell r="E154">
            <v>3676</v>
          </cell>
        </row>
        <row r="155">
          <cell r="B155">
            <v>1.8089999999999999</v>
          </cell>
          <cell r="C155" t="str">
            <v xml:space="preserve">Sellalón 3/8 </v>
          </cell>
          <cell r="D155" t="str">
            <v>ML</v>
          </cell>
          <cell r="E155">
            <v>1255</v>
          </cell>
        </row>
        <row r="156">
          <cell r="B156">
            <v>1.81</v>
          </cell>
          <cell r="C156" t="str">
            <v>Sellante elástico o poliuretano</v>
          </cell>
          <cell r="D156" t="str">
            <v>UND</v>
          </cell>
          <cell r="E156">
            <v>26534</v>
          </cell>
        </row>
        <row r="157">
          <cell r="B157">
            <v>1.8109999999999999</v>
          </cell>
          <cell r="C157" t="str">
            <v>Antisol blanco 20Kg</v>
          </cell>
          <cell r="D157" t="str">
            <v>KG</v>
          </cell>
          <cell r="E157">
            <v>7003</v>
          </cell>
        </row>
        <row r="158">
          <cell r="B158">
            <v>1.8280000000000001</v>
          </cell>
          <cell r="C158" t="str">
            <v>ARBOL-DURAZNILLO COMÚN (1,5M)</v>
          </cell>
          <cell r="D158" t="str">
            <v>UND</v>
          </cell>
          <cell r="E158">
            <v>8918</v>
          </cell>
        </row>
        <row r="159">
          <cell r="B159">
            <v>1.829</v>
          </cell>
          <cell r="C159" t="str">
            <v>ARBOL-ACACIA NEGRA (1-1,5M)</v>
          </cell>
          <cell r="D159" t="str">
            <v>UND</v>
          </cell>
          <cell r="E159">
            <v>25479</v>
          </cell>
        </row>
        <row r="160">
          <cell r="B160">
            <v>1.83</v>
          </cell>
          <cell r="C160" t="str">
            <v>PLANTULA ARBUSTO MERMELADA</v>
          </cell>
          <cell r="D160" t="str">
            <v>UND</v>
          </cell>
          <cell r="E160">
            <v>16000</v>
          </cell>
        </row>
        <row r="161">
          <cell r="B161">
            <v>1.831</v>
          </cell>
          <cell r="C161" t="str">
            <v>PLANTULA ARBUSTO DURANTA AMARILLA</v>
          </cell>
          <cell r="D161" t="str">
            <v>UND</v>
          </cell>
          <cell r="E161">
            <v>1911</v>
          </cell>
        </row>
        <row r="162">
          <cell r="B162">
            <v>1.8320000000000001</v>
          </cell>
          <cell r="C162" t="str">
            <v>TUTOR EN MADERA PARA ARBOL L=3M</v>
          </cell>
          <cell r="D162" t="str">
            <v>UND</v>
          </cell>
          <cell r="E162">
            <v>4500</v>
          </cell>
        </row>
        <row r="163">
          <cell r="B163">
            <v>1.8420000000000001</v>
          </cell>
          <cell r="C163" t="str">
            <v>Anclaje de expansión estandar para concreto en acero inox. 1/2"</v>
          </cell>
          <cell r="D163" t="str">
            <v>UN</v>
          </cell>
          <cell r="E163">
            <v>8755</v>
          </cell>
        </row>
        <row r="164">
          <cell r="B164">
            <v>1.847</v>
          </cell>
          <cell r="C164" t="str">
            <v xml:space="preserve">Banca "Silla MDE talla baja-kids" prefabricada en concreto </v>
          </cell>
          <cell r="D164" t="str">
            <v>UN</v>
          </cell>
          <cell r="E164">
            <v>1248000</v>
          </cell>
        </row>
        <row r="165">
          <cell r="B165">
            <v>1.8471</v>
          </cell>
          <cell r="C165" t="str">
            <v xml:space="preserve">Banca "Sämple con espaldar" prefabricada en concreto </v>
          </cell>
          <cell r="D165" t="str">
            <v>UN</v>
          </cell>
          <cell r="E165">
            <v>962400</v>
          </cell>
        </row>
        <row r="166">
          <cell r="B166">
            <v>1.85</v>
          </cell>
          <cell r="C166" t="str">
            <v>Caneca en acero inoxidable cal. 18, 40x90cm, lamina perforada tipo Barcelona (Inc. Seguro antivuélco)</v>
          </cell>
          <cell r="D166" t="str">
            <v>UN</v>
          </cell>
          <cell r="E166">
            <v>531366</v>
          </cell>
        </row>
        <row r="167">
          <cell r="B167">
            <v>1.855</v>
          </cell>
          <cell r="C167" t="str">
            <v>Piso Caucho recicl 6cm (EPDM 1cm+SBR 5cm)(Incluye sellado y acabado final)</v>
          </cell>
          <cell r="D167" t="str">
            <v>M2</v>
          </cell>
          <cell r="E167">
            <v>357800</v>
          </cell>
        </row>
        <row r="168">
          <cell r="B168">
            <v>1.873</v>
          </cell>
          <cell r="C168" t="str">
            <v>Mineral rojo</v>
          </cell>
          <cell r="D168" t="str">
            <v>KG</v>
          </cell>
          <cell r="E168">
            <v>11335</v>
          </cell>
        </row>
        <row r="169">
          <cell r="B169">
            <v>1.8740000000000001</v>
          </cell>
          <cell r="C169" t="str">
            <v>Cañuela prefabricada A120</v>
          </cell>
          <cell r="D169" t="str">
            <v>UND</v>
          </cell>
          <cell r="E169">
            <v>33589</v>
          </cell>
        </row>
        <row r="170">
          <cell r="B170">
            <v>1.875</v>
          </cell>
          <cell r="C170" t="str">
            <v>Concreto hidráulico MR-40 premezclado.</v>
          </cell>
          <cell r="D170" t="str">
            <v>M3</v>
          </cell>
          <cell r="E170">
            <v>435510</v>
          </cell>
        </row>
        <row r="171">
          <cell r="B171">
            <v>1.8759999999999999</v>
          </cell>
          <cell r="C171" t="str">
            <v>Nylon transparente 100m</v>
          </cell>
          <cell r="D171" t="str">
            <v>UND</v>
          </cell>
          <cell r="E171">
            <v>6775</v>
          </cell>
        </row>
        <row r="172">
          <cell r="B172">
            <v>1.877</v>
          </cell>
          <cell r="C172" t="str">
            <v>Disco diamantado 18"</v>
          </cell>
          <cell r="D172" t="str">
            <v>UND</v>
          </cell>
          <cell r="E172">
            <v>1219900</v>
          </cell>
        </row>
        <row r="173">
          <cell r="B173">
            <v>1.879</v>
          </cell>
          <cell r="C173" t="str">
            <v>Rodillo de felpa 9"</v>
          </cell>
          <cell r="D173" t="str">
            <v>UND</v>
          </cell>
          <cell r="E173">
            <v>9500</v>
          </cell>
        </row>
        <row r="174">
          <cell r="B174">
            <v>1.881</v>
          </cell>
          <cell r="C174" t="str">
            <v>Emulsión Ctrl-1h</v>
          </cell>
          <cell r="D174" t="str">
            <v>Lt</v>
          </cell>
          <cell r="E174">
            <v>3930</v>
          </cell>
        </row>
        <row r="175">
          <cell r="B175">
            <v>1.8839999999999999</v>
          </cell>
          <cell r="C175" t="str">
            <v>Disco abrasivo corte metal 9 x 1/8</v>
          </cell>
          <cell r="D175" t="str">
            <v>UND</v>
          </cell>
          <cell r="E175">
            <v>10950</v>
          </cell>
        </row>
        <row r="176">
          <cell r="B176">
            <v>1.885</v>
          </cell>
          <cell r="C176" t="str">
            <v>Grata de copa lisa 3" 5/8 pugadas</v>
          </cell>
          <cell r="D176" t="str">
            <v>UND</v>
          </cell>
          <cell r="E176">
            <v>14950</v>
          </cell>
        </row>
        <row r="177">
          <cell r="B177">
            <v>1.8859999999999999</v>
          </cell>
          <cell r="C177" t="str">
            <v xml:space="preserve">Anticorrosivo </v>
          </cell>
          <cell r="D177" t="str">
            <v>GLN</v>
          </cell>
          <cell r="E177">
            <v>43881</v>
          </cell>
        </row>
        <row r="178">
          <cell r="B178">
            <v>1.887</v>
          </cell>
          <cell r="C178" t="str">
            <v>Pintura poliuretano incluye catalizador(para estructura metálica)</v>
          </cell>
          <cell r="D178" t="str">
            <v>GLN</v>
          </cell>
          <cell r="E178">
            <v>250000</v>
          </cell>
        </row>
        <row r="179">
          <cell r="B179">
            <v>1.8879999999999999</v>
          </cell>
          <cell r="C179" t="str">
            <v xml:space="preserve">Lamina metálica cold rolled  cal. 18 </v>
          </cell>
          <cell r="D179" t="str">
            <v>UND</v>
          </cell>
          <cell r="E179">
            <v>143200</v>
          </cell>
        </row>
        <row r="180">
          <cell r="B180">
            <v>1.889</v>
          </cell>
          <cell r="C180" t="str">
            <v xml:space="preserve">Lamina metálica cold rolled  cal. 22 </v>
          </cell>
          <cell r="D180" t="str">
            <v>UND</v>
          </cell>
          <cell r="E180">
            <v>67000</v>
          </cell>
        </row>
        <row r="181">
          <cell r="B181">
            <v>1.891</v>
          </cell>
          <cell r="C181" t="str">
            <v>Presas de escalada para niños</v>
          </cell>
          <cell r="D181" t="str">
            <v>UND</v>
          </cell>
          <cell r="E181">
            <v>10445</v>
          </cell>
        </row>
        <row r="182">
          <cell r="B182">
            <v>1.8919999999999999</v>
          </cell>
          <cell r="C182" t="str">
            <v>Tornillo Tipo Bristol 3/8</v>
          </cell>
          <cell r="D182" t="str">
            <v>UND</v>
          </cell>
          <cell r="E182">
            <v>1000</v>
          </cell>
        </row>
        <row r="183">
          <cell r="B183">
            <v>1.893</v>
          </cell>
          <cell r="C183" t="str">
            <v>Chazo expansivo tipo hembra rosca interna 3/8"x1"</v>
          </cell>
          <cell r="D183" t="str">
            <v>UND</v>
          </cell>
          <cell r="E183">
            <v>1384</v>
          </cell>
        </row>
        <row r="184">
          <cell r="B184">
            <v>1.8939999999999999</v>
          </cell>
          <cell r="C184" t="str">
            <v>Bolardo arquitectónico en Concreto h=0.75m</v>
          </cell>
          <cell r="D184" t="str">
            <v>UND</v>
          </cell>
          <cell r="E184">
            <v>399840</v>
          </cell>
        </row>
        <row r="185">
          <cell r="B185">
            <v>1.895</v>
          </cell>
          <cell r="C185" t="str">
            <v>Fundente</v>
          </cell>
          <cell r="D185" t="str">
            <v>KG</v>
          </cell>
          <cell r="E185">
            <v>22600</v>
          </cell>
        </row>
        <row r="186">
          <cell r="B186">
            <v>1.897</v>
          </cell>
          <cell r="C186" t="str">
            <v>Grouting 3000 PSI (Mezclado en Obra)</v>
          </cell>
          <cell r="D186" t="str">
            <v>M3</v>
          </cell>
          <cell r="E186">
            <v>453400</v>
          </cell>
        </row>
        <row r="187">
          <cell r="B187">
            <v>1.8979999999999999</v>
          </cell>
          <cell r="C187" t="str">
            <v>Cable de acero tipo Guaya 1/2"</v>
          </cell>
          <cell r="D187" t="str">
            <v>ML</v>
          </cell>
          <cell r="E187">
            <v>10000</v>
          </cell>
        </row>
        <row r="188">
          <cell r="B188">
            <v>1.899</v>
          </cell>
          <cell r="C188" t="str">
            <v xml:space="preserve">Silla de Columpio Tipo Nido 40"-600lbs (inc. Cadena y anclajes) </v>
          </cell>
          <cell r="D188" t="str">
            <v>UND</v>
          </cell>
          <cell r="E188">
            <v>1942857</v>
          </cell>
        </row>
        <row r="189">
          <cell r="B189">
            <v>1.9039999999999999</v>
          </cell>
          <cell r="C189" t="str">
            <v>Angulo 2" x 2" x 3/16"</v>
          </cell>
          <cell r="D189" t="str">
            <v>ML</v>
          </cell>
          <cell r="E189">
            <v>14025</v>
          </cell>
        </row>
        <row r="190">
          <cell r="B190">
            <v>1.905</v>
          </cell>
          <cell r="C190" t="str">
            <v>Tapa seguridad acueducto</v>
          </cell>
          <cell r="D190" t="str">
            <v>UND</v>
          </cell>
          <cell r="E190">
            <v>104125</v>
          </cell>
        </row>
        <row r="191">
          <cell r="B191">
            <v>1.9059999999999999</v>
          </cell>
          <cell r="C191" t="str">
            <v>Adhesivo cementicio de alta resistencia piedras naturales (norma NTC 6050), tipo C2H2I1S2 o similar.</v>
          </cell>
          <cell r="D191" t="str">
            <v>KG</v>
          </cell>
          <cell r="E191">
            <v>5141</v>
          </cell>
        </row>
        <row r="192">
          <cell r="B192">
            <v>1.907</v>
          </cell>
          <cell r="C192" t="str">
            <v>Boquilla cementicia con aditivos poliméricos (norma NTC 6050-3), tipo CG2A o similar. (boquilla blanca)</v>
          </cell>
          <cell r="D192" t="str">
            <v>KG</v>
          </cell>
          <cell r="E192">
            <v>3952</v>
          </cell>
        </row>
        <row r="193">
          <cell r="B193">
            <v>1.909</v>
          </cell>
          <cell r="C193" t="str">
            <v>Resbaladero acrílico parque-Fibra de vidrio 2,80m</v>
          </cell>
          <cell r="D193" t="str">
            <v>UND</v>
          </cell>
          <cell r="E193">
            <v>952500</v>
          </cell>
        </row>
        <row r="194">
          <cell r="B194">
            <v>1.91</v>
          </cell>
          <cell r="C194" t="str">
            <v>Bisagra tipo pivote 50mm</v>
          </cell>
          <cell r="D194" t="str">
            <v>UND</v>
          </cell>
          <cell r="E194">
            <v>8751</v>
          </cell>
        </row>
        <row r="195">
          <cell r="B195">
            <v>1.911</v>
          </cell>
          <cell r="C195" t="str">
            <v>Pintura electrostática</v>
          </cell>
          <cell r="D195" t="str">
            <v>ML</v>
          </cell>
          <cell r="E195">
            <v>7330</v>
          </cell>
        </row>
        <row r="196">
          <cell r="B196">
            <v>1.913</v>
          </cell>
          <cell r="C196" t="str">
            <v>Piedra Barichara Multiformato para MURO E=5cm</v>
          </cell>
          <cell r="D196" t="str">
            <v>M2</v>
          </cell>
          <cell r="E196">
            <v>108750</v>
          </cell>
        </row>
        <row r="197">
          <cell r="B197">
            <v>1.9139999999999999</v>
          </cell>
          <cell r="C197" t="str">
            <v>Listón Madera plástica Ekowood Ref. H50-30 Color Teka (incluye tapas)(0.60m)</v>
          </cell>
          <cell r="D197" t="str">
            <v>UND</v>
          </cell>
          <cell r="E197">
            <v>12248</v>
          </cell>
        </row>
        <row r="198">
          <cell r="B198">
            <v>1.915</v>
          </cell>
          <cell r="C198" t="str">
            <v>Deck WPC en madera E=2.5cm Color Teka Tipo Arkodeck</v>
          </cell>
          <cell r="D198" t="str">
            <v>M2</v>
          </cell>
          <cell r="E198">
            <v>243518</v>
          </cell>
        </row>
        <row r="199">
          <cell r="B199">
            <v>1.917</v>
          </cell>
          <cell r="C199" t="str">
            <v>Pintura en aerosol Alta Temperatura Aluminio 300ml</v>
          </cell>
          <cell r="D199" t="str">
            <v>UND</v>
          </cell>
          <cell r="E199">
            <v>13900</v>
          </cell>
        </row>
        <row r="200">
          <cell r="B200">
            <v>1.919</v>
          </cell>
          <cell r="C200" t="str">
            <v>Plastico Polietileno CAL. 6</v>
          </cell>
          <cell r="D200" t="str">
            <v>M2</v>
          </cell>
          <cell r="E200">
            <v>1062</v>
          </cell>
        </row>
        <row r="201">
          <cell r="B201">
            <v>1.92</v>
          </cell>
          <cell r="C201" t="str">
            <v>Lámina Melamina RH E=15mm Color Wengue</v>
          </cell>
          <cell r="D201" t="str">
            <v>M2</v>
          </cell>
          <cell r="E201">
            <v>52218</v>
          </cell>
        </row>
        <row r="202">
          <cell r="B202">
            <v>1.9219999999999999</v>
          </cell>
          <cell r="C202" t="str">
            <v>Lavaplatos acero inoxidable 0.45x0.49 una poceta</v>
          </cell>
          <cell r="D202" t="str">
            <v>UND</v>
          </cell>
          <cell r="E202">
            <v>129553</v>
          </cell>
        </row>
        <row r="203">
          <cell r="B203">
            <v>1.923</v>
          </cell>
          <cell r="C203" t="str">
            <v xml:space="preserve">Fijación Piso Deck 3/32 pulg con tornillo </v>
          </cell>
          <cell r="D203" t="str">
            <v>UND</v>
          </cell>
          <cell r="E203">
            <v>3299</v>
          </cell>
        </row>
        <row r="204">
          <cell r="B204">
            <v>1.9239999999999999</v>
          </cell>
          <cell r="C204" t="str">
            <v>Cuerda Elástica Tipo Bungee 8mm</v>
          </cell>
          <cell r="D204" t="str">
            <v>ML</v>
          </cell>
          <cell r="E204">
            <v>6500</v>
          </cell>
        </row>
        <row r="205">
          <cell r="B205">
            <v>1.9259999999999999</v>
          </cell>
          <cell r="C205" t="str">
            <v xml:space="preserve">Perfil en aluminio Tubo Cuadrado con aleta TA077 </v>
          </cell>
          <cell r="D205" t="str">
            <v>ML</v>
          </cell>
          <cell r="E205">
            <v>6417</v>
          </cell>
        </row>
        <row r="206">
          <cell r="B206">
            <v>1.927</v>
          </cell>
          <cell r="C206" t="str">
            <v xml:space="preserve">Piedra Natural Caliza </v>
          </cell>
          <cell r="D206" t="str">
            <v>UND</v>
          </cell>
          <cell r="E206">
            <v>11429</v>
          </cell>
        </row>
        <row r="207">
          <cell r="B207">
            <v>1.9279999999999999</v>
          </cell>
          <cell r="C207" t="str">
            <v>Juego de Martillo de Fuerza 3m</v>
          </cell>
          <cell r="D207" t="str">
            <v>UND</v>
          </cell>
          <cell r="E207">
            <v>5136134</v>
          </cell>
        </row>
        <row r="208">
          <cell r="B208">
            <v>1.93</v>
          </cell>
          <cell r="C208" t="str">
            <v>Escultura de los mineros (Incluye fabricación e instalación. Dos figuras humanas, una carretilla, una pica, piedras)</v>
          </cell>
          <cell r="D208" t="str">
            <v>UND</v>
          </cell>
          <cell r="E208">
            <v>38500000</v>
          </cell>
        </row>
        <row r="209">
          <cell r="B209">
            <v>1.931</v>
          </cell>
          <cell r="C209" t="str">
            <v>Sardinel A110</v>
          </cell>
          <cell r="D209" t="str">
            <v>UND</v>
          </cell>
          <cell r="E209">
            <v>69569</v>
          </cell>
        </row>
        <row r="210">
          <cell r="B210">
            <v>1.9319999999999999</v>
          </cell>
          <cell r="C210" t="str">
            <v>Sardinel A115</v>
          </cell>
          <cell r="D210" t="str">
            <v>UND</v>
          </cell>
          <cell r="E210">
            <v>78710</v>
          </cell>
        </row>
        <row r="211">
          <cell r="B211">
            <v>1.9330000000000001</v>
          </cell>
          <cell r="C211" t="str">
            <v xml:space="preserve">Mortero Endurecedor Concrete Color </v>
          </cell>
          <cell r="D211" t="str">
            <v>KG</v>
          </cell>
          <cell r="E211">
            <v>2356</v>
          </cell>
        </row>
        <row r="212">
          <cell r="B212">
            <v>1.9339999999999999</v>
          </cell>
          <cell r="C212" t="str">
            <v>Desmoldante Concrete Neutro</v>
          </cell>
          <cell r="D212" t="str">
            <v>KG</v>
          </cell>
          <cell r="E212">
            <v>9401</v>
          </cell>
        </row>
        <row r="213">
          <cell r="B213">
            <v>1.9359999999999999</v>
          </cell>
          <cell r="C213" t="str">
            <v>Pintura sellante acrilico para concreto Ref. ColorPlus peatonal</v>
          </cell>
          <cell r="D213" t="str">
            <v>M2</v>
          </cell>
          <cell r="E213">
            <v>53550</v>
          </cell>
        </row>
        <row r="214">
          <cell r="B214">
            <v>1.9370000000000001</v>
          </cell>
          <cell r="C214" t="str">
            <v>Lámpara 2 luces Tiempo de servicio 8 horas diarias (incluye panel solar)</v>
          </cell>
          <cell r="D214" t="str">
            <v>UND</v>
          </cell>
          <cell r="E214">
            <v>1856972</v>
          </cell>
        </row>
        <row r="215">
          <cell r="B215">
            <v>1.9379999999999999</v>
          </cell>
          <cell r="C215" t="str">
            <v>Cable fotovoltaico 6mm</v>
          </cell>
          <cell r="D215" t="str">
            <v>ML</v>
          </cell>
          <cell r="E215">
            <v>5908</v>
          </cell>
        </row>
        <row r="216">
          <cell r="B216">
            <v>1.9390000000000001</v>
          </cell>
          <cell r="C216" t="str">
            <v>Batería  Estacionaria 120amp</v>
          </cell>
          <cell r="D216" t="str">
            <v>UND</v>
          </cell>
          <cell r="E216">
            <v>740000</v>
          </cell>
        </row>
        <row r="217">
          <cell r="B217">
            <v>1.94</v>
          </cell>
          <cell r="C217" t="str">
            <v>Salida tomacorriente USB</v>
          </cell>
          <cell r="D217" t="str">
            <v>UND</v>
          </cell>
          <cell r="E217">
            <v>11184</v>
          </cell>
        </row>
        <row r="218">
          <cell r="B218">
            <v>1.9410000000000001</v>
          </cell>
          <cell r="C218" t="str">
            <v>Perro anclaje guaya 1/2"</v>
          </cell>
          <cell r="D218" t="str">
            <v>UND</v>
          </cell>
          <cell r="E218">
            <v>3167</v>
          </cell>
        </row>
        <row r="219">
          <cell r="B219">
            <v>1.9419999999999999</v>
          </cell>
          <cell r="C219" t="str">
            <v>Acelerante de fraguado</v>
          </cell>
          <cell r="D219" t="str">
            <v>KG</v>
          </cell>
          <cell r="E219">
            <v>19599</v>
          </cell>
        </row>
        <row r="220">
          <cell r="B220">
            <v>1.944</v>
          </cell>
          <cell r="C220" t="str">
            <v>Sikafiber AD Microfibra</v>
          </cell>
          <cell r="D220" t="str">
            <v>KG</v>
          </cell>
          <cell r="E220">
            <v>25942</v>
          </cell>
        </row>
        <row r="221">
          <cell r="B221">
            <v>1.9450000000000001</v>
          </cell>
          <cell r="C221" t="str">
            <v>Concreto 3000psi</v>
          </cell>
          <cell r="D221" t="str">
            <v>M3</v>
          </cell>
          <cell r="E221">
            <v>498449</v>
          </cell>
        </row>
        <row r="222">
          <cell r="B222">
            <v>1.9470000000000001</v>
          </cell>
          <cell r="C222" t="str">
            <v>Malla electrosoldada 15x15 5mm</v>
          </cell>
          <cell r="D222" t="str">
            <v>KG</v>
          </cell>
          <cell r="E222">
            <v>4662</v>
          </cell>
        </row>
        <row r="223">
          <cell r="B223">
            <v>1.948</v>
          </cell>
          <cell r="C223" t="str">
            <v>Tornillo Autoperforante con arandela neopreno</v>
          </cell>
          <cell r="D223" t="str">
            <v>UND</v>
          </cell>
          <cell r="E223">
            <v>559</v>
          </cell>
        </row>
        <row r="224">
          <cell r="B224">
            <v>1.9490000000000001</v>
          </cell>
          <cell r="C224" t="str">
            <v>canto melamina wengue</v>
          </cell>
          <cell r="D224" t="str">
            <v>ML</v>
          </cell>
          <cell r="E224">
            <v>1849</v>
          </cell>
        </row>
        <row r="225">
          <cell r="B225">
            <v>1.95</v>
          </cell>
          <cell r="C225" t="str">
            <v>Tapatornillo Adhesivo Wengue 12mm</v>
          </cell>
          <cell r="D225" t="str">
            <v>UND</v>
          </cell>
          <cell r="E225">
            <v>54</v>
          </cell>
        </row>
        <row r="226">
          <cell r="B226">
            <v>1.9510000000000001</v>
          </cell>
          <cell r="C226" t="str">
            <v>Lámina fibrocemento 14mm 244x122</v>
          </cell>
          <cell r="D226" t="str">
            <v>UND</v>
          </cell>
          <cell r="E226">
            <v>100000</v>
          </cell>
        </row>
        <row r="227">
          <cell r="B227">
            <v>1.952</v>
          </cell>
          <cell r="C227" t="str">
            <v>Silla Columpio Tipo Semiesfera en tubería metálica 1/2" (incluye pintura anticorrosivo, elementos de anclaje y acabado en pintura electrostática).</v>
          </cell>
          <cell r="D227" t="str">
            <v>UND</v>
          </cell>
          <cell r="E227">
            <v>2142857</v>
          </cell>
        </row>
        <row r="228">
          <cell r="B228">
            <v>1.9530000000000001</v>
          </cell>
          <cell r="C228" t="str">
            <v>Silla  Columpio Tipo Multiaro  en tubo metálico 3/4" (incluye pintura anticorrosivo, , elementos de anclaje y acabado pintura electrostática)</v>
          </cell>
          <cell r="D228" t="str">
            <v>UND</v>
          </cell>
          <cell r="E228">
            <v>1742857</v>
          </cell>
        </row>
        <row r="229">
          <cell r="B229">
            <v>1.954</v>
          </cell>
          <cell r="C229" t="str">
            <v>Silla Columpio Tipo Aro en tubo metálico 2" (incluye pintura anticorrosivo, elementos de anclaje y acabado pintura electrostática)</v>
          </cell>
          <cell r="D229" t="str">
            <v>UND</v>
          </cell>
          <cell r="E229">
            <v>1542857</v>
          </cell>
        </row>
        <row r="230">
          <cell r="B230">
            <v>1.9550000000000001</v>
          </cell>
          <cell r="C230" t="str">
            <v>Carga fulminante + clavo 5/16" 1"</v>
          </cell>
          <cell r="D230" t="str">
            <v>UND</v>
          </cell>
          <cell r="E230">
            <v>2393</v>
          </cell>
        </row>
        <row r="231">
          <cell r="B231">
            <v>1.956</v>
          </cell>
          <cell r="C231" t="str">
            <v>Vigueta 2.44 Cal 26</v>
          </cell>
          <cell r="D231" t="str">
            <v>UND</v>
          </cell>
          <cell r="E231">
            <v>3300</v>
          </cell>
        </row>
        <row r="232">
          <cell r="B232">
            <v>1.958</v>
          </cell>
          <cell r="C232" t="str">
            <v xml:space="preserve">Rejilla circular  prefabricada en Concreto polímero ancho 0,30m </v>
          </cell>
          <cell r="D232" t="str">
            <v>ML</v>
          </cell>
          <cell r="E232">
            <v>220000</v>
          </cell>
        </row>
        <row r="233">
          <cell r="B233">
            <v>1.9590000000000001</v>
          </cell>
          <cell r="C233" t="str">
            <v>Lámina Cold Rolled Calibre 18 (Kg)</v>
          </cell>
          <cell r="D233" t="str">
            <v>KG</v>
          </cell>
          <cell r="E233">
            <v>7929</v>
          </cell>
        </row>
        <row r="234">
          <cell r="B234">
            <v>1.96</v>
          </cell>
          <cell r="C234" t="str">
            <v>Teja Modular Aluzinc Tipo C</v>
          </cell>
          <cell r="D234" t="str">
            <v>M2</v>
          </cell>
          <cell r="E234">
            <v>91154</v>
          </cell>
        </row>
        <row r="235">
          <cell r="B235">
            <v>1.9610000000000001</v>
          </cell>
          <cell r="C235" t="str">
            <v>Silicona Transparente Sikasil Tipo C</v>
          </cell>
          <cell r="D235" t="str">
            <v>UND</v>
          </cell>
          <cell r="E235">
            <v>13173</v>
          </cell>
        </row>
        <row r="236">
          <cell r="B236">
            <v>1.962</v>
          </cell>
          <cell r="C236" t="str">
            <v>Enchape cerámico Mosaico  para piscinas y/o Fuentes</v>
          </cell>
          <cell r="D236" t="str">
            <v>M2</v>
          </cell>
          <cell r="E236">
            <v>400065</v>
          </cell>
        </row>
        <row r="237">
          <cell r="B237">
            <v>1.9630000000000001</v>
          </cell>
          <cell r="C237" t="str">
            <v>Cruceta plástica juntas 3mm</v>
          </cell>
          <cell r="D237" t="str">
            <v>UND</v>
          </cell>
          <cell r="E237">
            <v>52</v>
          </cell>
        </row>
        <row r="238">
          <cell r="B238">
            <v>1.964</v>
          </cell>
          <cell r="C238" t="str">
            <v>Pintura sellante acrilico para concreto vehicular Color Plus</v>
          </cell>
          <cell r="D238" t="str">
            <v>M2</v>
          </cell>
          <cell r="E238">
            <v>183260</v>
          </cell>
        </row>
        <row r="239">
          <cell r="B239">
            <v>1.9650000000000001</v>
          </cell>
          <cell r="C239" t="str">
            <v>Niple Pasamuro 2"</v>
          </cell>
          <cell r="D239" t="str">
            <v>UND</v>
          </cell>
          <cell r="E239">
            <v>54400</v>
          </cell>
        </row>
        <row r="240">
          <cell r="B240">
            <v>1.966</v>
          </cell>
          <cell r="C240" t="str">
            <v>Niple Pasamuro 1 1/4"</v>
          </cell>
          <cell r="D240" t="str">
            <v>UND</v>
          </cell>
          <cell r="E240">
            <v>86700</v>
          </cell>
        </row>
        <row r="241">
          <cell r="B241">
            <v>1.9670000000000001</v>
          </cell>
          <cell r="C241" t="str">
            <v>Niple Pasa muro 4"</v>
          </cell>
          <cell r="D241" t="str">
            <v>UND</v>
          </cell>
          <cell r="E241">
            <v>179700</v>
          </cell>
        </row>
        <row r="242">
          <cell r="B242">
            <v>1.968</v>
          </cell>
          <cell r="C242" t="str">
            <v>Sellante anaeróbico fuerza alta</v>
          </cell>
          <cell r="D242" t="str">
            <v>GR</v>
          </cell>
          <cell r="E242">
            <v>1215</v>
          </cell>
        </row>
        <row r="243">
          <cell r="B243">
            <v>1.9690000000000001</v>
          </cell>
          <cell r="C243" t="str">
            <v>Niple pasamuro 1"</v>
          </cell>
          <cell r="D243" t="str">
            <v>UND</v>
          </cell>
          <cell r="E243">
            <v>6545</v>
          </cell>
        </row>
        <row r="244">
          <cell r="B244">
            <v>1.97</v>
          </cell>
          <cell r="C244" t="str">
            <v>Marco para tapa  C.I. 0.60x0.60</v>
          </cell>
          <cell r="D244" t="str">
            <v>UND</v>
          </cell>
          <cell r="E244">
            <v>47454</v>
          </cell>
        </row>
        <row r="245">
          <cell r="B245">
            <v>1.972</v>
          </cell>
          <cell r="C245" t="str">
            <v>Rejilla en concreto peatonal para cárcamo 31X50X9</v>
          </cell>
          <cell r="D245" t="str">
            <v>ML</v>
          </cell>
          <cell r="E245">
            <v>82420</v>
          </cell>
        </row>
        <row r="246">
          <cell r="B246">
            <v>1.974</v>
          </cell>
          <cell r="C246" t="str">
            <v>PrensaEstopa 3/4" PVC Conduit.</v>
          </cell>
          <cell r="D246" t="str">
            <v>UND</v>
          </cell>
          <cell r="E246">
            <v>2800</v>
          </cell>
        </row>
        <row r="247">
          <cell r="B247">
            <v>1.9750000000000001</v>
          </cell>
          <cell r="C247" t="str">
            <v>Sifón flexible botella Doble</v>
          </cell>
          <cell r="D247" t="str">
            <v>UND</v>
          </cell>
          <cell r="E247">
            <v>36500</v>
          </cell>
        </row>
        <row r="248">
          <cell r="B248">
            <v>1.976</v>
          </cell>
          <cell r="C248" t="str">
            <v>Rejilla Lavaplatos 4" Acero Inoxidable</v>
          </cell>
          <cell r="D248" t="str">
            <v>UND</v>
          </cell>
          <cell r="E248">
            <v>35875</v>
          </cell>
        </row>
        <row r="249">
          <cell r="B249">
            <v>1.9770000000000001</v>
          </cell>
          <cell r="C249" t="str">
            <v>Bomba sumergible 0.5 HP (Incluye protección y accesorios)</v>
          </cell>
          <cell r="D249" t="str">
            <v>UND</v>
          </cell>
          <cell r="E249">
            <v>903210</v>
          </cell>
        </row>
        <row r="250">
          <cell r="B250">
            <v>1.978</v>
          </cell>
          <cell r="C250" t="str">
            <v>Bomba Centrífuga 0.75 HP (incluye el tablero de control, protección y accesorios)</v>
          </cell>
          <cell r="D250" t="str">
            <v>UND</v>
          </cell>
          <cell r="E250">
            <v>4641000</v>
          </cell>
        </row>
        <row r="251">
          <cell r="B251">
            <v>1.9790000000000001</v>
          </cell>
          <cell r="C251" t="str">
            <v>Sellante acrílico Ref. Sellaconcrete.</v>
          </cell>
          <cell r="D251" t="str">
            <v>LT</v>
          </cell>
          <cell r="E251">
            <v>21545</v>
          </cell>
        </row>
        <row r="252">
          <cell r="B252">
            <v>1.98</v>
          </cell>
          <cell r="C252" t="str">
            <v>Adoquín en concreto 20cmx20cmx8cm Color Amarillo</v>
          </cell>
          <cell r="D252" t="str">
            <v>UN</v>
          </cell>
          <cell r="E252">
            <v>3176</v>
          </cell>
        </row>
        <row r="253">
          <cell r="B253">
            <v>1.9810000000000001</v>
          </cell>
          <cell r="C253" t="str">
            <v>Adoquín en concreto 20cmx20cmx8cm Color Salmon</v>
          </cell>
          <cell r="D253" t="str">
            <v>UN</v>
          </cell>
          <cell r="E253">
            <v>3176</v>
          </cell>
        </row>
        <row r="254">
          <cell r="B254">
            <v>1.982</v>
          </cell>
          <cell r="C254" t="str">
            <v>Loseta prepulida Hexagonal motivo Listones Amarillo</v>
          </cell>
          <cell r="D254" t="str">
            <v>M2</v>
          </cell>
          <cell r="E254">
            <v>87360</v>
          </cell>
        </row>
        <row r="255">
          <cell r="B255">
            <v>1.9830000000000001</v>
          </cell>
          <cell r="C255" t="str">
            <v xml:space="preserve">Loseta prepulida Hexagonal motivo Listones Gris 01 </v>
          </cell>
          <cell r="D255" t="str">
            <v>M2</v>
          </cell>
          <cell r="E255">
            <v>87360</v>
          </cell>
        </row>
        <row r="256">
          <cell r="B256">
            <v>1.984</v>
          </cell>
          <cell r="C256" t="str">
            <v>Loseta prepulida Hexagonal motivo Listones Gris 02</v>
          </cell>
          <cell r="D256" t="str">
            <v>M2</v>
          </cell>
          <cell r="E256">
            <v>87360</v>
          </cell>
        </row>
        <row r="257">
          <cell r="B257">
            <v>1.9850000000000001</v>
          </cell>
          <cell r="C257" t="str">
            <v>Loseta  40x40 tipo Cuadrato Color Amarillo.</v>
          </cell>
          <cell r="D257" t="str">
            <v>M2</v>
          </cell>
          <cell r="E257">
            <v>59272</v>
          </cell>
        </row>
        <row r="258">
          <cell r="B258">
            <v>1.986</v>
          </cell>
          <cell r="C258" t="str">
            <v>Loseta  40x40 tipo Cuadrato Color Gris.</v>
          </cell>
          <cell r="D258" t="str">
            <v>M2</v>
          </cell>
          <cell r="E258">
            <v>59272</v>
          </cell>
        </row>
        <row r="259">
          <cell r="B259">
            <v>1.9870000000000001</v>
          </cell>
          <cell r="C259" t="str">
            <v>Letras en lamina cold rolled cal18, doble cara, cantoneada, pintura al horno, platinas para anclar al piso. Altura=150cm, Ancho=35cm (incluye accesorios de anclaje)</v>
          </cell>
          <cell r="D259" t="str">
            <v>UND</v>
          </cell>
          <cell r="E259">
            <v>1713600</v>
          </cell>
        </row>
        <row r="260">
          <cell r="B260">
            <v>1.988</v>
          </cell>
          <cell r="C260" t="str">
            <v>Fabricacion de brida para anclaje en lamina de acero A36 e=1 1/2"</v>
          </cell>
          <cell r="D260" t="str">
            <v>KG</v>
          </cell>
          <cell r="E260">
            <v>3691</v>
          </cell>
        </row>
        <row r="261">
          <cell r="B261">
            <v>1.9890000000000001</v>
          </cell>
          <cell r="C261" t="str">
            <v>Bala Empotrada en Piso Base Gx5.3/Gu10</v>
          </cell>
          <cell r="D261" t="str">
            <v>UND</v>
          </cell>
          <cell r="E261">
            <v>74400</v>
          </cell>
        </row>
        <row r="262">
          <cell r="B262">
            <v>1.99</v>
          </cell>
          <cell r="C262" t="str">
            <v>rodamiento para sistema giratorio de 6"</v>
          </cell>
          <cell r="D262" t="str">
            <v>UND</v>
          </cell>
          <cell r="E262">
            <v>914061</v>
          </cell>
        </row>
        <row r="263">
          <cell r="B263">
            <v>1.9910000000000001</v>
          </cell>
          <cell r="C263" t="str">
            <v>Puerta plegable en 2,20mx4,75m lámina celosia con estructura en tubo cuadrado de 3/4"x3/4" E=1.1mm H= (incluye estructura de soporte, instlacion, Incluye marcos, rieles,pintura anticorrosivo y acabado pintura electrostática).</v>
          </cell>
          <cell r="D263" t="str">
            <v>UND</v>
          </cell>
          <cell r="E263">
            <v>2796500</v>
          </cell>
        </row>
        <row r="264">
          <cell r="B264">
            <v>1.992</v>
          </cell>
          <cell r="C264" t="str">
            <v>Suministro e instalación Puerta baja Tipo Barra en lámina celosia con estructura en tubo cuadrado de 3/4"x3/4" E=1.1mm (incluye estructura de soporte, instlacion, Incluye marcos, rieles,pintura anticorrosivo y acabado pintura electrostática).</v>
          </cell>
          <cell r="D264" t="str">
            <v>UND</v>
          </cell>
          <cell r="E264">
            <v>238000</v>
          </cell>
        </row>
        <row r="265">
          <cell r="B265">
            <v>1.9930000000000001</v>
          </cell>
          <cell r="C265" t="str">
            <v>Ángulo Esquinero en L de 50x50 E=2mm</v>
          </cell>
          <cell r="D265" t="str">
            <v>ML</v>
          </cell>
          <cell r="E265">
            <v>18900</v>
          </cell>
        </row>
        <row r="266">
          <cell r="B266">
            <v>1.994</v>
          </cell>
          <cell r="C266" t="str">
            <v>Pintura sellante acrilico para concreto</v>
          </cell>
          <cell r="D266" t="str">
            <v>GLN</v>
          </cell>
          <cell r="E266">
            <v>77480</v>
          </cell>
        </row>
        <row r="267">
          <cell r="B267">
            <v>1.9950000000000001</v>
          </cell>
          <cell r="C267" t="str">
            <v>LAMINA GALVANIZADA CAL. 14</v>
          </cell>
          <cell r="D267" t="str">
            <v>KG</v>
          </cell>
          <cell r="E267">
            <v>5281</v>
          </cell>
        </row>
        <row r="268">
          <cell r="B268">
            <v>1.996</v>
          </cell>
          <cell r="C268" t="str">
            <v xml:space="preserve"> Banca Pukkel con espaldar</v>
          </cell>
          <cell r="D268" t="str">
            <v>UND</v>
          </cell>
          <cell r="E268">
            <v>1668000</v>
          </cell>
        </row>
        <row r="269">
          <cell r="B269">
            <v>1.9970000000000001</v>
          </cell>
          <cell r="C269" t="str">
            <v xml:space="preserve"> Banca Pukkel sin espaldar</v>
          </cell>
          <cell r="D269" t="str">
            <v>UND</v>
          </cell>
          <cell r="E269">
            <v>726000</v>
          </cell>
        </row>
        <row r="270">
          <cell r="B270">
            <v>1.998</v>
          </cell>
          <cell r="C270" t="str">
            <v>Banca Kiinden</v>
          </cell>
          <cell r="D270" t="str">
            <v>UND</v>
          </cell>
          <cell r="E270">
            <v>1260000</v>
          </cell>
        </row>
        <row r="271">
          <cell r="B271">
            <v>1.9990000000000001</v>
          </cell>
          <cell r="C271" t="str">
            <v>topellanta prefabricado de 50cm en concreto</v>
          </cell>
          <cell r="D271" t="str">
            <v>UND</v>
          </cell>
          <cell r="E271">
            <v>13325</v>
          </cell>
        </row>
        <row r="272">
          <cell r="B272">
            <v>2</v>
          </cell>
          <cell r="C272" t="str">
            <v>REJILLA alcorque DE 120 cm. H.F.</v>
          </cell>
          <cell r="D272" t="str">
            <v>UND</v>
          </cell>
          <cell r="E272">
            <v>1241000</v>
          </cell>
        </row>
        <row r="273">
          <cell r="B273">
            <v>2.0009999999999999</v>
          </cell>
          <cell r="C273" t="str">
            <v>Señal Civica IDG-S 2 caras</v>
          </cell>
          <cell r="D273" t="str">
            <v>UND</v>
          </cell>
          <cell r="E273">
            <v>473400</v>
          </cell>
        </row>
        <row r="274">
          <cell r="B274">
            <v>2.0030000000000001</v>
          </cell>
          <cell r="C274" t="str">
            <v>Señal SC-120 dos caras (suministro)STPM</v>
          </cell>
          <cell r="D274" t="str">
            <v>UND</v>
          </cell>
          <cell r="E274">
            <v>366300</v>
          </cell>
        </row>
        <row r="275">
          <cell r="B275">
            <v>2.004</v>
          </cell>
          <cell r="C275" t="str">
            <v>Unión dresser PVC 1 1/4"</v>
          </cell>
          <cell r="D275" t="str">
            <v>UND</v>
          </cell>
          <cell r="E275">
            <v>17696</v>
          </cell>
        </row>
        <row r="276">
          <cell r="B276">
            <v>2.0049999999999999</v>
          </cell>
          <cell r="C276" t="str">
            <v>Tee PVC 1 1/4"</v>
          </cell>
          <cell r="D276" t="str">
            <v>UND</v>
          </cell>
          <cell r="E276">
            <v>6679</v>
          </cell>
        </row>
        <row r="277">
          <cell r="B277">
            <v>2.0059999999999998</v>
          </cell>
          <cell r="C277" t="str">
            <v>unión soldada PVC 1 1/4"</v>
          </cell>
          <cell r="D277" t="str">
            <v>UND</v>
          </cell>
          <cell r="E277">
            <v>1795</v>
          </cell>
        </row>
        <row r="278">
          <cell r="B278">
            <v>2.0070000000000001</v>
          </cell>
          <cell r="C278" t="str">
            <v>cheque hidroperforado 1 1/4"</v>
          </cell>
          <cell r="D278" t="str">
            <v>UND</v>
          </cell>
          <cell r="E278">
            <v>129710</v>
          </cell>
        </row>
        <row r="279">
          <cell r="B279">
            <v>2.008</v>
          </cell>
          <cell r="C279" t="str">
            <v>Codo 45° PVC 1 1/4"</v>
          </cell>
          <cell r="D279" t="str">
            <v>UND</v>
          </cell>
          <cell r="E279">
            <v>5400</v>
          </cell>
        </row>
        <row r="280">
          <cell r="B280">
            <v>2.0089999999999999</v>
          </cell>
          <cell r="C280" t="str">
            <v>Codo 45° PVC 1"</v>
          </cell>
          <cell r="D280" t="str">
            <v>UND</v>
          </cell>
          <cell r="E280">
            <v>2987</v>
          </cell>
        </row>
        <row r="281">
          <cell r="B281">
            <v>2.0099999999999998</v>
          </cell>
          <cell r="C281" t="str">
            <v>Válvula de compuerta 1-1/4</v>
          </cell>
          <cell r="D281" t="str">
            <v>UND</v>
          </cell>
          <cell r="E281">
            <v>94000</v>
          </cell>
        </row>
        <row r="282">
          <cell r="B282">
            <v>2.0110000000000001</v>
          </cell>
          <cell r="C282" t="str">
            <v>Reduccion presion PVC 1-1/4" x 1</v>
          </cell>
          <cell r="D282" t="str">
            <v>UND</v>
          </cell>
          <cell r="E282">
            <v>2911</v>
          </cell>
        </row>
        <row r="283">
          <cell r="B283">
            <v>2.012</v>
          </cell>
          <cell r="C283" t="str">
            <v>HIDRANTE DE 3/4" TIPO BAYONETA</v>
          </cell>
          <cell r="D283" t="str">
            <v>UND</v>
          </cell>
          <cell r="E283">
            <v>58013</v>
          </cell>
        </row>
        <row r="284">
          <cell r="B284">
            <v>2.0129999999999999</v>
          </cell>
          <cell r="C284" t="str">
            <v>Manguera Riego Agricola 3/4 Calibre 40 Rollo De 100 Mtrs.</v>
          </cell>
          <cell r="D284" t="str">
            <v>UND</v>
          </cell>
          <cell r="E284">
            <v>62000</v>
          </cell>
        </row>
        <row r="285">
          <cell r="B285">
            <v>2.0139999999999998</v>
          </cell>
          <cell r="C285" t="str">
            <v>Codo 45° PVC 1 1/2"</v>
          </cell>
          <cell r="D285" t="str">
            <v>UND</v>
          </cell>
          <cell r="E285">
            <v>7241</v>
          </cell>
        </row>
        <row r="286">
          <cell r="B286">
            <v>2.0150000000000001</v>
          </cell>
          <cell r="C286" t="str">
            <v>Adaptador hembra D=1 1/2"</v>
          </cell>
          <cell r="D286" t="str">
            <v>UND</v>
          </cell>
          <cell r="E286">
            <v>5128</v>
          </cell>
        </row>
        <row r="287">
          <cell r="B287">
            <v>2.016</v>
          </cell>
          <cell r="C287" t="str">
            <v xml:space="preserve">Colector circular en acero inoxidable diametro 1,00 m  con 26 salidas para boquillas </v>
          </cell>
          <cell r="D287" t="str">
            <v>UND</v>
          </cell>
          <cell r="E287">
            <v>2885721</v>
          </cell>
        </row>
        <row r="288">
          <cell r="B288">
            <v>2.0169999999999999</v>
          </cell>
          <cell r="C288" t="str">
            <v>valvula antirretorno  D=4"</v>
          </cell>
          <cell r="D288" t="str">
            <v>UND</v>
          </cell>
          <cell r="E288">
            <v>1207136</v>
          </cell>
        </row>
        <row r="289">
          <cell r="B289">
            <v>2.0179999999999998</v>
          </cell>
          <cell r="C289" t="str">
            <v>Adaptador macho 4" PVC</v>
          </cell>
          <cell r="D289" t="str">
            <v>UND</v>
          </cell>
          <cell r="E289">
            <v>39488</v>
          </cell>
        </row>
        <row r="290">
          <cell r="B290">
            <v>2.0190000000000001</v>
          </cell>
          <cell r="C290" t="str">
            <v>valvula antirretorno  D=1 1/2"</v>
          </cell>
          <cell r="D290" t="str">
            <v>UND</v>
          </cell>
          <cell r="E290">
            <v>204323</v>
          </cell>
        </row>
        <row r="291">
          <cell r="B291">
            <v>2.02</v>
          </cell>
          <cell r="C291" t="str">
            <v>valvula de pie 1 1/2"</v>
          </cell>
          <cell r="D291" t="str">
            <v>UN</v>
          </cell>
          <cell r="E291">
            <v>74970</v>
          </cell>
        </row>
        <row r="292">
          <cell r="B292">
            <v>2.0209999999999999</v>
          </cell>
          <cell r="C292" t="str">
            <v>SISTEMA DE FILTRACIÓN FUENTE AGUA CAUDAL 4,2 M3/HORA (Dimensiones del sistema: 2 mt largo x 1,5 mts de ancho x 1,9 mta de
alto)</v>
          </cell>
          <cell r="D292" t="str">
            <v>UND</v>
          </cell>
          <cell r="E292">
            <v>14479166</v>
          </cell>
        </row>
        <row r="293">
          <cell r="B293">
            <v>2.0219999999999998</v>
          </cell>
          <cell r="C293" t="str">
            <v>rebosaderos para fuente ornamental</v>
          </cell>
          <cell r="D293" t="str">
            <v>UND</v>
          </cell>
          <cell r="E293">
            <v>584691</v>
          </cell>
        </row>
        <row r="294">
          <cell r="B294">
            <v>2.0230000000000001</v>
          </cell>
          <cell r="C294" t="str">
            <v>Tubería PVCS 8"</v>
          </cell>
          <cell r="D294" t="str">
            <v>ML</v>
          </cell>
          <cell r="E294">
            <v>88456</v>
          </cell>
        </row>
        <row r="295">
          <cell r="B295">
            <v>2.024</v>
          </cell>
          <cell r="C295" t="str">
            <v>Reduccion presion PVC 4" x 3"</v>
          </cell>
          <cell r="D295" t="str">
            <v>UND</v>
          </cell>
          <cell r="E295">
            <v>29496</v>
          </cell>
        </row>
        <row r="296">
          <cell r="B296">
            <v>2.0249999999999999</v>
          </cell>
          <cell r="C296" t="str">
            <v>Reduccion presion PVC 3" x 1-1/2"</v>
          </cell>
          <cell r="D296" t="str">
            <v>UND</v>
          </cell>
          <cell r="E296">
            <v>15120</v>
          </cell>
        </row>
        <row r="297">
          <cell r="B297">
            <v>2.0259999999999998</v>
          </cell>
          <cell r="C297" t="str">
            <v>Electroválvula 1 1/4" de cierre automático</v>
          </cell>
          <cell r="D297" t="str">
            <v>UN</v>
          </cell>
          <cell r="E297">
            <v>575367</v>
          </cell>
        </row>
        <row r="298">
          <cell r="B298">
            <v>2.0270000000000001</v>
          </cell>
          <cell r="C298" t="str">
            <v>Codo 90° PVC 1"</v>
          </cell>
          <cell r="D298" t="str">
            <v>UND</v>
          </cell>
          <cell r="E298">
            <v>1858</v>
          </cell>
        </row>
        <row r="299">
          <cell r="B299">
            <v>2.028</v>
          </cell>
          <cell r="C299" t="str">
            <v>Codo 45° PVC 3/4"</v>
          </cell>
          <cell r="D299" t="str">
            <v>UND</v>
          </cell>
          <cell r="E299">
            <v>1566</v>
          </cell>
        </row>
        <row r="300">
          <cell r="B300">
            <v>2.0289999999999999</v>
          </cell>
          <cell r="C300" t="str">
            <v>valvula antirretorno  D=1</v>
          </cell>
          <cell r="D300" t="str">
            <v>UND</v>
          </cell>
          <cell r="E300">
            <v>85204</v>
          </cell>
        </row>
        <row r="301">
          <cell r="B301">
            <v>2.0299999999999998</v>
          </cell>
          <cell r="C301" t="str">
            <v>Electroválvula 1" de cierre automático</v>
          </cell>
          <cell r="D301" t="str">
            <v>UN</v>
          </cell>
          <cell r="E301">
            <v>395214</v>
          </cell>
        </row>
        <row r="302">
          <cell r="B302">
            <v>2.0310000000000001</v>
          </cell>
          <cell r="C302" t="str">
            <v>valvula antirretorno (cheque) D=3/4 "</v>
          </cell>
          <cell r="D302" t="str">
            <v>UND</v>
          </cell>
          <cell r="E302">
            <v>51765</v>
          </cell>
        </row>
        <row r="303">
          <cell r="B303">
            <v>2.032</v>
          </cell>
          <cell r="C303" t="str">
            <v>Kit SILLA YEE NOVAF 315x160MM</v>
          </cell>
          <cell r="D303" t="str">
            <v>UND</v>
          </cell>
          <cell r="E303">
            <v>204214</v>
          </cell>
        </row>
        <row r="304">
          <cell r="B304">
            <v>2.0329999999999999</v>
          </cell>
          <cell r="C304" t="str">
            <v>ADHESIVO NOVAFORT 1/4Gln</v>
          </cell>
          <cell r="D304" t="str">
            <v>UND</v>
          </cell>
          <cell r="E304">
            <v>86567</v>
          </cell>
        </row>
        <row r="305">
          <cell r="B305">
            <v>2.0339999999999998</v>
          </cell>
          <cell r="C305" t="str">
            <v>ACONDICIONADOR DE SUPERFICIES SUPER NOVAFORT</v>
          </cell>
          <cell r="D305" t="str">
            <v>GLN</v>
          </cell>
          <cell r="E305">
            <v>100962</v>
          </cell>
        </row>
        <row r="306">
          <cell r="B306">
            <v>2.0350000000000001</v>
          </cell>
          <cell r="C306" t="str">
            <v>Kit SILLA YEE NOVAF 200x160</v>
          </cell>
          <cell r="D306" t="str">
            <v>UND</v>
          </cell>
          <cell r="E306">
            <v>120138</v>
          </cell>
        </row>
        <row r="307">
          <cell r="B307">
            <v>2.036</v>
          </cell>
          <cell r="C307" t="str">
            <v>Concreto 4000 PSI (24.5MPA) impermeabilizado</v>
          </cell>
          <cell r="D307" t="str">
            <v>M3</v>
          </cell>
          <cell r="E307">
            <v>546722</v>
          </cell>
        </row>
        <row r="308">
          <cell r="B308">
            <v>2.0369999999999999</v>
          </cell>
          <cell r="C308" t="str">
            <v>Cerradura doble Anticada</v>
          </cell>
          <cell r="D308" t="str">
            <v>UND</v>
          </cell>
          <cell r="E308">
            <v>53637</v>
          </cell>
        </row>
        <row r="309">
          <cell r="B309">
            <v>2.0379999999999998</v>
          </cell>
          <cell r="C309" t="str">
            <v>Lámina Cold Rolled Calibre 20</v>
          </cell>
          <cell r="D309" t="str">
            <v>KG</v>
          </cell>
          <cell r="E309">
            <v>5842</v>
          </cell>
        </row>
        <row r="310">
          <cell r="B310">
            <v>2.0390000000000001</v>
          </cell>
          <cell r="C310" t="str">
            <v>Mesón en acero inoxidable Cal.18 (incluye entrepaños en acero inoxidable)</v>
          </cell>
          <cell r="D310" t="str">
            <v>ML</v>
          </cell>
          <cell r="E310">
            <v>1320900</v>
          </cell>
        </row>
        <row r="311">
          <cell r="B311">
            <v>2.04</v>
          </cell>
          <cell r="C311" t="str">
            <v>Codo Gran Radio 90° RDE=21 4"</v>
          </cell>
          <cell r="D311" t="str">
            <v>UND</v>
          </cell>
          <cell r="E311">
            <v>127155</v>
          </cell>
        </row>
        <row r="312">
          <cell r="B312">
            <v>2.0409999999999999</v>
          </cell>
          <cell r="C312" t="str">
            <v>Cerradura de seguridad Llave Punto y cilindro</v>
          </cell>
          <cell r="D312" t="str">
            <v>UND</v>
          </cell>
          <cell r="E312">
            <v>121583</v>
          </cell>
        </row>
        <row r="313">
          <cell r="B313">
            <v>2.0419999999999998</v>
          </cell>
          <cell r="C313" t="str">
            <v xml:space="preserve">Machimbre en madera </v>
          </cell>
          <cell r="D313" t="str">
            <v>M2</v>
          </cell>
          <cell r="E313">
            <v>48333</v>
          </cell>
        </row>
        <row r="314">
          <cell r="B314">
            <v>2.0430000000000001</v>
          </cell>
          <cell r="C314" t="str">
            <v>Malla vena</v>
          </cell>
          <cell r="D314" t="str">
            <v>M2</v>
          </cell>
          <cell r="E314">
            <v>5600</v>
          </cell>
        </row>
        <row r="315">
          <cell r="B315">
            <v>2.044</v>
          </cell>
          <cell r="C315" t="str">
            <v>Mezcla Asfáltica MDC-2</v>
          </cell>
          <cell r="D315" t="str">
            <v>M3</v>
          </cell>
          <cell r="E315">
            <v>468150</v>
          </cell>
        </row>
        <row r="316">
          <cell r="B316">
            <v>2.0449999999999999</v>
          </cell>
          <cell r="C316" t="str">
            <v>Kit de Aseo (balde, guantes, escoba, cepillo industrial,  detergente)</v>
          </cell>
          <cell r="D316" t="str">
            <v>UND</v>
          </cell>
          <cell r="E316">
            <v>50000</v>
          </cell>
        </row>
        <row r="317">
          <cell r="B317">
            <v>2.0459999999999998</v>
          </cell>
          <cell r="C317" t="str">
            <v>Gravilla 3/4"</v>
          </cell>
          <cell r="D317" t="str">
            <v>M3</v>
          </cell>
          <cell r="E317">
            <v>84372</v>
          </cell>
        </row>
        <row r="318">
          <cell r="B318">
            <v>2.0470000000000002</v>
          </cell>
          <cell r="C318" t="str">
            <v>Unión PVC 1"</v>
          </cell>
          <cell r="D318" t="str">
            <v>UND</v>
          </cell>
          <cell r="E318">
            <v>890</v>
          </cell>
        </row>
        <row r="319">
          <cell r="B319">
            <v>2.048</v>
          </cell>
          <cell r="C319" t="str">
            <v>Tee PVC 1"</v>
          </cell>
          <cell r="D319" t="str">
            <v>UND</v>
          </cell>
          <cell r="E319">
            <v>2586</v>
          </cell>
        </row>
        <row r="320">
          <cell r="B320">
            <v>2.0489999999999999</v>
          </cell>
          <cell r="C320" t="str">
            <v>Marco para tapa  C.I. 1.00x1.00</v>
          </cell>
          <cell r="D320" t="str">
            <v>UND</v>
          </cell>
          <cell r="E320">
            <v>77344</v>
          </cell>
        </row>
        <row r="321">
          <cell r="B321">
            <v>2.0499999999999998</v>
          </cell>
          <cell r="C321" t="str">
            <v xml:space="preserve">Tubería PVCP-2" </v>
          </cell>
          <cell r="D321" t="str">
            <v>UND</v>
          </cell>
          <cell r="E321">
            <v>16053</v>
          </cell>
        </row>
        <row r="322">
          <cell r="B322">
            <v>2.0510000000000002</v>
          </cell>
          <cell r="C322" t="str">
            <v>Codo 90° PVCP 2"</v>
          </cell>
          <cell r="D322" t="str">
            <v>UND</v>
          </cell>
          <cell r="E322">
            <v>10933</v>
          </cell>
        </row>
        <row r="323">
          <cell r="B323">
            <v>2.052</v>
          </cell>
          <cell r="C323" t="str">
            <v>Unión PVCP 2"</v>
          </cell>
          <cell r="D323" t="str">
            <v>UND</v>
          </cell>
          <cell r="E323">
            <v>4021</v>
          </cell>
        </row>
        <row r="324">
          <cell r="B324">
            <v>2.0529999999999999</v>
          </cell>
          <cell r="C324" t="str">
            <v>Tee PVCP 2"</v>
          </cell>
          <cell r="D324" t="str">
            <v>UND</v>
          </cell>
          <cell r="E324">
            <v>13969</v>
          </cell>
        </row>
        <row r="325">
          <cell r="B325">
            <v>2.0539999999999998</v>
          </cell>
          <cell r="C325" t="str">
            <v>Codo 90° PVCS 2"</v>
          </cell>
          <cell r="D325" t="str">
            <v>UND</v>
          </cell>
          <cell r="E325">
            <v>3054</v>
          </cell>
        </row>
        <row r="326">
          <cell r="B326">
            <v>2.0550000000000002</v>
          </cell>
          <cell r="C326" t="str">
            <v>Adaptador Hembra 3/4"</v>
          </cell>
          <cell r="D326" t="str">
            <v>UND</v>
          </cell>
          <cell r="E326">
            <v>831</v>
          </cell>
        </row>
        <row r="327">
          <cell r="B327">
            <v>2.056</v>
          </cell>
          <cell r="C327" t="str">
            <v>Collar derivación 2"x3/4" PVC</v>
          </cell>
          <cell r="D327" t="str">
            <v>UND</v>
          </cell>
          <cell r="E327">
            <v>7765</v>
          </cell>
        </row>
        <row r="328">
          <cell r="B328">
            <v>2.0569999999999999</v>
          </cell>
          <cell r="C328" t="str">
            <v>Manguera PF+UAD 3/4"</v>
          </cell>
          <cell r="D328" t="str">
            <v>ML</v>
          </cell>
          <cell r="E328">
            <v>4510</v>
          </cell>
        </row>
        <row r="329">
          <cell r="B329">
            <v>2.0579999999999998</v>
          </cell>
          <cell r="C329" t="str">
            <v>Registro de Corte 3/4" Bronce</v>
          </cell>
          <cell r="D329" t="str">
            <v>UND</v>
          </cell>
          <cell r="E329">
            <v>113288</v>
          </cell>
        </row>
        <row r="330">
          <cell r="B330">
            <v>2.0590000000000002</v>
          </cell>
          <cell r="C330" t="str">
            <v>Adaptador hembra Unión PF+UAD 3/4"</v>
          </cell>
          <cell r="D330" t="str">
            <v>UND</v>
          </cell>
          <cell r="E330">
            <v>15278</v>
          </cell>
        </row>
        <row r="331">
          <cell r="B331">
            <v>2.06</v>
          </cell>
          <cell r="C331" t="str">
            <v>Llave de incorporación 3/4" CU-HG</v>
          </cell>
          <cell r="D331" t="str">
            <v>UND</v>
          </cell>
          <cell r="E331">
            <v>61867</v>
          </cell>
        </row>
        <row r="332">
          <cell r="B332">
            <v>2.0609999999999999</v>
          </cell>
          <cell r="C332" t="str">
            <v>Válvula elástico 3/4"</v>
          </cell>
          <cell r="D332" t="str">
            <v>UND</v>
          </cell>
          <cell r="E332">
            <v>34986</v>
          </cell>
        </row>
        <row r="333">
          <cell r="B333">
            <v>2.0619999999999998</v>
          </cell>
          <cell r="C333" t="str">
            <v>Tubería PVCP 4" RDE 21</v>
          </cell>
          <cell r="D333" t="str">
            <v>ML</v>
          </cell>
          <cell r="E333">
            <v>59245</v>
          </cell>
        </row>
        <row r="334">
          <cell r="B334">
            <v>2.0630000000000002</v>
          </cell>
          <cell r="C334" t="str">
            <v>Tubería PVCP 3" RDE 21</v>
          </cell>
          <cell r="D334" t="str">
            <v>ML</v>
          </cell>
          <cell r="E334">
            <v>34734</v>
          </cell>
        </row>
        <row r="335">
          <cell r="B335">
            <v>2.0640000000000001</v>
          </cell>
          <cell r="C335" t="str">
            <v>Tubería PVCP 2" RDE 21</v>
          </cell>
          <cell r="D335" t="str">
            <v>ML</v>
          </cell>
          <cell r="E335">
            <v>16053</v>
          </cell>
        </row>
        <row r="336">
          <cell r="B336">
            <v>2.0649999999999999</v>
          </cell>
          <cell r="C336" t="str">
            <v>Codo 90° PVCP 4"</v>
          </cell>
          <cell r="D336" t="str">
            <v>UND</v>
          </cell>
          <cell r="E336">
            <v>88394</v>
          </cell>
        </row>
        <row r="337">
          <cell r="B337">
            <v>2.0659999999999998</v>
          </cell>
          <cell r="C337" t="str">
            <v>Tee PVCP 4"</v>
          </cell>
          <cell r="D337" t="str">
            <v>UND</v>
          </cell>
          <cell r="E337">
            <v>115015</v>
          </cell>
        </row>
        <row r="338">
          <cell r="B338">
            <v>2.0670000000000002</v>
          </cell>
          <cell r="C338" t="str">
            <v>Tee PVCP 3"</v>
          </cell>
          <cell r="D338" t="str">
            <v>UND</v>
          </cell>
          <cell r="E338">
            <v>52706</v>
          </cell>
        </row>
        <row r="339">
          <cell r="B339">
            <v>2.0680000000000001</v>
          </cell>
          <cell r="C339" t="str">
            <v>Codo 90° PVCP 3"</v>
          </cell>
          <cell r="D339" t="str">
            <v>UND</v>
          </cell>
          <cell r="E339">
            <v>40746</v>
          </cell>
        </row>
        <row r="340">
          <cell r="B340">
            <v>2.069</v>
          </cell>
          <cell r="C340" t="str">
            <v>Válvula Compuerta 4" H.F. 250 psi (incluye sello neopreno y brida)</v>
          </cell>
          <cell r="D340" t="str">
            <v>UND</v>
          </cell>
          <cell r="E340">
            <v>1396000</v>
          </cell>
        </row>
        <row r="341">
          <cell r="B341">
            <v>2.0699999999999998</v>
          </cell>
          <cell r="C341" t="str">
            <v>Tuberia corrugada PVC Alcantarillado 14"</v>
          </cell>
          <cell r="D341" t="str">
            <v>ML</v>
          </cell>
          <cell r="E341">
            <v>134179</v>
          </cell>
        </row>
        <row r="342">
          <cell r="B342">
            <v>2.0710000000000002</v>
          </cell>
          <cell r="C342" t="str">
            <v>Tuberia corrugada PVC Alcantarillado 24"</v>
          </cell>
          <cell r="D342" t="str">
            <v>ML</v>
          </cell>
          <cell r="E342">
            <v>393062</v>
          </cell>
        </row>
        <row r="343">
          <cell r="B343">
            <v>2.0720000000000001</v>
          </cell>
          <cell r="C343" t="str">
            <v>Rejilla y marco HTA 0,70x0,30</v>
          </cell>
          <cell r="D343" t="str">
            <v>UND</v>
          </cell>
          <cell r="E343">
            <v>684690</v>
          </cell>
        </row>
        <row r="344">
          <cell r="B344">
            <v>2.073</v>
          </cell>
          <cell r="C344" t="str">
            <v>Hidrosello para tubería 160mm</v>
          </cell>
          <cell r="D344" t="str">
            <v>UND</v>
          </cell>
          <cell r="E344">
            <v>3796</v>
          </cell>
        </row>
        <row r="345">
          <cell r="B345">
            <v>2.0739999999999998</v>
          </cell>
          <cell r="C345" t="str">
            <v>Hidrosello para tubería 200mm</v>
          </cell>
          <cell r="D345" t="str">
            <v>UND</v>
          </cell>
          <cell r="E345">
            <v>6864</v>
          </cell>
        </row>
        <row r="346">
          <cell r="B346">
            <v>2.0750000000000002</v>
          </cell>
          <cell r="C346" t="str">
            <v>Hidrosello para tubería 250mm</v>
          </cell>
          <cell r="D346" t="str">
            <v>UND</v>
          </cell>
          <cell r="E346">
            <v>11994</v>
          </cell>
        </row>
        <row r="347">
          <cell r="B347">
            <v>2.0760000000000001</v>
          </cell>
          <cell r="C347" t="str">
            <v>Hidrosello para tubería 315mm</v>
          </cell>
          <cell r="D347" t="str">
            <v>UND</v>
          </cell>
          <cell r="E347">
            <v>25153</v>
          </cell>
        </row>
        <row r="348">
          <cell r="B348">
            <v>2.077</v>
          </cell>
          <cell r="C348" t="str">
            <v>Hidrosello para tubería 355mm</v>
          </cell>
          <cell r="D348" t="str">
            <v>UND</v>
          </cell>
          <cell r="E348">
            <v>26418</v>
          </cell>
        </row>
        <row r="349">
          <cell r="B349">
            <v>2.0779999999999998</v>
          </cell>
          <cell r="C349" t="str">
            <v>Hidrosello para tubería 24"</v>
          </cell>
          <cell r="D349" t="str">
            <v>UND</v>
          </cell>
          <cell r="E349">
            <v>93286</v>
          </cell>
        </row>
        <row r="350">
          <cell r="B350">
            <v>2.0790000000000002</v>
          </cell>
          <cell r="C350" t="str">
            <v xml:space="preserve">Aro  tapa </v>
          </cell>
          <cell r="D350" t="str">
            <v>UND</v>
          </cell>
          <cell r="E350">
            <v>271643</v>
          </cell>
        </row>
        <row r="351">
          <cell r="B351">
            <v>2.08</v>
          </cell>
          <cell r="C351" t="str">
            <v>Geotextil no tejido 1600</v>
          </cell>
          <cell r="D351" t="str">
            <v>M2</v>
          </cell>
          <cell r="E351">
            <v>2506</v>
          </cell>
        </row>
        <row r="352">
          <cell r="B352">
            <v>2.081</v>
          </cell>
          <cell r="C352" t="str">
            <v>Medidor trifásico tetrafilar con protocolo para instalación con Retie. Clase 1 calibrado</v>
          </cell>
          <cell r="D352" t="str">
            <v>UND</v>
          </cell>
          <cell r="E352">
            <v>231350</v>
          </cell>
        </row>
        <row r="353">
          <cell r="B353">
            <v>2.0819999999999999</v>
          </cell>
          <cell r="C353" t="str">
            <v>Breaker industrial 40A CR 25Ka</v>
          </cell>
          <cell r="D353" t="str">
            <v>UND</v>
          </cell>
          <cell r="E353">
            <v>406980</v>
          </cell>
        </row>
        <row r="354">
          <cell r="B354">
            <v>2.0830000000000002</v>
          </cell>
          <cell r="C354" t="str">
            <v>Caja contador trifásico para 1 medidor (50-150A)</v>
          </cell>
          <cell r="D354" t="str">
            <v>UND</v>
          </cell>
          <cell r="E354">
            <v>152450</v>
          </cell>
        </row>
        <row r="355">
          <cell r="B355">
            <v>2.0840000000000001</v>
          </cell>
          <cell r="C355" t="str">
            <v>Breaker enchufable monopolar de 1x30A</v>
          </cell>
          <cell r="D355" t="str">
            <v>UND</v>
          </cell>
          <cell r="E355">
            <v>9900</v>
          </cell>
        </row>
        <row r="356">
          <cell r="B356">
            <v>2.085</v>
          </cell>
          <cell r="C356" t="str">
            <v>Cable antifraude 3x6+6 AWG 600v 90° XLPE/PVC</v>
          </cell>
          <cell r="D356" t="str">
            <v>ML</v>
          </cell>
          <cell r="E356">
            <v>37636</v>
          </cell>
        </row>
        <row r="357">
          <cell r="B357">
            <v>2.0859999999999999</v>
          </cell>
          <cell r="C357" t="str">
            <v>Conductor multiplex 3x35+50mm2 cuadruplex AAC/AAAC XLPE 600V 90°</v>
          </cell>
          <cell r="D357" t="str">
            <v>ML</v>
          </cell>
          <cell r="E357">
            <v>18483.080000000002</v>
          </cell>
        </row>
        <row r="358">
          <cell r="B358">
            <v>2.0870000000000002</v>
          </cell>
          <cell r="C358" t="str">
            <v>Tubería conduit PVC 1"</v>
          </cell>
          <cell r="D358" t="str">
            <v>UND</v>
          </cell>
          <cell r="E358">
            <v>10003</v>
          </cell>
        </row>
        <row r="359">
          <cell r="B359">
            <v>2.0880000000000001</v>
          </cell>
          <cell r="C359" t="str">
            <v>Disco diamantado 9"</v>
          </cell>
          <cell r="D359" t="str">
            <v>UND</v>
          </cell>
          <cell r="E359">
            <v>47300</v>
          </cell>
        </row>
        <row r="360">
          <cell r="B360">
            <v>2.089</v>
          </cell>
          <cell r="C360" t="str">
            <v>Rejilla 0.44x0.84 en concreto</v>
          </cell>
          <cell r="D360" t="str">
            <v>UND</v>
          </cell>
          <cell r="E360">
            <v>133280</v>
          </cell>
        </row>
        <row r="361">
          <cell r="B361">
            <v>2.09</v>
          </cell>
          <cell r="C361" t="str">
            <v>Unión PVCP 1 1/2"</v>
          </cell>
          <cell r="D361" t="str">
            <v>UND</v>
          </cell>
          <cell r="E361">
            <v>2453</v>
          </cell>
        </row>
        <row r="362">
          <cell r="B362">
            <v>2.0910000000000002</v>
          </cell>
          <cell r="C362" t="str">
            <v>Tee PVC Diám 2" x2"</v>
          </cell>
          <cell r="D362" t="str">
            <v>UND</v>
          </cell>
          <cell r="E362">
            <v>13969</v>
          </cell>
        </row>
        <row r="363">
          <cell r="B363">
            <v>2.0920000000000001</v>
          </cell>
          <cell r="C363" t="str">
            <v>Buje soldado 2 x 1 1/2"</v>
          </cell>
          <cell r="D363" t="str">
            <v>UND</v>
          </cell>
          <cell r="E363">
            <v>5193</v>
          </cell>
        </row>
        <row r="364">
          <cell r="B364">
            <v>2.093</v>
          </cell>
          <cell r="C364" t="str">
            <v>Cheque globo bronce 1 1/2"</v>
          </cell>
          <cell r="D364" t="str">
            <v>UND</v>
          </cell>
          <cell r="E364">
            <v>343315</v>
          </cell>
        </row>
        <row r="365">
          <cell r="B365">
            <v>2.0939999999999999</v>
          </cell>
          <cell r="C365" t="str">
            <v>Unión dresser 1 1/2"</v>
          </cell>
          <cell r="D365" t="str">
            <v>UND</v>
          </cell>
          <cell r="E365">
            <v>17614</v>
          </cell>
        </row>
        <row r="366">
          <cell r="B366">
            <v>2.0950000000000002</v>
          </cell>
          <cell r="C366" t="str">
            <v>Registro PVC 1 1/2"</v>
          </cell>
          <cell r="D366" t="str">
            <v>UND</v>
          </cell>
          <cell r="E366">
            <v>52137</v>
          </cell>
        </row>
        <row r="367">
          <cell r="B367">
            <v>2.0960000000000001</v>
          </cell>
          <cell r="C367" t="str">
            <v>Tapón soldado 1 1/2" presión</v>
          </cell>
          <cell r="D367" t="str">
            <v>UND</v>
          </cell>
          <cell r="E367">
            <v>3567</v>
          </cell>
        </row>
        <row r="368">
          <cell r="B368">
            <v>2.097</v>
          </cell>
          <cell r="C368" t="str">
            <v>Acople Felxible 1/2" x 1/2"</v>
          </cell>
          <cell r="D368" t="str">
            <v>UND</v>
          </cell>
          <cell r="E368">
            <v>3230</v>
          </cell>
        </row>
        <row r="369">
          <cell r="B369">
            <v>2.0979999999999999</v>
          </cell>
          <cell r="C369" t="str">
            <v>Adaptador hembra 1 "</v>
          </cell>
          <cell r="D369" t="str">
            <v>UND</v>
          </cell>
          <cell r="E369">
            <v>1853</v>
          </cell>
        </row>
        <row r="370">
          <cell r="B370">
            <v>0</v>
          </cell>
          <cell r="C370" t="str">
            <v>INSUMOS ELÉCTRICOS</v>
          </cell>
          <cell r="D370">
            <v>0</v>
          </cell>
          <cell r="E370">
            <v>0</v>
          </cell>
        </row>
        <row r="371">
          <cell r="B371">
            <v>2.0990000000000002</v>
          </cell>
          <cell r="C371" t="str">
            <v>GABINETE EN ACERO COLD ROLLED Y PLACA DE MONTAJE. 1,0mx0,8mx0,3m RAL 7035 IP66</v>
          </cell>
          <cell r="D371" t="str">
            <v>UND</v>
          </cell>
          <cell r="E371">
            <v>2234802</v>
          </cell>
        </row>
        <row r="372">
          <cell r="B372">
            <v>2.1</v>
          </cell>
          <cell r="C372" t="str">
            <v>GABINETE EN ACERO COLD ROLLED Y PLACA DE MONTAJE. 0,80mx0,6mx0,3m RAL 7035 IP67</v>
          </cell>
          <cell r="D372" t="str">
            <v>UND</v>
          </cell>
          <cell r="E372">
            <v>1166000</v>
          </cell>
        </row>
        <row r="373">
          <cell r="B373">
            <v>2.101</v>
          </cell>
          <cell r="C373" t="str">
            <v>Barrajes en cobre para 600 amperios (fases + neutro + tierra)</v>
          </cell>
          <cell r="D373" t="str">
            <v>UND</v>
          </cell>
          <cell r="E373">
            <v>1040000</v>
          </cell>
        </row>
        <row r="374">
          <cell r="B374">
            <v>2.1019999999999999</v>
          </cell>
          <cell r="C374" t="str">
            <v>Barra  en cobre de 30x5 mmm (fases + neutro + tierra) por 5 metros</v>
          </cell>
          <cell r="D374" t="str">
            <v>UND</v>
          </cell>
          <cell r="E374">
            <v>871080</v>
          </cell>
        </row>
        <row r="375">
          <cell r="B375">
            <v>2.1030000000000002</v>
          </cell>
          <cell r="C375" t="str">
            <v>Barra  en cobre de 25x5 mmm (fases + neutro + tierra) por 5 metros</v>
          </cell>
          <cell r="D375" t="str">
            <v>UND</v>
          </cell>
          <cell r="E375">
            <v>733040</v>
          </cell>
        </row>
        <row r="376">
          <cell r="B376">
            <v>2.1040000000000001</v>
          </cell>
          <cell r="C376" t="str">
            <v>Barras en cobre para 250 amperios de 15x5</v>
          </cell>
          <cell r="D376" t="str">
            <v>UND</v>
          </cell>
          <cell r="E376">
            <v>113990</v>
          </cell>
        </row>
        <row r="377">
          <cell r="B377">
            <v>2.105</v>
          </cell>
          <cell r="C377" t="str">
            <v>Barrajes en cobre para 200 amperios (fases + neutro + tierra)</v>
          </cell>
          <cell r="D377" t="str">
            <v>UND</v>
          </cell>
          <cell r="E377">
            <v>488000</v>
          </cell>
        </row>
        <row r="378">
          <cell r="B378">
            <v>2.1059999999999999</v>
          </cell>
          <cell r="C378" t="str">
            <v>Aisladores para barras de cobre 3P</v>
          </cell>
          <cell r="D378" t="str">
            <v>UND</v>
          </cell>
          <cell r="E378">
            <v>75565</v>
          </cell>
        </row>
        <row r="379">
          <cell r="B379">
            <v>2.1070000000000002</v>
          </cell>
          <cell r="C379" t="str">
            <v>Aisladores para barras de cobre 2P</v>
          </cell>
          <cell r="D379" t="str">
            <v>UND</v>
          </cell>
          <cell r="E379">
            <v>63308</v>
          </cell>
        </row>
        <row r="380">
          <cell r="B380">
            <v>2.1080000000000001</v>
          </cell>
          <cell r="C380" t="str">
            <v>Armario (Celda o Tablero) para Grupo de Medida en Baja Tension 2,00x0,80x0,40 con Bandeja. Lamina calibre 16 y Pintura Electrostatica.</v>
          </cell>
          <cell r="D380" t="str">
            <v>UND</v>
          </cell>
          <cell r="E380">
            <v>1161800</v>
          </cell>
        </row>
        <row r="381">
          <cell r="B381">
            <v>2.109</v>
          </cell>
          <cell r="C381" t="str">
            <v>Tomacorriente industrial de Sobreponer 3P+N+T, 16 Amperios - 6H -IP67</v>
          </cell>
          <cell r="D381" t="str">
            <v>UND</v>
          </cell>
          <cell r="E381">
            <v>115430</v>
          </cell>
        </row>
        <row r="382">
          <cell r="B382">
            <v>2.11</v>
          </cell>
          <cell r="C382" t="str">
            <v>Tomacorriente industrial de Sobreponer 3P+N+T, 32 Amperios - 6H -IP67</v>
          </cell>
          <cell r="D382" t="str">
            <v>UND</v>
          </cell>
          <cell r="E382">
            <v>168385</v>
          </cell>
        </row>
        <row r="383">
          <cell r="B383">
            <v>2.1110000000000002</v>
          </cell>
          <cell r="C383" t="str">
            <v>Tomacorriente industrial de Sobreponer, 3P+N+T, 63 Amperios - 6H -IP67</v>
          </cell>
          <cell r="D383" t="str">
            <v>UND</v>
          </cell>
          <cell r="E383">
            <v>360332</v>
          </cell>
        </row>
        <row r="384">
          <cell r="B384">
            <v>2.1120000000000001</v>
          </cell>
          <cell r="C384" t="str">
            <v xml:space="preserve">Interruptor Sencillo + Polo a Tierra </v>
          </cell>
          <cell r="D384" t="str">
            <v>UND</v>
          </cell>
          <cell r="E384">
            <v>9250</v>
          </cell>
        </row>
        <row r="385">
          <cell r="B385">
            <v>2.113</v>
          </cell>
          <cell r="C385" t="str">
            <v>Toma Doble con Polo a Tierra </v>
          </cell>
          <cell r="D385" t="str">
            <v>UND</v>
          </cell>
          <cell r="E385">
            <v>7900</v>
          </cell>
        </row>
        <row r="386">
          <cell r="B386">
            <v>2.1139999999999999</v>
          </cell>
          <cell r="C386" t="str">
            <v>Toma Sencilla 20AMP 250V 2F Tipo Turnlok</v>
          </cell>
          <cell r="D386" t="str">
            <v>UND</v>
          </cell>
          <cell r="E386">
            <v>26200</v>
          </cell>
        </row>
        <row r="387">
          <cell r="B387">
            <v>2.1150000000000002</v>
          </cell>
          <cell r="C387" t="str">
            <v>Tablero Bifasico con Puerta y Espacio para Totalizador de 12 Circuitos</v>
          </cell>
          <cell r="D387" t="str">
            <v>UND</v>
          </cell>
          <cell r="E387">
            <v>231800</v>
          </cell>
        </row>
        <row r="388">
          <cell r="B388">
            <v>2.1160000000000001</v>
          </cell>
          <cell r="C388" t="str">
            <v>Tablero Trifasico con Puerta y Espacio para Totalizador de 36 Circuitos</v>
          </cell>
          <cell r="D388" t="str">
            <v>UND</v>
          </cell>
          <cell r="E388">
            <v>399950</v>
          </cell>
        </row>
        <row r="389">
          <cell r="B389">
            <v>2.117</v>
          </cell>
          <cell r="C389" t="str">
            <v>Contactor Tripolar 40A (AC1)</v>
          </cell>
          <cell r="D389" t="str">
            <v>UND</v>
          </cell>
          <cell r="E389">
            <v>193851</v>
          </cell>
        </row>
        <row r="390">
          <cell r="B390">
            <v>2.1179999999999999</v>
          </cell>
          <cell r="C390" t="str">
            <v>Piloto de señalización. IP66 110-130V a.c.</v>
          </cell>
          <cell r="D390" t="str">
            <v>UND</v>
          </cell>
          <cell r="E390">
            <v>45220</v>
          </cell>
        </row>
        <row r="391">
          <cell r="B391">
            <v>2.1190000000000002</v>
          </cell>
          <cell r="C391" t="str">
            <v>Pulsador luminoso verde compacto 220Vac/dc</v>
          </cell>
          <cell r="D391" t="str">
            <v>UND</v>
          </cell>
          <cell r="E391">
            <v>53550</v>
          </cell>
        </row>
        <row r="392">
          <cell r="B392">
            <v>2.12</v>
          </cell>
          <cell r="C392" t="str">
            <v>Pulsador luminoso rojo compacto 110Vac/dc</v>
          </cell>
          <cell r="D392" t="str">
            <v>UND</v>
          </cell>
          <cell r="E392">
            <v>53550</v>
          </cell>
        </row>
        <row r="393">
          <cell r="B393">
            <v>2.121</v>
          </cell>
          <cell r="C393" t="str">
            <v xml:space="preserve">Breaker Enchufable Monopolar de 1 x 15A </v>
          </cell>
          <cell r="D393" t="str">
            <v>UND</v>
          </cell>
          <cell r="E393">
            <v>8075</v>
          </cell>
        </row>
        <row r="394">
          <cell r="B394">
            <v>2.1219999999999999</v>
          </cell>
          <cell r="C394" t="str">
            <v xml:space="preserve">Breaker Enchufable Monopolar de 1 x 20A </v>
          </cell>
          <cell r="D394" t="str">
            <v>UND</v>
          </cell>
          <cell r="E394">
            <v>9900</v>
          </cell>
        </row>
        <row r="395">
          <cell r="B395">
            <v>2.1230000000000002</v>
          </cell>
          <cell r="C395" t="str">
            <v>Taco de 2 Polos 2 x 20A, enchufable</v>
          </cell>
          <cell r="D395" t="str">
            <v>UND</v>
          </cell>
          <cell r="E395">
            <v>43300</v>
          </cell>
        </row>
        <row r="396">
          <cell r="B396">
            <v>2.1240000000000001</v>
          </cell>
          <cell r="C396" t="str">
            <v>Mini Interruptor   2x 20A - 10KA</v>
          </cell>
          <cell r="D396" t="str">
            <v>UND</v>
          </cell>
          <cell r="E396">
            <v>116025</v>
          </cell>
        </row>
        <row r="397">
          <cell r="B397">
            <v>2.125</v>
          </cell>
          <cell r="C397" t="str">
            <v>Mini Interruptor   2x 30A - 10KA</v>
          </cell>
          <cell r="D397" t="str">
            <v>UND</v>
          </cell>
          <cell r="E397">
            <v>116025</v>
          </cell>
        </row>
        <row r="398">
          <cell r="B398">
            <v>2.1259999999999999</v>
          </cell>
          <cell r="C398" t="str">
            <v>Mini Interruptor   3x 30A - 10KA</v>
          </cell>
          <cell r="D398" t="str">
            <v>UND</v>
          </cell>
          <cell r="E398">
            <v>195041</v>
          </cell>
        </row>
        <row r="399">
          <cell r="B399">
            <v>2.1269999999999998</v>
          </cell>
          <cell r="C399" t="str">
            <v>Mini Interruptor   3x 40A - 10KA</v>
          </cell>
          <cell r="D399" t="str">
            <v>UND</v>
          </cell>
          <cell r="E399">
            <v>241213</v>
          </cell>
        </row>
        <row r="400">
          <cell r="B400">
            <v>2.1280000000000001</v>
          </cell>
          <cell r="C400" t="str">
            <v xml:space="preserve"> 
Breaker Industrial 30A Capacidad de Ruptura 10 KA -2P</v>
          </cell>
          <cell r="D400" t="str">
            <v>UND</v>
          </cell>
          <cell r="E400">
            <v>0</v>
          </cell>
        </row>
        <row r="401">
          <cell r="B401">
            <v>2.129</v>
          </cell>
          <cell r="C401" t="str">
            <v xml:space="preserve"> Breaker Industrial 40A Capacidad de Ruptura 10 KA - 2P</v>
          </cell>
          <cell r="D401" t="str">
            <v>UND</v>
          </cell>
          <cell r="E401">
            <v>0</v>
          </cell>
        </row>
        <row r="402">
          <cell r="B402">
            <v>2.13</v>
          </cell>
          <cell r="C402" t="str">
            <v>Breaker Industrial 30A Capacidad de Ruptura 10 KA - 3P</v>
          </cell>
          <cell r="D402" t="str">
            <v>UND</v>
          </cell>
          <cell r="E402">
            <v>0</v>
          </cell>
        </row>
        <row r="403">
          <cell r="B403">
            <v>2.1309999999999998</v>
          </cell>
          <cell r="C403" t="str">
            <v xml:space="preserve">Breaker Industrial 20A Capacidad de Ruptura 25 KA </v>
          </cell>
          <cell r="D403" t="str">
            <v>UND</v>
          </cell>
          <cell r="E403">
            <v>308210</v>
          </cell>
        </row>
        <row r="404">
          <cell r="B404">
            <v>2.1320000000000001</v>
          </cell>
          <cell r="C404" t="str">
            <v>Breaker Industrial  40A Capacidad de Ruptura 25 KA</v>
          </cell>
          <cell r="D404" t="str">
            <v>UND</v>
          </cell>
          <cell r="E404">
            <v>328440</v>
          </cell>
        </row>
        <row r="405">
          <cell r="B405">
            <v>2.133</v>
          </cell>
          <cell r="C405" t="str">
            <v>Breaker Industrial  80A Capacidad de Ruptura 30 KA</v>
          </cell>
          <cell r="D405" t="str">
            <v>UND</v>
          </cell>
          <cell r="E405">
            <v>443870</v>
          </cell>
        </row>
        <row r="406">
          <cell r="B406">
            <v>2.1339999999999999</v>
          </cell>
          <cell r="C406" t="str">
            <v>Breaker Industrial  60A Capacidad de Ruptura 25 KA</v>
          </cell>
          <cell r="D406" t="str">
            <v>UND</v>
          </cell>
          <cell r="E406">
            <v>328440</v>
          </cell>
        </row>
        <row r="407">
          <cell r="B407">
            <v>2.1349999999999998</v>
          </cell>
          <cell r="C407" t="str">
            <v>Breaker Industrial 30A Capacidad de Ruptura 25 KA</v>
          </cell>
          <cell r="D407" t="str">
            <v>UND</v>
          </cell>
          <cell r="E407">
            <v>328440</v>
          </cell>
        </row>
        <row r="408">
          <cell r="B408">
            <v>2.1360000000000001</v>
          </cell>
          <cell r="C408" t="str">
            <v>Breaker Industrial  50A Capacidad de Ruptura 25 KA</v>
          </cell>
          <cell r="D408" t="str">
            <v>UND</v>
          </cell>
          <cell r="E408">
            <v>328440</v>
          </cell>
        </row>
        <row r="409">
          <cell r="B409">
            <v>2.137</v>
          </cell>
          <cell r="C409" t="str">
            <v>Breaker Industrial  300A Capacidad de Ruptura 85 KA</v>
          </cell>
          <cell r="D409" t="str">
            <v>UND</v>
          </cell>
          <cell r="E409">
            <v>3384360</v>
          </cell>
        </row>
        <row r="410">
          <cell r="B410">
            <v>2.1379999999999999</v>
          </cell>
          <cell r="C410" t="str">
            <v>Breaker Industrial  400A Capacidad de Ruptura 85 KA</v>
          </cell>
          <cell r="D410" t="str">
            <v>UND</v>
          </cell>
          <cell r="E410">
            <v>3384360</v>
          </cell>
        </row>
        <row r="411">
          <cell r="B411">
            <v>2.1389999999999998</v>
          </cell>
          <cell r="C411" t="str">
            <v>Breaker Industrial  500A (350A-500A) Capacidad de Ruptura 85 KA</v>
          </cell>
          <cell r="D411" t="str">
            <v>UND</v>
          </cell>
          <cell r="E411">
            <v>4473210</v>
          </cell>
        </row>
        <row r="412">
          <cell r="B412">
            <v>2.14</v>
          </cell>
          <cell r="C412" t="str">
            <v>Cable Cu XLPE 15 KV No. 2 Cinta Monopolar</v>
          </cell>
          <cell r="D412" t="str">
            <v>ML</v>
          </cell>
          <cell r="E412">
            <v>28638</v>
          </cell>
        </row>
        <row r="413">
          <cell r="B413">
            <v>2.141</v>
          </cell>
          <cell r="C413" t="str">
            <v>Cable Encauchetado 3X12AWG HFFRLS 600V 75C</v>
          </cell>
          <cell r="D413" t="str">
            <v>ML</v>
          </cell>
          <cell r="E413">
            <v>10844</v>
          </cell>
        </row>
        <row r="414">
          <cell r="B414">
            <v>2.1419999999999999</v>
          </cell>
          <cell r="C414" t="str">
            <v>Cable Encauchetado 4X12AWG HFFRLS 600V 75C</v>
          </cell>
          <cell r="D414" t="str">
            <v>ML</v>
          </cell>
          <cell r="E414">
            <v>13348</v>
          </cell>
        </row>
        <row r="415">
          <cell r="B415">
            <v>2.1429999999999998</v>
          </cell>
          <cell r="C415" t="str">
            <v xml:space="preserve">Cable de Cobre Aislado  HFFRLS No.12 AWG </v>
          </cell>
          <cell r="D415" t="str">
            <v>ML</v>
          </cell>
          <cell r="E415">
            <v>2538</v>
          </cell>
        </row>
        <row r="416">
          <cell r="B416">
            <v>2.1440000000000001</v>
          </cell>
          <cell r="C416" t="str">
            <v xml:space="preserve">Cable de Cobre Aislado  HFFRLS No.10 AWG </v>
          </cell>
          <cell r="D416" t="str">
            <v>ML</v>
          </cell>
          <cell r="E416">
            <v>3678</v>
          </cell>
        </row>
        <row r="417">
          <cell r="B417">
            <v>2.145</v>
          </cell>
          <cell r="C417" t="str">
            <v xml:space="preserve">Cable de Cobre Aislado  HFFRLS No.8 AWG </v>
          </cell>
          <cell r="D417" t="str">
            <v>ML</v>
          </cell>
          <cell r="E417">
            <v>5525</v>
          </cell>
        </row>
        <row r="418">
          <cell r="B418">
            <v>2.1459999999999999</v>
          </cell>
          <cell r="C418" t="str">
            <v xml:space="preserve">Cable de Cobre Aislado  HFFRLS No.6 AWG </v>
          </cell>
          <cell r="D418" t="str">
            <v>ML</v>
          </cell>
          <cell r="E418">
            <v>8589</v>
          </cell>
        </row>
        <row r="419">
          <cell r="B419">
            <v>2.1469999999999998</v>
          </cell>
          <cell r="C419" t="str">
            <v xml:space="preserve">Cable de Cobre Aislado  HFFRLS No.4 AWG </v>
          </cell>
          <cell r="D419" t="str">
            <v>ML</v>
          </cell>
          <cell r="E419">
            <v>13253</v>
          </cell>
        </row>
        <row r="420">
          <cell r="B420">
            <v>2.1480000000000001</v>
          </cell>
          <cell r="C420" t="str">
            <v xml:space="preserve">Cable de Cobre Aislado  HFFRLS No.2 AWG </v>
          </cell>
          <cell r="D420" t="str">
            <v>ML</v>
          </cell>
          <cell r="E420">
            <v>20555</v>
          </cell>
        </row>
        <row r="421">
          <cell r="B421">
            <v>2.149</v>
          </cell>
          <cell r="C421" t="str">
            <v xml:space="preserve">Cable de Cobre Aislado  HFFRLS No.1/0 AWG </v>
          </cell>
          <cell r="D421" t="str">
            <v>ML</v>
          </cell>
          <cell r="E421">
            <v>33113</v>
          </cell>
        </row>
        <row r="422">
          <cell r="B422">
            <v>2.15</v>
          </cell>
          <cell r="C422" t="str">
            <v xml:space="preserve">Cable de Cobre Aislado  HFFRLS No.2/0 AWG </v>
          </cell>
          <cell r="D422" t="str">
            <v>ML</v>
          </cell>
          <cell r="E422">
            <v>41297</v>
          </cell>
        </row>
        <row r="423">
          <cell r="B423">
            <v>2.1509999999999998</v>
          </cell>
          <cell r="C423" t="str">
            <v xml:space="preserve">Cable de Cobre Aislado  HFFRLS No.3/0 AWG </v>
          </cell>
          <cell r="D423" t="str">
            <v>ML</v>
          </cell>
          <cell r="E423">
            <v>53408</v>
          </cell>
        </row>
        <row r="424">
          <cell r="B424">
            <v>2.1520000000000001</v>
          </cell>
          <cell r="C424" t="str">
            <v xml:space="preserve">Cable de Cobre Aislado  HFFRLS No.4/0 AWG </v>
          </cell>
          <cell r="D424" t="str">
            <v>ML</v>
          </cell>
          <cell r="E424">
            <v>64703</v>
          </cell>
        </row>
        <row r="425">
          <cell r="B425">
            <v>2.153</v>
          </cell>
          <cell r="C425" t="str">
            <v>Cable de Cobre Aislado  HFFRLS No. 250 MCM</v>
          </cell>
          <cell r="D425" t="str">
            <v>ML</v>
          </cell>
          <cell r="E425">
            <v>78352</v>
          </cell>
        </row>
        <row r="426">
          <cell r="B426">
            <v>2.1539999999999999</v>
          </cell>
          <cell r="C426" t="str">
            <v>Cable de Cobre Aislado  HFFRLS No. 300 MCM</v>
          </cell>
          <cell r="D426" t="str">
            <v>ML</v>
          </cell>
          <cell r="E426">
            <v>93497</v>
          </cell>
        </row>
        <row r="427">
          <cell r="B427">
            <v>2.1549999999999998</v>
          </cell>
          <cell r="C427" t="str">
            <v>Cable de Cobre Aislado HFFRLS No. 350 MCM</v>
          </cell>
          <cell r="D427" t="str">
            <v>ML</v>
          </cell>
          <cell r="E427">
            <v>109241</v>
          </cell>
        </row>
        <row r="428">
          <cell r="B428">
            <v>0</v>
          </cell>
          <cell r="C428" t="str">
            <v>ALUMINIO</v>
          </cell>
          <cell r="D428">
            <v>0</v>
          </cell>
          <cell r="E428">
            <v>0</v>
          </cell>
        </row>
        <row r="429">
          <cell r="B429">
            <v>2.1560000000000001</v>
          </cell>
          <cell r="C429" t="str">
            <v xml:space="preserve">Cable de Aluminio Aislado  HFFRLS No.6 AWG </v>
          </cell>
          <cell r="D429" t="str">
            <v>ML</v>
          </cell>
          <cell r="E429">
            <v>2293</v>
          </cell>
        </row>
        <row r="430">
          <cell r="B430">
            <v>2.157</v>
          </cell>
          <cell r="C430" t="str">
            <v xml:space="preserve">Cable de Aluminio Aislado  HFFRLS No.4 AWG </v>
          </cell>
          <cell r="D430" t="str">
            <v>ML</v>
          </cell>
          <cell r="E430">
            <v>3082</v>
          </cell>
        </row>
        <row r="431">
          <cell r="B431">
            <v>2.1579999999999999</v>
          </cell>
          <cell r="C431" t="str">
            <v xml:space="preserve">Cable de Aluminio Aislado  HFFRLS No.2 AWG </v>
          </cell>
          <cell r="D431" t="str">
            <v>ML</v>
          </cell>
          <cell r="E431">
            <v>4493</v>
          </cell>
        </row>
        <row r="432">
          <cell r="B432">
            <v>2.1589999999999998</v>
          </cell>
          <cell r="C432" t="str">
            <v xml:space="preserve">Cable de Aluminio Aislado  HFFRLS No.1/0 AWG </v>
          </cell>
          <cell r="D432" t="str">
            <v>ML</v>
          </cell>
          <cell r="E432">
            <v>7413</v>
          </cell>
        </row>
        <row r="433">
          <cell r="B433">
            <v>2.16</v>
          </cell>
          <cell r="C433" t="str">
            <v xml:space="preserve">Cable de Aluminio Aislado  HFFRLS No.2/0 AWG </v>
          </cell>
          <cell r="D433" t="str">
            <v>ML</v>
          </cell>
          <cell r="E433">
            <v>9652</v>
          </cell>
        </row>
        <row r="434">
          <cell r="B434">
            <v>2.161</v>
          </cell>
          <cell r="C434" t="str">
            <v>CABLE COBRE DESNUDO AWG 12</v>
          </cell>
          <cell r="D434" t="str">
            <v>ML</v>
          </cell>
          <cell r="E434">
            <v>2178</v>
          </cell>
        </row>
        <row r="435">
          <cell r="B435">
            <v>2.1619999999999999</v>
          </cell>
          <cell r="C435" t="str">
            <v>CABLE COBRE DESNUDO AWG 10</v>
          </cell>
          <cell r="D435" t="str">
            <v>ML</v>
          </cell>
          <cell r="E435">
            <v>3118</v>
          </cell>
        </row>
        <row r="436">
          <cell r="B436">
            <v>2.1629999999999998</v>
          </cell>
          <cell r="C436" t="str">
            <v>Cable de Cobre Desnudo No. 8 AWG</v>
          </cell>
          <cell r="D436" t="str">
            <v>ML</v>
          </cell>
          <cell r="E436">
            <v>4652</v>
          </cell>
        </row>
        <row r="437">
          <cell r="B437">
            <v>2.1640000000000001</v>
          </cell>
          <cell r="C437" t="str">
            <v>CABLE COBRE DESNUDO AWG 6</v>
          </cell>
          <cell r="D437" t="str">
            <v>ML</v>
          </cell>
          <cell r="E437">
            <v>7499</v>
          </cell>
        </row>
        <row r="438">
          <cell r="B438">
            <v>2.165</v>
          </cell>
          <cell r="C438" t="str">
            <v>CABLE COBRE DESNUDO AWG 4</v>
          </cell>
          <cell r="D438" t="str">
            <v>ML</v>
          </cell>
          <cell r="E438">
            <v>11574</v>
          </cell>
        </row>
        <row r="439">
          <cell r="B439">
            <v>2.1659999999999999</v>
          </cell>
          <cell r="C439" t="str">
            <v>Cable de Cobre Desnudo No. 2 AWG</v>
          </cell>
          <cell r="D439" t="str">
            <v>ML</v>
          </cell>
          <cell r="E439">
            <v>18584</v>
          </cell>
        </row>
        <row r="440">
          <cell r="B440">
            <v>2.1669999999999998</v>
          </cell>
          <cell r="C440" t="str">
            <v>CABLE COBRE DESNUDO AWG 1/O</v>
          </cell>
          <cell r="D440" t="str">
            <v>ML</v>
          </cell>
          <cell r="E440">
            <v>29079</v>
          </cell>
        </row>
        <row r="441">
          <cell r="B441">
            <v>2.1680000000000001</v>
          </cell>
          <cell r="C441" t="str">
            <v>Cable de Cobre Desnudo No. 2/0 AWG</v>
          </cell>
          <cell r="D441" t="str">
            <v>ML</v>
          </cell>
          <cell r="E441">
            <v>36739</v>
          </cell>
        </row>
        <row r="442">
          <cell r="B442">
            <v>2.169</v>
          </cell>
          <cell r="C442" t="str">
            <v>Cable de Cobre Desnudo No.4/0 AWG</v>
          </cell>
          <cell r="D442" t="str">
            <v>ML</v>
          </cell>
          <cell r="E442">
            <v>57571</v>
          </cell>
        </row>
        <row r="443">
          <cell r="B443">
            <v>2.17</v>
          </cell>
          <cell r="C443" t="str">
            <v>Varilla Cooper Weld de 5/8 x 2,40 de Cobre Macizo</v>
          </cell>
          <cell r="D443" t="str">
            <v>UND</v>
          </cell>
          <cell r="E443">
            <v>160000</v>
          </cell>
        </row>
        <row r="444">
          <cell r="B444">
            <v>2.1709999999999998</v>
          </cell>
          <cell r="C444" t="str">
            <v>Caja de inspeccion de puesta a tierra de 30x30 cm. segun normatividad RETIE.</v>
          </cell>
          <cell r="D444" t="str">
            <v>UND</v>
          </cell>
          <cell r="E444">
            <v>135680</v>
          </cell>
        </row>
        <row r="445">
          <cell r="B445">
            <v>2.1720000000000002</v>
          </cell>
          <cell r="C445" t="str">
            <v>Soldadura exotermica 200gr</v>
          </cell>
          <cell r="D445" t="str">
            <v>UND</v>
          </cell>
          <cell r="E445">
            <v>26650</v>
          </cell>
        </row>
        <row r="446">
          <cell r="B446">
            <v>2.173</v>
          </cell>
          <cell r="C446" t="str">
            <v>Hidrosolta 15 KG</v>
          </cell>
          <cell r="D446" t="str">
            <v>KG</v>
          </cell>
          <cell r="E446">
            <v>73351</v>
          </cell>
        </row>
        <row r="447">
          <cell r="B447">
            <v>2.1739999999999999</v>
          </cell>
          <cell r="C447" t="str">
            <v>Cable de Cobre Aislado THHN No.12</v>
          </cell>
          <cell r="D447" t="str">
            <v>ML</v>
          </cell>
          <cell r="E447">
            <v>2538.27</v>
          </cell>
        </row>
        <row r="448">
          <cell r="B448">
            <v>2.1749999999999998</v>
          </cell>
          <cell r="C448" t="str">
            <v>Cable de Cobre Aislado THHN No.10</v>
          </cell>
          <cell r="D448" t="str">
            <v>ML</v>
          </cell>
          <cell r="E448">
            <v>2911</v>
          </cell>
        </row>
        <row r="449">
          <cell r="B449">
            <v>2.1760000000000002</v>
          </cell>
          <cell r="C449" t="str">
            <v>Cable de Cobre Aislado THHN No. 8</v>
          </cell>
          <cell r="D449" t="str">
            <v>ML</v>
          </cell>
          <cell r="E449">
            <v>5077</v>
          </cell>
        </row>
        <row r="450">
          <cell r="B450">
            <v>2.177</v>
          </cell>
          <cell r="C450" t="str">
            <v>Cable de Cobre Aislado THHN No. 6</v>
          </cell>
          <cell r="D450" t="str">
            <v>ML</v>
          </cell>
          <cell r="E450">
            <v>7928</v>
          </cell>
        </row>
        <row r="451">
          <cell r="B451">
            <v>2.1779999999999999</v>
          </cell>
          <cell r="C451" t="str">
            <v>Cable de Cobre Aislado THHN No. 4</v>
          </cell>
          <cell r="D451" t="str">
            <v>ML</v>
          </cell>
          <cell r="E451">
            <v>12231</v>
          </cell>
        </row>
        <row r="452">
          <cell r="B452">
            <v>2.1789999999999998</v>
          </cell>
          <cell r="C452" t="str">
            <v>Cable de Cobre Aislado THHN No. 2</v>
          </cell>
          <cell r="D452" t="str">
            <v>ML</v>
          </cell>
          <cell r="E452">
            <v>18986</v>
          </cell>
        </row>
        <row r="453">
          <cell r="B453">
            <v>0</v>
          </cell>
          <cell r="C453" t="str">
            <v>TUBERIA PVC</v>
          </cell>
          <cell r="D453">
            <v>0</v>
          </cell>
          <cell r="E453">
            <v>0</v>
          </cell>
        </row>
        <row r="454">
          <cell r="B454">
            <v>2.1800000000000002</v>
          </cell>
          <cell r="C454" t="str">
            <v xml:space="preserve">Tubo PVC Conduit de 1/2" x 3Mts </v>
          </cell>
          <cell r="D454" t="str">
            <v>UND</v>
          </cell>
          <cell r="E454">
            <v>5511</v>
          </cell>
        </row>
        <row r="455">
          <cell r="B455">
            <v>2.181</v>
          </cell>
          <cell r="C455" t="str">
            <v xml:space="preserve">Tubo PVC Conduit de 3/4" x 3Mts </v>
          </cell>
          <cell r="D455" t="str">
            <v>UND</v>
          </cell>
          <cell r="E455">
            <v>7221</v>
          </cell>
        </row>
        <row r="456">
          <cell r="B456">
            <v>2.1819999999999999</v>
          </cell>
          <cell r="C456" t="str">
            <v xml:space="preserve">Tubo PVC Conduit de 1" x 3Mts </v>
          </cell>
          <cell r="D456" t="str">
            <v>UND</v>
          </cell>
          <cell r="E456">
            <v>10003</v>
          </cell>
        </row>
        <row r="457">
          <cell r="B457">
            <v>2.1829999999999998</v>
          </cell>
          <cell r="C457" t="str">
            <v xml:space="preserve">Tubo PVC Conduit de 1 1/2"x 3Mts </v>
          </cell>
          <cell r="D457" t="str">
            <v>UND</v>
          </cell>
          <cell r="E457">
            <v>19703</v>
          </cell>
        </row>
        <row r="458">
          <cell r="B458">
            <v>2.1840000000000002</v>
          </cell>
          <cell r="C458" t="str">
            <v xml:space="preserve">Tubo PVC Conduit de 2"x 3Mts </v>
          </cell>
          <cell r="D458" t="str">
            <v>UND</v>
          </cell>
          <cell r="E458">
            <v>30321</v>
          </cell>
        </row>
        <row r="459">
          <cell r="B459">
            <v>2.1850000000000001</v>
          </cell>
          <cell r="C459" t="str">
            <v>Ducto PVC de 3" x 3 Mts - TDP</v>
          </cell>
          <cell r="D459" t="str">
            <v>UND</v>
          </cell>
          <cell r="E459">
            <v>39925</v>
          </cell>
        </row>
        <row r="460">
          <cell r="B460">
            <v>2.1859999999999999</v>
          </cell>
          <cell r="C460" t="str">
            <v>Ducto PVC de 4" x 3 Mts - TDP</v>
          </cell>
          <cell r="D460" t="str">
            <v>UND</v>
          </cell>
          <cell r="E460">
            <v>49465</v>
          </cell>
        </row>
        <row r="461">
          <cell r="B461">
            <v>2.1869999999999998</v>
          </cell>
          <cell r="C461" t="str">
            <v>Ducto PVC de 6" x 6 Mts - TDP</v>
          </cell>
          <cell r="D461" t="str">
            <v>UND</v>
          </cell>
          <cell r="E461">
            <v>223045</v>
          </cell>
        </row>
        <row r="462">
          <cell r="B462">
            <v>2.1880000000000002</v>
          </cell>
          <cell r="C462" t="str">
            <v>Terminal Campana Para TDP 3"</v>
          </cell>
          <cell r="D462" t="str">
            <v>UND</v>
          </cell>
          <cell r="E462">
            <v>5887</v>
          </cell>
        </row>
        <row r="463">
          <cell r="B463">
            <v>2.1890000000000001</v>
          </cell>
          <cell r="C463" t="str">
            <v>Terminal Campana Para TDP 4"</v>
          </cell>
          <cell r="D463" t="str">
            <v>UND</v>
          </cell>
          <cell r="E463">
            <v>7128</v>
          </cell>
        </row>
        <row r="464">
          <cell r="B464">
            <v>2.19</v>
          </cell>
          <cell r="C464" t="str">
            <v xml:space="preserve">Limpiador PVC 1/4 </v>
          </cell>
          <cell r="D464" t="str">
            <v>GLN</v>
          </cell>
          <cell r="E464">
            <v>43159</v>
          </cell>
        </row>
        <row r="465">
          <cell r="B465">
            <v>2.1909999999999998</v>
          </cell>
          <cell r="C465" t="str">
            <v>Soldadura liquida PVC 1/4</v>
          </cell>
          <cell r="D465" t="str">
            <v>GLN</v>
          </cell>
          <cell r="E465">
            <v>95970</v>
          </cell>
        </row>
        <row r="466">
          <cell r="B466">
            <v>0</v>
          </cell>
          <cell r="C466" t="str">
            <v>TUBERÍA IMC</v>
          </cell>
          <cell r="D466">
            <v>0</v>
          </cell>
          <cell r="E466">
            <v>0</v>
          </cell>
        </row>
        <row r="467">
          <cell r="B467">
            <v>2.1920000000000002</v>
          </cell>
          <cell r="C467" t="str">
            <v>Tubo Conduit IMC galvanizado 1/2"x3m</v>
          </cell>
          <cell r="D467" t="str">
            <v>UND</v>
          </cell>
          <cell r="E467">
            <v>30750</v>
          </cell>
        </row>
        <row r="468">
          <cell r="B468">
            <v>2.1930000000000001</v>
          </cell>
          <cell r="C468" t="str">
            <v>Tubo Conduit IMC galvanizado 3/4"x3m</v>
          </cell>
          <cell r="D468" t="str">
            <v>UND</v>
          </cell>
          <cell r="E468">
            <v>39400</v>
          </cell>
        </row>
        <row r="469">
          <cell r="B469">
            <v>2.194</v>
          </cell>
          <cell r="C469" t="str">
            <v>Tubo Conduit IMC galvanizado 1"x3m</v>
          </cell>
          <cell r="D469" t="str">
            <v>UND</v>
          </cell>
          <cell r="E469">
            <v>57175</v>
          </cell>
        </row>
        <row r="470">
          <cell r="B470">
            <v>2.1949999999999998</v>
          </cell>
          <cell r="C470" t="str">
            <v>Tubo Conduit IMC galvanizado 2"x3m</v>
          </cell>
          <cell r="D470" t="str">
            <v>UND</v>
          </cell>
          <cell r="E470">
            <v>112950</v>
          </cell>
        </row>
        <row r="471">
          <cell r="B471">
            <v>2.1960000000000002</v>
          </cell>
          <cell r="C471" t="str">
            <v>Tubo Conduit IMC 3"x3m</v>
          </cell>
          <cell r="D471" t="str">
            <v>UND</v>
          </cell>
          <cell r="E471">
            <v>248800</v>
          </cell>
        </row>
        <row r="472">
          <cell r="B472">
            <v>2.1970000000000001</v>
          </cell>
          <cell r="C472" t="str">
            <v>Tubo Conduit Galvanizado IMC 4"x3 Mts.</v>
          </cell>
          <cell r="D472" t="str">
            <v>UND</v>
          </cell>
          <cell r="E472">
            <v>344700</v>
          </cell>
        </row>
        <row r="473">
          <cell r="B473">
            <v>2.198</v>
          </cell>
          <cell r="C473" t="str">
            <v>Juego de boquilla-bushing 4"</v>
          </cell>
          <cell r="D473" t="str">
            <v>UND</v>
          </cell>
          <cell r="E473">
            <v>20002</v>
          </cell>
        </row>
        <row r="474">
          <cell r="B474">
            <v>2.1989999999999998</v>
          </cell>
          <cell r="C474" t="str">
            <v>Curva Conduit IMC 1/2"</v>
          </cell>
          <cell r="D474" t="str">
            <v>UND</v>
          </cell>
          <cell r="E474">
            <v>3300</v>
          </cell>
        </row>
        <row r="475">
          <cell r="B475">
            <v>2.2000000000000002</v>
          </cell>
          <cell r="C475" t="str">
            <v>Curva 90° galvanizada Conduit IMC 3/4"</v>
          </cell>
          <cell r="D475" t="str">
            <v>UND</v>
          </cell>
          <cell r="E475">
            <v>5150</v>
          </cell>
        </row>
        <row r="476">
          <cell r="B476">
            <v>2.2010000000000001</v>
          </cell>
          <cell r="C476" t="str">
            <v>Curva galvanizada 90° Conduit IMC 1"</v>
          </cell>
          <cell r="D476" t="str">
            <v>UND</v>
          </cell>
          <cell r="E476">
            <v>7350</v>
          </cell>
        </row>
        <row r="477">
          <cell r="B477">
            <v>2.202</v>
          </cell>
          <cell r="C477" t="str">
            <v>Curva Conduit IMC 2"</v>
          </cell>
          <cell r="D477" t="str">
            <v>UND</v>
          </cell>
          <cell r="E477">
            <v>25800</v>
          </cell>
        </row>
        <row r="478">
          <cell r="B478">
            <v>2.2029999999999998</v>
          </cell>
          <cell r="C478" t="str">
            <v>Curva Conduit IMC 3"</v>
          </cell>
          <cell r="D478" t="str">
            <v>UND</v>
          </cell>
          <cell r="E478">
            <v>94650</v>
          </cell>
        </row>
        <row r="479">
          <cell r="B479">
            <v>2.2040000000000002</v>
          </cell>
          <cell r="C479" t="str">
            <v>Curva 90° Galvanizada Conduit IMC 4"</v>
          </cell>
          <cell r="D479" t="str">
            <v>UND</v>
          </cell>
          <cell r="E479">
            <v>150650</v>
          </cell>
        </row>
        <row r="480">
          <cell r="B480">
            <v>2.2050000000000001</v>
          </cell>
          <cell r="C480" t="str">
            <v>Capacete  Roscado Conduit IMC 3"</v>
          </cell>
          <cell r="D480" t="str">
            <v>UND</v>
          </cell>
          <cell r="E480">
            <v>29100</v>
          </cell>
        </row>
        <row r="481">
          <cell r="B481">
            <v>2.206</v>
          </cell>
          <cell r="C481" t="str">
            <v>Capacete galvanizado de 4"</v>
          </cell>
          <cell r="D481" t="str">
            <v>UND</v>
          </cell>
          <cell r="E481">
            <v>33400</v>
          </cell>
        </row>
        <row r="482">
          <cell r="B482">
            <v>0</v>
          </cell>
          <cell r="C482" t="str">
            <v>ACCESORIOS, TRANSFORMADORES, TABLEROS</v>
          </cell>
          <cell r="D482">
            <v>0</v>
          </cell>
          <cell r="E482">
            <v>0</v>
          </cell>
        </row>
        <row r="483">
          <cell r="B483">
            <v>2.2069999999999999</v>
          </cell>
          <cell r="C483" t="str">
            <v xml:space="preserve">Transformador trifásico 150 kVA 13200 / 208-120v </v>
          </cell>
          <cell r="D483" t="str">
            <v>UND</v>
          </cell>
          <cell r="E483">
            <v>14149576</v>
          </cell>
        </row>
        <row r="484">
          <cell r="B484">
            <v>2.2080000000000002</v>
          </cell>
          <cell r="C484" t="str">
            <v>Medidor clase 0.5S activa-reactiva</v>
          </cell>
          <cell r="D484" t="str">
            <v>UND</v>
          </cell>
          <cell r="E484">
            <v>1350650</v>
          </cell>
        </row>
        <row r="485">
          <cell r="B485">
            <v>2.2090000000000001</v>
          </cell>
          <cell r="C485" t="str">
            <v>Transformador de corriente 600/5 amp t/barra</v>
          </cell>
          <cell r="D485" t="str">
            <v>UND</v>
          </cell>
          <cell r="E485">
            <v>0</v>
          </cell>
        </row>
        <row r="486">
          <cell r="B486">
            <v>2.21</v>
          </cell>
          <cell r="C486" t="str">
            <v>Transformador de corriente 300/5 amp t/barra</v>
          </cell>
          <cell r="D486" t="str">
            <v>UND</v>
          </cell>
          <cell r="E486">
            <v>0</v>
          </cell>
        </row>
        <row r="487">
          <cell r="B487">
            <v>2.2109999999999999</v>
          </cell>
          <cell r="C487" t="str">
            <v>Armario para contadores monofásicos</v>
          </cell>
          <cell r="D487" t="str">
            <v>UND</v>
          </cell>
          <cell r="E487">
            <v>37301</v>
          </cell>
        </row>
        <row r="488">
          <cell r="B488">
            <v>2.2120000000000002</v>
          </cell>
          <cell r="C488" t="str">
            <v>CONTADOR ELECTRICO MONOFASICO 15 A 20 AMP</v>
          </cell>
          <cell r="D488" t="str">
            <v>UND</v>
          </cell>
          <cell r="E488">
            <v>144000</v>
          </cell>
        </row>
        <row r="489">
          <cell r="B489">
            <v>2.2130000000000001</v>
          </cell>
          <cell r="C489" t="str">
            <v>TOMA DOBLE NARANJA COOPER REGULADA</v>
          </cell>
          <cell r="D489" t="str">
            <v>UND</v>
          </cell>
          <cell r="E489">
            <v>0</v>
          </cell>
        </row>
        <row r="490">
          <cell r="B490">
            <v>2.214</v>
          </cell>
          <cell r="C490" t="str">
            <v>Alambrón aluminio 8 mm</v>
          </cell>
          <cell r="D490" t="str">
            <v>ML</v>
          </cell>
          <cell r="E490">
            <v>3466</v>
          </cell>
        </row>
        <row r="491">
          <cell r="B491">
            <v>2.2149999999999999</v>
          </cell>
          <cell r="C491" t="str">
            <v>Soporte plástico de 36mm para alambrón</v>
          </cell>
          <cell r="D491" t="str">
            <v>UND</v>
          </cell>
          <cell r="E491">
            <v>8500</v>
          </cell>
        </row>
        <row r="492">
          <cell r="B492">
            <v>2.2160000000000002</v>
          </cell>
          <cell r="C492" t="str">
            <v>Grapa Obo universal cruz/paralela RD 8 a 10 mm en aluminio</v>
          </cell>
          <cell r="D492" t="str">
            <v>UND</v>
          </cell>
          <cell r="E492">
            <v>32900</v>
          </cell>
        </row>
        <row r="493">
          <cell r="B493">
            <v>2.2170000000000001</v>
          </cell>
          <cell r="C493" t="str">
            <v>Union lineal  DEHN RD 8mm Aluminio</v>
          </cell>
          <cell r="D493" t="str">
            <v>UND</v>
          </cell>
          <cell r="E493">
            <v>21506</v>
          </cell>
        </row>
        <row r="494">
          <cell r="B494">
            <v>2.218</v>
          </cell>
          <cell r="C494" t="str">
            <v>Base para Punta Captadora. Para soportar punta captadora con giro de 360º e instalar en cualquier tipo de superficie plana. Inc Accesorios de fijacion</v>
          </cell>
          <cell r="D494" t="str">
            <v>UND</v>
          </cell>
          <cell r="E494">
            <v>34850</v>
          </cell>
        </row>
        <row r="495">
          <cell r="B495">
            <v>2.2189999999999999</v>
          </cell>
          <cell r="C495" t="str">
            <v xml:space="preserve">Grapa Bimetalica DEHN Union Alambron - Cu 8-10 mm </v>
          </cell>
          <cell r="D495" t="str">
            <v>UND</v>
          </cell>
          <cell r="E495">
            <v>59850</v>
          </cell>
        </row>
        <row r="496">
          <cell r="B496">
            <v>2.2200000000000002</v>
          </cell>
          <cell r="C496" t="str">
            <v>Punta Captadora DEHN 5/8 0.6M AL</v>
          </cell>
          <cell r="D496" t="str">
            <v>UND</v>
          </cell>
          <cell r="E496">
            <v>32100</v>
          </cell>
        </row>
        <row r="497">
          <cell r="B497">
            <v>2.2210000000000001</v>
          </cell>
          <cell r="C497" t="str">
            <v xml:space="preserve">Punta Captadora 5/8  1,0m AL </v>
          </cell>
          <cell r="D497" t="str">
            <v>UND</v>
          </cell>
          <cell r="E497">
            <v>95390</v>
          </cell>
        </row>
        <row r="498">
          <cell r="B498">
            <v>2.222</v>
          </cell>
          <cell r="C498" t="str">
            <v xml:space="preserve">Punta Captadora 5/8  2,0m AL </v>
          </cell>
          <cell r="D498" t="str">
            <v>UND</v>
          </cell>
          <cell r="E498">
            <v>136434</v>
          </cell>
        </row>
        <row r="499">
          <cell r="B499">
            <v>2.2229999999999999</v>
          </cell>
          <cell r="C499" t="str">
            <v>Chazo Concreto Expansivo 1/4X1-3/8 10un</v>
          </cell>
          <cell r="D499" t="str">
            <v>UND</v>
          </cell>
          <cell r="E499">
            <v>530</v>
          </cell>
        </row>
        <row r="500">
          <cell r="B500">
            <v>2.2240000000000002</v>
          </cell>
          <cell r="C500" t="str">
            <v>Chazo Estriado 3/16Pg Con Tornillo</v>
          </cell>
          <cell r="D500" t="str">
            <v>UND</v>
          </cell>
          <cell r="E500">
            <v>310</v>
          </cell>
        </row>
        <row r="501">
          <cell r="B501">
            <v>0</v>
          </cell>
          <cell r="C501" t="str">
            <v>CABLE DE ALUMINIO REFORZADO CON ACERO ASCR ASTMB2323/NTC309</v>
          </cell>
          <cell r="D501">
            <v>0</v>
          </cell>
          <cell r="E501">
            <v>0</v>
          </cell>
        </row>
        <row r="502">
          <cell r="B502">
            <v>2.2250000000000001</v>
          </cell>
          <cell r="C502" t="str">
            <v>Cable de Aluminio reforzado con acero 4     AWG ACSR</v>
          </cell>
          <cell r="D502" t="str">
            <v>ML</v>
          </cell>
          <cell r="E502">
            <v>2083</v>
          </cell>
        </row>
        <row r="503">
          <cell r="B503">
            <v>2.226</v>
          </cell>
          <cell r="C503" t="str">
            <v>Cable de Aluminio reforzado con acero 2     AWG ACSR</v>
          </cell>
          <cell r="D503" t="str">
            <v>ML</v>
          </cell>
          <cell r="E503">
            <v>3120</v>
          </cell>
        </row>
        <row r="504">
          <cell r="B504">
            <v>2.2269999999999999</v>
          </cell>
          <cell r="C504" t="str">
            <v>Cable de Aluminio reforzado con acero 1/0 AWG ACSR</v>
          </cell>
          <cell r="D504" t="str">
            <v>ML</v>
          </cell>
          <cell r="E504">
            <v>4846</v>
          </cell>
        </row>
        <row r="505">
          <cell r="B505">
            <v>2.2280000000000002</v>
          </cell>
          <cell r="C505" t="str">
            <v>Cable de Aluminio reforzado con acero 2/0 AWG ACSR</v>
          </cell>
          <cell r="D505" t="str">
            <v>ML</v>
          </cell>
          <cell r="E505">
            <v>6125</v>
          </cell>
        </row>
        <row r="506">
          <cell r="B506">
            <v>2.2290000000000001</v>
          </cell>
          <cell r="C506" t="str">
            <v>Cable de Aluminio reforzado con acero 4/0 AWG ACSR</v>
          </cell>
          <cell r="D506">
            <v>0</v>
          </cell>
          <cell r="E506">
            <v>9863</v>
          </cell>
        </row>
        <row r="507">
          <cell r="B507">
            <v>0</v>
          </cell>
          <cell r="C507" t="str">
            <v>MARCOS CAJA INSPECCION</v>
          </cell>
          <cell r="D507">
            <v>0</v>
          </cell>
          <cell r="E507">
            <v>0</v>
          </cell>
        </row>
        <row r="508">
          <cell r="B508">
            <v>2.23</v>
          </cell>
          <cell r="C508" t="str">
            <v>Marco y tapa para CD-2006 0,59mX0,59m en ángulo 2 1/2" X 2 1/2" X 3/16"</v>
          </cell>
          <cell r="D508">
            <v>0</v>
          </cell>
          <cell r="E508">
            <v>184700</v>
          </cell>
        </row>
        <row r="509">
          <cell r="B509">
            <v>2.2309999999999999</v>
          </cell>
          <cell r="C509" t="str">
            <v>Marco y tapa para CD-2008 1mX1m en ángulo 2 1/2" X 2 1/2" X 3/16"</v>
          </cell>
          <cell r="D509">
            <v>0</v>
          </cell>
          <cell r="E509">
            <v>284500</v>
          </cell>
        </row>
        <row r="510">
          <cell r="B510">
            <v>0</v>
          </cell>
          <cell r="C510" t="str">
            <v>OTROS ACCESORIOS</v>
          </cell>
          <cell r="D510">
            <v>0</v>
          </cell>
          <cell r="E510">
            <v>0</v>
          </cell>
        </row>
        <row r="511">
          <cell r="B511">
            <v>2.2320000000000002</v>
          </cell>
          <cell r="C511" t="str">
            <v>Cinta de caucho Autofundente</v>
          </cell>
          <cell r="D511" t="str">
            <v>ML</v>
          </cell>
          <cell r="E511">
            <v>469</v>
          </cell>
        </row>
        <row r="512">
          <cell r="B512">
            <v>2.2330000000000001</v>
          </cell>
          <cell r="C512" t="str">
            <v>Cable de cobre No 12 TIPO PE-HF-FR-LS-CT.</v>
          </cell>
          <cell r="D512" t="str">
            <v>ML</v>
          </cell>
          <cell r="E512">
            <v>2538</v>
          </cell>
        </row>
        <row r="513">
          <cell r="B513">
            <v>2.234</v>
          </cell>
          <cell r="C513" t="str">
            <v>Adaptador terminal PVC de 1/2"</v>
          </cell>
          <cell r="D513" t="str">
            <v>UND</v>
          </cell>
          <cell r="E513">
            <v>200</v>
          </cell>
        </row>
        <row r="514">
          <cell r="B514">
            <v>2.2349999999999999</v>
          </cell>
          <cell r="C514" t="str">
            <v>Caja Octagonal</v>
          </cell>
          <cell r="D514" t="str">
            <v>UND</v>
          </cell>
          <cell r="E514">
            <v>1900</v>
          </cell>
        </row>
        <row r="515">
          <cell r="B515">
            <v>2.2360000000000002</v>
          </cell>
          <cell r="C515" t="str">
            <v>Caja 5800</v>
          </cell>
          <cell r="D515" t="str">
            <v>UND</v>
          </cell>
          <cell r="E515">
            <v>1650</v>
          </cell>
        </row>
        <row r="516">
          <cell r="B516">
            <v>2.2370000000000001</v>
          </cell>
          <cell r="C516" t="str">
            <v>Interruptor sencillo</v>
          </cell>
          <cell r="D516" t="str">
            <v>UND</v>
          </cell>
          <cell r="E516">
            <v>7900</v>
          </cell>
        </row>
        <row r="517">
          <cell r="B517">
            <v>2.238</v>
          </cell>
          <cell r="C517" t="str">
            <v>Toma doble GFCI + grado hospital, 15 A, 125 V con LED indicador. Incluye tapa</v>
          </cell>
          <cell r="D517" t="str">
            <v>UND</v>
          </cell>
          <cell r="E517">
            <v>172312</v>
          </cell>
        </row>
        <row r="518">
          <cell r="B518">
            <v>2.2389999999999999</v>
          </cell>
          <cell r="C518" t="str">
            <v>LUMINARIA LED DE 35 WATTS, PARA ILUMINACIÓN VIAL Y EXTERIOR, 4000K, FLUJO LUMINOSO NOMINAL MÁXIMO, 5075 LM, VIDA ÚTIL ESTIMADA 100000H L70, EFICACIA 145 LM/W, IRC &gt; 70, IP66, IK08, 100-277 V 50/60HZ</v>
          </cell>
          <cell r="D518" t="str">
            <v>UND</v>
          </cell>
          <cell r="E518">
            <v>679767</v>
          </cell>
        </row>
        <row r="519">
          <cell r="B519">
            <v>2.2400000000000002</v>
          </cell>
          <cell r="C519" t="str">
            <v>Fotocelda para luminaria</v>
          </cell>
          <cell r="D519" t="str">
            <v>UND</v>
          </cell>
          <cell r="E519">
            <v>52900</v>
          </cell>
        </row>
        <row r="520">
          <cell r="B520">
            <v>2.2410000000000001</v>
          </cell>
          <cell r="C520" t="str">
            <v>LUMINARIA LED DE 30 WATTS, TIPO WALL PACK PARA ILUMINACIÓN VIAL Y EXTERIOR, 4000K, FLUJO LUMINOSO NOMINAL, 3290 LM, VIDA ÚTIL ESTIMADA 50000H L70, EFICACIA 110 LM/W, IRC &gt; 70, IP65, 120-277 V 50/60HZ</v>
          </cell>
          <cell r="D520" t="str">
            <v>UND</v>
          </cell>
          <cell r="E520">
            <v>280820</v>
          </cell>
        </row>
        <row r="521">
          <cell r="B521">
            <v>2.242</v>
          </cell>
          <cell r="C521" t="str">
            <v>LED DECO PISO 9W WW, 3000 K (WW), ACABADO ARO ACERO INOXIDABLE, 9 W, 450 LM, IP65/IK08, 100-240 V 50/60 HZ, DIMENSIONES (DXH) Φ180X90 MM, TIPO DE MONTAJE INCRUSTAR PISO, FP 0.9, VIDA ÚTIL 20000 H L70, EFICACIA 50 LM/W</v>
          </cell>
          <cell r="D521" t="str">
            <v>UND</v>
          </cell>
          <cell r="E521">
            <v>125622</v>
          </cell>
        </row>
        <row r="522">
          <cell r="B522">
            <v>2.2429999999999999</v>
          </cell>
          <cell r="C522" t="str">
            <v>LUMINARIA LED DE 45 WATTS, DECORATIVA PARA EXTERIORES TIPO FAROL, 4000K, 3960 LM, VIDA ÚTIL ESTIMADA 100000H, EFICACIA 88 LM/W, IRC &gt; 80, IP65, 100-240 V 50/60HZ</v>
          </cell>
          <cell r="D522" t="str">
            <v>UND</v>
          </cell>
          <cell r="E522">
            <v>768585</v>
          </cell>
        </row>
        <row r="523">
          <cell r="B523">
            <v>2.2440000000000002</v>
          </cell>
          <cell r="C523" t="str">
            <v>LUMINARIA LED HERMETICA 2X18W T8 PC, 6500K, FLUJO LUMINOSO NOMINAL 3600 lm, VIDA ÚTIL ESTIMADA 40000H, IRC &gt; 80, IP65, 100-277V 50/60HZ</v>
          </cell>
          <cell r="D523" t="str">
            <v>UND</v>
          </cell>
          <cell r="E523">
            <v>84235</v>
          </cell>
        </row>
        <row r="524">
          <cell r="B524">
            <v>2.2450000000000001</v>
          </cell>
          <cell r="C524" t="str">
            <v>POSTE METÁLICO CIRCULAR DE 6MT DE ALTURA, FABRICADO EN 3" X 3MM, TOTALMENTE GALVANIZADO EN CALIENTE, ACABADO EN PINTURA ELECTROSTÁTICA, FLANGE DE 25 X 25 EN 5/16", ANCLAJE DE 4 PERNOS DE 5/8" X 50CM. INCLUYE REDUCCIÓN DE 60MM</v>
          </cell>
          <cell r="D524" t="str">
            <v>UND</v>
          </cell>
          <cell r="E524">
            <v>498848</v>
          </cell>
        </row>
        <row r="525">
          <cell r="B525">
            <v>2.246</v>
          </cell>
          <cell r="C525" t="str">
            <v>POSTE METÁLICO CIRCULAR DE 6MT DE ALTURA, FABRICADO EN 3" X 3MM, TOTALMENTE GALVANIZADO EN CALIENTE, ACABADO EN PINTURA ELECTROSTÁTICA, FLANGE DE 25 X 25 EN 5/16", ANCLAJE DE 4 PERNOS DE 5/8" X 50CM. INCLUYE BRAZO SENCILLO DE 1MT DE LONGITUD, 60MM DE DIÁMETRO Y 15° RESPECTO A LA HORIZONTAL</v>
          </cell>
          <cell r="D525" t="str">
            <v>UND</v>
          </cell>
          <cell r="E525">
            <v>576912</v>
          </cell>
        </row>
        <row r="526">
          <cell r="B526">
            <v>2.2469999999999999</v>
          </cell>
          <cell r="C526" t="str">
            <v>Base segun norma (AP802)</v>
          </cell>
          <cell r="D526" t="str">
            <v>UND</v>
          </cell>
          <cell r="E526">
            <v>380201</v>
          </cell>
        </row>
        <row r="527">
          <cell r="B527">
            <v>2.2480000000000002</v>
          </cell>
          <cell r="C527" t="str">
            <v>POSTE METÁLICO CIRCULAR DE 6MT DE ALTURA, FABRICADO EN 3" X 3MM, TOTALMENTE GALVANIZADO EN CALIENTE, ACABADO EN PINTURA ELECTROSTÁTICA, FLANGE DE 25 X 25 EN 5/16", ANCLAJE DE 4 PERNOS DE 5/8" X 50CM. INCLUYE BRAZO DOBLE CADA UNO DE 1MT DE LONGITUD, 60MM DE DIÁMETRO Y 15° RESPECTO A LA HORIZONTAL</v>
          </cell>
          <cell r="D527" t="str">
            <v>UND</v>
          </cell>
          <cell r="E527">
            <v>654976</v>
          </cell>
        </row>
        <row r="528">
          <cell r="B528">
            <v>2.2490000000000001</v>
          </cell>
          <cell r="C528" t="str">
            <v>GABINETE EN ACERO COLD ROLLED Y PLACA DE MONTAJE. 0,6mx0,4mx0,25m RAL 7035 IP65/66</v>
          </cell>
          <cell r="D528" t="str">
            <v>UND</v>
          </cell>
          <cell r="E528">
            <v>1030421</v>
          </cell>
        </row>
        <row r="529">
          <cell r="B529">
            <v>2.25</v>
          </cell>
          <cell r="C529" t="str">
            <v>Cable 2X18AWG MULTIFLEX PVC/NY600V Para Cableado de Control</v>
          </cell>
          <cell r="D529" t="str">
            <v>ML</v>
          </cell>
          <cell r="E529">
            <v>2262</v>
          </cell>
        </row>
        <row r="530">
          <cell r="B530">
            <v>2.2509999999999999</v>
          </cell>
          <cell r="C530" t="str">
            <v xml:space="preserve">Amarre Plástico </v>
          </cell>
          <cell r="D530" t="str">
            <v>UND</v>
          </cell>
          <cell r="E530">
            <v>84</v>
          </cell>
        </row>
        <row r="531">
          <cell r="B531">
            <v>2.2519999999999998</v>
          </cell>
          <cell r="C531" t="str">
            <v>Bornes de conexión individuales de 12 a 4 AWG</v>
          </cell>
          <cell r="D531" t="str">
            <v>UND</v>
          </cell>
          <cell r="E531">
            <v>9699</v>
          </cell>
        </row>
        <row r="532">
          <cell r="B532">
            <v>2.2530000000000001</v>
          </cell>
          <cell r="C532" t="str">
            <v>Marquilla Termo para Marcacion de Conductores calibre 6 a 3 AWG</v>
          </cell>
          <cell r="D532" t="str">
            <v>ML</v>
          </cell>
          <cell r="E532">
            <v>2797</v>
          </cell>
        </row>
        <row r="533">
          <cell r="B533">
            <v>2.254</v>
          </cell>
          <cell r="C533" t="str">
            <v>Temporizador Electrónico</v>
          </cell>
          <cell r="D533" t="str">
            <v>UND</v>
          </cell>
          <cell r="E533">
            <v>545020</v>
          </cell>
        </row>
        <row r="534">
          <cell r="B534">
            <v>2.2549999999999999</v>
          </cell>
          <cell r="C534" t="str">
            <v>Marquilla Termo para Marcacion de Conductores calibre 12 a 8 AWG</v>
          </cell>
          <cell r="D534" t="str">
            <v>ML</v>
          </cell>
          <cell r="E534">
            <v>1559</v>
          </cell>
        </row>
        <row r="535">
          <cell r="B535">
            <v>2.2559999999999998</v>
          </cell>
          <cell r="C535" t="str">
            <v>Marcadores Tipo Anillo Para Conductores calibre 16 a 12 AWG</v>
          </cell>
          <cell r="D535" t="str">
            <v>UND</v>
          </cell>
          <cell r="E535">
            <v>14</v>
          </cell>
        </row>
        <row r="536">
          <cell r="B536">
            <v>2.2570000000000001</v>
          </cell>
          <cell r="C536" t="str">
            <v>Medidor trifásico tetrafilar, con protocolo para instalación con Retie. Clase 1 calibrado</v>
          </cell>
          <cell r="D536" t="str">
            <v>UND</v>
          </cell>
          <cell r="E536">
            <v>231350</v>
          </cell>
        </row>
        <row r="537">
          <cell r="B537">
            <v>2.258</v>
          </cell>
          <cell r="C537" t="str">
            <v>Caja Contador Trifasica para 1 Medidor 50-150A con Espacio para Totalizador</v>
          </cell>
          <cell r="D537" t="str">
            <v>UND</v>
          </cell>
          <cell r="E537">
            <v>144050</v>
          </cell>
        </row>
        <row r="538">
          <cell r="B538">
            <v>2.2589999999999999</v>
          </cell>
          <cell r="C538" t="str">
            <v>Cinta  bandit de 5/8”</v>
          </cell>
          <cell r="D538" t="str">
            <v>ML</v>
          </cell>
          <cell r="E538">
            <v>4200</v>
          </cell>
        </row>
        <row r="539">
          <cell r="B539">
            <v>2.2599999999999998</v>
          </cell>
          <cell r="C539" t="str">
            <v>Hebilla bandit de 5/8”</v>
          </cell>
          <cell r="D539" t="str">
            <v>UND</v>
          </cell>
          <cell r="E539">
            <v>850</v>
          </cell>
        </row>
        <row r="540">
          <cell r="B540">
            <v>2.2610000000000001</v>
          </cell>
          <cell r="C540" t="str">
            <v>Capacete Roscado en Aluminio para Tuberia IMC de 2</v>
          </cell>
          <cell r="D540" t="str">
            <v>UND</v>
          </cell>
          <cell r="E540">
            <v>8700</v>
          </cell>
        </row>
        <row r="541">
          <cell r="B541">
            <v>2.262</v>
          </cell>
          <cell r="C541" t="str">
            <v xml:space="preserve">CABLE ACOMETIDA ANTIFRAUDE 600 V 90°C XLPE/PVC NEUTRO CONCÉNTRICO, (3x4+1Nx4)AWG - Cu. </v>
          </cell>
          <cell r="D541" t="str">
            <v>ML</v>
          </cell>
          <cell r="E541">
            <v>57905</v>
          </cell>
        </row>
        <row r="542">
          <cell r="B542">
            <v>2.2629999999999999</v>
          </cell>
          <cell r="C542" t="str">
            <v>EMPALME DE DERIVACION DE BAJA TENSIÓN EN RESINA  PARA CABLE 6 A 2 AWG Y DERIVACION DE 14 A 8 AWG</v>
          </cell>
          <cell r="D542" t="str">
            <v>UND</v>
          </cell>
          <cell r="E542">
            <v>29400</v>
          </cell>
        </row>
        <row r="543">
          <cell r="B543">
            <v>2.2639999999999998</v>
          </cell>
          <cell r="C543" t="str">
            <v>Grapa de 3/4"Incluidos tornillos de acero</v>
          </cell>
          <cell r="D543" t="str">
            <v>UND</v>
          </cell>
          <cell r="E543">
            <v>357</v>
          </cell>
        </row>
        <row r="544">
          <cell r="B544">
            <v>2.2650000000000001</v>
          </cell>
          <cell r="C544" t="str">
            <v>Boquilla-Terminal (Juego de Tuerca y Contratuerca) para Tuberia IMC 3/4"</v>
          </cell>
          <cell r="D544" t="str">
            <v>UND</v>
          </cell>
          <cell r="E544">
            <v>1293</v>
          </cell>
        </row>
        <row r="545">
          <cell r="B545">
            <v>2.266</v>
          </cell>
          <cell r="C545" t="str">
            <v xml:space="preserve"> Union Metalica Galvanizada IMC de 3/4"</v>
          </cell>
          <cell r="D545" t="str">
            <v>UND</v>
          </cell>
          <cell r="E545">
            <v>1350</v>
          </cell>
        </row>
        <row r="546">
          <cell r="B546">
            <v>2.2669999999999999</v>
          </cell>
          <cell r="C546" t="str">
            <v>Adaptador Terminal PVC Conduit 1/2"</v>
          </cell>
          <cell r="D546" t="str">
            <v>UND</v>
          </cell>
          <cell r="E546">
            <v>200</v>
          </cell>
        </row>
        <row r="547">
          <cell r="B547">
            <v>2.2679999999999998</v>
          </cell>
          <cell r="C547" t="str">
            <v xml:space="preserve">Banda plastica de indicacion de ductos electricos instalados </v>
          </cell>
          <cell r="D547" t="str">
            <v>ML</v>
          </cell>
          <cell r="E547">
            <v>131</v>
          </cell>
        </row>
        <row r="548">
          <cell r="B548">
            <v>2.2690000000000001</v>
          </cell>
          <cell r="C548" t="str">
            <v>Placa identificadora</v>
          </cell>
          <cell r="D548" t="str">
            <v>UND</v>
          </cell>
          <cell r="E548">
            <v>2420</v>
          </cell>
        </row>
        <row r="549">
          <cell r="B549">
            <v>2.27</v>
          </cell>
          <cell r="C549" t="str">
            <v>Adaptador Terminal PVC Conduit 3/4"</v>
          </cell>
          <cell r="D549" t="str">
            <v>UND</v>
          </cell>
          <cell r="E549">
            <v>563</v>
          </cell>
        </row>
        <row r="550">
          <cell r="B550">
            <v>2.2709999999999999</v>
          </cell>
          <cell r="C550" t="str">
            <v xml:space="preserve">Curva PVC 3/4" </v>
          </cell>
          <cell r="D550" t="str">
            <v>UND</v>
          </cell>
          <cell r="E550">
            <v>1758</v>
          </cell>
        </row>
        <row r="551">
          <cell r="B551">
            <v>2.2719999999999998</v>
          </cell>
          <cell r="C551" t="str">
            <v xml:space="preserve">Curva PVC 1/2" </v>
          </cell>
          <cell r="D551" t="str">
            <v>UND</v>
          </cell>
          <cell r="E551">
            <v>1101</v>
          </cell>
        </row>
        <row r="552">
          <cell r="B552">
            <v>2.2730000000000001</v>
          </cell>
          <cell r="C552" t="str">
            <v>Boquilla-Terminal (Juego de Tuerca y Contratuerca) para Tuberia IMC 1"</v>
          </cell>
          <cell r="D552" t="str">
            <v>UND</v>
          </cell>
          <cell r="E552">
            <v>1854</v>
          </cell>
        </row>
        <row r="553">
          <cell r="B553">
            <v>2.274</v>
          </cell>
          <cell r="C553" t="str">
            <v xml:space="preserve"> Union Metalica Galvanizada IMC de 1"</v>
          </cell>
          <cell r="D553" t="str">
            <v>UND</v>
          </cell>
          <cell r="E553">
            <v>2000</v>
          </cell>
        </row>
        <row r="554">
          <cell r="B554">
            <v>2.2749999999999999</v>
          </cell>
          <cell r="C554" t="str">
            <v>Adaptador terminal PVC Conduit 1"</v>
          </cell>
          <cell r="D554" t="str">
            <v>UND</v>
          </cell>
          <cell r="E554">
            <v>550</v>
          </cell>
        </row>
        <row r="555">
          <cell r="B555">
            <v>2.2759999999999998</v>
          </cell>
          <cell r="C555" t="str">
            <v xml:space="preserve">Curva 90  PVC 1" </v>
          </cell>
          <cell r="D555" t="str">
            <v>UND</v>
          </cell>
          <cell r="E555">
            <v>3336</v>
          </cell>
        </row>
        <row r="556">
          <cell r="B556">
            <v>2.2770000000000001</v>
          </cell>
          <cell r="C556" t="str">
            <v xml:space="preserve">Curva 90 PVC 2" </v>
          </cell>
          <cell r="D556" t="str">
            <v>UND</v>
          </cell>
          <cell r="E556">
            <v>15695</v>
          </cell>
        </row>
        <row r="557">
          <cell r="B557">
            <v>2.278</v>
          </cell>
          <cell r="C557" t="str">
            <v>Adaptador terminal PVC Conduit 2"</v>
          </cell>
          <cell r="D557" t="str">
            <v>UND</v>
          </cell>
          <cell r="E557">
            <v>3200</v>
          </cell>
        </row>
        <row r="558">
          <cell r="B558">
            <v>2.2789999999999999</v>
          </cell>
          <cell r="C558" t="str">
            <v>Armario (Celda o Tablero) para Grupo de Medida en Baja Tension 2,00x0,80x0,40 con Bandeja. Lamina calibre 16 y Pintura Electrostatica.</v>
          </cell>
          <cell r="D558" t="str">
            <v>UND</v>
          </cell>
          <cell r="E558">
            <v>1161800</v>
          </cell>
        </row>
        <row r="559">
          <cell r="B559">
            <v>2.2799999999999998</v>
          </cell>
          <cell r="C559" t="str">
            <v xml:space="preserve">Curva PVC Conduit 3" </v>
          </cell>
          <cell r="D559" t="str">
            <v>UND</v>
          </cell>
          <cell r="E559">
            <v>42989</v>
          </cell>
        </row>
        <row r="560">
          <cell r="B560">
            <v>2.2810000000000001</v>
          </cell>
          <cell r="C560" t="str">
            <v>Adaptador terminal PVC Conduit 3"</v>
          </cell>
          <cell r="D560" t="str">
            <v>UND</v>
          </cell>
          <cell r="E560">
            <v>16050</v>
          </cell>
        </row>
        <row r="561">
          <cell r="B561">
            <v>2.282</v>
          </cell>
          <cell r="C561" t="str">
            <v>Curva PVC Conduit 90° 4"</v>
          </cell>
          <cell r="D561" t="str">
            <v>UND</v>
          </cell>
          <cell r="E561">
            <v>75497</v>
          </cell>
        </row>
        <row r="562">
          <cell r="B562">
            <v>2.2829999999999999</v>
          </cell>
          <cell r="C562" t="str">
            <v>Adaptador terminal PVC Conduit 4"</v>
          </cell>
          <cell r="D562" t="str">
            <v>UND</v>
          </cell>
          <cell r="E562">
            <v>18500</v>
          </cell>
        </row>
        <row r="563">
          <cell r="B563">
            <v>2.2839999999999998</v>
          </cell>
          <cell r="C563" t="str">
            <v>TUBO CONDUIT  LIQUID TIGHT DE 2"</v>
          </cell>
          <cell r="D563" t="str">
            <v>ML</v>
          </cell>
          <cell r="E563">
            <v>16649</v>
          </cell>
        </row>
        <row r="564">
          <cell r="B564">
            <v>2.2850000000000001</v>
          </cell>
          <cell r="C564" t="str">
            <v>UNION PARA CONDUIT FLEXIBLE  2"</v>
          </cell>
          <cell r="D564" t="str">
            <v>UND</v>
          </cell>
          <cell r="E564">
            <v>12956</v>
          </cell>
        </row>
        <row r="565">
          <cell r="B565">
            <v>2.286</v>
          </cell>
          <cell r="C565" t="str">
            <v xml:space="preserve">Marco y Tapa Caja 80×130 CS275 </v>
          </cell>
          <cell r="D565" t="str">
            <v>UND</v>
          </cell>
          <cell r="E565">
            <v>348800</v>
          </cell>
        </row>
        <row r="566">
          <cell r="B566">
            <v>2.2869999999999999</v>
          </cell>
          <cell r="C566" t="str">
            <v xml:space="preserve">Marco y Tapa Caja CS280 </v>
          </cell>
          <cell r="D566" t="str">
            <v>UND</v>
          </cell>
          <cell r="E566">
            <v>334215</v>
          </cell>
        </row>
        <row r="567">
          <cell r="B567">
            <v>2.2879999999999998</v>
          </cell>
          <cell r="C567" t="str">
            <v>TUBO CONDUIT  LIQUID TIGHT DE 3"</v>
          </cell>
          <cell r="D567" t="str">
            <v>ML</v>
          </cell>
          <cell r="E567">
            <v>31937</v>
          </cell>
        </row>
        <row r="568">
          <cell r="B568">
            <v>2.2890000000000001</v>
          </cell>
          <cell r="C568" t="str">
            <v>UNION PARA CONDUIT FLEXIBLE  3"</v>
          </cell>
          <cell r="D568" t="str">
            <v>UND</v>
          </cell>
          <cell r="E568">
            <v>56474</v>
          </cell>
        </row>
        <row r="569">
          <cell r="B569">
            <v>2.29</v>
          </cell>
          <cell r="C569" t="str">
            <v>Capacete Roscado en Aluminio para Tuberia IMC de 1"</v>
          </cell>
          <cell r="D569" t="str">
            <v>UND</v>
          </cell>
          <cell r="E569">
            <v>2300</v>
          </cell>
        </row>
        <row r="570">
          <cell r="B570">
            <v>2.2909999999999999</v>
          </cell>
          <cell r="C570" t="str">
            <v>CABLE MULTIPLEX - 3X70+54.6mm2 CPLEX AAC/AAAC XLPE 600V 90C</v>
          </cell>
          <cell r="D570" t="str">
            <v>ML</v>
          </cell>
          <cell r="E570">
            <v>28902</v>
          </cell>
        </row>
        <row r="571">
          <cell r="B571">
            <v>2.2919999999999998</v>
          </cell>
          <cell r="C571" t="str">
            <v>Perno de Ojo Abierto de 5/8"X12"</v>
          </cell>
          <cell r="D571" t="str">
            <v>UND</v>
          </cell>
          <cell r="E571">
            <v>6200</v>
          </cell>
        </row>
        <row r="572">
          <cell r="B572">
            <v>2.2930000000000001</v>
          </cell>
          <cell r="C572" t="str">
            <v>Grapa Terminal de Suspension para Cable Trenzado de B.T.</v>
          </cell>
          <cell r="D572" t="str">
            <v>UND</v>
          </cell>
          <cell r="E572">
            <v>3944</v>
          </cell>
        </row>
        <row r="573">
          <cell r="B573">
            <v>2.294</v>
          </cell>
          <cell r="C573" t="str">
            <v>Capuchon para Sellar Punta de Cable 2- 4/0 en Frio Red Trenzada</v>
          </cell>
          <cell r="D573" t="str">
            <v>UND</v>
          </cell>
          <cell r="E573">
            <v>2400</v>
          </cell>
        </row>
        <row r="574">
          <cell r="B574">
            <v>2.2949999999999999</v>
          </cell>
          <cell r="C574" t="str">
            <v>Grapa Terminal de Retencion para red trenzada</v>
          </cell>
          <cell r="D574" t="str">
            <v>UND</v>
          </cell>
          <cell r="E574">
            <v>14500</v>
          </cell>
        </row>
        <row r="575">
          <cell r="B575">
            <v>0</v>
          </cell>
          <cell r="C575">
            <v>0</v>
          </cell>
          <cell r="D575">
            <v>0</v>
          </cell>
          <cell r="E575">
            <v>0</v>
          </cell>
        </row>
        <row r="576">
          <cell r="B576">
            <v>2.2959999999999998</v>
          </cell>
          <cell r="C576" t="str">
            <v>acetileno</v>
          </cell>
          <cell r="D576" t="str">
            <v>KG</v>
          </cell>
          <cell r="E576">
            <v>62001</v>
          </cell>
        </row>
        <row r="577">
          <cell r="B577">
            <v>2.2970000000000002</v>
          </cell>
          <cell r="C577" t="str">
            <v>Gas propano</v>
          </cell>
          <cell r="D577" t="str">
            <v>KG</v>
          </cell>
          <cell r="E577">
            <v>3222</v>
          </cell>
        </row>
        <row r="578">
          <cell r="B578">
            <v>2.298</v>
          </cell>
          <cell r="C578" t="str">
            <v>Oxígeno gaseoso industrial</v>
          </cell>
          <cell r="D578" t="str">
            <v>KG</v>
          </cell>
          <cell r="E578">
            <v>17408</v>
          </cell>
        </row>
        <row r="579">
          <cell r="B579">
            <v>2.2989999999999999</v>
          </cell>
          <cell r="C579" t="str">
            <v>Válvula Flotador 1" Cobre.</v>
          </cell>
          <cell r="D579" t="str">
            <v>UND</v>
          </cell>
          <cell r="E579">
            <v>169575</v>
          </cell>
        </row>
        <row r="580">
          <cell r="B580">
            <v>2.2999999999999998</v>
          </cell>
          <cell r="C580" t="str">
            <v>Tuberia corrugada PVC Alcantarillado 20" (500mm)</v>
          </cell>
          <cell r="D580" t="str">
            <v>ML</v>
          </cell>
          <cell r="E580">
            <v>276797</v>
          </cell>
        </row>
        <row r="581">
          <cell r="B581">
            <v>2.3010000000000002</v>
          </cell>
          <cell r="C581" t="str">
            <v>Portacandado</v>
          </cell>
          <cell r="D581" t="str">
            <v>UND</v>
          </cell>
          <cell r="E581">
            <v>2500</v>
          </cell>
        </row>
        <row r="582">
          <cell r="B582">
            <v>2.302</v>
          </cell>
          <cell r="C582" t="str">
            <v>Candado mediano</v>
          </cell>
          <cell r="D582" t="str">
            <v>UND</v>
          </cell>
          <cell r="E582">
            <v>29900</v>
          </cell>
        </row>
        <row r="583">
          <cell r="B583">
            <v>2.3029999999999999</v>
          </cell>
          <cell r="C583" t="str">
            <v>válvula angular PVC 1/2"</v>
          </cell>
          <cell r="D583" t="str">
            <v>UND</v>
          </cell>
          <cell r="E583">
            <v>15947</v>
          </cell>
        </row>
        <row r="584">
          <cell r="B584">
            <v>2.3039999999999998</v>
          </cell>
          <cell r="C584" t="str">
            <v>Codo 45° PVCS 2"</v>
          </cell>
          <cell r="D584" t="str">
            <v>UND</v>
          </cell>
          <cell r="E584">
            <v>3658</v>
          </cell>
        </row>
        <row r="585">
          <cell r="B585">
            <v>2.3050000000000002</v>
          </cell>
          <cell r="C585" t="str">
            <v>Yee PVCS 3"</v>
          </cell>
          <cell r="D585" t="str">
            <v>UND</v>
          </cell>
          <cell r="E585">
            <v>14397</v>
          </cell>
        </row>
        <row r="586">
          <cell r="B586">
            <v>2.306</v>
          </cell>
          <cell r="C586" t="str">
            <v>Buje PVCS 3"x2"</v>
          </cell>
          <cell r="D586" t="str">
            <v>UND</v>
          </cell>
          <cell r="E586">
            <v>5150</v>
          </cell>
        </row>
        <row r="587">
          <cell r="B587">
            <v>2.3069999999999999</v>
          </cell>
          <cell r="C587" t="str">
            <v>Rejilla 4"x3" con Sosco sifón</v>
          </cell>
          <cell r="D587" t="str">
            <v>UND</v>
          </cell>
          <cell r="E587">
            <v>4498</v>
          </cell>
        </row>
        <row r="588">
          <cell r="B588">
            <v>2.3079999999999998</v>
          </cell>
          <cell r="C588" t="str">
            <v>Fabricación y montaje metálico de conexiones</v>
          </cell>
          <cell r="D588" t="str">
            <v>KG</v>
          </cell>
          <cell r="E588">
            <v>16261</v>
          </cell>
        </row>
        <row r="589">
          <cell r="B589">
            <v>2.3090000000000002</v>
          </cell>
          <cell r="C589" t="str">
            <v>Lámina lisa galvanizada Cal.18 2x1m</v>
          </cell>
          <cell r="D589" t="str">
            <v>UND</v>
          </cell>
          <cell r="E589">
            <v>95114</v>
          </cell>
        </row>
        <row r="590">
          <cell r="B590">
            <v>2.31</v>
          </cell>
          <cell r="C590" t="str">
            <v>Hidrosello para tubería 200mm</v>
          </cell>
          <cell r="D590" t="str">
            <v>UND</v>
          </cell>
          <cell r="E590">
            <v>83352</v>
          </cell>
        </row>
        <row r="591">
          <cell r="B591">
            <v>2.3109999999999999</v>
          </cell>
          <cell r="C591" t="str">
            <v>Unión PVC Sanitaria 4"</v>
          </cell>
          <cell r="D591" t="str">
            <v>UND</v>
          </cell>
          <cell r="E591">
            <v>7104</v>
          </cell>
        </row>
        <row r="592">
          <cell r="B592">
            <v>2.3119999999999998</v>
          </cell>
          <cell r="C592" t="str">
            <v>Abrazadera 4"</v>
          </cell>
          <cell r="D592" t="str">
            <v>UND</v>
          </cell>
          <cell r="E592">
            <v>19990</v>
          </cell>
        </row>
        <row r="593">
          <cell r="B593">
            <v>2.3130000000000002</v>
          </cell>
          <cell r="C593" t="str">
            <v>Unión PVC sanitaria 6"</v>
          </cell>
          <cell r="D593" t="str">
            <v>UND</v>
          </cell>
          <cell r="E593">
            <v>31153</v>
          </cell>
        </row>
        <row r="594">
          <cell r="B594">
            <v>2.3140000000000001</v>
          </cell>
          <cell r="C594" t="str">
            <v>Codo 90° PVC sanitaria 4"</v>
          </cell>
          <cell r="D594" t="str">
            <v>UND</v>
          </cell>
          <cell r="E594">
            <v>12192</v>
          </cell>
        </row>
        <row r="595">
          <cell r="B595">
            <v>2.3149999999999999</v>
          </cell>
          <cell r="C595" t="str">
            <v>Unión PVCP 4"</v>
          </cell>
          <cell r="D595" t="str">
            <v>UND</v>
          </cell>
          <cell r="E595">
            <v>42821</v>
          </cell>
        </row>
        <row r="596">
          <cell r="B596">
            <v>2.3159999999999998</v>
          </cell>
          <cell r="C596" t="str">
            <v>Unión PVCP 3"</v>
          </cell>
          <cell r="D596" t="str">
            <v>UND</v>
          </cell>
          <cell r="E596">
            <v>19698</v>
          </cell>
        </row>
        <row r="597">
          <cell r="B597">
            <v>2.3170000000000002</v>
          </cell>
          <cell r="C597" t="str">
            <v>Unión IMC galvanizada 3/4"</v>
          </cell>
          <cell r="D597" t="str">
            <v>UND</v>
          </cell>
          <cell r="E597">
            <v>1350</v>
          </cell>
        </row>
        <row r="598">
          <cell r="B598">
            <v>2.3180000000000001</v>
          </cell>
          <cell r="C598" t="str">
            <v>Caja de aluminio rectangular</v>
          </cell>
          <cell r="D598" t="str">
            <v>UND</v>
          </cell>
          <cell r="E598">
            <v>10900</v>
          </cell>
        </row>
        <row r="599">
          <cell r="B599">
            <v>0</v>
          </cell>
          <cell r="C599">
            <v>0</v>
          </cell>
          <cell r="D599">
            <v>0</v>
          </cell>
          <cell r="E599">
            <v>0</v>
          </cell>
        </row>
        <row r="600">
          <cell r="B600">
            <v>2.319</v>
          </cell>
          <cell r="C600" t="str">
            <v>Tensor  de Acometidas</v>
          </cell>
          <cell r="D600" t="str">
            <v>UND</v>
          </cell>
          <cell r="E600">
            <v>2150</v>
          </cell>
        </row>
        <row r="601">
          <cell r="B601">
            <v>2.3199999999999998</v>
          </cell>
          <cell r="C601" t="str">
            <v xml:space="preserve">Caja de Derivacion en Policarbonato Trifasico 6 Usuarios - Monofasico 12 Usuarios </v>
          </cell>
          <cell r="D601" t="str">
            <v>UND</v>
          </cell>
          <cell r="E601">
            <v>169950</v>
          </cell>
        </row>
        <row r="602">
          <cell r="B602">
            <v>2.3210000000000002</v>
          </cell>
          <cell r="C602" t="str">
            <v>Percha Porta Aislador de 1 puesto</v>
          </cell>
          <cell r="D602" t="str">
            <v>UND</v>
          </cell>
          <cell r="E602">
            <v>6950</v>
          </cell>
        </row>
        <row r="603">
          <cell r="B603">
            <v>2.3220000000000001</v>
          </cell>
          <cell r="C603" t="str">
            <v>Conector de Tornillo de Perforacion de Chaqueta Aislada Principal 4 a 4/0</v>
          </cell>
          <cell r="D603" t="str">
            <v>UND</v>
          </cell>
          <cell r="E603">
            <v>12150</v>
          </cell>
        </row>
        <row r="604">
          <cell r="B604">
            <v>2.3330000000000002</v>
          </cell>
          <cell r="C604" t="str">
            <v>Lamina alfajor Cal. 12 3mx1mm (2.5mm)</v>
          </cell>
          <cell r="D604" t="str">
            <v>UND</v>
          </cell>
          <cell r="E604">
            <v>241000</v>
          </cell>
        </row>
        <row r="605">
          <cell r="B605">
            <v>2.3340000000000001</v>
          </cell>
          <cell r="C605" t="str">
            <v>Adaptador hembra PVC 1/2"</v>
          </cell>
          <cell r="D605" t="str">
            <v>UND</v>
          </cell>
          <cell r="E605">
            <v>459</v>
          </cell>
        </row>
        <row r="606">
          <cell r="B606">
            <v>2.335</v>
          </cell>
          <cell r="C606" t="str">
            <v>Collar derivación PVC 1/2"</v>
          </cell>
          <cell r="D606" t="str">
            <v>UND</v>
          </cell>
          <cell r="E606">
            <v>7759</v>
          </cell>
        </row>
        <row r="607">
          <cell r="B607">
            <v>2.3359999999999999</v>
          </cell>
          <cell r="C607" t="str">
            <v>Manguera PF+UAD 1/2"</v>
          </cell>
          <cell r="D607" t="str">
            <v>ML</v>
          </cell>
          <cell r="E607">
            <v>2293</v>
          </cell>
        </row>
        <row r="608">
          <cell r="B608">
            <v>2.3370000000000002</v>
          </cell>
          <cell r="C608" t="str">
            <v>Registro de corte 1/2" Bronce</v>
          </cell>
          <cell r="D608" t="str">
            <v>UND</v>
          </cell>
          <cell r="E608">
            <v>94843</v>
          </cell>
        </row>
        <row r="609">
          <cell r="B609">
            <v>2.3380000000000001</v>
          </cell>
          <cell r="C609" t="str">
            <v>Adaptador hembra unión PF+UAD 1/2"</v>
          </cell>
          <cell r="D609" t="str">
            <v>UND</v>
          </cell>
          <cell r="E609">
            <v>2344</v>
          </cell>
        </row>
        <row r="610">
          <cell r="B610">
            <v>2.339</v>
          </cell>
          <cell r="C610" t="str">
            <v>Llave de incorporación 1/2" Cu Hg</v>
          </cell>
          <cell r="D610" t="str">
            <v>UND</v>
          </cell>
          <cell r="E610">
            <v>27840</v>
          </cell>
        </row>
        <row r="611">
          <cell r="B611">
            <v>2.34</v>
          </cell>
          <cell r="C611" t="str">
            <v>Válvula elástico 1/2" Cu</v>
          </cell>
          <cell r="D611" t="str">
            <v>UND</v>
          </cell>
          <cell r="E611">
            <v>26061</v>
          </cell>
        </row>
        <row r="612">
          <cell r="B612">
            <v>2.3410000000000002</v>
          </cell>
          <cell r="C612" t="str">
            <v>Medidor totalizador de agua 1/2"</v>
          </cell>
          <cell r="D612" t="str">
            <v>UND</v>
          </cell>
          <cell r="E612">
            <v>122737</v>
          </cell>
        </row>
        <row r="613">
          <cell r="B613">
            <v>2.3420000000000001</v>
          </cell>
          <cell r="C613" t="str">
            <v>Adaptador macho PVC 1/2"</v>
          </cell>
          <cell r="D613" t="str">
            <v>UND</v>
          </cell>
          <cell r="E613">
            <v>404</v>
          </cell>
        </row>
        <row r="614">
          <cell r="B614">
            <v>2.343</v>
          </cell>
          <cell r="C614">
            <v>0</v>
          </cell>
          <cell r="D614">
            <v>0</v>
          </cell>
          <cell r="E614">
            <v>0</v>
          </cell>
        </row>
        <row r="615">
          <cell r="B615">
            <v>2.3439999999999999</v>
          </cell>
          <cell r="C615" t="str">
            <v>Aditivo para concreto grouting</v>
          </cell>
          <cell r="D615" t="str">
            <v>KG</v>
          </cell>
          <cell r="E615">
            <v>8758</v>
          </cell>
        </row>
        <row r="616">
          <cell r="B616">
            <v>2.3450000000000002</v>
          </cell>
          <cell r="C616" t="str">
            <v>Buje Soldado PVC 2"X 1 1/4"</v>
          </cell>
          <cell r="D616" t="str">
            <v>UND</v>
          </cell>
          <cell r="E616">
            <v>5192</v>
          </cell>
        </row>
        <row r="617">
          <cell r="B617">
            <v>2.3460000000000001</v>
          </cell>
          <cell r="C617" t="str">
            <v>Cheque globo bronce 1 1/4"</v>
          </cell>
          <cell r="D617" t="str">
            <v>UND</v>
          </cell>
          <cell r="E617">
            <v>261919</v>
          </cell>
        </row>
        <row r="618">
          <cell r="B618">
            <v>2.347</v>
          </cell>
          <cell r="C618" t="str">
            <v>Unión dresser 1 1/4"</v>
          </cell>
          <cell r="D618" t="str">
            <v>UND</v>
          </cell>
          <cell r="E618">
            <v>17696</v>
          </cell>
        </row>
        <row r="619">
          <cell r="B619">
            <v>2.3479999999999999</v>
          </cell>
          <cell r="C619" t="str">
            <v>Registro PVC 1 1/4"</v>
          </cell>
          <cell r="D619" t="str">
            <v>UND</v>
          </cell>
          <cell r="E619">
            <v>29307</v>
          </cell>
        </row>
        <row r="620">
          <cell r="B620">
            <v>2.3490000000000002</v>
          </cell>
          <cell r="C620" t="str">
            <v>Tapón soldado PVC 1 1/4"</v>
          </cell>
          <cell r="D620" t="str">
            <v>UND</v>
          </cell>
          <cell r="E620">
            <v>2739</v>
          </cell>
        </row>
        <row r="621">
          <cell r="B621">
            <v>2.35</v>
          </cell>
          <cell r="C621" t="str">
            <v>Codo 90° PVC 1 1/4"</v>
          </cell>
          <cell r="D621" t="str">
            <v>UND</v>
          </cell>
          <cell r="E621">
            <v>3571</v>
          </cell>
        </row>
        <row r="622">
          <cell r="B622">
            <v>2.351</v>
          </cell>
          <cell r="C622" t="str">
            <v>Materiales para Salida luminaria en techo (Incluye tuberia, cable, cajas y roseta)</v>
          </cell>
          <cell r="D622" t="str">
            <v>UND</v>
          </cell>
          <cell r="E622">
            <v>120000</v>
          </cell>
        </row>
        <row r="623">
          <cell r="B623">
            <v>2.3519999999999999</v>
          </cell>
          <cell r="C623" t="str">
            <v>Bombillo ahorrador</v>
          </cell>
          <cell r="D623" t="str">
            <v>UND</v>
          </cell>
          <cell r="E623">
            <v>5817</v>
          </cell>
        </row>
        <row r="624">
          <cell r="B624">
            <v>2.3530000000000002</v>
          </cell>
          <cell r="C624" t="str">
            <v>Teja de zinc ondulada de 2,134 m x 0,80 m C 35 N° 7</v>
          </cell>
          <cell r="D624" t="str">
            <v>UND</v>
          </cell>
          <cell r="E624">
            <v>17667</v>
          </cell>
        </row>
        <row r="625">
          <cell r="B625">
            <v>2.3540000000000001</v>
          </cell>
          <cell r="C625" t="str">
            <v>Materiales para Salida interruptor doble PVC</v>
          </cell>
          <cell r="D625" t="str">
            <v>UND</v>
          </cell>
          <cell r="E625">
            <v>120000</v>
          </cell>
        </row>
        <row r="626">
          <cell r="B626">
            <v>2.355</v>
          </cell>
          <cell r="C626" t="str">
            <v>Tornillo estructural A325N</v>
          </cell>
          <cell r="D626" t="str">
            <v>kg</v>
          </cell>
          <cell r="E626">
            <v>15906</v>
          </cell>
        </row>
        <row r="627">
          <cell r="B627">
            <v>2.3559999999999999</v>
          </cell>
          <cell r="C627" t="str">
            <v>Tabla Planchón 0,20x0,04x3m</v>
          </cell>
          <cell r="D627" t="str">
            <v>ML</v>
          </cell>
          <cell r="E627">
            <v>8000</v>
          </cell>
        </row>
        <row r="628">
          <cell r="B628">
            <v>2.3559999999999999</v>
          </cell>
          <cell r="C628" t="str">
            <v>Hidrosello 315mm</v>
          </cell>
          <cell r="D628" t="str">
            <v>UND</v>
          </cell>
          <cell r="E628">
            <v>0</v>
          </cell>
        </row>
        <row r="629">
          <cell r="B629">
            <v>2.3570000000000002</v>
          </cell>
          <cell r="C629" t="str">
            <v>Tabla Planchón 0,20x0,04</v>
          </cell>
          <cell r="D629" t="str">
            <v>ML</v>
          </cell>
          <cell r="E629">
            <v>8000</v>
          </cell>
        </row>
        <row r="630">
          <cell r="B630">
            <v>2.3580000000000001</v>
          </cell>
          <cell r="C630" t="str">
            <v>Viga Madera 0,20x0,10</v>
          </cell>
          <cell r="D630" t="str">
            <v>ML</v>
          </cell>
          <cell r="E630">
            <v>14478</v>
          </cell>
        </row>
        <row r="631">
          <cell r="B631">
            <v>2.359</v>
          </cell>
          <cell r="C631" t="str">
            <v>Concreto MR 35 Premezclado</v>
          </cell>
          <cell r="D631" t="str">
            <v>M3</v>
          </cell>
          <cell r="E631">
            <v>383900</v>
          </cell>
        </row>
        <row r="632">
          <cell r="B632">
            <v>2.36</v>
          </cell>
          <cell r="C632" t="str">
            <v>Válvula anti-reflujo 4"</v>
          </cell>
          <cell r="D632" t="str">
            <v>UND</v>
          </cell>
          <cell r="E632">
            <v>209900</v>
          </cell>
        </row>
        <row r="633">
          <cell r="B633">
            <v>2.3610000000000002</v>
          </cell>
          <cell r="C633" t="str">
            <v>Concreto MR 38 Premezclado</v>
          </cell>
          <cell r="D633" t="str">
            <v>M3</v>
          </cell>
          <cell r="E633">
            <v>404624</v>
          </cell>
        </row>
        <row r="634">
          <cell r="B634">
            <v>2.3620000000000001</v>
          </cell>
          <cell r="C634" t="str">
            <v>Barras en cobre 15x3</v>
          </cell>
          <cell r="D634" t="str">
            <v>UND</v>
          </cell>
          <cell r="E634">
            <v>379610</v>
          </cell>
        </row>
        <row r="635">
          <cell r="B635">
            <v>2.363</v>
          </cell>
          <cell r="C635" t="str">
            <v>Barras en cobre 15x2</v>
          </cell>
          <cell r="D635" t="str">
            <v>UND</v>
          </cell>
          <cell r="E635">
            <v>261800</v>
          </cell>
        </row>
        <row r="636">
          <cell r="B636">
            <v>2.3639999999999999</v>
          </cell>
          <cell r="C636" t="str">
            <v>Boquilla de cascada espumosa 1"</v>
          </cell>
          <cell r="D636" t="str">
            <v>UND</v>
          </cell>
          <cell r="E636">
            <v>194756</v>
          </cell>
        </row>
        <row r="637">
          <cell r="B637">
            <v>2.3650000000000002</v>
          </cell>
          <cell r="C637" t="str">
            <v>Boquilla de niebla 1"</v>
          </cell>
          <cell r="D637" t="str">
            <v>UND</v>
          </cell>
          <cell r="E637">
            <v>114341</v>
          </cell>
        </row>
        <row r="638">
          <cell r="B638">
            <v>2.3660000000000001</v>
          </cell>
          <cell r="C638" t="str">
            <v>Malla electrosoldada 15x15 6mm</v>
          </cell>
          <cell r="D638" t="str">
            <v>KG</v>
          </cell>
          <cell r="E638">
            <v>4929</v>
          </cell>
        </row>
        <row r="639">
          <cell r="B639">
            <v>2.367</v>
          </cell>
          <cell r="C639" t="str">
            <v>Tubo estructural 90mmx50mm e=3mm</v>
          </cell>
          <cell r="D639" t="str">
            <v>ML</v>
          </cell>
          <cell r="E639">
            <v>23417</v>
          </cell>
        </row>
        <row r="640">
          <cell r="B640">
            <v>2.3679999999999999</v>
          </cell>
          <cell r="C640" t="str">
            <v>Soporte metálico para silla</v>
          </cell>
          <cell r="D640" t="str">
            <v>UND</v>
          </cell>
          <cell r="E640">
            <v>120000</v>
          </cell>
        </row>
        <row r="641">
          <cell r="B641">
            <v>2.3690000000000002</v>
          </cell>
          <cell r="C641" t="str">
            <v>Tornillo fijación para madera Ekowood</v>
          </cell>
          <cell r="D641" t="str">
            <v>UND</v>
          </cell>
          <cell r="E641">
            <v>300</v>
          </cell>
        </row>
        <row r="642">
          <cell r="B642">
            <v>2.37</v>
          </cell>
          <cell r="C642" t="str">
            <v>Soporte metálico para espaldar</v>
          </cell>
          <cell r="D642" t="str">
            <v>UND</v>
          </cell>
          <cell r="E642">
            <v>150000</v>
          </cell>
        </row>
        <row r="643">
          <cell r="B643">
            <v>2.371</v>
          </cell>
          <cell r="C643" t="str">
            <v>Malla elástica para saltar resistente a la interperie (incluye accesorios de anclaje)</v>
          </cell>
          <cell r="D643" t="str">
            <v>UND</v>
          </cell>
          <cell r="E643">
            <v>737807</v>
          </cell>
        </row>
        <row r="644">
          <cell r="B644">
            <v>2.3719999999999999</v>
          </cell>
          <cell r="C644" t="str">
            <v>Malla galvanizada tipo A Calibre 12 2mx0,50mx1m</v>
          </cell>
          <cell r="D644" t="str">
            <v>UND</v>
          </cell>
          <cell r="E644">
            <v>85000</v>
          </cell>
        </row>
        <row r="645">
          <cell r="B645">
            <v>2.3730000000000002</v>
          </cell>
          <cell r="C645" t="str">
            <v>Luminaria led de empotrar a piso, tipo sumergible 12V 16W, diámetro 280mm, vida util 20000 H, Eficiencia 92,8 LM/W</v>
          </cell>
          <cell r="D645" t="str">
            <v>UND</v>
          </cell>
          <cell r="E645">
            <v>654500</v>
          </cell>
        </row>
        <row r="646">
          <cell r="B646">
            <v>0</v>
          </cell>
          <cell r="C646">
            <v>0</v>
          </cell>
          <cell r="D646">
            <v>0</v>
          </cell>
          <cell r="E646">
            <v>0</v>
          </cell>
        </row>
      </sheetData>
      <sheetData sheetId="5"/>
      <sheetData sheetId="6"/>
      <sheetData sheetId="7"/>
      <sheetData sheetId="8"/>
      <sheetData sheetId="9"/>
      <sheetData sheetId="10"/>
      <sheetData sheetId="11"/>
      <sheetData sheetId="12"/>
      <sheetData sheetId="13"/>
      <sheetData sheetId="14">
        <row r="23">
          <cell r="G23">
            <v>2900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3(i)"/>
      <sheetName val="PE-04"/>
      <sheetName val="PE-04(I)"/>
      <sheetName val="PE-05"/>
      <sheetName val="PE-06"/>
      <sheetName val="PE-07"/>
      <sheetName val="PE-08"/>
      <sheetName val="PE-08(I)"/>
      <sheetName val="PE-09"/>
      <sheetName val="PE-09(I)"/>
      <sheetName val="PE-10"/>
      <sheetName val="PE-11"/>
      <sheetName val="PE-12"/>
      <sheetName val="PE-13"/>
      <sheetName val="PE-14"/>
      <sheetName val="PE-15"/>
      <sheetName val="PE-16"/>
      <sheetName val="PE-17"/>
      <sheetName val="PE-18"/>
      <sheetName val="PE-18(I)"/>
      <sheetName val="PE-19"/>
      <sheetName val="PE-20"/>
      <sheetName val="PE-21"/>
      <sheetName val="PE-22"/>
      <sheetName val="PE-23"/>
      <sheetName val="PE-23(I)"/>
      <sheetName val="PE-24"/>
      <sheetName val="PE-25"/>
      <sheetName val="PE-26"/>
      <sheetName val="Entidades Financiadoras"/>
      <sheetName val="Control"/>
      <sheetName val="preinversion"/>
      <sheetName val="ejecucion"/>
      <sheetName val="mantenimiento"/>
    </sheetNames>
    <sheetDataSet>
      <sheetData sheetId="0" refreshError="1">
        <row r="2">
          <cell r="T2" t="str">
            <v>Plan de Desarrollo</v>
          </cell>
          <cell r="AE2" t="str">
            <v>Alta</v>
          </cell>
        </row>
        <row r="3">
          <cell r="T3" t="str">
            <v>Plan de Ordenamiento Territorial,POT</v>
          </cell>
          <cell r="AE3" t="str">
            <v>Media</v>
          </cell>
        </row>
        <row r="4">
          <cell r="T4" t="str">
            <v>Régimen Tributario, Tasas</v>
          </cell>
          <cell r="AE4" t="str">
            <v>Baja</v>
          </cell>
        </row>
        <row r="5">
          <cell r="T5" t="str">
            <v>Tasas Retributivas Ambientales</v>
          </cell>
        </row>
        <row r="6">
          <cell r="T6" t="str">
            <v>Tasas dentro del Régimen Tributario</v>
          </cell>
        </row>
        <row r="7">
          <cell r="T7" t="str">
            <v>Legislación Laboral (salarios, prestaciones, contrataciones, etc)</v>
          </cell>
        </row>
        <row r="8">
          <cell r="T8" t="str">
            <v>Leyes, Decretos, Ordenanzas, Acuerdos, Resoluciones</v>
          </cell>
        </row>
        <row r="9">
          <cell r="T9" t="str">
            <v>Licencias (Exploración, construcción, demolición, etc)</v>
          </cell>
        </row>
        <row r="10">
          <cell r="T10" t="str">
            <v>Contratos de áreas aporte</v>
          </cell>
        </row>
        <row r="11">
          <cell r="B11" t="str">
            <v>Internacional</v>
          </cell>
          <cell r="T11" t="str">
            <v>Contratos de Concesión</v>
          </cell>
        </row>
        <row r="12">
          <cell r="B12" t="str">
            <v>Costa Atlántica</v>
          </cell>
          <cell r="T12" t="str">
            <v>Otras Normas</v>
          </cell>
        </row>
        <row r="13">
          <cell r="B13" t="str">
            <v>Occidente</v>
          </cell>
        </row>
        <row r="14">
          <cell r="B14" t="str">
            <v>Centro Oriente</v>
          </cell>
        </row>
        <row r="15">
          <cell r="B15" t="str">
            <v>Orinoquía</v>
          </cell>
        </row>
        <row r="16">
          <cell r="B16" t="str">
            <v>Amazonía</v>
          </cell>
        </row>
        <row r="17">
          <cell r="B17" t="str">
            <v>Bogotá</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ow r="2">
          <cell r="A2" t="str">
            <v>INVÍAS - TERRITORIAL CORDOBA - GRUPO 3</v>
          </cell>
        </row>
      </sheetData>
      <sheetData sheetId="74"/>
      <sheetData sheetId="75"/>
      <sheetData sheetId="76"/>
      <sheetData sheetId="77">
        <row r="2">
          <cell r="A2" t="str">
            <v>INVÍAS - TERRITORIAL CORDOBA - GRUPO 3</v>
          </cell>
        </row>
      </sheetData>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2">
          <cell r="A2" t="str">
            <v>INVÍAS - TERRITORIAL CORDOBA - GRUPO 3</v>
          </cell>
        </row>
      </sheetData>
      <sheetData sheetId="229">
        <row r="2">
          <cell r="A2" t="str">
            <v>INVÍAS - TERRITORIAL CORDOBA - GRUPO 3</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2">
          <cell r="A2" t="str">
            <v>INVÍAS - TERRITORIAL CORDOBA - GRUPO 3</v>
          </cell>
        </row>
      </sheetData>
      <sheetData sheetId="281">
        <row r="2">
          <cell r="A2" t="str">
            <v>INVÍAS - TERRITORIAL CORDOBA - GRUPO 3</v>
          </cell>
        </row>
      </sheetData>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AIU"/>
      <sheetName val="Item"/>
      <sheetName val="UnitPrices"/>
      <sheetName val="DATOS GRAFICOS"/>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ILITIES"/>
      <sheetName val="INFRASTRUCTURE"/>
      <sheetName val="FLOW LINES"/>
      <sheetName val="PIPELINE"/>
      <sheetName val="WELL PHASING"/>
      <sheetName val="FIELD PHASING"/>
      <sheetName val="INJECTOR"/>
      <sheetName val="DEV. WELL COST"/>
      <sheetName val="EXPLORATORY WELL1"/>
      <sheetName val="PROPSECT SUMMARY"/>
      <sheetName val="PLOT SUMMARY"/>
      <sheetName val="CALIDAD"/>
      <sheetName val="PRECIOS"/>
      <sheetName val="Sheet1"/>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Gravedades y Precios"/>
      <sheetName val="I&amp;E PARAFINAS"/>
      <sheetName val="I&amp;E AROMATICOS"/>
      <sheetName val="I&amp;E TURBOEXPANDER"/>
      <sheetName val="I&amp;E ETILENO"/>
      <sheetName val="I&amp;E POLIETILENO"/>
      <sheetName val="I&amp;E PETROQUIMICA"/>
      <sheetName val="C y P PARAFINAS"/>
      <sheetName val="C y P AROMATICOS"/>
      <sheetName val="C y P TURBOEXPANDER"/>
      <sheetName val="C y P ETILENO"/>
      <sheetName val="C y P POLIETILENO"/>
      <sheetName val="C y P PETROQUIMICA"/>
      <sheetName val="C y P año"/>
      <sheetName val="Programas"/>
      <sheetName val="Plantas"/>
      <sheetName val="Ind. Gestion PARAFINAS"/>
      <sheetName val="Ind. Gestion AROMATICOS"/>
      <sheetName val="Ind. Gestion TURBOEXPANDER"/>
      <sheetName val="Ind. Gestion ETILENO"/>
      <sheetName val="Ind. Gestion POLIETILENO"/>
      <sheetName val="Ind. Gestion PETROQUIMICA"/>
      <sheetName val="Indices Desempeño"/>
      <sheetName val="Ind. Economicos PARAFINAS"/>
      <sheetName val="Ind. Economicos AROMATICOS"/>
      <sheetName val="Ind. Economicos TURBOEXPANDER"/>
      <sheetName val="Ind. Economicos ETILENO"/>
      <sheetName val="Ind. Economicos POLIETILENO"/>
      <sheetName val="Ind. Economicos PETROQUIMICA"/>
      <sheetName val="PyG PARAFINAS"/>
      <sheetName val="PyG AROMATICOS"/>
      <sheetName val="PyG TURBOEXPANDER"/>
      <sheetName val="PyG ETILENO"/>
      <sheetName val="PyG POLIETILENO"/>
      <sheetName val="PyG TURBOETILPOLY"/>
      <sheetName val="PyG PETROQUIMICA"/>
      <sheetName val="COSTOS PETROQUIMICA"/>
      <sheetName val="Q,C y L mes PARAFINAS"/>
      <sheetName val="Q,C y L mes POLIETILENO"/>
      <sheetName val="Q,C y L mes TURBOEXPANDER"/>
      <sheetName val="Q,C y L mes ETILENO"/>
      <sheetName val="Q,C y L mes AROMATICOS"/>
      <sheetName val="Q,C y L mes PETROQUIMICA"/>
      <sheetName val="Q,C y L año PARAFINAS"/>
      <sheetName val="Q,C y L año POLIETILENO"/>
      <sheetName val="Q,C y L año TURBOEXPANDER"/>
      <sheetName val="Q,C y L año ETILENO"/>
      <sheetName val="Q,C y L año  AROMATICOS"/>
      <sheetName val="Q,C y L año PETROQUIMICA"/>
      <sheetName val="S.Ind. mes PARAFINAS"/>
      <sheetName val="S.Ind. mes POLIETILENO"/>
      <sheetName val="S.Ind. mes TURBOEXPANDER"/>
      <sheetName val="S.Ind. mes ETILENO"/>
      <sheetName val="S.Ind. mes AROMATICOS"/>
      <sheetName val="S.Ind. mes PETROQUIMICA"/>
      <sheetName val="S.Ind. año PARAFINAS"/>
      <sheetName val="S.Ind. año POLIETILENO"/>
      <sheetName val="S.Ind. año TURBOEXPANDER"/>
      <sheetName val="S.Ind. año ETILENO"/>
      <sheetName val="S.Ind. año AROMATICOS"/>
      <sheetName val="S.Ind. año PETROQUIMICA"/>
      <sheetName val="Ayuda Archivo Info_mes"/>
      <sheetName val="Diálogo1"/>
      <sheetName val="Diálogo2"/>
      <sheetName val="Diálogo3"/>
      <sheetName val="Diálogo4"/>
      <sheetName val="Menu"/>
      <sheetName val="Módulo2"/>
      <sheetName val="Módulo1"/>
      <sheetName val="Hoja3"/>
      <sheetName val="PRESUPUESTO 2000"/>
      <sheetName val="X-PRESS2000"/>
      <sheetName val="X-PRESS2000 CONFIS"/>
      <sheetName val="EJE99CRC"/>
      <sheetName val="EJE99GCB"/>
      <sheetName val="EJE99ARM"/>
      <sheetName val="CIBH9699"/>
      <sheetName val="ALCARCIBHP699"/>
      <sheetName val="PXQ_96_98"/>
      <sheetName val="IP_ECOPETROL"/>
      <sheetName val="PXQMES2000"/>
      <sheetName val="VENTAS GCB"/>
      <sheetName val="VENTAS GRC"/>
      <sheetName val="PT_Prod.GCB"/>
      <sheetName val="PT_Prod. GRC"/>
      <sheetName val="EN-DIC97"/>
      <sheetName val="EQUIP"/>
      <sheetName val="MAT"/>
      <sheetName val="CALIDAD"/>
      <sheetName val="Hoja 1 "/>
      <sheetName val="EN-DIC97.XLS"/>
      <sheetName val="TablaConcepto"/>
      <sheetName val="Lineas del PACC"/>
      <sheetName val="Informe Semanal"/>
      <sheetName val="M_PROY"/>
      <sheetName val="Sal_Integ"/>
      <sheetName val="tub"/>
      <sheetName val="Gravedades_y_Precios"/>
      <sheetName val="I&amp;E_PARAFINAS"/>
      <sheetName val="I&amp;E_AROMATICOS"/>
      <sheetName val="I&amp;E_TURBOEXPANDER"/>
      <sheetName val="I&amp;E_ETILENO"/>
      <sheetName val="I&amp;E_POLIETILENO"/>
      <sheetName val="I&amp;E_PETROQUIMICA"/>
      <sheetName val="C_y_P_PARAFINAS"/>
      <sheetName val="C_y_P_AROMATICOS"/>
      <sheetName val="C_y_P_TURBOEXPANDER"/>
      <sheetName val="C_y_P_ETILENO"/>
      <sheetName val="C_y_P_POLIETILENO"/>
      <sheetName val="C_y_P_PETROQUIMICA"/>
      <sheetName val="C_y_P_año"/>
      <sheetName val="Ind__Gestion_PARAFINAS"/>
      <sheetName val="Ind__Gestion_AROMATICOS"/>
      <sheetName val="Ind__Gestion_TURBOEXPANDER"/>
      <sheetName val="Ind__Gestion_ETILENO"/>
      <sheetName val="Ind__Gestion_POLIETILENO"/>
      <sheetName val="Ind__Gestion_PETROQUIMICA"/>
      <sheetName val="Indices_Desempeño"/>
      <sheetName val="Ind__Economicos_PARAFINAS"/>
      <sheetName val="Ind__Economicos_AROMATICOS"/>
      <sheetName val="Ind__Economicos_TURBOEXPANDER"/>
      <sheetName val="Ind__Economicos_ETILENO"/>
      <sheetName val="Ind__Economicos_POLIETILENO"/>
      <sheetName val="Ind__Economicos_PETROQUIMICA"/>
      <sheetName val="PyG_PARAFINAS"/>
      <sheetName val="PyG_AROMATICOS"/>
      <sheetName val="PyG_TURBOEXPANDER"/>
      <sheetName val="PyG_ETILENO"/>
      <sheetName val="PyG_POLIETILENO"/>
      <sheetName val="PyG_TURBOETILPOLY"/>
      <sheetName val="PyG_PETROQUIMICA"/>
      <sheetName val="COSTOS_PETROQUIMICA"/>
      <sheetName val="Q,C_y_L_mes_PARAFINAS"/>
      <sheetName val="Q,C_y_L_mes_POLIETILENO"/>
      <sheetName val="Q,C_y_L_mes_TURBOEXPANDER"/>
      <sheetName val="Q,C_y_L_mes_ETILENO"/>
      <sheetName val="Q,C_y_L_mes_AROMATICOS"/>
      <sheetName val="Q,C_y_L_mes_PETROQUIMICA"/>
      <sheetName val="Q,C_y_L_año_PARAFINAS"/>
      <sheetName val="Q,C_y_L_año_POLIETILENO"/>
      <sheetName val="Q,C_y_L_año_TURBOEXPANDER"/>
      <sheetName val="Q,C_y_L_año_ETILENO"/>
      <sheetName val="Q,C_y_L_año__AROMATICOS"/>
      <sheetName val="Q,C_y_L_año_PETROQUIMICA"/>
      <sheetName val="S_Ind__mes_PARAFINAS"/>
      <sheetName val="S_Ind__mes_POLIETILENO"/>
      <sheetName val="S_Ind__mes_TURBOEXPANDER"/>
      <sheetName val="S_Ind__mes_ETILENO"/>
      <sheetName val="S_Ind__mes_AROMATICOS"/>
      <sheetName val="S_Ind__mes_PETROQUIMICA"/>
      <sheetName val="S_Ind__año_PARAFINAS"/>
      <sheetName val="S_Ind__año_POLIETILENO"/>
      <sheetName val="S_Ind__año_TURBOEXPANDER"/>
      <sheetName val="S_Ind__año_ETILENO"/>
      <sheetName val="S_Ind__año_AROMATICOS"/>
      <sheetName val="S_Ind__año_PETROQUIMICA"/>
      <sheetName val="Ayuda_Archivo_Info_mes"/>
      <sheetName val="PRESUPUESTO_2000"/>
      <sheetName val="X-PRESS2000_CONFIS"/>
      <sheetName val="VENTAS_GCB"/>
      <sheetName val="VENTAS_GRC"/>
      <sheetName val="PT_Prod_GCB"/>
      <sheetName val="PT_Prod__GRC"/>
      <sheetName val="TF Set"/>
      <sheetName val="Hoja_1_"/>
      <sheetName val="Lineas_del_PACC"/>
      <sheetName val="Informe_Semanal"/>
      <sheetName val="TF_Set"/>
      <sheetName val="Info"/>
      <sheetName val="Data_Tables"/>
      <sheetName val="BCol"/>
      <sheetName val="Informe Semanal 1"/>
      <sheetName val="Gravedades_y_Precios1"/>
      <sheetName val="I&amp;E_PARAFINAS1"/>
      <sheetName val="I&amp;E_AROMATICOS1"/>
      <sheetName val="I&amp;E_TURBOEXPANDER1"/>
      <sheetName val="I&amp;E_ETILENO1"/>
      <sheetName val="I&amp;E_POLIETILENO1"/>
      <sheetName val="I&amp;E_PETROQUIMICA1"/>
      <sheetName val="C_y_P_PARAFINAS1"/>
      <sheetName val="C_y_P_AROMATICOS1"/>
      <sheetName val="C_y_P_TURBOEXPANDER1"/>
      <sheetName val="C_y_P_ETILENO1"/>
      <sheetName val="C_y_P_POLIETILENO1"/>
      <sheetName val="C_y_P_PETROQUIMICA1"/>
      <sheetName val="C_y_P_año1"/>
      <sheetName val="Ind__Gestion_PARAFINAS1"/>
      <sheetName val="Ind__Gestion_AROMATICOS1"/>
      <sheetName val="Ind__Gestion_TURBOEXPANDER1"/>
      <sheetName val="Ind__Gestion_ETILENO1"/>
      <sheetName val="Ind__Gestion_POLIETILENO1"/>
      <sheetName val="Ind__Gestion_PETROQUIMICA1"/>
      <sheetName val="Indices_Desempeño1"/>
      <sheetName val="Ind__Economicos_PARAFINAS1"/>
      <sheetName val="Ind__Economicos_AROMATICOS1"/>
      <sheetName val="Ind__Economicos_TURBOEXPANDER1"/>
      <sheetName val="Ind__Economicos_ETILENO1"/>
      <sheetName val="Ind__Economicos_POLIETILENO1"/>
      <sheetName val="Ind__Economicos_PETROQUIMICA1"/>
      <sheetName val="PyG_PARAFINAS1"/>
      <sheetName val="PyG_AROMATICOS1"/>
      <sheetName val="PyG_TURBOEXPANDER1"/>
      <sheetName val="PyG_ETILENO1"/>
      <sheetName val="PyG_POLIETILENO1"/>
      <sheetName val="PyG_TURBOETILPOLY1"/>
      <sheetName val="PyG_PETROQUIMICA1"/>
      <sheetName val="COSTOS_PETROQUIMICA1"/>
      <sheetName val="Q,C_y_L_mes_PARAFINAS1"/>
      <sheetName val="Q,C_y_L_mes_POLIETILENO1"/>
      <sheetName val="Q,C_y_L_mes_TURBOEXPANDER1"/>
      <sheetName val="Q,C_y_L_mes_ETILENO1"/>
      <sheetName val="Q,C_y_L_mes_AROMATICOS1"/>
      <sheetName val="Q,C_y_L_mes_PETROQUIMICA1"/>
      <sheetName val="Q,C_y_L_año_PARAFINAS1"/>
      <sheetName val="Q,C_y_L_año_POLIETILENO1"/>
      <sheetName val="Q,C_y_L_año_TURBOEXPANDER1"/>
      <sheetName val="Q,C_y_L_año_ETILENO1"/>
      <sheetName val="Q,C_y_L_año__AROMATICOS1"/>
      <sheetName val="Q,C_y_L_año_PETROQUIMICA1"/>
      <sheetName val="S_Ind__mes_PARAFINAS1"/>
      <sheetName val="S_Ind__mes_POLIETILENO1"/>
      <sheetName val="S_Ind__mes_TURBOEXPANDER1"/>
      <sheetName val="S_Ind__mes_ETILENO1"/>
      <sheetName val="S_Ind__mes_AROMATICOS1"/>
      <sheetName val="S_Ind__mes_PETROQUIMICA1"/>
      <sheetName val="S_Ind__año_PARAFINAS1"/>
      <sheetName val="S_Ind__año_POLIETILENO1"/>
      <sheetName val="S_Ind__año_TURBOEXPANDER1"/>
      <sheetName val="S_Ind__año_ETILENO1"/>
      <sheetName val="S_Ind__año_AROMATICOS1"/>
      <sheetName val="S_Ind__año_PETROQUIMICA1"/>
      <sheetName val="Ayuda_Archivo_Info_mes1"/>
      <sheetName val="PRESUPUESTO_20001"/>
      <sheetName val="X-PRESS2000_CONFIS1"/>
      <sheetName val="VENTAS_GCB1"/>
      <sheetName val="VENTAS_GRC1"/>
      <sheetName val="PT_Prod_GCB1"/>
      <sheetName val="PT_Prod__GRC1"/>
      <sheetName val="Hoja_1_1"/>
      <sheetName val="Lineas_del_PACC1"/>
      <sheetName val="Informe_Semanal1"/>
      <sheetName val="TF_Set1"/>
      <sheetName val="Settings"/>
      <sheetName val="Ev. riesgos"/>
      <sheetName val="TABLA11"/>
      <sheetName val="RICS NUEVA HOJA DIARIA"/>
      <sheetName val="TABLA 6"/>
      <sheetName val="Puntos"/>
      <sheetName val="\\FS01CIB\USERS\GROUPS\SPQ\SOPO"/>
      <sheetName val="ÍNDICE  (indicadores) 2"/>
      <sheetName val="Criterios"/>
      <sheetName val="Gravedades_y_Precios2"/>
      <sheetName val="I&amp;E_PARAFINAS2"/>
      <sheetName val="I&amp;E_AROMATICOS2"/>
      <sheetName val="I&amp;E_TURBOEXPANDER2"/>
      <sheetName val="I&amp;E_ETILENO2"/>
      <sheetName val="I&amp;E_POLIETILENO2"/>
      <sheetName val="I&amp;E_PETROQUIMICA2"/>
      <sheetName val="C_y_P_PARAFINAS2"/>
      <sheetName val="C_y_P_AROMATICOS2"/>
      <sheetName val="C_y_P_TURBOEXPANDER2"/>
      <sheetName val="C_y_P_ETILENO2"/>
      <sheetName val="C_y_P_POLIETILENO2"/>
      <sheetName val="C_y_P_PETROQUIMICA2"/>
      <sheetName val="C_y_P_año2"/>
      <sheetName val="Ind__Gestion_PARAFINAS2"/>
      <sheetName val="Ind__Gestion_AROMATICOS2"/>
      <sheetName val="Ind__Gestion_TURBOEXPANDER2"/>
      <sheetName val="Ind__Gestion_ETILENO2"/>
      <sheetName val="Ind__Gestion_POLIETILENO2"/>
      <sheetName val="Ind__Gestion_PETROQUIMICA2"/>
      <sheetName val="Indices_Desempeño2"/>
      <sheetName val="Ind__Economicos_PARAFINAS2"/>
      <sheetName val="Ind__Economicos_AROMATICOS2"/>
      <sheetName val="Ind__Economicos_TURBOEXPANDER2"/>
      <sheetName val="Ind__Economicos_ETILENO2"/>
      <sheetName val="Ind__Economicos_POLIETILENO2"/>
      <sheetName val="Ind__Economicos_PETROQUIMICA2"/>
      <sheetName val="PyG_PARAFINAS2"/>
      <sheetName val="PyG_AROMATICOS2"/>
      <sheetName val="PyG_TURBOEXPANDER2"/>
      <sheetName val="PyG_ETILENO2"/>
      <sheetName val="PyG_POLIETILENO2"/>
      <sheetName val="PyG_TURBOETILPOLY2"/>
      <sheetName val="PyG_PETROQUIMICA2"/>
      <sheetName val="COSTOS_PETROQUIMICA2"/>
      <sheetName val="Q,C_y_L_mes_PARAFINAS2"/>
      <sheetName val="Q,C_y_L_mes_POLIETILENO2"/>
      <sheetName val="Q,C_y_L_mes_TURBOEXPANDER2"/>
      <sheetName val="Q,C_y_L_mes_ETILENO2"/>
      <sheetName val="Q,C_y_L_mes_AROMATICOS2"/>
      <sheetName val="Q,C_y_L_mes_PETROQUIMICA2"/>
      <sheetName val="Q,C_y_L_año_PARAFINAS2"/>
      <sheetName val="Q,C_y_L_año_POLIETILENO2"/>
      <sheetName val="Q,C_y_L_año_TURBOEXPANDER2"/>
      <sheetName val="Q,C_y_L_año_ETILENO2"/>
      <sheetName val="Q,C_y_L_año__AROMATICOS2"/>
      <sheetName val="Q,C_y_L_año_PETROQUIMICA2"/>
      <sheetName val="S_Ind__mes_PARAFINAS2"/>
      <sheetName val="S_Ind__mes_POLIETILENO2"/>
      <sheetName val="S_Ind__mes_TURBOEXPANDER2"/>
      <sheetName val="S_Ind__mes_ETILENO2"/>
      <sheetName val="S_Ind__mes_AROMATICOS2"/>
      <sheetName val="S_Ind__mes_PETROQUIMICA2"/>
      <sheetName val="S_Ind__año_PARAFINAS2"/>
      <sheetName val="S_Ind__año_POLIETILENO2"/>
      <sheetName val="S_Ind__año_TURBOEXPANDER2"/>
      <sheetName val="S_Ind__año_ETILENO2"/>
      <sheetName val="S_Ind__año_AROMATICOS2"/>
      <sheetName val="S_Ind__año_PETROQUIMICA2"/>
      <sheetName val="Ayuda_Archivo_Info_mes2"/>
      <sheetName val="PRESUPUESTO_20002"/>
      <sheetName val="X-PRESS2000_CONFIS2"/>
      <sheetName val="VENTAS_GCB2"/>
      <sheetName val="VENTAS_GRC2"/>
      <sheetName val="PT_Prod_GCB2"/>
      <sheetName val="PT_Prod__GRC2"/>
      <sheetName val="Hoja_1_2"/>
      <sheetName val="Ev__riesgos"/>
      <sheetName val="Informe_Semanal_1"/>
      <sheetName val="Lineas_del_PACC2"/>
      <sheetName val="Informe_Semanal2"/>
      <sheetName val="RICS_NUEVA_HOJA_DIARIA"/>
      <sheetName val="TF_Set2"/>
      <sheetName val="Mapa Estratégico"/>
      <sheetName val="MAR_DIC"/>
      <sheetName val="TABLA_6"/>
      <sheetName val="PRESUPUESTO"/>
      <sheetName val="Materiales"/>
      <sheetName val="PxQ 2006"/>
      <sheetName val="CIC-NOV"/>
      <sheetName val="\Users\nani\Library\Caches\Temp"/>
      <sheetName val="\Users\juanpablobonillamanrique"/>
      <sheetName val="Tablas"/>
      <sheetName val="Parámetros Formato"/>
      <sheetName val="Presupuestos5Altenativ-Poblanco"/>
      <sheetName val="Equipment"/>
      <sheetName val="Risk Assessment"/>
      <sheetName val="\Users\Edgar\Desktop\FS01CIB\US"/>
      <sheetName val="\C\Users\Edgar\Desktop\FS01CIB\"/>
      <sheetName val="CatalogoServicios"/>
      <sheetName val="Maestras"/>
      <sheetName val="Data Tables"/>
      <sheetName val="Company"/>
      <sheetName val="G.G.El mauro"/>
      <sheetName val="\CASO 2\FS01CIB\USERS\GROUPS\SP"/>
      <sheetName val="INSUMOS"/>
      <sheetName val="MAQ"/>
      <sheetName val="PERS"/>
      <sheetName val="TRANS"/>
      <sheetName val="INFRASTRUCTURE"/>
      <sheetName val="Dominios"/>
      <sheetName val="PERFIL COMPLETO"/>
      <sheetName val="Tabla"/>
      <sheetName val="DATOS_PIMS"/>
      <sheetName val="PYGOFI"/>
      <sheetName val="PYGOFI2"/>
      <sheetName val="DatosIniciales"/>
      <sheetName val="Mayores"/>
      <sheetName val="3.Publicidad"/>
      <sheetName val="Units"/>
      <sheetName val="PARAMETROS"/>
      <sheetName val="HOT 80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salarioconv"/>
      <sheetName val="ENERO"/>
      <sheetName val="#¡REF"/>
      <sheetName val="INSUMOS"/>
    </sheetNames>
    <definedNames>
      <definedName name="Menu"/>
    </defined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row r="25">
          <cell r="F25">
            <v>333922</v>
          </cell>
        </row>
      </sheetData>
      <sheetData sheetId="12">
        <row r="31">
          <cell r="F31">
            <v>34978.9</v>
          </cell>
        </row>
      </sheetData>
      <sheetData sheetId="13">
        <row r="7">
          <cell r="D7">
            <v>2200</v>
          </cell>
        </row>
      </sheetData>
      <sheetData sheetId="14">
        <row r="1">
          <cell r="A1" t="str">
            <v>GOBERNACION DEL HUILA</v>
          </cell>
        </row>
      </sheetData>
      <sheetData sheetId="15"/>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Downs"/>
      <sheetName val="Pressure Transmitter"/>
      <sheetName val="DP Transmitter"/>
      <sheetName val="DP Gauge"/>
      <sheetName val="Pressure Gauge"/>
      <sheetName val="Pressure Switch"/>
      <sheetName val="Notes"/>
    </sheetNames>
    <sheetDataSet>
      <sheetData sheetId="0">
        <row r="5">
          <cell r="DN5" t="str">
            <v>316 Stainless Steel</v>
          </cell>
        </row>
        <row r="6">
          <cell r="DN6" t="str">
            <v>316L Stainless Steel</v>
          </cell>
        </row>
        <row r="7">
          <cell r="DN7" t="str">
            <v>Monel</v>
          </cell>
        </row>
      </sheetData>
      <sheetData sheetId="1"/>
      <sheetData sheetId="2"/>
      <sheetData sheetId="3"/>
      <sheetData sheetId="4"/>
      <sheetData sheetId="5"/>
      <sheetData sheetId="6"/>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JO4"/>
      <sheetName val="Hoja1"/>
      <sheetName val="AIU"/>
      <sheetName val="MAQ"/>
      <sheetName val="MAT"/>
      <sheetName val="PERS"/>
      <sheetName val="BASE PERSO"/>
      <sheetName val="TRANS"/>
      <sheetName val="PIEDEMONTE"/>
      <sheetName val="LLANOS"/>
      <sheetName val="ALTO"/>
      <sheetName val="BAJO"/>
      <sheetName val="BAJOMAGDALENA (0)"/>
      <sheetName val="LISTA CANTI"/>
      <sheetName val="LISTA CANTIDADES"/>
      <sheetName val="LISTA CANTIDADES (2)"/>
      <sheetName val="LISTA CANTIDADES (3)"/>
      <sheetName val="LISTA PRECIOS"/>
      <sheetName val="1.01"/>
      <sheetName val="1.02"/>
      <sheetName val="1.03"/>
      <sheetName val="1.04"/>
      <sheetName val="2.01"/>
      <sheetName val="2.02"/>
      <sheetName val="2.03"/>
      <sheetName val="2.04"/>
      <sheetName val="2.05"/>
      <sheetName val="2.06"/>
      <sheetName val="2.07"/>
      <sheetName val="3.01"/>
      <sheetName val="3.02"/>
      <sheetName val="3.03"/>
      <sheetName val="3.04"/>
      <sheetName val="3.05"/>
      <sheetName val="3.06"/>
      <sheetName val="3.07"/>
      <sheetName val="3.08"/>
      <sheetName val="3.09"/>
      <sheetName val="3.10"/>
      <sheetName val="4.01"/>
      <sheetName val="4.02"/>
      <sheetName val="4.03"/>
      <sheetName val="4.04"/>
      <sheetName val="4.05"/>
      <sheetName val="4.06"/>
      <sheetName val="4.07"/>
      <sheetName val="4.08"/>
      <sheetName val="5.01"/>
      <sheetName val="5.02"/>
      <sheetName val="5.03"/>
      <sheetName val="5.04"/>
      <sheetName val="5.05"/>
      <sheetName val="5.06"/>
      <sheetName val="5.07"/>
      <sheetName val="5.08"/>
      <sheetName val="6.01"/>
      <sheetName val="6.02"/>
      <sheetName val="6.03"/>
      <sheetName val="6.04"/>
      <sheetName val="6.05"/>
      <sheetName val="6.06"/>
      <sheetName val="6.07"/>
      <sheetName val="6.08"/>
      <sheetName val="6.09"/>
      <sheetName val="6.10"/>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8.01"/>
      <sheetName val="8.02"/>
      <sheetName val="8.03"/>
      <sheetName val="8.04"/>
      <sheetName val="8.05"/>
      <sheetName val="8.06"/>
      <sheetName val="8.07"/>
      <sheetName val="8.08"/>
      <sheetName val="8.09"/>
      <sheetName val="8.10"/>
      <sheetName val="9.01"/>
      <sheetName val="9.02"/>
      <sheetName val="9.03"/>
      <sheetName val="9.04"/>
      <sheetName val="9.05"/>
      <sheetName val="9.05a"/>
      <sheetName val="9.06"/>
      <sheetName val="9.07"/>
      <sheetName val="10.01"/>
      <sheetName val="10.02"/>
      <sheetName val="10.03"/>
      <sheetName val="10.04"/>
      <sheetName val="10.05"/>
      <sheetName val="10.06"/>
      <sheetName val="10.07"/>
      <sheetName val="10.08"/>
      <sheetName val="10.09"/>
      <sheetName val="10.10"/>
      <sheetName val="10.11"/>
      <sheetName val="10.12"/>
      <sheetName val="10.13"/>
      <sheetName val="10.14"/>
      <sheetName val="10.15"/>
      <sheetName val="10.16"/>
      <sheetName val="10.17"/>
      <sheetName val="11.01"/>
      <sheetName val="11.02"/>
      <sheetName val="11.03"/>
      <sheetName val="11.04"/>
      <sheetName val="11.05"/>
      <sheetName val="11.06"/>
      <sheetName val="11.07"/>
      <sheetName val="11.08"/>
      <sheetName val="11.0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1.25"/>
      <sheetName val="12.01"/>
      <sheetName val="12.02"/>
      <sheetName val="12.03"/>
      <sheetName val="12.04"/>
      <sheetName val="12.05"/>
      <sheetName val="12.06"/>
      <sheetName val="12.07"/>
      <sheetName val="12.08"/>
      <sheetName val="13.01"/>
      <sheetName val="13.02"/>
      <sheetName val="13.03"/>
      <sheetName val="13.04"/>
      <sheetName val="13.05"/>
      <sheetName val="13.06"/>
      <sheetName val="13.07"/>
      <sheetName val="13.08"/>
      <sheetName val="13.09"/>
      <sheetName val="13.10"/>
      <sheetName val="13.11"/>
      <sheetName val="13.12"/>
      <sheetName val="13.13"/>
      <sheetName val="NP Quiebrapatas"/>
      <sheetName val="NP Mejoramiento"/>
      <sheetName val="INFRASTRUCTURE"/>
      <sheetName val="CALIDAD"/>
      <sheetName val="PU (2)"/>
      <sheetName val="PIEDEMONTE4"/>
      <sheetName val="LLANOS4"/>
      <sheetName val="ALTO4"/>
      <sheetName val="resumen"/>
    </sheetNames>
    <sheetDataSet>
      <sheetData sheetId="0"/>
      <sheetData sheetId="1"/>
      <sheetData sheetId="2"/>
      <sheetData sheetId="3">
        <row r="1">
          <cell r="A1" t="str">
            <v>Bulldozer con riper</v>
          </cell>
        </row>
      </sheetData>
      <sheetData sheetId="4">
        <row r="3">
          <cell r="A3" t="str">
            <v>Abono</v>
          </cell>
        </row>
      </sheetData>
      <sheetData sheetId="5">
        <row r="4">
          <cell r="A4" t="str">
            <v>Topógrafo</v>
          </cell>
        </row>
      </sheetData>
      <sheetData sheetId="6"/>
      <sheetData sheetId="7">
        <row r="2">
          <cell r="A2" t="str">
            <v>Arena</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heetName val="Inter"/>
      <sheetName val="AIU"/>
      <sheetName val="CARACTE"/>
      <sheetName val="MO ok"/>
      <sheetName val="P.M.T. "/>
      <sheetName val="Presupuesto U "/>
      <sheetName val="cronograma U"/>
      <sheetName val="MC-1 CVial"/>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MC-18"/>
      <sheetName val="MC-19"/>
      <sheetName val="MC-20"/>
      <sheetName val="MC-21"/>
      <sheetName val="MC-22"/>
      <sheetName val="MC-23"/>
      <sheetName val="MC-24"/>
      <sheetName val="MC-25"/>
      <sheetName val="MC-26"/>
      <sheetName val="MDC19"/>
      <sheetName val="mortero"/>
      <sheetName val="2000"/>
      <sheetName val="2500"/>
      <sheetName val="3000"/>
      <sheetName val="1,1"/>
      <sheetName val="2,2"/>
      <sheetName val="2,3"/>
      <sheetName val="2,5"/>
      <sheetName val="2,6"/>
      <sheetName val="2,7"/>
      <sheetName val="2,8"/>
      <sheetName val="2,9"/>
      <sheetName val="2,10"/>
      <sheetName val="2,11"/>
      <sheetName val="2,12"/>
      <sheetName val="3.1"/>
      <sheetName val="3,2"/>
      <sheetName val="3,3"/>
      <sheetName val="3,4"/>
      <sheetName val="4,1"/>
      <sheetName val="4,2"/>
      <sheetName val="4,3"/>
      <sheetName val="4,4"/>
      <sheetName val="4,5"/>
      <sheetName val="5,1"/>
      <sheetName val="5,2"/>
      <sheetName val="5,3"/>
      <sheetName val="5,4"/>
      <sheetName val="5.5"/>
      <sheetName val="5.6"/>
    </sheetNames>
    <sheetDataSet>
      <sheetData sheetId="0" refreshError="1"/>
      <sheetData sheetId="1" refreshError="1"/>
      <sheetData sheetId="2">
        <row r="4">
          <cell r="C4" t="str">
            <v xml:space="preserve"> MEJORAMIENTO DE LA VIA  DE SEGUNDO ORDEN CRUCE PLATANILLAL-SAN ANTONIO- VEGALARGA -MUNICIPIO DE NEIVA, DEPARTAMENTO DEL HUILA</v>
          </cell>
        </row>
      </sheetData>
      <sheetData sheetId="3" refreshError="1"/>
      <sheetData sheetId="4">
        <row r="10">
          <cell r="G10" t="str">
            <v>OB</v>
          </cell>
        </row>
      </sheetData>
      <sheetData sheetId="5" refreshError="1"/>
      <sheetData sheetId="6">
        <row r="2">
          <cell r="K2">
            <v>30</v>
          </cell>
        </row>
        <row r="6">
          <cell r="K6">
            <v>30</v>
          </cell>
        </row>
        <row r="7">
          <cell r="K7">
            <v>27</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DEV.XLS"/>
      <sheetName val="MOD-DEV.XLM"/>
      <sheetName val="PRV-03"/>
      <sheetName val="MOD-DEV_XLS"/>
      <sheetName val="MOD-DEV_XLM"/>
      <sheetName val="MOD-DEV_XLS1"/>
      <sheetName val="MOD-DEV_XLM1"/>
      <sheetName val="#¡REF"/>
      <sheetName val="ENERO"/>
      <sheetName val="Mod-Dev6.Xlw"/>
      <sheetName val="Tablas"/>
      <sheetName val="ABBREV SAP BCE"/>
      <sheetName val="NOV8M$"/>
      <sheetName val="BS"/>
      <sheetName val="Working Cap Assets "/>
      <sheetName val="Working Cap Liabs"/>
      <sheetName val="BCESAP"/>
      <sheetName val="Fix Allocation"/>
      <sheetName val="MOD_DEV_XLS"/>
      <sheetName val="MOD_DEV_XLM"/>
      <sheetName val="Parámetros Formato"/>
      <sheetName val="Mod-Dev6_Xlw"/>
      <sheetName val="Parámetros_Formato"/>
      <sheetName val="DPC"/>
      <sheetName val="Base"/>
      <sheetName val="1"/>
      <sheetName val="Bases_de_Datos"/>
      <sheetName val="PRDNAL96"/>
      <sheetName val="Instrucciones_"/>
      <sheetName val="Resultados"/>
      <sheetName val="Hoja3"/>
      <sheetName val="VPN-_ECP"/>
      <sheetName val="nombres"/>
      <sheetName val="Mod-Dev6_Xlw1"/>
      <sheetName val="Parámetros_Formato1"/>
      <sheetName val="list"/>
      <sheetName val="Hoja1"/>
      <sheetName val="Bases"/>
      <sheetName val="MOD-DEV_XLS2"/>
      <sheetName val="MOD-DEV_XLM2"/>
      <sheetName val="Mod-Dev6_Xlw2"/>
      <sheetName val="Parámetros_Formato2"/>
      <sheetName val="MOD-DEV_XLS3"/>
      <sheetName val="MOD-DEV_XLM3"/>
      <sheetName val="Mod-Dev6_Xlw3"/>
      <sheetName val="Parámetros_Formato3"/>
      <sheetName val="MOD-DEV_XLS4"/>
      <sheetName val="MOD-DEV_XLM4"/>
      <sheetName val="Mod-Dev6_Xlw4"/>
      <sheetName val="Parámetros_Formato4"/>
      <sheetName val="Info"/>
      <sheetName val="TIBU"/>
      <sheetName val="Listas"/>
      <sheetName val="APU's BASICOS"/>
      <sheetName val="INSUMO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ow r="2">
          <cell r="A2" t="str">
            <v>BASIC</v>
          </cell>
        </row>
      </sheetData>
      <sheetData sheetId="40"/>
      <sheetData sheetId="41"/>
      <sheetData sheetId="42">
        <row r="14">
          <cell r="D14">
            <v>1</v>
          </cell>
        </row>
      </sheetData>
      <sheetData sheetId="43">
        <row r="2">
          <cell r="A2" t="str">
            <v>BASIC</v>
          </cell>
        </row>
      </sheetData>
      <sheetData sheetId="44"/>
      <sheetData sheetId="45"/>
      <sheetData sheetId="46">
        <row r="14">
          <cell r="D14">
            <v>1</v>
          </cell>
        </row>
      </sheetData>
      <sheetData sheetId="47">
        <row r="2">
          <cell r="A2" t="str">
            <v>BASIC</v>
          </cell>
        </row>
      </sheetData>
      <sheetData sheetId="48"/>
      <sheetData sheetId="49"/>
      <sheetData sheetId="50" refreshError="1"/>
      <sheetData sheetId="51" refreshError="1"/>
      <sheetData sheetId="52" refreshError="1"/>
      <sheetData sheetId="53" refreshError="1"/>
      <sheetData sheetId="54"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 Correlaciones"/>
      <sheetName val="RESUMEN"/>
      <sheetName val="Hoja1"/>
    </sheetNames>
    <sheetDataSet>
      <sheetData sheetId="0">
        <row r="5">
          <cell r="C5">
            <v>1</v>
          </cell>
        </row>
        <row r="6">
          <cell r="C6">
            <v>0.9</v>
          </cell>
          <cell r="D6">
            <v>1</v>
          </cell>
        </row>
        <row r="7">
          <cell r="C7">
            <v>0.9</v>
          </cell>
          <cell r="D7">
            <v>0.9</v>
          </cell>
          <cell r="E7">
            <v>1</v>
          </cell>
        </row>
        <row r="8">
          <cell r="C8">
            <v>0.9</v>
          </cell>
          <cell r="D8">
            <v>0.9</v>
          </cell>
          <cell r="E8">
            <v>0.9</v>
          </cell>
          <cell r="F8">
            <v>1</v>
          </cell>
        </row>
        <row r="9">
          <cell r="C9">
            <v>0.9</v>
          </cell>
          <cell r="D9">
            <v>0.9</v>
          </cell>
          <cell r="E9">
            <v>0.9</v>
          </cell>
          <cell r="F9">
            <v>0.9</v>
          </cell>
          <cell r="G9">
            <v>1</v>
          </cell>
        </row>
        <row r="10">
          <cell r="C10">
            <v>0.9</v>
          </cell>
          <cell r="D10">
            <v>0.9</v>
          </cell>
          <cell r="E10">
            <v>0.9</v>
          </cell>
          <cell r="F10">
            <v>0.9</v>
          </cell>
          <cell r="G10">
            <v>0.9</v>
          </cell>
          <cell r="H10">
            <v>1</v>
          </cell>
        </row>
      </sheetData>
      <sheetData sheetId="1"/>
      <sheetData sheetId="2"/>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ntral"/>
      <sheetName val="Túnel Aduc"/>
      <sheetName val="Túnel Blindado"/>
      <sheetName val="@RISK - Correlaciones"/>
    </sheetNames>
    <sheetDataSet>
      <sheetData sheetId="0">
        <row r="26">
          <cell r="E26">
            <v>1</v>
          </cell>
        </row>
      </sheetData>
      <sheetData sheetId="1"/>
      <sheetData sheetId="2"/>
      <sheetData sheetId="3">
        <row r="26">
          <cell r="E26">
            <v>1</v>
          </cell>
        </row>
        <row r="27">
          <cell r="E27">
            <v>0</v>
          </cell>
          <cell r="F27">
            <v>1</v>
          </cell>
        </row>
        <row r="28">
          <cell r="E28">
            <v>0</v>
          </cell>
          <cell r="F28">
            <v>1</v>
          </cell>
          <cell r="G28">
            <v>1</v>
          </cell>
        </row>
        <row r="29">
          <cell r="E29">
            <v>0</v>
          </cell>
          <cell r="F29">
            <v>0</v>
          </cell>
          <cell r="G29">
            <v>0</v>
          </cell>
          <cell r="H29">
            <v>1</v>
          </cell>
        </row>
        <row r="30">
          <cell r="E30">
            <v>0</v>
          </cell>
          <cell r="F30">
            <v>0</v>
          </cell>
          <cell r="G30">
            <v>0</v>
          </cell>
          <cell r="H30">
            <v>0</v>
          </cell>
          <cell r="I30">
            <v>1</v>
          </cell>
        </row>
        <row r="31">
          <cell r="E31">
            <v>0</v>
          </cell>
          <cell r="F31">
            <v>0</v>
          </cell>
          <cell r="G31">
            <v>0</v>
          </cell>
          <cell r="H31">
            <v>1</v>
          </cell>
          <cell r="I31">
            <v>1</v>
          </cell>
          <cell r="J31">
            <v>1</v>
          </cell>
        </row>
        <row r="32">
          <cell r="E32">
            <v>0</v>
          </cell>
          <cell r="F32">
            <v>0</v>
          </cell>
          <cell r="G32">
            <v>0</v>
          </cell>
          <cell r="H32">
            <v>1</v>
          </cell>
          <cell r="I32">
            <v>1</v>
          </cell>
          <cell r="J32">
            <v>0</v>
          </cell>
          <cell r="K32">
            <v>1</v>
          </cell>
        </row>
        <row r="33">
          <cell r="E33">
            <v>0</v>
          </cell>
          <cell r="F33">
            <v>0</v>
          </cell>
          <cell r="G33">
            <v>0</v>
          </cell>
          <cell r="H33">
            <v>0</v>
          </cell>
          <cell r="I33">
            <v>0</v>
          </cell>
          <cell r="J33">
            <v>0</v>
          </cell>
          <cell r="K33">
            <v>0</v>
          </cell>
          <cell r="L33">
            <v>1</v>
          </cell>
        </row>
        <row r="34">
          <cell r="E34">
            <v>0</v>
          </cell>
          <cell r="F34">
            <v>0</v>
          </cell>
          <cell r="G34">
            <v>0</v>
          </cell>
          <cell r="H34">
            <v>0</v>
          </cell>
          <cell r="I34">
            <v>0</v>
          </cell>
          <cell r="J34">
            <v>0</v>
          </cell>
          <cell r="K34">
            <v>0</v>
          </cell>
          <cell r="L34">
            <v>1</v>
          </cell>
          <cell r="M34">
            <v>1</v>
          </cell>
        </row>
        <row r="35">
          <cell r="E35">
            <v>0</v>
          </cell>
          <cell r="F35">
            <v>0</v>
          </cell>
          <cell r="G35">
            <v>0</v>
          </cell>
          <cell r="H35">
            <v>0</v>
          </cell>
          <cell r="I35">
            <v>0</v>
          </cell>
          <cell r="J35">
            <v>0</v>
          </cell>
          <cell r="K35">
            <v>0</v>
          </cell>
          <cell r="L35">
            <v>0</v>
          </cell>
          <cell r="M35">
            <v>0</v>
          </cell>
          <cell r="N35">
            <v>1</v>
          </cell>
        </row>
        <row r="36">
          <cell r="E36">
            <v>0</v>
          </cell>
          <cell r="F36">
            <v>0</v>
          </cell>
          <cell r="G36">
            <v>0</v>
          </cell>
          <cell r="H36">
            <v>0</v>
          </cell>
          <cell r="I36">
            <v>0</v>
          </cell>
          <cell r="J36">
            <v>0</v>
          </cell>
          <cell r="K36">
            <v>0</v>
          </cell>
          <cell r="L36">
            <v>0</v>
          </cell>
          <cell r="M36">
            <v>0</v>
          </cell>
          <cell r="N36">
            <v>1</v>
          </cell>
          <cell r="O36">
            <v>1</v>
          </cell>
        </row>
        <row r="37">
          <cell r="E37">
            <v>0</v>
          </cell>
          <cell r="F37">
            <v>0</v>
          </cell>
          <cell r="G37">
            <v>0</v>
          </cell>
          <cell r="H37">
            <v>0</v>
          </cell>
          <cell r="I37">
            <v>0</v>
          </cell>
          <cell r="J37">
            <v>0</v>
          </cell>
          <cell r="K37">
            <v>0</v>
          </cell>
          <cell r="L37">
            <v>0</v>
          </cell>
          <cell r="M37">
            <v>0</v>
          </cell>
          <cell r="N37">
            <v>1</v>
          </cell>
          <cell r="O37">
            <v>0</v>
          </cell>
          <cell r="P37">
            <v>1</v>
          </cell>
        </row>
        <row r="38">
          <cell r="E38">
            <v>0</v>
          </cell>
          <cell r="F38">
            <v>0</v>
          </cell>
          <cell r="G38">
            <v>0</v>
          </cell>
          <cell r="H38">
            <v>0</v>
          </cell>
          <cell r="I38">
            <v>0</v>
          </cell>
          <cell r="J38">
            <v>0</v>
          </cell>
          <cell r="K38">
            <v>0</v>
          </cell>
          <cell r="L38">
            <v>0</v>
          </cell>
          <cell r="M38">
            <v>0</v>
          </cell>
          <cell r="N38">
            <v>0</v>
          </cell>
          <cell r="O38">
            <v>0</v>
          </cell>
          <cell r="P38">
            <v>0</v>
          </cell>
          <cell r="Q38">
            <v>1</v>
          </cell>
        </row>
        <row r="39">
          <cell r="E39">
            <v>0</v>
          </cell>
          <cell r="F39">
            <v>0</v>
          </cell>
          <cell r="G39">
            <v>0</v>
          </cell>
          <cell r="H39">
            <v>0</v>
          </cell>
          <cell r="I39">
            <v>0</v>
          </cell>
          <cell r="J39">
            <v>0</v>
          </cell>
          <cell r="K39">
            <v>0</v>
          </cell>
          <cell r="L39">
            <v>0</v>
          </cell>
          <cell r="M39">
            <v>0</v>
          </cell>
          <cell r="N39">
            <v>0</v>
          </cell>
          <cell r="O39">
            <v>0</v>
          </cell>
          <cell r="P39">
            <v>0</v>
          </cell>
          <cell r="Q39">
            <v>1</v>
          </cell>
          <cell r="R39">
            <v>1</v>
          </cell>
        </row>
        <row r="40">
          <cell r="E40">
            <v>0</v>
          </cell>
          <cell r="F40">
            <v>0</v>
          </cell>
          <cell r="G40">
            <v>0</v>
          </cell>
          <cell r="H40">
            <v>0</v>
          </cell>
          <cell r="I40">
            <v>0</v>
          </cell>
          <cell r="J40">
            <v>0</v>
          </cell>
          <cell r="K40">
            <v>0</v>
          </cell>
          <cell r="L40">
            <v>0</v>
          </cell>
          <cell r="M40">
            <v>0</v>
          </cell>
          <cell r="N40">
            <v>0</v>
          </cell>
          <cell r="O40">
            <v>0</v>
          </cell>
          <cell r="P40">
            <v>0</v>
          </cell>
          <cell r="Q40">
            <v>0</v>
          </cell>
          <cell r="R40">
            <v>0</v>
          </cell>
          <cell r="S40">
            <v>1</v>
          </cell>
        </row>
        <row r="41">
          <cell r="E41">
            <v>0</v>
          </cell>
          <cell r="F41">
            <v>0</v>
          </cell>
          <cell r="G41">
            <v>0</v>
          </cell>
          <cell r="H41">
            <v>0</v>
          </cell>
          <cell r="I41">
            <v>0</v>
          </cell>
          <cell r="J41">
            <v>0</v>
          </cell>
          <cell r="K41">
            <v>0</v>
          </cell>
          <cell r="L41">
            <v>0</v>
          </cell>
          <cell r="M41">
            <v>0</v>
          </cell>
          <cell r="N41">
            <v>0</v>
          </cell>
          <cell r="O41">
            <v>0</v>
          </cell>
          <cell r="P41">
            <v>0</v>
          </cell>
          <cell r="Q41">
            <v>0</v>
          </cell>
          <cell r="R41">
            <v>0</v>
          </cell>
          <cell r="S41">
            <v>1</v>
          </cell>
          <cell r="T41">
            <v>1</v>
          </cell>
        </row>
        <row r="42">
          <cell r="E42">
            <v>0</v>
          </cell>
          <cell r="F42">
            <v>0</v>
          </cell>
          <cell r="G42">
            <v>0</v>
          </cell>
          <cell r="H42">
            <v>0</v>
          </cell>
          <cell r="I42">
            <v>0</v>
          </cell>
          <cell r="J42">
            <v>0</v>
          </cell>
          <cell r="K42">
            <v>0</v>
          </cell>
          <cell r="L42">
            <v>0</v>
          </cell>
          <cell r="M42">
            <v>0</v>
          </cell>
          <cell r="N42">
            <v>0</v>
          </cell>
          <cell r="O42">
            <v>0</v>
          </cell>
          <cell r="P42">
            <v>0</v>
          </cell>
          <cell r="Q42">
            <v>0</v>
          </cell>
          <cell r="R42">
            <v>0</v>
          </cell>
          <cell r="S42">
            <v>1</v>
          </cell>
          <cell r="T42">
            <v>0</v>
          </cell>
          <cell r="U42">
            <v>1</v>
          </cell>
        </row>
        <row r="43">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1</v>
          </cell>
        </row>
        <row r="44">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1</v>
          </cell>
          <cell r="W44">
            <v>1</v>
          </cell>
        </row>
        <row r="45">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1</v>
          </cell>
          <cell r="W45">
            <v>0</v>
          </cell>
          <cell r="X45">
            <v>1</v>
          </cell>
        </row>
        <row r="46">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1</v>
          </cell>
        </row>
        <row r="47">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1</v>
          </cell>
          <cell r="Z47">
            <v>1</v>
          </cell>
        </row>
        <row r="48">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1</v>
          </cell>
          <cell r="Z48">
            <v>0</v>
          </cell>
          <cell r="AA48">
            <v>1</v>
          </cell>
        </row>
        <row r="49">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1</v>
          </cell>
        </row>
        <row r="50">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1</v>
          </cell>
          <cell r="AC50">
            <v>1</v>
          </cell>
        </row>
        <row r="51">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1</v>
          </cell>
        </row>
        <row r="52">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1</v>
          </cell>
          <cell r="AE52">
            <v>1</v>
          </cell>
        </row>
        <row r="53">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1</v>
          </cell>
          <cell r="AE53">
            <v>0</v>
          </cell>
          <cell r="AF53">
            <v>1</v>
          </cell>
        </row>
        <row r="54">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1</v>
          </cell>
        </row>
        <row r="55">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1</v>
          </cell>
          <cell r="AH55">
            <v>1</v>
          </cell>
        </row>
        <row r="56">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1</v>
          </cell>
          <cell r="AH56">
            <v>0</v>
          </cell>
          <cell r="AI56">
            <v>1</v>
          </cell>
        </row>
        <row r="57">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1</v>
          </cell>
        </row>
        <row r="58">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1</v>
          </cell>
          <cell r="AK58">
            <v>1</v>
          </cell>
        </row>
        <row r="59">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1</v>
          </cell>
          <cell r="AK59">
            <v>0</v>
          </cell>
          <cell r="AL59">
            <v>1</v>
          </cell>
        </row>
        <row r="60">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1</v>
          </cell>
        </row>
        <row r="61">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1</v>
          </cell>
        </row>
        <row r="62">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1</v>
          </cell>
          <cell r="AN62">
            <v>0</v>
          </cell>
          <cell r="AO62">
            <v>1</v>
          </cell>
        </row>
        <row r="63">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1</v>
          </cell>
          <cell r="AO63">
            <v>0</v>
          </cell>
          <cell r="AP63">
            <v>1</v>
          </cell>
        </row>
        <row r="64">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1</v>
          </cell>
        </row>
        <row r="65">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1</v>
          </cell>
          <cell r="AR65">
            <v>1</v>
          </cell>
        </row>
        <row r="66">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1</v>
          </cell>
          <cell r="AR66">
            <v>0</v>
          </cell>
          <cell r="AS66">
            <v>1</v>
          </cell>
        </row>
        <row r="67">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1</v>
          </cell>
          <cell r="AS67">
            <v>0</v>
          </cell>
          <cell r="AT67">
            <v>1</v>
          </cell>
        </row>
        <row r="68">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1</v>
          </cell>
        </row>
        <row r="69">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1</v>
          </cell>
          <cell r="AV69">
            <v>1</v>
          </cell>
        </row>
        <row r="70">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1</v>
          </cell>
        </row>
        <row r="71">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1</v>
          </cell>
        </row>
        <row r="72">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1</v>
          </cell>
          <cell r="AX72">
            <v>0</v>
          </cell>
          <cell r="AY72">
            <v>1</v>
          </cell>
        </row>
        <row r="73">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1</v>
          </cell>
          <cell r="AX73">
            <v>0</v>
          </cell>
          <cell r="AY73">
            <v>0</v>
          </cell>
          <cell r="AZ73">
            <v>1</v>
          </cell>
        </row>
        <row r="74">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1</v>
          </cell>
        </row>
        <row r="75">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1</v>
          </cell>
          <cell r="BB75">
            <v>1</v>
          </cell>
        </row>
        <row r="76">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1</v>
          </cell>
          <cell r="BB76">
            <v>0</v>
          </cell>
          <cell r="BC76">
            <v>1</v>
          </cell>
        </row>
        <row r="77">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1</v>
          </cell>
        </row>
        <row r="78">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1</v>
          </cell>
          <cell r="BE78">
            <v>1</v>
          </cell>
        </row>
        <row r="79">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1</v>
          </cell>
          <cell r="BE79">
            <v>0</v>
          </cell>
          <cell r="BF79">
            <v>1</v>
          </cell>
        </row>
        <row r="80">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1</v>
          </cell>
        </row>
        <row r="81">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1</v>
          </cell>
          <cell r="BH81">
            <v>1</v>
          </cell>
        </row>
        <row r="82">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1</v>
          </cell>
          <cell r="BH82">
            <v>0</v>
          </cell>
          <cell r="BI82">
            <v>1</v>
          </cell>
        </row>
        <row r="83">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1</v>
          </cell>
        </row>
        <row r="84">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1</v>
          </cell>
          <cell r="BH84">
            <v>0</v>
          </cell>
          <cell r="BI84">
            <v>0</v>
          </cell>
          <cell r="BJ84">
            <v>0</v>
          </cell>
          <cell r="BK84">
            <v>1</v>
          </cell>
        </row>
        <row r="85">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1</v>
          </cell>
          <cell r="BK85">
            <v>0</v>
          </cell>
          <cell r="BL85">
            <v>1</v>
          </cell>
        </row>
        <row r="86">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1</v>
          </cell>
          <cell r="BK86">
            <v>0</v>
          </cell>
          <cell r="BL86">
            <v>0</v>
          </cell>
          <cell r="BM86">
            <v>1</v>
          </cell>
        </row>
        <row r="87">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1</v>
          </cell>
        </row>
        <row r="88">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1</v>
          </cell>
          <cell r="BO88">
            <v>1</v>
          </cell>
        </row>
        <row r="89">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1</v>
          </cell>
          <cell r="BO89">
            <v>0</v>
          </cell>
          <cell r="BP89">
            <v>1</v>
          </cell>
        </row>
        <row r="90">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1</v>
          </cell>
        </row>
        <row r="91">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1</v>
          </cell>
          <cell r="BR91">
            <v>1</v>
          </cell>
        </row>
        <row r="92">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1</v>
          </cell>
          <cell r="BR92">
            <v>0</v>
          </cell>
          <cell r="BS92">
            <v>1</v>
          </cell>
        </row>
        <row r="93">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1</v>
          </cell>
        </row>
        <row r="94">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1</v>
          </cell>
          <cell r="BU94">
            <v>1</v>
          </cell>
        </row>
        <row r="95">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1</v>
          </cell>
          <cell r="BU95">
            <v>0</v>
          </cell>
          <cell r="BV95">
            <v>1</v>
          </cell>
        </row>
        <row r="96">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1</v>
          </cell>
        </row>
        <row r="97">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1</v>
          </cell>
          <cell r="BX97">
            <v>1</v>
          </cell>
        </row>
        <row r="98">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1</v>
          </cell>
        </row>
        <row r="99">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1</v>
          </cell>
          <cell r="BZ99">
            <v>1</v>
          </cell>
        </row>
        <row r="100">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1</v>
          </cell>
          <cell r="BZ100">
            <v>0</v>
          </cell>
          <cell r="CA100">
            <v>1</v>
          </cell>
        </row>
        <row r="101">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1</v>
          </cell>
        </row>
        <row r="102">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1</v>
          </cell>
          <cell r="CC102">
            <v>1</v>
          </cell>
        </row>
        <row r="103">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1</v>
          </cell>
          <cell r="CC103">
            <v>0</v>
          </cell>
          <cell r="CD103">
            <v>1</v>
          </cell>
        </row>
        <row r="104">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1</v>
          </cell>
        </row>
        <row r="105">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1</v>
          </cell>
          <cell r="CF105">
            <v>1</v>
          </cell>
        </row>
        <row r="106">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1</v>
          </cell>
        </row>
        <row r="107">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1</v>
          </cell>
          <cell r="CF107">
            <v>0</v>
          </cell>
          <cell r="CG107">
            <v>0</v>
          </cell>
          <cell r="CH107">
            <v>1</v>
          </cell>
        </row>
        <row r="108">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1</v>
          </cell>
          <cell r="CH108">
            <v>0</v>
          </cell>
          <cell r="CI108">
            <v>1</v>
          </cell>
        </row>
        <row r="109">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1</v>
          </cell>
          <cell r="CH109">
            <v>0</v>
          </cell>
          <cell r="CI109">
            <v>0</v>
          </cell>
          <cell r="CJ109">
            <v>1</v>
          </cell>
        </row>
        <row r="110">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1</v>
          </cell>
          <cell r="CH110">
            <v>0</v>
          </cell>
          <cell r="CI110">
            <v>0</v>
          </cell>
          <cell r="CJ110">
            <v>0</v>
          </cell>
          <cell r="CK110">
            <v>1</v>
          </cell>
        </row>
        <row r="111">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1</v>
          </cell>
          <cell r="CH111">
            <v>0</v>
          </cell>
          <cell r="CI111">
            <v>0</v>
          </cell>
          <cell r="CJ111">
            <v>0</v>
          </cell>
          <cell r="CK111">
            <v>0</v>
          </cell>
          <cell r="CL111">
            <v>1</v>
          </cell>
        </row>
        <row r="112">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1</v>
          </cell>
        </row>
        <row r="113">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1</v>
          </cell>
        </row>
        <row r="114">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1</v>
          </cell>
        </row>
        <row r="115">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1</v>
          </cell>
        </row>
        <row r="116">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1</v>
          </cell>
        </row>
        <row r="117">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1</v>
          </cell>
        </row>
        <row r="118">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1</v>
          </cell>
        </row>
        <row r="119">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1</v>
          </cell>
        </row>
        <row r="120">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1</v>
          </cell>
        </row>
        <row r="121">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1</v>
          </cell>
        </row>
        <row r="122">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1</v>
          </cell>
          <cell r="CN122">
            <v>1</v>
          </cell>
          <cell r="CO122">
            <v>1</v>
          </cell>
          <cell r="CP122">
            <v>1</v>
          </cell>
          <cell r="CQ122">
            <v>1</v>
          </cell>
          <cell r="CR122">
            <v>1</v>
          </cell>
          <cell r="CS122">
            <v>1</v>
          </cell>
          <cell r="CT122">
            <v>1</v>
          </cell>
          <cell r="CU122">
            <v>1</v>
          </cell>
          <cell r="CV122">
            <v>1</v>
          </cell>
          <cell r="CW122">
            <v>1</v>
          </cell>
        </row>
        <row r="123">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1</v>
          </cell>
          <cell r="CN123">
            <v>1</v>
          </cell>
          <cell r="CO123">
            <v>1</v>
          </cell>
          <cell r="CP123">
            <v>1</v>
          </cell>
          <cell r="CQ123">
            <v>1</v>
          </cell>
          <cell r="CR123">
            <v>1</v>
          </cell>
          <cell r="CS123">
            <v>1</v>
          </cell>
          <cell r="CT123">
            <v>1</v>
          </cell>
          <cell r="CU123">
            <v>1</v>
          </cell>
          <cell r="CV123">
            <v>1</v>
          </cell>
          <cell r="CW123">
            <v>0</v>
          </cell>
          <cell r="CX123">
            <v>1</v>
          </cell>
        </row>
        <row r="124">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1</v>
          </cell>
        </row>
        <row r="125">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1</v>
          </cell>
          <cell r="CZ125">
            <v>1</v>
          </cell>
        </row>
      </sheetData>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Quick"/>
      <sheetName val="Gas Cromatograp"/>
      <sheetName val="Composit"/>
      <sheetName val="Flash Vapor (3)"/>
      <sheetName val="Differential Vapor (8)"/>
      <sheetName val="Visc"/>
      <sheetName val="Separator Flash (5)"/>
      <sheetName val="DiffVapSep"/>
      <sheetName val="Bo Calculation"/>
      <sheetName val="Rs Cal."/>
      <sheetName val="Viscosity &amp; Comparison"/>
      <sheetName val="Results Summary"/>
      <sheetName val="Viscosity vs Temp"/>
      <sheetName val="P3 Results"/>
      <sheetName val="MOD-DEV.XLS"/>
      <sheetName val="#¡REF"/>
      <sheetName val="ENERO"/>
      <sheetName val="afes"/>
      <sheetName val="Tablas"/>
      <sheetName val="Fix Allocation"/>
      <sheetName val="BCESAP"/>
      <sheetName val="ABBREV SAP BCE"/>
      <sheetName val="CCMM Enap"/>
      <sheetName val="NOV8M$"/>
      <sheetName val="PVT Results Core-Prelim-DST 2"/>
      <sheetName val="TOC"/>
      <sheetName val="INFRASTRUCTU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EBI 1 de 6 "/>
      <sheetName val="FICHA EBI 2 de 6"/>
      <sheetName val="FICHA EBI 3 de 6"/>
      <sheetName val="FICHA EBI 4 de 6"/>
      <sheetName val="FICHA EBI 5 de 6"/>
      <sheetName val="FICHA EBI 6 de 6"/>
      <sheetName val="FICHA EBI 7 DE 7"/>
      <sheetName val="ID-01"/>
      <sheetName val="ID-02"/>
      <sheetName val="ID-03"/>
      <sheetName val="ID-04"/>
      <sheetName val="PE-01-A"/>
      <sheetName val="PE-01-B"/>
      <sheetName val="PE-02"/>
      <sheetName val="PE-03"/>
      <sheetName val="PE-04"/>
      <sheetName val="FS-01"/>
      <sheetName val="FSEG"/>
      <sheetName val="INGRESOS"/>
      <sheetName val="PRESUPUESTO"/>
      <sheetName val="FF-01 "/>
      <sheetName val="BASE"/>
      <sheetName val="RESUMEN"/>
      <sheetName val="precios"/>
      <sheetName val="Vias MANI CRA 3 - PROYECTO"/>
      <sheetName val="TARIFAS"/>
      <sheetName val="PU"/>
      <sheetName val="INSUMOS"/>
      <sheetName val="Programacion"/>
      <sheetName val="Presupuesto Total"/>
      <sheetName val="SD"/>
      <sheetName val="Vias%20MANI%20CRA%203%20-%20PRO"/>
      <sheetName val="BASE DATOS MATERIALES"/>
      <sheetName val="22C"/>
      <sheetName val="presup. mano obra"/>
      <sheetName val="Acta de Inicio"/>
      <sheetName val="Flash Vapor (3)"/>
      <sheetName val="Composit"/>
      <sheetName val="Differential Vapor (8)"/>
      <sheetName val="MOD-DEV.XLS"/>
      <sheetName val="DATOSINI"/>
      <sheetName val="#¡REF"/>
      <sheetName val="ENERO"/>
      <sheetName val="Pun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MAQ"/>
      <sheetName val="MAT"/>
      <sheetName val="PERS"/>
      <sheetName val="TRANS"/>
      <sheetName val="INFRASTRUCTURE"/>
      <sheetName val="PU (2)"/>
      <sheetName val="Insum"/>
    </sheetNames>
    <sheetDataSet>
      <sheetData sheetId="0">
        <row r="3">
          <cell r="A3" t="str">
            <v>MATERIALES CONCRETOS Y MORTEROS</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pavi"/>
      <sheetName val="ACERO"/>
      <sheetName val="R"/>
      <sheetName val="1"/>
      <sheetName val="2"/>
      <sheetName val="3"/>
      <sheetName val="4"/>
      <sheetName val="5"/>
      <sheetName val="P-1"/>
      <sheetName val="Hoja3"/>
    </sheetNames>
    <sheetDataSet>
      <sheetData sheetId="0"/>
      <sheetData sheetId="1"/>
      <sheetData sheetId="2"/>
      <sheetData sheetId="3"/>
      <sheetData sheetId="4"/>
      <sheetData sheetId="5"/>
      <sheetData sheetId="6"/>
      <sheetData sheetId="7"/>
      <sheetData sheetId="8"/>
      <sheetData sheetId="9">
        <row r="5">
          <cell r="C5">
            <v>1</v>
          </cell>
          <cell r="D5" t="str">
            <v>Calle 13B entre Carreras 4 y 5. Riveras de Garzon</v>
          </cell>
        </row>
        <row r="6">
          <cell r="C6">
            <v>2</v>
          </cell>
          <cell r="D6" t="str">
            <v>Carrera 1 1 Este entre Calles 6 y 6a Barrio Orquidea Real.</v>
          </cell>
        </row>
        <row r="7">
          <cell r="C7">
            <v>3</v>
          </cell>
          <cell r="D7" t="str">
            <v>Tramo 1 Entrada Barrio 16 de julio</v>
          </cell>
        </row>
        <row r="8">
          <cell r="C8">
            <v>4</v>
          </cell>
          <cell r="D8" t="str">
            <v>Tramo 2 Entrada Barrio 16 de julio</v>
          </cell>
        </row>
        <row r="9">
          <cell r="C9">
            <v>5</v>
          </cell>
          <cell r="D9" t="str">
            <v>Tramo frente brisas del café y laureles (piedra del indio)</v>
          </cell>
        </row>
      </sheetData>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itario Granada Proyectado V2"/>
      <sheetName val="Parámetros"/>
    </sheetNames>
    <sheetDataSet>
      <sheetData sheetId="0" refreshError="1"/>
      <sheetData sheetId="1"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3)"/>
      <sheetName val="600.2.3"/>
      <sheetName val="610.1"/>
      <sheetName val="BALANCE Solo Tangente "/>
      <sheetName val="Mc TRAMO 1"/>
      <sheetName val="Mc TRAMO 2"/>
      <sheetName val="Mc TRAMO 3"/>
      <sheetName val="BALANCE Curva T8 tramo 2"/>
      <sheetName val="Mc TRAMO 2 -curva"/>
      <sheetName val="ALCANTARILLA"/>
      <sheetName val="SUBBASE"/>
      <sheetName val="EXCA PH"/>
      <sheetName val="CONCRETO D PH"/>
      <sheetName val="CICLO PH D"/>
      <sheetName val="ACERO"/>
      <sheetName val="cURVA 8"/>
      <sheetName val="MC-Mod"/>
      <sheetName val="Hoja1"/>
    </sheetNames>
    <sheetDataSet>
      <sheetData sheetId="0"/>
      <sheetData sheetId="1"/>
      <sheetData sheetId="2"/>
      <sheetData sheetId="3">
        <row r="19">
          <cell r="A19">
            <v>1</v>
          </cell>
          <cell r="B19" t="str">
            <v>600.2.3</v>
          </cell>
          <cell r="C19" t="str">
            <v>600-13</v>
          </cell>
          <cell r="E19" t="str">
            <v>Excavaciones varias en material comun en seco</v>
          </cell>
          <cell r="F19" t="str">
            <v>m3</v>
          </cell>
          <cell r="G19" t="str">
            <v>33,56</v>
          </cell>
          <cell r="H19">
            <v>16202.21</v>
          </cell>
          <cell r="I19">
            <v>543746.17000000004</v>
          </cell>
        </row>
        <row r="20">
          <cell r="A20">
            <v>2</v>
          </cell>
          <cell r="B20">
            <v>610.1</v>
          </cell>
          <cell r="C20" t="str">
            <v>610-13</v>
          </cell>
          <cell r="E20" t="str">
            <v>Relleno para estructuras con suelo</v>
          </cell>
          <cell r="F20" t="str">
            <v>m3</v>
          </cell>
          <cell r="G20" t="str">
            <v>14,11</v>
          </cell>
          <cell r="H20">
            <v>75891.240000000005</v>
          </cell>
          <cell r="I20">
            <v>1070825.3999999999</v>
          </cell>
        </row>
        <row r="21">
          <cell r="A21">
            <v>3</v>
          </cell>
          <cell r="B21">
            <v>630.4</v>
          </cell>
          <cell r="C21" t="str">
            <v>630-13</v>
          </cell>
          <cell r="E21" t="str">
            <v>Concreto clase D (f`c = 21 Mpa)</v>
          </cell>
          <cell r="F21" t="str">
            <v>m3</v>
          </cell>
          <cell r="G21" t="str">
            <v>4,84</v>
          </cell>
          <cell r="H21">
            <v>662512.29</v>
          </cell>
          <cell r="I21">
            <v>3206559.48</v>
          </cell>
        </row>
        <row r="22">
          <cell r="A22">
            <v>4</v>
          </cell>
          <cell r="B22">
            <v>630.6</v>
          </cell>
          <cell r="C22" t="str">
            <v>630-13</v>
          </cell>
          <cell r="E22" t="str">
            <v>Concreto clase F (f`c = 14 Mpa)</v>
          </cell>
          <cell r="F22" t="str">
            <v>m3</v>
          </cell>
          <cell r="G22" t="str">
            <v>5,56</v>
          </cell>
          <cell r="H22">
            <v>545519.26</v>
          </cell>
          <cell r="I22">
            <v>3033087.09</v>
          </cell>
        </row>
        <row r="23">
          <cell r="A23">
            <v>5</v>
          </cell>
          <cell r="B23">
            <v>661.1</v>
          </cell>
          <cell r="C23" t="str">
            <v>661-13</v>
          </cell>
          <cell r="E23" t="str">
            <v>Tubería de concreto reforzado clase D, de 900 mm</v>
          </cell>
          <cell r="F23" t="str">
            <v>m</v>
          </cell>
          <cell r="G23" t="str">
            <v>6,00</v>
          </cell>
          <cell r="H23">
            <v>662789.92000000004</v>
          </cell>
          <cell r="I23">
            <v>3976739.52</v>
          </cell>
        </row>
        <row r="24">
          <cell r="A24">
            <v>6</v>
          </cell>
          <cell r="B24">
            <v>640.1</v>
          </cell>
          <cell r="C24" t="str">
            <v>640-13</v>
          </cell>
          <cell r="E24" t="str">
            <v>Acero de refuerzo fy = 420 Mpa</v>
          </cell>
          <cell r="F24" t="str">
            <v>kg</v>
          </cell>
          <cell r="G24" t="str">
            <v>1.030,00</v>
          </cell>
          <cell r="H24">
            <v>4979.3999999999996</v>
          </cell>
          <cell r="I24">
            <v>5128782</v>
          </cell>
        </row>
        <row r="25">
          <cell r="A25" t="str">
            <v>TOTAL</v>
          </cell>
          <cell r="I25">
            <v>16959739.66</v>
          </cell>
        </row>
        <row r="26">
          <cell r="A26" t="str">
            <v xml:space="preserve">CONSTRUCCIÓN DE ( 10 ) ALCANTARILLAS TUBERIA CONCRETO REFORZADO </v>
          </cell>
        </row>
        <row r="27">
          <cell r="A27">
            <v>7</v>
          </cell>
          <cell r="B27" t="str">
            <v>600.2.3</v>
          </cell>
          <cell r="C27" t="str">
            <v>600-13</v>
          </cell>
          <cell r="E27" t="str">
            <v>Excavaciones varias en material comun en seco</v>
          </cell>
          <cell r="F27" t="str">
            <v>m3</v>
          </cell>
          <cell r="G27" t="str">
            <v>304,80</v>
          </cell>
          <cell r="H27">
            <v>16202.21</v>
          </cell>
          <cell r="I27">
            <v>4938433.6100000003</v>
          </cell>
        </row>
        <row r="28">
          <cell r="A28">
            <v>8</v>
          </cell>
          <cell r="B28">
            <v>610.1</v>
          </cell>
          <cell r="C28" t="str">
            <v>610-13</v>
          </cell>
          <cell r="E28" t="str">
            <v>Relleno para estructuras con suelo</v>
          </cell>
          <cell r="F28" t="str">
            <v>m3</v>
          </cell>
          <cell r="G28" t="str">
            <v>122,40</v>
          </cell>
          <cell r="H28">
            <v>75891.240000000005</v>
          </cell>
          <cell r="I28">
            <v>9289087.7799999993</v>
          </cell>
        </row>
        <row r="29">
          <cell r="A29">
            <v>9</v>
          </cell>
          <cell r="B29">
            <v>630.4</v>
          </cell>
          <cell r="C29" t="str">
            <v>630-13</v>
          </cell>
          <cell r="E29" t="str">
            <v>Concreto clase D (f`c = 21 Mpa)</v>
          </cell>
          <cell r="F29" t="str">
            <v>m3</v>
          </cell>
          <cell r="G29" t="str">
            <v>53,10</v>
          </cell>
          <cell r="H29">
            <v>662512.29</v>
          </cell>
          <cell r="I29">
            <v>35179402.600000001</v>
          </cell>
        </row>
        <row r="30">
          <cell r="A30">
            <v>10</v>
          </cell>
          <cell r="B30">
            <v>630.6</v>
          </cell>
          <cell r="C30" t="str">
            <v>630-13</v>
          </cell>
          <cell r="E30" t="str">
            <v>Concreto clase F (f`c = 14 Mpa)</v>
          </cell>
          <cell r="F30" t="str">
            <v>m3</v>
          </cell>
          <cell r="G30" t="str">
            <v>50,90</v>
          </cell>
          <cell r="H30">
            <v>545519.26</v>
          </cell>
          <cell r="I30">
            <v>27766930.329999998</v>
          </cell>
        </row>
        <row r="31">
          <cell r="A31">
            <v>11</v>
          </cell>
          <cell r="B31">
            <v>661.1</v>
          </cell>
          <cell r="C31" t="str">
            <v>661-13</v>
          </cell>
          <cell r="E31" t="str">
            <v>Tubería de concreto reforzado clase D, de 900 mm</v>
          </cell>
          <cell r="F31" t="str">
            <v>m</v>
          </cell>
          <cell r="G31" t="str">
            <v>50,00</v>
          </cell>
          <cell r="H31">
            <v>662789.92000000004</v>
          </cell>
          <cell r="I31">
            <v>33139496</v>
          </cell>
        </row>
        <row r="32">
          <cell r="A32">
            <v>12</v>
          </cell>
          <cell r="B32">
            <v>640.1</v>
          </cell>
          <cell r="C32" t="str">
            <v>640-13</v>
          </cell>
          <cell r="E32" t="str">
            <v>Acero de refuerzo fy = 420 Mpa</v>
          </cell>
          <cell r="F32" t="str">
            <v>kg</v>
          </cell>
          <cell r="G32" t="str">
            <v>10.300,00</v>
          </cell>
          <cell r="H32">
            <v>4979.3999999999996</v>
          </cell>
          <cell r="I32">
            <v>51287820</v>
          </cell>
        </row>
        <row r="33">
          <cell r="A33" t="str">
            <v>TOTAL</v>
          </cell>
          <cell r="I33">
            <v>161601170.31999999</v>
          </cell>
        </row>
        <row r="34">
          <cell r="A34" t="str">
            <v xml:space="preserve">CONSTRUCCIÓN DE PLACA HUELLA EN CONCRETO </v>
          </cell>
        </row>
        <row r="35">
          <cell r="A35">
            <v>13</v>
          </cell>
          <cell r="B35">
            <v>320.3</v>
          </cell>
          <cell r="C35" t="str">
            <v>320-13</v>
          </cell>
          <cell r="E35" t="str">
            <v>Subbase Granular Clase C</v>
          </cell>
          <cell r="F35" t="str">
            <v>m3</v>
          </cell>
          <cell r="G35" t="str">
            <v>81,91</v>
          </cell>
          <cell r="H35">
            <v>212568.2</v>
          </cell>
          <cell r="I35">
            <v>17411461.260000002</v>
          </cell>
        </row>
        <row r="36">
          <cell r="A36">
            <v>14</v>
          </cell>
          <cell r="B36" t="str">
            <v>600.2.3</v>
          </cell>
          <cell r="C36" t="str">
            <v>600-13</v>
          </cell>
          <cell r="E36" t="str">
            <v>Excavaciones varias en material comun en seco</v>
          </cell>
          <cell r="F36" t="str">
            <v>m3</v>
          </cell>
          <cell r="G36" t="str">
            <v>81,91</v>
          </cell>
          <cell r="H36">
            <v>16202.21</v>
          </cell>
          <cell r="I36">
            <v>1327123.02</v>
          </cell>
        </row>
        <row r="37">
          <cell r="A37">
            <v>15</v>
          </cell>
          <cell r="B37">
            <v>630.4</v>
          </cell>
          <cell r="C37" t="str">
            <v>630-13</v>
          </cell>
          <cell r="E37" t="str">
            <v>Concreto clase D (f`c = 21 Mpa)</v>
          </cell>
          <cell r="F37" t="str">
            <v>m3</v>
          </cell>
          <cell r="G37" t="str">
            <v>70,95</v>
          </cell>
          <cell r="H37">
            <v>662512.29</v>
          </cell>
          <cell r="I37">
            <v>47005246.979999997</v>
          </cell>
        </row>
        <row r="38">
          <cell r="A38">
            <v>16</v>
          </cell>
          <cell r="D38" t="str">
            <v>630.7P</v>
          </cell>
          <cell r="E38" t="str">
            <v>Concreto Resistencia = 21 Mpa (D), Piedra Pegada</v>
          </cell>
          <cell r="F38" t="str">
            <v>m3</v>
          </cell>
          <cell r="G38" t="str">
            <v>25,71</v>
          </cell>
          <cell r="H38">
            <v>463417.45</v>
          </cell>
          <cell r="I38">
            <v>11914462.640000001</v>
          </cell>
        </row>
        <row r="39">
          <cell r="A39">
            <v>17</v>
          </cell>
          <cell r="B39">
            <v>640.1</v>
          </cell>
          <cell r="C39" t="str">
            <v>640-13</v>
          </cell>
          <cell r="E39" t="str">
            <v>Acero de refuerzo (4200 Kg/cm2 ≤ fy ≥ 5200 Kg/cm2)</v>
          </cell>
          <cell r="F39" t="str">
            <v>kg</v>
          </cell>
          <cell r="G39" t="str">
            <v>3.969,00</v>
          </cell>
          <cell r="H39">
            <v>4979.3999999999996</v>
          </cell>
          <cell r="I39">
            <v>19763238.600000001</v>
          </cell>
        </row>
        <row r="40">
          <cell r="A40" t="str">
            <v>TOTAL</v>
          </cell>
          <cell r="I40">
            <v>97421532.5</v>
          </cell>
        </row>
        <row r="41">
          <cell r="A41" t="str">
            <v>CONSTRUCCIÓN DE ( 5 ) BADENES CON MURO EN CONCRETO REFORZADO</v>
          </cell>
        </row>
        <row r="42">
          <cell r="A42">
            <v>18</v>
          </cell>
          <cell r="B42" t="str">
            <v>600.2.3</v>
          </cell>
          <cell r="C42" t="str">
            <v>600-13</v>
          </cell>
          <cell r="E42" t="str">
            <v>Excavaciones varias en material comun en seco</v>
          </cell>
          <cell r="F42" t="str">
            <v>m3</v>
          </cell>
          <cell r="G42" t="str">
            <v>151,20</v>
          </cell>
          <cell r="H42">
            <v>16202.21</v>
          </cell>
          <cell r="I42">
            <v>2449774.15</v>
          </cell>
        </row>
        <row r="43">
          <cell r="A43">
            <v>19</v>
          </cell>
          <cell r="B43">
            <v>610.1</v>
          </cell>
          <cell r="C43" t="str">
            <v>610-13</v>
          </cell>
          <cell r="E43" t="str">
            <v>Relleno para estructuras con suelo</v>
          </cell>
          <cell r="F43" t="str">
            <v>m3</v>
          </cell>
          <cell r="G43" t="str">
            <v>28,80</v>
          </cell>
          <cell r="H43">
            <v>75891.240000000005</v>
          </cell>
          <cell r="I43">
            <v>2185667.71</v>
          </cell>
        </row>
        <row r="44">
          <cell r="A44">
            <v>20</v>
          </cell>
          <cell r="B44">
            <v>630.4</v>
          </cell>
          <cell r="C44" t="str">
            <v>630-13</v>
          </cell>
          <cell r="E44" t="str">
            <v>Concreto clase D (f`c = 21 Mpa)</v>
          </cell>
          <cell r="F44" t="str">
            <v>m3</v>
          </cell>
          <cell r="G44" t="str">
            <v>72,00</v>
          </cell>
          <cell r="H44">
            <v>662512.29</v>
          </cell>
          <cell r="I44">
            <v>47700884.880000003</v>
          </cell>
        </row>
        <row r="45">
          <cell r="A45">
            <v>21</v>
          </cell>
          <cell r="B45">
            <v>630.6</v>
          </cell>
          <cell r="C45" t="str">
            <v>630-13</v>
          </cell>
          <cell r="E45" t="str">
            <v>Concreto clase F (f`c = 14 Mpa)</v>
          </cell>
          <cell r="F45" t="str">
            <v>m3</v>
          </cell>
          <cell r="G45" t="str">
            <v>4,50</v>
          </cell>
          <cell r="H45">
            <v>545519.26</v>
          </cell>
          <cell r="I45">
            <v>2454836.67</v>
          </cell>
        </row>
        <row r="46">
          <cell r="A46">
            <v>22</v>
          </cell>
          <cell r="B46">
            <v>640.1</v>
          </cell>
          <cell r="C46" t="str">
            <v>640-13</v>
          </cell>
          <cell r="E46" t="str">
            <v>Acero de refuerzo fy = 420 Mpa</v>
          </cell>
          <cell r="F46" t="str">
            <v>kg</v>
          </cell>
          <cell r="G46" t="str">
            <v>6.600,00</v>
          </cell>
          <cell r="H46">
            <v>4979.3999999999996</v>
          </cell>
          <cell r="I46">
            <v>32864040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FICHA EBI 1 de 6 "/>
      <sheetName val="precios"/>
      <sheetName val="INSUMOS"/>
      <sheetName val="UNITARIOS GENERALES"/>
      <sheetName val="Datos Generales"/>
      <sheetName val="Hoja3"/>
      <sheetName val="MANO DE OBRA"/>
      <sheetName val="1.1"/>
      <sheetName val="EQUIPO"/>
      <sheetName val="TUBERIA"/>
      <sheetName val="Hoja2"/>
      <sheetName val="MATERIALES"/>
      <sheetName val="5094-2003"/>
      <sheetName val="ITEMS"/>
      <sheetName val="APU"/>
      <sheetName val="AIU"/>
      <sheetName val="CONS"/>
      <sheetName val="31"/>
      <sheetName val="Form5 _Pág_ 1"/>
      <sheetName val="Form5 _Pág_ 2"/>
      <sheetName val="7.12"/>
      <sheetName val="BASE"/>
      <sheetName val="PE_02"/>
      <sheetName val="PE-02"/>
      <sheetName val="Listado"/>
      <sheetName val="RECIBO FINAL"/>
      <sheetName val="Estruc_ Tarif"/>
      <sheetName val="BASE DATOS"/>
      <sheetName val="Listas"/>
      <sheetName val="Desmonte y Limpieza"/>
      <sheetName val="PESOS"/>
      <sheetName val="5. MODIFICATORIA"/>
      <sheetName val="PRESUP. RESUMEN"/>
      <sheetName val="UNITARIOS"/>
      <sheetName val="letra"/>
      <sheetName val="\Documents and Settings\Adminis"/>
      <sheetName val="UNITARIOS GENERALES.xls"/>
      <sheetName val="PRESUPUESTO"/>
      <sheetName val="glv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ándares"/>
      <sheetName val="Recursos"/>
      <sheetName val="Papelería"/>
      <sheetName val="Oficina"/>
      <sheetName val="Herramientas"/>
      <sheetName val="Equipos"/>
    </sheetNames>
    <sheetDataSet>
      <sheetData sheetId="0"/>
      <sheetData sheetId="1"/>
      <sheetData sheetId="2"/>
      <sheetData sheetId="3"/>
      <sheetData sheetId="4"/>
      <sheetData sheetId="5"/>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Circuitos"/>
      <sheetName val="materiales"/>
      <sheetName val="otros"/>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
      <sheetName val="PALERMO-SECO-10"/>
      <sheetName val="PALERMO-STIG"/>
      <sheetName val="GAM-SECO-23%"/>
      <sheetName val="HOCOL"/>
      <sheetName val="GAM 100%"/>
      <sheetName val="COMPRA E GAS"/>
      <sheetName val="OVERHAUL"/>
      <sheetName val="Ingresos"/>
      <sheetName val="costos"/>
      <sheetName val="rubros"/>
      <sheetName val="VPN"/>
      <sheetName val="GRAFICO VPN"/>
      <sheetName val="Resumen"/>
    </sheetNames>
    <sheetDataSet>
      <sheetData sheetId="0" refreshError="1"/>
      <sheetData sheetId="1">
        <row r="7">
          <cell r="A7" t="str">
            <v>Palermo Seco-10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 Rev. b=0.75"/>
      <sheetName val="CF Rev. b=0.5"/>
      <sheetName val="CF Rev. b=0.75"/>
      <sheetName val="ACC.DIRECTOS(33B)"/>
      <sheetName val="PISTAS AUX.(33A)"/>
      <sheetName val="tachas"/>
      <sheetName val="SEÑALES(30)"/>
      <sheetName val="DEF.MEDIANA(29B)"/>
      <sheetName val="DEF.SIMPL(29A)"/>
      <sheetName val="DEMARCAC(28)"/>
      <sheetName val="PORTONES(27B)"/>
      <sheetName val="CERCOS NUEVOS(27A)"/>
      <sheetName val="Med. Imp."/>
      <sheetName val="Zarpas 0.60"/>
      <sheetName val="Zarpas 0.45"/>
      <sheetName val="EMBUDOS"/>
      <sheetName val="Bajadas"/>
      <sheetName val="O.A. Long."/>
      <sheetName val="o.a.t."/>
      <sheetName val="14"/>
      <sheetName val="13"/>
      <sheetName val="TERRAPLEN(12-C)"/>
      <sheetName val="CORTE(12-B)"/>
      <sheetName val="ESCARPE(12-A)"/>
      <sheetName val="ROCE(11)"/>
      <sheetName val="BAJ.AGUA(8)"/>
      <sheetName val="CERCOS(6)"/>
      <sheetName val="REM SEÑALES(5)"/>
      <sheetName val="REM DEFENSAS(4)"/>
      <sheetName val="SOLERAS(2B) (2)"/>
      <sheetName val="SOLERAS(2B)"/>
      <sheetName val="SOL.ENTERRADAS(2A)"/>
      <sheetName val="rem. pav."/>
      <sheetName val="detalle presentado"/>
      <sheetName val="Curva S Llanos"/>
      <sheetName val="CAPACIDAD"/>
      <sheetName val="Tablas"/>
      <sheetName val=".EvaluaciónTV"/>
      <sheetName val="F_Rev__b=0_75"/>
      <sheetName val="CF_Rev__b=0_5"/>
      <sheetName val="CF_Rev__b=0_75"/>
      <sheetName val="ACC_DIRECTOS(33B)"/>
      <sheetName val="PISTAS_AUX_(33A)"/>
      <sheetName val="DEF_MEDIANA(29B)"/>
      <sheetName val="DEF_SIMPL(29A)"/>
      <sheetName val="CERCOS_NUEVOS(27A)"/>
      <sheetName val="Med__Imp_"/>
      <sheetName val="Zarpas_0_60"/>
      <sheetName val="Zarpas_0_45"/>
      <sheetName val="O_A__Long_"/>
      <sheetName val="o_a_t_"/>
      <sheetName val="BAJ_AGUA(8)"/>
      <sheetName val="REM_SEÑALES(5)"/>
      <sheetName val="REM_DEFENSAS(4)"/>
      <sheetName val="SOLERAS(2B)_(2)"/>
      <sheetName val="SOL_ENTERRADAS(2A)"/>
      <sheetName val="rem__pav_"/>
      <sheetName val="detalle_presentado"/>
      <sheetName val="Curva_S_Llan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ow r="13">
          <cell r="A13">
            <v>376102</v>
          </cell>
          <cell r="B13" t="str">
            <v>I</v>
          </cell>
          <cell r="C13">
            <v>10</v>
          </cell>
          <cell r="D13" t="str">
            <v>I-A</v>
          </cell>
          <cell r="E13" t="str">
            <v>Terreno Natural</v>
          </cell>
        </row>
        <row r="14">
          <cell r="A14">
            <v>376243</v>
          </cell>
          <cell r="B14" t="str">
            <v>D</v>
          </cell>
          <cell r="C14">
            <v>10</v>
          </cell>
          <cell r="D14" t="str">
            <v>I-A</v>
          </cell>
          <cell r="E14" t="str">
            <v>Terreno Natural</v>
          </cell>
        </row>
        <row r="15">
          <cell r="A15">
            <v>376304.8</v>
          </cell>
          <cell r="B15" t="str">
            <v>I</v>
          </cell>
          <cell r="C15">
            <v>6</v>
          </cell>
          <cell r="D15" t="str">
            <v>I-A</v>
          </cell>
          <cell r="E15" t="str">
            <v>Foso</v>
          </cell>
        </row>
        <row r="16">
          <cell r="A16">
            <v>376502.75</v>
          </cell>
          <cell r="B16" t="str">
            <v>I</v>
          </cell>
          <cell r="C16">
            <v>1</v>
          </cell>
          <cell r="D16" t="str">
            <v>I-A</v>
          </cell>
          <cell r="E16" t="str">
            <v>Foso</v>
          </cell>
        </row>
        <row r="17">
          <cell r="A17">
            <v>376809.78</v>
          </cell>
          <cell r="B17" t="str">
            <v>I</v>
          </cell>
          <cell r="C17">
            <v>2</v>
          </cell>
          <cell r="D17" t="str">
            <v>I-A</v>
          </cell>
          <cell r="E17" t="str">
            <v>Foso</v>
          </cell>
        </row>
        <row r="18">
          <cell r="A18">
            <v>376866.6</v>
          </cell>
          <cell r="B18" t="str">
            <v>I</v>
          </cell>
          <cell r="C18">
            <v>3</v>
          </cell>
          <cell r="D18" t="str">
            <v>I-A</v>
          </cell>
          <cell r="E18" t="str">
            <v>Foso</v>
          </cell>
        </row>
        <row r="19">
          <cell r="A19">
            <v>377245.38</v>
          </cell>
          <cell r="B19" t="str">
            <v>I</v>
          </cell>
          <cell r="C19">
            <v>1</v>
          </cell>
          <cell r="D19" t="str">
            <v>I-A</v>
          </cell>
          <cell r="E19" t="str">
            <v>Foso</v>
          </cell>
        </row>
        <row r="20">
          <cell r="A20">
            <v>377575.54</v>
          </cell>
          <cell r="B20" t="str">
            <v>I</v>
          </cell>
          <cell r="C20">
            <v>1</v>
          </cell>
          <cell r="D20" t="str">
            <v>I-A</v>
          </cell>
          <cell r="E20" t="str">
            <v>Foso</v>
          </cell>
        </row>
        <row r="21">
          <cell r="A21">
            <v>377759.2</v>
          </cell>
          <cell r="B21" t="str">
            <v>I</v>
          </cell>
          <cell r="C21">
            <v>1</v>
          </cell>
          <cell r="D21" t="str">
            <v>I-A</v>
          </cell>
          <cell r="E21" t="str">
            <v>Foso</v>
          </cell>
        </row>
        <row r="22">
          <cell r="A22">
            <v>377887.8</v>
          </cell>
          <cell r="B22" t="str">
            <v>D</v>
          </cell>
          <cell r="C22">
            <v>5</v>
          </cell>
          <cell r="D22" t="str">
            <v>I-A</v>
          </cell>
          <cell r="E22" t="str">
            <v>Terreno Natural</v>
          </cell>
        </row>
        <row r="23">
          <cell r="A23">
            <v>378168.8</v>
          </cell>
          <cell r="B23" t="str">
            <v>D</v>
          </cell>
          <cell r="C23">
            <v>30</v>
          </cell>
          <cell r="D23" t="str">
            <v>I-A</v>
          </cell>
          <cell r="E23" t="str">
            <v>Terreno Natural</v>
          </cell>
        </row>
        <row r="24">
          <cell r="A24">
            <v>378168.8</v>
          </cell>
          <cell r="B24" t="str">
            <v>I</v>
          </cell>
          <cell r="C24">
            <v>63</v>
          </cell>
          <cell r="D24" t="str">
            <v>I-A</v>
          </cell>
          <cell r="E24" t="str">
            <v>Terreno Natural</v>
          </cell>
        </row>
        <row r="25">
          <cell r="A25">
            <v>378314.9</v>
          </cell>
          <cell r="B25" t="str">
            <v>D</v>
          </cell>
          <cell r="C25">
            <v>26</v>
          </cell>
          <cell r="D25" t="str">
            <v>I-A</v>
          </cell>
          <cell r="E25" t="str">
            <v>Terreno Natural</v>
          </cell>
        </row>
        <row r="26">
          <cell r="A26">
            <v>378323.26</v>
          </cell>
          <cell r="B26" t="str">
            <v>I</v>
          </cell>
          <cell r="C26">
            <v>4</v>
          </cell>
          <cell r="D26" t="str">
            <v>I-A</v>
          </cell>
          <cell r="E26" t="str">
            <v>Foso</v>
          </cell>
        </row>
        <row r="27">
          <cell r="A27">
            <v>378515.14</v>
          </cell>
          <cell r="B27" t="str">
            <v>I</v>
          </cell>
          <cell r="C27">
            <v>1</v>
          </cell>
          <cell r="D27" t="str">
            <v>I-A</v>
          </cell>
          <cell r="E27" t="str">
            <v>Foso</v>
          </cell>
        </row>
        <row r="28">
          <cell r="A28">
            <v>378552.9</v>
          </cell>
          <cell r="B28" t="str">
            <v>D</v>
          </cell>
          <cell r="C28">
            <v>20</v>
          </cell>
          <cell r="D28" t="str">
            <v>I-A</v>
          </cell>
          <cell r="E28" t="str">
            <v>Terreno Natural</v>
          </cell>
        </row>
        <row r="29">
          <cell r="A29">
            <v>378727.3</v>
          </cell>
          <cell r="B29" t="str">
            <v>I</v>
          </cell>
          <cell r="C29">
            <v>8</v>
          </cell>
          <cell r="D29" t="str">
            <v>I-A</v>
          </cell>
          <cell r="E29" t="str">
            <v>Foso</v>
          </cell>
        </row>
        <row r="30">
          <cell r="A30">
            <v>378770</v>
          </cell>
          <cell r="B30" t="str">
            <v>D</v>
          </cell>
          <cell r="C30">
            <v>15</v>
          </cell>
          <cell r="D30" t="str">
            <v>I-A</v>
          </cell>
          <cell r="E30" t="str">
            <v>Terreno Natural</v>
          </cell>
        </row>
        <row r="31">
          <cell r="A31">
            <v>379028.5</v>
          </cell>
          <cell r="B31" t="str">
            <v>I</v>
          </cell>
          <cell r="C31">
            <v>1</v>
          </cell>
          <cell r="D31" t="str">
            <v>I-A</v>
          </cell>
          <cell r="E31" t="str">
            <v>Foso</v>
          </cell>
        </row>
        <row r="33">
          <cell r="B33" t="str">
            <v>Total</v>
          </cell>
          <cell r="C33">
            <v>208</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GCB2000"/>
      <sheetName val="Crudos"/>
      <sheetName val="TOVFEB."/>
      <sheetName val="C21_A310"/>
      <sheetName val="C21_G115"/>
      <sheetName val="C21_G220"/>
      <sheetName val="Base Info"/>
      <sheetName val="TARIFAS"/>
      <sheetName val="CODIGOS PERDIDAS"/>
      <sheetName val="PERSON"/>
      <sheetName val="Hoja3"/>
      <sheetName val="URCDIT"/>
      <sheetName val="Graficos"/>
      <sheetName val="nombres"/>
      <sheetName val="DEST. MEDIOS"/>
      <sheetName val="COMBUASF"/>
      <sheetName val="BALCRUDO"/>
      <sheetName val="PRECIOS"/>
      <sheetName val="CARGASPROC."/>
      <sheetName val="G L P  FINAL"/>
      <sheetName val="Datos_de_Entrada"/>
      <sheetName val="ListaEmpresas"/>
      <sheetName val="Lineas del PACC"/>
      <sheetName val="COL 21169"/>
      <sheetName val="Lista APU"/>
      <sheetName val="CONTRATO"/>
      <sheetName val="Tablas"/>
      <sheetName val="Valor Oferta"/>
      <sheetName val="COMPROMISOS"/>
      <sheetName val="INGENIERÍA"/>
      <sheetName val="Puntos"/>
      <sheetName val="TOTAL AREA_PORTAFOLIO ORIGINAL"/>
      <sheetName val="Análisis determinístico"/>
      <sheetName val="PLAN CARGUE RIS (for nuevo)"/>
      <sheetName val="Modelo financiero"/>
      <sheetName val="PLANILLA"/>
      <sheetName val="TALLA"/>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DCurva"/>
      <sheetName val="Inf.Semanal"/>
      <sheetName val="Listas Desplegables"/>
      <sheetName val="envío"/>
      <sheetName val="PSM Monthly"/>
      <sheetName val="API93"/>
      <sheetName val="Hoja2"/>
      <sheetName val="1. MODELO 60KB"/>
      <sheetName val="BHA"/>
      <sheetName val="TABLA5"/>
      <sheetName val="Main"/>
      <sheetName val="CorpTax"/>
      <sheetName val="Input"/>
      <sheetName val="Ppto 2001"/>
      <sheetName val="Tabla"/>
      <sheetName val="DPC"/>
      <sheetName val="Estrategia"/>
      <sheetName val="Ppto_2001"/>
      <sheetName val="TOVFEB_"/>
      <sheetName val="Base_Info"/>
      <sheetName val="BRUTA-INY"/>
      <sheetName val="RES EQV"/>
      <sheetName val="RES GASOL"/>
      <sheetName val="RES PET"/>
      <sheetName val="RES GAS"/>
      <sheetName val="RES LPG"/>
      <sheetName val="POZOS"/>
      <sheetName val="Base_P10"/>
      <sheetName val="Base_P50"/>
      <sheetName val="Base_P90"/>
      <sheetName val="Prod_Inv_P10"/>
      <sheetName val="Prod_Inv_P50"/>
      <sheetName val="Prod_Inv_P90"/>
      <sheetName val="Todos"/>
      <sheetName val="Cuad 2.9 "/>
      <sheetName val="RES_EQV"/>
      <sheetName val="RES_GASOL"/>
      <sheetName val="RES_PET"/>
      <sheetName val="RES_GAS"/>
      <sheetName val="RES_LPG"/>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Parámetros Formato"/>
      <sheetName val="APU"/>
      <sheetName val="#¡REF"/>
      <sheetName val="LISTA VALIDACION"/>
      <sheetName val="PYF100-2"/>
      <sheetName val="CrudosA"/>
      <sheetName val="casosWTI"/>
      <sheetName val="5094-2003"/>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Jun17-08"/>
      <sheetName val="MOD-DEV_XLS"/>
      <sheetName val="Hist. Avances"/>
      <sheetName val="C.E cas"/>
      <sheetName val="INV $ cas"/>
      <sheetName val="steel"/>
      <sheetName val="ANS_DAB"/>
      <sheetName val="USED WELLS"/>
      <sheetName val="Hoja1"/>
      <sheetName val="PIA CASABE SUR ECP"/>
      <sheetName val="Cover"/>
      <sheetName val="Parametro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Parámetros_Formato"/>
      <sheetName val="C_E_cas"/>
      <sheetName val="INV_$_cas"/>
      <sheetName val="TIPO"/>
      <sheetName val="INSP TUBERIAS"/>
      <sheetName val="VAR"/>
      <sheetName val="TARIF2002"/>
      <sheetName val="PROYECTOS TRÁNSITO"/>
      <sheetName val="PLAN_CARGUE_RIS_(for_nuevo)2"/>
      <sheetName val="LISTAS"/>
      <sheetName val="VENTAS"/>
      <sheetName val="CRUDOS MES EVALUADO"/>
      <sheetName val="COSTOS DE TRANSPORTE"/>
      <sheetName val="COMPRA MATERIA PRIMA"/>
      <sheetName val="TRANSFERENCIAS"/>
      <sheetName val="CAÑO_LIMON2"/>
      <sheetName val="Admin Cost Flow"/>
      <sheetName val="DATOS BASE ABA"/>
      <sheetName val="EMPRESA"/>
      <sheetName val="Cronograma"/>
      <sheetName val="DATABASE"/>
      <sheetName val="PARÁMETROS (2)"/>
      <sheetName val="PARÁMETROS"/>
      <sheetName val="Modelo_financiero2"/>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Análisis_determinístico2"/>
      <sheetName val="TBG_+_NO_TBG_20112"/>
      <sheetName val="Parámetros_Formato2"/>
      <sheetName val="Plan_Hitos_despues_del_pma2"/>
      <sheetName val=""/>
      <sheetName val="CECOS SOP"/>
      <sheetName val="SEGUIMIENTO"/>
      <sheetName val="Malas Prácticas eliminadas"/>
      <sheetName val="Plan Anual Mantto"/>
      <sheetName val="BENEF. DE ESPEC."/>
      <sheetName val="F.Caja"/>
      <sheetName val="LISTA_VALIDACION"/>
      <sheetName val="Resultados"/>
      <sheetName val="CODIGOS_PERDIDAS"/>
      <sheetName val="Lineas_del_PACC"/>
      <sheetName val="COL_21169"/>
      <sheetName val="Lista_APU"/>
      <sheetName val="DEST__MEDIOS"/>
      <sheetName val="CARGASPROC_"/>
      <sheetName val="G_L_P__FINAL"/>
      <sheetName val="Valor_Oferta"/>
      <sheetName val="PLAN MENSUAL"/>
      <sheetName val="Modelo financiero-Alter_3"/>
      <sheetName val="General"/>
      <sheetName val="LISTA DE LAS MACROS "/>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Modelo_Financiero_Determ__"/>
      <sheetName val="PSM_Monthly"/>
      <sheetName val="CRUDOS_MES_EVALUADO"/>
      <sheetName val="COSTOS_DE_TRANSPORTE"/>
      <sheetName val="Mano de Obra"/>
      <sheetName val="OBRA CIVIL RQ 06"/>
      <sheetName val="SALARIOS (2)"/>
      <sheetName val="Listas_Desplegables"/>
      <sheetName val="DATOSINI"/>
      <sheetName val="TASA"/>
      <sheetName val="COST_CCTL"/>
      <sheetName val="CantidadesComite"/>
      <sheetName val="BASE CG1"/>
      <sheetName val="Menu"/>
      <sheetName val="OT"/>
      <sheetName val="Pañete Impermeabilizado"/>
      <sheetName val="CONFIGURACION"/>
      <sheetName val="Referencia Sistemas"/>
      <sheetName val="Salario"/>
      <sheetName val="FORMULAS1"/>
      <sheetName val="Hoja 3 - Categorías Riesgos ECP"/>
      <sheetName val="HOJA 1(REG._EV. SEM-CUAN_PLAN )"/>
      <sheetName val="HOJA 2(MATRIZ IMP-PR PROYECTOS)"/>
      <sheetName val="Hoja 4 - Resumen Seguimiento"/>
      <sheetName val="Hoja 5 - Definiciones generales"/>
      <sheetName val="EQUIPOS"/>
      <sheetName val="WRut"/>
      <sheetName val="FORMULA Marzo 07"/>
      <sheetName val="140 kbbld Cus,BCF22"/>
      <sheetName val="POZO 7959"/>
      <sheetName val="A-RECURSOS-MATERIAL"/>
      <sheetName val="Par"/>
      <sheetName val="Siglas"/>
      <sheetName val="PROYECTOS_TRÁNSITO1"/>
      <sheetName val="PLAN_CARGUE_RIS_(for_nuevo)3"/>
      <sheetName val="Inf_Semanal"/>
      <sheetName val="1__MODELO_60KB1"/>
      <sheetName val="LISTA_VALIDACION1"/>
      <sheetName val="BENEF__DE_ESPEC_"/>
      <sheetName val="TOTAL_AREA_PORTAFOLIO_ORIGINAL"/>
      <sheetName val="Hist__Avances"/>
      <sheetName val="C_E_cas1"/>
      <sheetName val="INV_$_cas1"/>
      <sheetName val="USED_WELLS"/>
      <sheetName val="PIA_CASABE_SUR_ECP"/>
      <sheetName val="PARAMETROS_FORMATO1"/>
      <sheetName val="INSP_TUBERIAS"/>
      <sheetName val="Admin_Cost_Flow"/>
      <sheetName val="COMPRA_MATERIA_PRIMA2"/>
      <sheetName val="DATOS_BASE_ABA"/>
      <sheetName val="PARÁMETROS_(2)"/>
      <sheetName val="F_Caja"/>
      <sheetName val="Ordenes Internas"/>
      <sheetName val="Análisis_determinístico3"/>
      <sheetName val="Modelo_Financiero_Determ__1"/>
      <sheetName val="Listas_Desplegables1"/>
      <sheetName val="PLAN_MENSUAL"/>
      <sheetName val="Modelo_financiero-Alter_3"/>
      <sheetName val="Malas_Prácticas_eliminadas"/>
      <sheetName val="LISTA_DE_LAS_MACROS_"/>
      <sheetName val="Ordenes_Internas"/>
      <sheetName val="BASE_CG1"/>
      <sheetName val="Análisis_determinístico4"/>
      <sheetName val="Plan_Anual_Mantto"/>
      <sheetName val="PRESUPUESTO 2O16"/>
      <sheetName val="C_CTL"/>
      <sheetName val="TRACK"/>
      <sheetName val="HH_HM"/>
      <sheetName val="WKL"/>
      <sheetName val="AIU"/>
      <sheetName val="Informacion"/>
      <sheetName val="TariCiud"/>
      <sheetName val="CANTIDADES TOTALES"/>
      <sheetName val="SABANA"/>
      <sheetName val="LISTA OTS"/>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TABLAS (3)"/>
      <sheetName val="REG (2)"/>
      <sheetName val="Tablas (2)"/>
      <sheetName val="Inf_Semanal1"/>
      <sheetName val="INSP_TUBERIAS1"/>
      <sheetName val="PSM_Monthly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USED_WELLS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Referencia_Sistemas"/>
      <sheetName val="LISTA"/>
      <sheetName val="MAMPO 1"/>
      <sheetName val="DATOSBP"/>
      <sheetName val="DATOSPB"/>
      <sheetName val="RESERVAS Y PRODUCCIONES"/>
      <sheetName val="C. IMPORTADAS"/>
      <sheetName val="cantidades sf-21"/>
      <sheetName val="informe avance campo"/>
      <sheetName val="Clúster"/>
      <sheetName val="trafos acad"/>
      <sheetName val="Parámetros Formato "/>
      <sheetName val="TARIFAS 2015"/>
      <sheetName val="2016"/>
      <sheetName val="Rec"/>
      <sheetName val="SALARIOS"/>
      <sheetName val="D. ENTRADA"/>
      <sheetName val="parametros de formato"/>
      <sheetName val="7422CW00"/>
      <sheetName val="GRAFICAS GEC"/>
      <sheetName val="Matriz RAM"/>
      <sheetName val="BASE CENIT"/>
      <sheetName val="List.Per"/>
      <sheetName val="DATOS GENERALES"/>
      <sheetName val="Items"/>
      <sheetName val="AFP"/>
      <sheetName val="EPS"/>
      <sheetName val="NOVEDAD"/>
      <sheetName val="SEXO"/>
      <sheetName val="TIPO DE DOCUMENTO"/>
      <sheetName val="TIPO DE COTIZANTE"/>
      <sheetName val="Modelo financiero Alt 1"/>
      <sheetName val="DATOS INFORME ECP"/>
      <sheetName val="DATOS INGRESO"/>
      <sheetName val="326 "/>
      <sheetName val="337"/>
      <sheetName val="338"/>
      <sheetName val="vr horas"/>
      <sheetName val="Valor hora persona"/>
      <sheetName val="Nom 326"/>
      <sheetName val="Nom 337"/>
      <sheetName val="Nom 338"/>
      <sheetName val="Tarifas OCE"/>
      <sheetName val="tarifa ILI"/>
      <sheetName val="MATERIALES"/>
      <sheetName val="OTROS"/>
      <sheetName val="PERSONAL"/>
      <sheetName val="CONSTANTES"/>
      <sheetName val="PLANTILLA PCC 2016-2018"/>
      <sheetName val="PLANTILLA PCC 2016-2018 RUBIALE"/>
      <sheetName val="td gastos"/>
      <sheetName val="td proyect"/>
      <sheetName val="ListaDesplegable"/>
      <sheetName val="Densidad -TRAFO"/>
      <sheetName val="MUESTREOS"/>
      <sheetName val="Cuentas"/>
      <sheetName val="RESPONSABLES"/>
      <sheetName val="Variables"/>
      <sheetName val="1.1"/>
      <sheetName val="EQUIPO"/>
      <sheetName val="TUBERIA"/>
      <sheetName val="Civil"/>
      <sheetName val="resumen p4H"/>
      <sheetName val="Form5 _Pág_ 2"/>
      <sheetName val="Form5 _Pág_ 1"/>
      <sheetName val="Datos no borrar"/>
      <sheetName val="BasedeDatos"/>
      <sheetName val="BasesdeDatos"/>
      <sheetName val="INSTRUCTIVO Para el Usuario"/>
      <sheetName val="Base de Datos"/>
      <sheetName val="Hoja4"/>
      <sheetName val="INDICE"/>
      <sheetName val="Mov. Tks-380"/>
      <sheetName val="Pilares e iniciativas"/>
      <sheetName val="Sistemas"/>
      <sheetName val="B515"/>
      <sheetName val="CECOS"/>
      <sheetName val="SUCURSALES"/>
      <sheetName val="FACTORES"/>
      <sheetName val="OBRA_CIVIL_RQ_06"/>
      <sheetName val="CECOS_SOP"/>
      <sheetName val="Mano_de_Obra"/>
      <sheetName val="Tabla 5"/>
      <sheetName val="FACTURADO"/>
      <sheetName val="SALARIO LEGAL"/>
      <sheetName val="PRESUPUESTO anual"/>
      <sheetName val="Portada"/>
      <sheetName val="Modelo_financiero5"/>
      <sheetName val="Parámetros_Formato3"/>
      <sheetName val="TBG_+_NO_TBG_20113"/>
      <sheetName val="Plan_Hitos_despues_del_pma3"/>
      <sheetName val="T.D."/>
      <sheetName val="3) Carteras"/>
      <sheetName val="CRUDOS_MES_EVALUADO1"/>
      <sheetName val="COSTOS_DE_TRANSPORTE2"/>
      <sheetName val="Listas Formato CENIT"/>
      <sheetName val="4) Nivel de Riesgo"/>
      <sheetName val="TARIFAS2018"/>
      <sheetName val="Tabla datos formato"/>
      <sheetName val="BASE"/>
      <sheetName val="Comite Gerencias"/>
      <sheetName val="Cuadro Ofrecimiento Economi (2"/>
      <sheetName val="Cuadro Ofrecimiento Economico"/>
      <sheetName val="Picklist"/>
      <sheetName val="Personalizar"/>
      <sheetName val="Module1"/>
      <sheetName val="BASE DATOS"/>
      <sheetName val="PERSONAL TERMINO FIJO"/>
      <sheetName val="INGCONS SAS"/>
      <sheetName val="AISLATERM S.A."/>
      <sheetName val="MVC"/>
      <sheetName val="VISITANTES"/>
      <sheetName val="9) EDP"/>
      <sheetName val="8) Municipio-Depto"/>
      <sheetName val="6) Codigo Mandato"/>
      <sheetName val="7) Codigo espejo"/>
      <sheetName val="5) Codigo Cenit "/>
      <sheetName val="COTE Share"/>
      <sheetName val="BDG 2014 BASE"/>
      <sheetName val="Referencia"/>
      <sheetName val="ARCADIS"/>
      <sheetName val="Longitud x Diámetro"/>
      <sheetName val="Instructivo Registro"/>
      <sheetName val="LISTA DE RESPONSABLES"/>
      <sheetName val="Categorias"/>
      <sheetName val="DATOS EJECUCIÓN p3"/>
      <sheetName val="Datos Iniciales"/>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INSUMOS"/>
      <sheetName val="CÁLCULOS"/>
      <sheetName val="DATA"/>
      <sheetName val="presup"/>
      <sheetName val="MARGEN"/>
      <sheetName val="28-feb-2010"/>
      <sheetName val="ITEM"/>
      <sheetName val="MUNICIPIOS"/>
      <sheetName val="CUADRILLAS"/>
      <sheetName val="COSTOS"/>
      <sheetName val="CLASES DE EDC AACEI"/>
      <sheetName val="SURVEY"/>
      <sheetName val="Hoja 1 "/>
      <sheetName val="Titles"/>
      <sheetName val="FBPS SINCOR"/>
      <sheetName val="BID UNIT RATE"/>
      <sheetName val="SCOPE"/>
      <sheetName val="Estruc_ICEL"/>
      <sheetName val="CJI3"/>
      <sheetName val="DMS-C"/>
      <sheetName val="DATOS.XLS"/>
      <sheetName val="Connections"/>
      <sheetName val="ZONAS"/>
      <sheetName val="DATOS_PIMS"/>
      <sheetName val="CUADRO_CONTROL"/>
      <sheetName val="ORDENES DE TRABAJO"/>
      <sheetName val="What If"/>
      <sheetName val="charla diaria DISP"/>
      <sheetName val="Task List"/>
      <sheetName val="Nuevo calculo"/>
      <sheetName val="CUADRO AA"/>
      <sheetName val="desmonte"/>
      <sheetName val="Inf. Sem"/>
      <sheetName val="CONTROL DE REVISIONES"/>
      <sheetName val="DWTables"/>
      <sheetName val="Tarifas 2"/>
      <sheetName val="INST"/>
      <sheetName val="Eq"/>
      <sheetName val="cantidades sf-42"/>
      <sheetName val="cantidades sf-30"/>
      <sheetName val="resumen sf-42"/>
      <sheetName val="resumen sf-30"/>
      <sheetName val="PRESU"/>
      <sheetName val="Insum"/>
      <sheetName val="PESOS"/>
      <sheetName val="Listas y calculos"/>
      <sheetName val="INFORMACION ADICIONAL"/>
      <sheetName val="MEMORIAS DE CALCULO"/>
      <sheetName val="BD Proyectos Visualizaciones"/>
      <sheetName val="RESUMEN (Directo)"/>
      <sheetName val="LIQUIDACIONES"/>
      <sheetName val="Control AVance"/>
      <sheetName val="LIQUIDA-NOMINA"/>
      <sheetName val="NOMINA 1"/>
      <sheetName val="D_AWG"/>
      <sheetName val="T_Cu_ASTM"/>
      <sheetName val="Plantilla"/>
      <sheetName val="Datos de Entrada"/>
      <sheetName val="FACTORES_DE_ INVERSIONES"/>
      <sheetName val="DESCRIPCION ENTREGABLES"/>
      <sheetName val="DATOS HH-PRUEBAS"/>
      <sheetName val="VALIDACIONES"/>
      <sheetName val="Clasif. ctas"/>
      <sheetName val="VALORES"/>
      <sheetName val="Datos Basicos"/>
      <sheetName val="Prestaciones y AIU"/>
      <sheetName val="Tableau"/>
      <sheetName val="SEGUIMIENTO PRESUPUESTO"/>
      <sheetName val="w_dn_idd"/>
      <sheetName val="PRONOSTICO"/>
      <sheetName val="STRSUMM0"/>
      <sheetName val="BASICA"/>
      <sheetName val="PNP"/>
      <sheetName val="consumo gas"/>
      <sheetName val="eCORESERVAS "/>
      <sheetName val="ECOPETROL Resultados"/>
      <sheetName val="BS"/>
      <sheetName val="ARP"/>
      <sheetName val="GENERALIDADES"/>
      <sheetName val="CAPEX"/>
      <sheetName val="RESUMEN "/>
      <sheetName val="1. Excavaciones en LT"/>
      <sheetName val="2. Apiques Naftaducto ECH-EA1"/>
      <sheetName val="3. Apiques Oleoducto ECH-ESF"/>
      <sheetName val="5. Apiques Naftaducto EBA-ECH"/>
      <sheetName val="6. Excavaciones  SCI"/>
      <sheetName val="7. Apiques LF"/>
      <sheetName val="C3"/>
      <sheetName val="E%"/>
      <sheetName val="%P"/>
      <sheetName val="TITEQUIV"/>
      <sheetName val="CrucePDTAprob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iario Producción"/>
      <sheetName val="MAQUINARIA EQUIPOS MONTAJE"/>
      <sheetName val="Sources"/>
      <sheetName val="CAPEX TOTAL"/>
      <sheetName val="MCI_LÍNEAS DE FLUJO"/>
      <sheetName val="Arbol HSE"/>
      <sheetName val="6.DATOS MATRIZ"/>
      <sheetName val="Referencia "/>
      <sheetName val="ESTADO GENERAL"/>
      <sheetName val="Formulas"/>
      <sheetName val="CUAD-DIURNA"/>
      <sheetName val="Indic. claves de gestión-intern"/>
      <sheetName val="CTA RDOS GRUPO ENDESA"/>
      <sheetName val="Prec. med. de generac penins"/>
      <sheetName val="BD"/>
      <sheetName val="Formato"/>
      <sheetName val="Aprobado 2019"/>
      <sheetName val="CECO"/>
      <sheetName val="Seguimiento hitos"/>
      <sheetName val="Reporte mes de Agosto"/>
      <sheetName val="PRESENTACIÓN"/>
      <sheetName val="Reporte Semanal"/>
      <sheetName val="Por Ejecutar Pareto"/>
      <sheetName val="OT´s Reporte Semanal"/>
      <sheetName val="Arbitrage"/>
      <sheetName val="Teknion"/>
      <sheetName val="Samas Groep"/>
      <sheetName val="Hon Industries"/>
      <sheetName val="Herman Miller"/>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Listas Cenit"/>
      <sheetName val="B.BTA.S.VALORES"/>
      <sheetName val="POLIZA ANUAL"/>
      <sheetName val="AUTORIZACION "/>
      <sheetName val="Datos Maestros"/>
      <sheetName val="Plan auditoría"/>
      <sheetName val="VRINT 1203"/>
      <sheetName val="VRINT0212"/>
      <sheetName val="DATOS CONTRATO"/>
      <sheetName val="LIQ-NOM"/>
      <sheetName val="NOMINA-1"/>
      <sheetName val="Esp. Tuberia"/>
      <sheetName val="AREAS"/>
      <sheetName val="MAES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NFORME DE INSPECCIÓN SIPRA"/>
      <sheetName val="PRESUPUESTO ADICIONALES"/>
      <sheetName val="1 A 12"/>
      <sheetName val="13 A 25"/>
      <sheetName val="26 A 37"/>
      <sheetName val="38 A 49"/>
      <sheetName val="POSTES 1 A 31"/>
      <sheetName val="prox. 24H"/>
      <sheetName val="Intercambiadores"/>
      <sheetName val="CC PH"/>
      <sheetName val="EJECUCIÓN"/>
      <sheetName val="Regeneración"/>
      <sheetName val="Estático Act"/>
      <sheetName val="PAQUETE 2"/>
      <sheetName val="A.P.U. 2012"/>
      <sheetName val="A.P.U. 2013"/>
      <sheetName val="A.P.U. 2014"/>
      <sheetName val="A.P.U. 2015"/>
      <sheetName val="Matriz Operacional"/>
      <sheetName val="PRIORIDAD INSPECCIÓN"/>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Bien"/>
      <sheetName val="Mat"/>
      <sheetName val="Papel"/>
      <sheetName val="Ptas"/>
      <sheetName val="Previsión 2012"/>
      <sheetName val="CANTO"/>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CAUSAS_DESVIACION"/>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Crude Freight Calculations"/>
      <sheetName val="Inputs"/>
      <sheetName val="sensibilidad"/>
      <sheetName val="TAB"/>
      <sheetName val="DATA CABECERA"/>
      <sheetName val="glvc"/>
      <sheetName val="INICIO"/>
      <sheetName val="BASE CONTRATOS"/>
      <sheetName val="CANTIDADES ACTA"/>
      <sheetName val="COSTO ACTA"/>
      <sheetName val="Factors"/>
      <sheetName val="Salarios_Ocensa"/>
    </sheetNames>
    <sheetDataSet>
      <sheetData sheetId="0">
        <row r="125">
          <cell r="B125" t="str">
            <v>MES No:</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ow r="224">
          <cell r="B224" t="str">
            <v>MES No:</v>
          </cell>
        </row>
      </sheetData>
      <sheetData sheetId="222" refreshError="1"/>
      <sheetData sheetId="223">
        <row r="224">
          <cell r="B224" t="str">
            <v>MES No:</v>
          </cell>
        </row>
      </sheetData>
      <sheetData sheetId="224">
        <row r="224">
          <cell r="B224" t="str">
            <v>MES No:</v>
          </cell>
        </row>
      </sheetData>
      <sheetData sheetId="225">
        <row r="224">
          <cell r="B224" t="str">
            <v>MES No:</v>
          </cell>
        </row>
      </sheetData>
      <sheetData sheetId="226">
        <row r="224">
          <cell r="B224" t="str">
            <v>MES No:</v>
          </cell>
        </row>
      </sheetData>
      <sheetData sheetId="227">
        <row r="224">
          <cell r="B224" t="str">
            <v>MES No:</v>
          </cell>
        </row>
      </sheetData>
      <sheetData sheetId="228">
        <row r="224">
          <cell r="B224" t="str">
            <v>MES No:</v>
          </cell>
        </row>
      </sheetData>
      <sheetData sheetId="229">
        <row r="224">
          <cell r="B224" t="str">
            <v>MES No:</v>
          </cell>
        </row>
      </sheetData>
      <sheetData sheetId="230">
        <row r="224">
          <cell r="B224" t="str">
            <v>MES No:</v>
          </cell>
        </row>
      </sheetData>
      <sheetData sheetId="231" refreshError="1"/>
      <sheetData sheetId="232" refreshError="1"/>
      <sheetData sheetId="233" refreshError="1"/>
      <sheetData sheetId="234" refreshError="1"/>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ow r="224">
          <cell r="B224" t="str">
            <v>MES No:</v>
          </cell>
        </row>
      </sheetData>
      <sheetData sheetId="240">
        <row r="224">
          <cell r="B224" t="str">
            <v>MES No:</v>
          </cell>
        </row>
      </sheetData>
      <sheetData sheetId="241">
        <row r="224">
          <cell r="B224" t="str">
            <v>MES No:</v>
          </cell>
        </row>
      </sheetData>
      <sheetData sheetId="242">
        <row r="224">
          <cell r="B224" t="str">
            <v>MES No:</v>
          </cell>
        </row>
      </sheetData>
      <sheetData sheetId="243">
        <row r="224">
          <cell r="B224" t="str">
            <v>MES No:</v>
          </cell>
        </row>
      </sheetData>
      <sheetData sheetId="244">
        <row r="224">
          <cell r="B224" t="str">
            <v>MES No:</v>
          </cell>
        </row>
      </sheetData>
      <sheetData sheetId="245">
        <row r="224">
          <cell r="B224" t="str">
            <v>MES No:</v>
          </cell>
        </row>
      </sheetData>
      <sheetData sheetId="246">
        <row r="224">
          <cell r="B224" t="str">
            <v>MES No:</v>
          </cell>
        </row>
      </sheetData>
      <sheetData sheetId="247">
        <row r="224">
          <cell r="B224" t="str">
            <v>MES No:</v>
          </cell>
        </row>
      </sheetData>
      <sheetData sheetId="248">
        <row r="224">
          <cell r="B224" t="str">
            <v>MES No:</v>
          </cell>
        </row>
      </sheetData>
      <sheetData sheetId="249">
        <row r="224">
          <cell r="B224" t="str">
            <v>MES No:</v>
          </cell>
        </row>
      </sheetData>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row r="224">
          <cell r="B224" t="str">
            <v>MES No:</v>
          </cell>
        </row>
      </sheetData>
      <sheetData sheetId="283">
        <row r="224">
          <cell r="B224" t="str">
            <v>MES No:</v>
          </cell>
        </row>
      </sheetData>
      <sheetData sheetId="284">
        <row r="224">
          <cell r="B224" t="str">
            <v>MES No:</v>
          </cell>
        </row>
      </sheetData>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sheetData sheetId="300"/>
      <sheetData sheetId="301"/>
      <sheetData sheetId="302" refreshError="1"/>
      <sheetData sheetId="303" refreshError="1"/>
      <sheetData sheetId="304" refreshError="1"/>
      <sheetData sheetId="305" refreshError="1"/>
      <sheetData sheetId="306" refreshError="1"/>
      <sheetData sheetId="307"/>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row r="224">
          <cell r="B224" t="str">
            <v>MES No:</v>
          </cell>
        </row>
      </sheetData>
      <sheetData sheetId="322" refreshError="1"/>
      <sheetData sheetId="323" refreshError="1"/>
      <sheetData sheetId="324" refreshError="1"/>
      <sheetData sheetId="325" refreshError="1"/>
      <sheetData sheetId="326" refreshError="1"/>
      <sheetData sheetId="327" refreshError="1"/>
      <sheetData sheetId="328">
        <row r="224">
          <cell r="B224" t="str">
            <v>MES No:</v>
          </cell>
        </row>
      </sheetData>
      <sheetData sheetId="329">
        <row r="224">
          <cell r="B224" t="str">
            <v>MES No:</v>
          </cell>
        </row>
      </sheetData>
      <sheetData sheetId="330">
        <row r="224">
          <cell r="B224" t="str">
            <v>MES No:</v>
          </cell>
        </row>
      </sheetData>
      <sheetData sheetId="331">
        <row r="224">
          <cell r="B224" t="str">
            <v>MES No:</v>
          </cell>
        </row>
      </sheetData>
      <sheetData sheetId="332" refreshError="1"/>
      <sheetData sheetId="333" refreshError="1"/>
      <sheetData sheetId="334" refreshError="1"/>
      <sheetData sheetId="335" refreshError="1"/>
      <sheetData sheetId="336" refreshError="1"/>
      <sheetData sheetId="337">
        <row r="224">
          <cell r="B224" t="str">
            <v>MES No:</v>
          </cell>
        </row>
      </sheetData>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ow r="224">
          <cell r="B224" t="str">
            <v>MES No:</v>
          </cell>
        </row>
      </sheetData>
      <sheetData sheetId="350">
        <row r="224">
          <cell r="B224" t="str">
            <v>MES No:</v>
          </cell>
        </row>
      </sheetData>
      <sheetData sheetId="351">
        <row r="224">
          <cell r="B224" t="str">
            <v>MES No:</v>
          </cell>
        </row>
      </sheetData>
      <sheetData sheetId="352">
        <row r="224">
          <cell r="B224" t="str">
            <v>MES No:</v>
          </cell>
        </row>
      </sheetData>
      <sheetData sheetId="353">
        <row r="224">
          <cell r="B224" t="str">
            <v>MES No:</v>
          </cell>
        </row>
      </sheetData>
      <sheetData sheetId="354">
        <row r="224">
          <cell r="B224" t="str">
            <v>MES No:</v>
          </cell>
        </row>
      </sheetData>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ow r="224">
          <cell r="B224" t="str">
            <v>MES No:</v>
          </cell>
        </row>
      </sheetData>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ow r="224">
          <cell r="B224" t="str">
            <v>MES No:</v>
          </cell>
        </row>
      </sheetData>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ow r="224">
          <cell r="B224" t="str">
            <v>MES No:</v>
          </cell>
        </row>
      </sheetData>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ow r="224">
          <cell r="B224" t="str">
            <v>MES No:</v>
          </cell>
        </row>
      </sheetData>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ow r="109">
          <cell r="F109">
            <v>22713.357777694815</v>
          </cell>
        </row>
      </sheetData>
      <sheetData sheetId="545">
        <row r="109">
          <cell r="F109">
            <v>22713.357777694815</v>
          </cell>
        </row>
      </sheetData>
      <sheetData sheetId="546">
        <row r="109">
          <cell r="F109">
            <v>22713.357777694815</v>
          </cell>
        </row>
      </sheetData>
      <sheetData sheetId="547">
        <row r="109">
          <cell r="F109">
            <v>22713.357777694815</v>
          </cell>
        </row>
      </sheetData>
      <sheetData sheetId="548">
        <row r="109">
          <cell r="F109">
            <v>22713.357777694815</v>
          </cell>
        </row>
      </sheetData>
      <sheetData sheetId="549">
        <row r="109">
          <cell r="F109">
            <v>22713.357777694815</v>
          </cell>
        </row>
      </sheetData>
      <sheetData sheetId="550">
        <row r="109">
          <cell r="F109">
            <v>22713.357777694815</v>
          </cell>
        </row>
      </sheetData>
      <sheetData sheetId="551">
        <row r="109">
          <cell r="F109">
            <v>22713.357777694815</v>
          </cell>
        </row>
      </sheetData>
      <sheetData sheetId="552">
        <row r="109">
          <cell r="F109">
            <v>22713.357777694815</v>
          </cell>
        </row>
      </sheetData>
      <sheetData sheetId="553">
        <row r="109">
          <cell r="F109">
            <v>22713.357777694815</v>
          </cell>
        </row>
      </sheetData>
      <sheetData sheetId="554">
        <row r="109">
          <cell r="F109">
            <v>22713.357777694815</v>
          </cell>
        </row>
      </sheetData>
      <sheetData sheetId="555">
        <row r="109">
          <cell r="F109">
            <v>22713.357777694815</v>
          </cell>
        </row>
      </sheetData>
      <sheetData sheetId="556">
        <row r="109">
          <cell r="F109">
            <v>22713.357777694815</v>
          </cell>
        </row>
      </sheetData>
      <sheetData sheetId="557">
        <row r="109">
          <cell r="F109">
            <v>22713.357777694815</v>
          </cell>
        </row>
      </sheetData>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refreshError="1"/>
      <sheetData sheetId="588" refreshError="1"/>
      <sheetData sheetId="589" refreshError="1"/>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ow r="109">
          <cell r="F109">
            <v>43.789380089226867</v>
          </cell>
        </row>
      </sheetData>
      <sheetData sheetId="630">
        <row r="109">
          <cell r="F109">
            <v>43.789380089226867</v>
          </cell>
        </row>
      </sheetData>
      <sheetData sheetId="631"/>
      <sheetData sheetId="632"/>
      <sheetData sheetId="633" refreshError="1"/>
      <sheetData sheetId="634" refreshError="1"/>
      <sheetData sheetId="635" refreshError="1"/>
      <sheetData sheetId="636"/>
      <sheetData sheetId="637"/>
      <sheetData sheetId="638"/>
      <sheetData sheetId="639">
        <row r="109">
          <cell r="F109">
            <v>43.789380089226867</v>
          </cell>
        </row>
      </sheetData>
      <sheetData sheetId="640">
        <row r="109">
          <cell r="F109">
            <v>43.789380089226867</v>
          </cell>
        </row>
      </sheetData>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sheetData sheetId="651"/>
      <sheetData sheetId="652">
        <row r="109">
          <cell r="F109">
            <v>43.789380089226867</v>
          </cell>
        </row>
      </sheetData>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sheetData sheetId="695"/>
      <sheetData sheetId="696"/>
      <sheetData sheetId="697"/>
      <sheetData sheetId="698"/>
      <sheetData sheetId="699">
        <row r="109">
          <cell r="F109">
            <v>43.789380089226867</v>
          </cell>
        </row>
      </sheetData>
      <sheetData sheetId="700"/>
      <sheetData sheetId="701"/>
      <sheetData sheetId="702"/>
      <sheetData sheetId="703"/>
      <sheetData sheetId="704"/>
      <sheetData sheetId="705">
        <row r="109">
          <cell r="F109">
            <v>43.789380089226867</v>
          </cell>
        </row>
      </sheetData>
      <sheetData sheetId="706"/>
      <sheetData sheetId="707"/>
      <sheetData sheetId="708">
        <row r="109">
          <cell r="F109">
            <v>43.789380089226867</v>
          </cell>
        </row>
      </sheetData>
      <sheetData sheetId="709"/>
      <sheetData sheetId="710">
        <row r="109">
          <cell r="F109">
            <v>43.789380089226867</v>
          </cell>
        </row>
      </sheetData>
      <sheetData sheetId="711"/>
      <sheetData sheetId="712">
        <row r="109">
          <cell r="F109">
            <v>43.789380089226867</v>
          </cell>
        </row>
      </sheetData>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refreshError="1"/>
      <sheetData sheetId="755"/>
      <sheetData sheetId="756"/>
      <sheetData sheetId="757"/>
      <sheetData sheetId="758"/>
      <sheetData sheetId="759"/>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efreshError="1"/>
      <sheetData sheetId="817" refreshError="1"/>
      <sheetData sheetId="818" refreshError="1"/>
      <sheetData sheetId="819" refreshError="1"/>
      <sheetData sheetId="820" refreshError="1"/>
      <sheetData sheetId="821" refreshError="1"/>
      <sheetData sheetId="822"/>
      <sheetData sheetId="823">
        <row r="224">
          <cell r="B224" t="str">
            <v>MES No:</v>
          </cell>
        </row>
      </sheetData>
      <sheetData sheetId="824">
        <row r="224">
          <cell r="B224" t="str">
            <v>MES No:</v>
          </cell>
        </row>
      </sheetData>
      <sheetData sheetId="825">
        <row r="224">
          <cell r="B224" t="str">
            <v>MES No:</v>
          </cell>
        </row>
      </sheetData>
      <sheetData sheetId="826">
        <row r="224">
          <cell r="B224" t="str">
            <v>MES No:</v>
          </cell>
        </row>
      </sheetData>
      <sheetData sheetId="827">
        <row r="224">
          <cell r="B224" t="str">
            <v>MES No:</v>
          </cell>
        </row>
      </sheetData>
      <sheetData sheetId="828">
        <row r="224">
          <cell r="B224" t="str">
            <v>MES No:</v>
          </cell>
        </row>
      </sheetData>
      <sheetData sheetId="829">
        <row r="224">
          <cell r="B224" t="str">
            <v>MES No:</v>
          </cell>
        </row>
      </sheetData>
      <sheetData sheetId="830">
        <row r="224">
          <cell r="B224" t="str">
            <v>MES No:</v>
          </cell>
        </row>
      </sheetData>
      <sheetData sheetId="831">
        <row r="224">
          <cell r="B224" t="str">
            <v>MES No:</v>
          </cell>
        </row>
      </sheetData>
      <sheetData sheetId="832">
        <row r="224">
          <cell r="B224" t="str">
            <v>MES No:</v>
          </cell>
        </row>
      </sheetData>
      <sheetData sheetId="833">
        <row r="224">
          <cell r="B224" t="str">
            <v>MES No:</v>
          </cell>
        </row>
      </sheetData>
      <sheetData sheetId="834">
        <row r="224">
          <cell r="B224" t="str">
            <v>MES No:</v>
          </cell>
        </row>
      </sheetData>
      <sheetData sheetId="835">
        <row r="224">
          <cell r="B224" t="str">
            <v>MES No:</v>
          </cell>
        </row>
      </sheetData>
      <sheetData sheetId="836">
        <row r="224">
          <cell r="B224" t="str">
            <v>MES No:</v>
          </cell>
        </row>
      </sheetData>
      <sheetData sheetId="837">
        <row r="224">
          <cell r="B224" t="str">
            <v>MES No:</v>
          </cell>
        </row>
      </sheetData>
      <sheetData sheetId="838">
        <row r="224">
          <cell r="B224" t="str">
            <v>MES No:</v>
          </cell>
        </row>
      </sheetData>
      <sheetData sheetId="839">
        <row r="224">
          <cell r="B224" t="str">
            <v>MES No:</v>
          </cell>
        </row>
      </sheetData>
      <sheetData sheetId="840" refreshError="1"/>
      <sheetData sheetId="841" refreshError="1"/>
      <sheetData sheetId="842" refreshError="1"/>
      <sheetData sheetId="843" refreshError="1"/>
      <sheetData sheetId="844" refreshError="1"/>
      <sheetData sheetId="845" refreshError="1"/>
      <sheetData sheetId="846">
        <row r="224">
          <cell r="B224" t="str">
            <v>MES No:</v>
          </cell>
        </row>
      </sheetData>
      <sheetData sheetId="847">
        <row r="224">
          <cell r="B224" t="str">
            <v>MES No:</v>
          </cell>
        </row>
      </sheetData>
      <sheetData sheetId="848">
        <row r="224">
          <cell r="B224" t="str">
            <v>MES No:</v>
          </cell>
        </row>
      </sheetData>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row r="109">
          <cell r="F109">
            <v>22713.357777694815</v>
          </cell>
        </row>
      </sheetData>
      <sheetData sheetId="895">
        <row r="109">
          <cell r="F109">
            <v>22713.357777694815</v>
          </cell>
        </row>
      </sheetData>
      <sheetData sheetId="896">
        <row r="109">
          <cell r="F109">
            <v>22713.357777694815</v>
          </cell>
        </row>
      </sheetData>
      <sheetData sheetId="897">
        <row r="109">
          <cell r="F109">
            <v>22713.357777694815</v>
          </cell>
        </row>
      </sheetData>
      <sheetData sheetId="898">
        <row r="109">
          <cell r="F109">
            <v>22713.357777694815</v>
          </cell>
        </row>
      </sheetData>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ow r="224">
          <cell r="B224" t="str">
            <v>MES No:</v>
          </cell>
        </row>
      </sheetData>
      <sheetData sheetId="928">
        <row r="224">
          <cell r="B224" t="str">
            <v>MES No:</v>
          </cell>
        </row>
      </sheetData>
      <sheetData sheetId="929">
        <row r="224">
          <cell r="B224" t="str">
            <v>MES No:</v>
          </cell>
        </row>
      </sheetData>
      <sheetData sheetId="930">
        <row r="224">
          <cell r="B224" t="str">
            <v>MES No:</v>
          </cell>
        </row>
      </sheetData>
      <sheetData sheetId="931">
        <row r="224">
          <cell r="B224" t="str">
            <v>MES No:</v>
          </cell>
        </row>
      </sheetData>
      <sheetData sheetId="932">
        <row r="224">
          <cell r="B224" t="str">
            <v>MES No:</v>
          </cell>
        </row>
      </sheetData>
      <sheetData sheetId="933">
        <row r="224">
          <cell r="B224" t="str">
            <v>MES No:</v>
          </cell>
        </row>
      </sheetData>
      <sheetData sheetId="934">
        <row r="224">
          <cell r="B224" t="str">
            <v>MES No:</v>
          </cell>
        </row>
      </sheetData>
      <sheetData sheetId="935">
        <row r="224">
          <cell r="B224" t="str">
            <v>MES No:</v>
          </cell>
        </row>
      </sheetData>
      <sheetData sheetId="936">
        <row r="224">
          <cell r="B224" t="str">
            <v>MES No:</v>
          </cell>
        </row>
      </sheetData>
      <sheetData sheetId="937">
        <row r="224">
          <cell r="B224" t="str">
            <v>MES No:</v>
          </cell>
        </row>
      </sheetData>
      <sheetData sheetId="938">
        <row r="224">
          <cell r="B224" t="str">
            <v>MES No:</v>
          </cell>
        </row>
      </sheetData>
      <sheetData sheetId="939">
        <row r="224">
          <cell r="B224" t="str">
            <v>MES No:</v>
          </cell>
        </row>
      </sheetData>
      <sheetData sheetId="940">
        <row r="224">
          <cell r="B224" t="str">
            <v>MES No:</v>
          </cell>
        </row>
      </sheetData>
      <sheetData sheetId="941">
        <row r="224">
          <cell r="B224" t="str">
            <v>MES No:</v>
          </cell>
        </row>
      </sheetData>
      <sheetData sheetId="942">
        <row r="224">
          <cell r="B224" t="str">
            <v>MES No:</v>
          </cell>
        </row>
      </sheetData>
      <sheetData sheetId="943">
        <row r="224">
          <cell r="B224" t="str">
            <v>MES No:</v>
          </cell>
        </row>
      </sheetData>
      <sheetData sheetId="944">
        <row r="224">
          <cell r="B224" t="str">
            <v>MES No:</v>
          </cell>
        </row>
      </sheetData>
      <sheetData sheetId="945">
        <row r="224">
          <cell r="B224" t="str">
            <v>MES No:</v>
          </cell>
        </row>
      </sheetData>
      <sheetData sheetId="946">
        <row r="224">
          <cell r="B224" t="str">
            <v>MES No:</v>
          </cell>
        </row>
      </sheetData>
      <sheetData sheetId="947">
        <row r="224">
          <cell r="B224" t="str">
            <v>MES No:</v>
          </cell>
        </row>
      </sheetData>
      <sheetData sheetId="948">
        <row r="224">
          <cell r="B224" t="str">
            <v>MES No:</v>
          </cell>
        </row>
      </sheetData>
      <sheetData sheetId="949">
        <row r="224">
          <cell r="B224" t="str">
            <v>MES No:</v>
          </cell>
        </row>
      </sheetData>
      <sheetData sheetId="950">
        <row r="224">
          <cell r="B224" t="str">
            <v>MES No:</v>
          </cell>
        </row>
      </sheetData>
      <sheetData sheetId="951">
        <row r="224">
          <cell r="B224" t="str">
            <v>MES No:</v>
          </cell>
        </row>
      </sheetData>
      <sheetData sheetId="952">
        <row r="224">
          <cell r="B224" t="str">
            <v>MES No:</v>
          </cell>
        </row>
      </sheetData>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ow r="109">
          <cell r="F109">
            <v>22713.357777694815</v>
          </cell>
        </row>
      </sheetData>
      <sheetData sheetId="999">
        <row r="109">
          <cell r="F109">
            <v>22713.357777694815</v>
          </cell>
        </row>
      </sheetData>
      <sheetData sheetId="1000">
        <row r="109">
          <cell r="F109">
            <v>22713.357777694815</v>
          </cell>
        </row>
      </sheetData>
      <sheetData sheetId="1001">
        <row r="109">
          <cell r="F109">
            <v>22713.357777694815</v>
          </cell>
        </row>
      </sheetData>
      <sheetData sheetId="1002">
        <row r="109">
          <cell r="F109">
            <v>22713.357777694815</v>
          </cell>
        </row>
      </sheetData>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row r="224">
          <cell r="B224" t="str">
            <v>MES No:</v>
          </cell>
        </row>
      </sheetData>
      <sheetData sheetId="1034">
        <row r="224">
          <cell r="B224" t="str">
            <v>MES No:</v>
          </cell>
        </row>
      </sheetData>
      <sheetData sheetId="1035">
        <row r="224">
          <cell r="B224" t="str">
            <v>MES No:</v>
          </cell>
        </row>
      </sheetData>
      <sheetData sheetId="1036">
        <row r="224">
          <cell r="B224" t="str">
            <v>MES No:</v>
          </cell>
        </row>
      </sheetData>
      <sheetData sheetId="1037">
        <row r="224">
          <cell r="B224" t="str">
            <v>MES No:</v>
          </cell>
        </row>
      </sheetData>
      <sheetData sheetId="1038">
        <row r="224">
          <cell r="B224" t="str">
            <v>MES No:</v>
          </cell>
        </row>
      </sheetData>
      <sheetData sheetId="1039">
        <row r="224">
          <cell r="B224" t="str">
            <v>MES No:</v>
          </cell>
        </row>
      </sheetData>
      <sheetData sheetId="1040">
        <row r="224">
          <cell r="B224" t="str">
            <v>MES No:</v>
          </cell>
        </row>
      </sheetData>
      <sheetData sheetId="1041">
        <row r="224">
          <cell r="B224" t="str">
            <v>MES No:</v>
          </cell>
        </row>
      </sheetData>
      <sheetData sheetId="1042">
        <row r="224">
          <cell r="B224" t="str">
            <v>MES No:</v>
          </cell>
        </row>
      </sheetData>
      <sheetData sheetId="1043">
        <row r="224">
          <cell r="B224" t="str">
            <v>MES No:</v>
          </cell>
        </row>
      </sheetData>
      <sheetData sheetId="1044">
        <row r="224">
          <cell r="B224" t="str">
            <v>MES No:</v>
          </cell>
        </row>
      </sheetData>
      <sheetData sheetId="1045">
        <row r="224">
          <cell r="B224" t="str">
            <v>MES No:</v>
          </cell>
        </row>
      </sheetData>
      <sheetData sheetId="1046">
        <row r="224">
          <cell r="B224" t="str">
            <v>MES No:</v>
          </cell>
        </row>
      </sheetData>
      <sheetData sheetId="1047">
        <row r="224">
          <cell r="B224" t="str">
            <v>MES No:</v>
          </cell>
        </row>
      </sheetData>
      <sheetData sheetId="1048">
        <row r="224">
          <cell r="B224" t="str">
            <v>MES No:</v>
          </cell>
        </row>
      </sheetData>
      <sheetData sheetId="1049">
        <row r="224">
          <cell r="B224" t="str">
            <v>MES No:</v>
          </cell>
        </row>
      </sheetData>
      <sheetData sheetId="1050">
        <row r="224">
          <cell r="B224" t="str">
            <v>MES No:</v>
          </cell>
        </row>
      </sheetData>
      <sheetData sheetId="1051">
        <row r="224">
          <cell r="B224" t="str">
            <v>MES No:</v>
          </cell>
        </row>
      </sheetData>
      <sheetData sheetId="1052">
        <row r="224">
          <cell r="B224" t="str">
            <v>MES No:</v>
          </cell>
        </row>
      </sheetData>
      <sheetData sheetId="1053">
        <row r="224">
          <cell r="B224" t="str">
            <v>MES No:</v>
          </cell>
        </row>
      </sheetData>
      <sheetData sheetId="1054">
        <row r="224">
          <cell r="B224" t="str">
            <v>MES No:</v>
          </cell>
        </row>
      </sheetData>
      <sheetData sheetId="1055">
        <row r="224">
          <cell r="B224" t="str">
            <v>MES No:</v>
          </cell>
        </row>
      </sheetData>
      <sheetData sheetId="1056">
        <row r="224">
          <cell r="B224" t="str">
            <v>MES No:</v>
          </cell>
        </row>
      </sheetData>
      <sheetData sheetId="1057">
        <row r="224">
          <cell r="B224" t="str">
            <v>MES No:</v>
          </cell>
        </row>
      </sheetData>
      <sheetData sheetId="1058">
        <row r="224">
          <cell r="B224" t="str">
            <v>MES No:</v>
          </cell>
        </row>
      </sheetData>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row r="109">
          <cell r="F109">
            <v>22713.357777694815</v>
          </cell>
        </row>
      </sheetData>
      <sheetData sheetId="1105">
        <row r="109">
          <cell r="F109">
            <v>22713.357777694815</v>
          </cell>
        </row>
      </sheetData>
      <sheetData sheetId="1106">
        <row r="109">
          <cell r="F109">
            <v>22713.357777694815</v>
          </cell>
        </row>
      </sheetData>
      <sheetData sheetId="1107">
        <row r="109">
          <cell r="F109">
            <v>22713.357777694815</v>
          </cell>
        </row>
      </sheetData>
      <sheetData sheetId="1108">
        <row r="109">
          <cell r="F109">
            <v>22713.357777694815</v>
          </cell>
        </row>
      </sheetData>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row r="224">
          <cell r="B224" t="str">
            <v>MES No:</v>
          </cell>
        </row>
      </sheetData>
      <sheetData sheetId="1138">
        <row r="224">
          <cell r="B224" t="str">
            <v>MES No:</v>
          </cell>
        </row>
      </sheetData>
      <sheetData sheetId="1139">
        <row r="224">
          <cell r="B224" t="str">
            <v>MES No:</v>
          </cell>
        </row>
      </sheetData>
      <sheetData sheetId="1140">
        <row r="224">
          <cell r="B224" t="str">
            <v>MES No:</v>
          </cell>
        </row>
      </sheetData>
      <sheetData sheetId="1141">
        <row r="224">
          <cell r="B224" t="str">
            <v>MES No:</v>
          </cell>
        </row>
      </sheetData>
      <sheetData sheetId="1142">
        <row r="224">
          <cell r="B224" t="str">
            <v>MES No:</v>
          </cell>
        </row>
      </sheetData>
      <sheetData sheetId="1143">
        <row r="224">
          <cell r="B224" t="str">
            <v>MES No:</v>
          </cell>
        </row>
      </sheetData>
      <sheetData sheetId="1144">
        <row r="224">
          <cell r="B224" t="str">
            <v>MES No:</v>
          </cell>
        </row>
      </sheetData>
      <sheetData sheetId="1145">
        <row r="224">
          <cell r="B224" t="str">
            <v>MES No:</v>
          </cell>
        </row>
      </sheetData>
      <sheetData sheetId="1146">
        <row r="224">
          <cell r="B224" t="str">
            <v>MES No:</v>
          </cell>
        </row>
      </sheetData>
      <sheetData sheetId="1147">
        <row r="224">
          <cell r="B224" t="str">
            <v>MES No:</v>
          </cell>
        </row>
      </sheetData>
      <sheetData sheetId="1148">
        <row r="224">
          <cell r="B224" t="str">
            <v>MES No:</v>
          </cell>
        </row>
      </sheetData>
      <sheetData sheetId="1149">
        <row r="224">
          <cell r="B224" t="str">
            <v>MES No:</v>
          </cell>
        </row>
      </sheetData>
      <sheetData sheetId="1150">
        <row r="224">
          <cell r="B224" t="str">
            <v>MES No:</v>
          </cell>
        </row>
      </sheetData>
      <sheetData sheetId="1151">
        <row r="224">
          <cell r="B224" t="str">
            <v>MES No:</v>
          </cell>
        </row>
      </sheetData>
      <sheetData sheetId="1152">
        <row r="224">
          <cell r="B224" t="str">
            <v>MES No:</v>
          </cell>
        </row>
      </sheetData>
      <sheetData sheetId="1153">
        <row r="224">
          <cell r="B224" t="str">
            <v>MES No:</v>
          </cell>
        </row>
      </sheetData>
      <sheetData sheetId="1154">
        <row r="224">
          <cell r="B224" t="str">
            <v>MES No:</v>
          </cell>
        </row>
      </sheetData>
      <sheetData sheetId="1155">
        <row r="224">
          <cell r="B224" t="str">
            <v>MES No:</v>
          </cell>
        </row>
      </sheetData>
      <sheetData sheetId="1156">
        <row r="224">
          <cell r="B224" t="str">
            <v>MES No:</v>
          </cell>
        </row>
      </sheetData>
      <sheetData sheetId="1157">
        <row r="224">
          <cell r="B224" t="str">
            <v>MES No:</v>
          </cell>
        </row>
      </sheetData>
      <sheetData sheetId="1158">
        <row r="224">
          <cell r="B224" t="str">
            <v>MES No:</v>
          </cell>
        </row>
      </sheetData>
      <sheetData sheetId="1159">
        <row r="224">
          <cell r="B224" t="str">
            <v>MES No:</v>
          </cell>
        </row>
      </sheetData>
      <sheetData sheetId="1160">
        <row r="224">
          <cell r="B224" t="str">
            <v>MES No:</v>
          </cell>
        </row>
      </sheetData>
      <sheetData sheetId="1161">
        <row r="224">
          <cell r="B224" t="str">
            <v>MES No:</v>
          </cell>
        </row>
      </sheetData>
      <sheetData sheetId="1162">
        <row r="224">
          <cell r="B224" t="str">
            <v>MES No:</v>
          </cell>
        </row>
      </sheetData>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row r="109">
          <cell r="F109">
            <v>22713.357777694815</v>
          </cell>
        </row>
      </sheetData>
      <sheetData sheetId="1209">
        <row r="109">
          <cell r="F109">
            <v>22713.357777694815</v>
          </cell>
        </row>
      </sheetData>
      <sheetData sheetId="1210">
        <row r="109">
          <cell r="F109">
            <v>22713.357777694815</v>
          </cell>
        </row>
      </sheetData>
      <sheetData sheetId="1211">
        <row r="109">
          <cell r="F109">
            <v>22713.357777694815</v>
          </cell>
        </row>
      </sheetData>
      <sheetData sheetId="1212">
        <row r="109">
          <cell r="F109">
            <v>22713.357777694815</v>
          </cell>
        </row>
      </sheetData>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efreshError="1"/>
      <sheetData sheetId="1347"/>
      <sheetData sheetId="1348"/>
      <sheetData sheetId="1349"/>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forme (Congelado)"/>
      <sheetName val="Comparativo"/>
      <sheetName val="Resumen Informe NUEVO"/>
      <sheetName val="Resumen Informe (Pesos US)"/>
      <sheetName val="Resumen Tot"/>
      <sheetName val="Resumen Mo"/>
      <sheetName val="Resumen Ov"/>
      <sheetName val="Construccion Tot"/>
      <sheetName val="Construccion Mo"/>
      <sheetName val="Construccion Ov"/>
      <sheetName val="Otros Equipos"/>
      <sheetName val="CIVIL-RESTOT"/>
      <sheetName val="Materialeselectricos"/>
      <sheetName val="Htas Tubería-Mec-Elec"/>
      <sheetName val="Consumibles Tubería"/>
      <sheetName val="Mtje. Instr."/>
      <sheetName val="Plan"/>
      <sheetName val="Utiles Oficina"/>
      <sheetName val="Pasajes"/>
      <sheetName val="Provisionales"/>
      <sheetName val="010303-Dotaciones - 0111-HSE"/>
      <sheetName val="Alojamiento"/>
      <sheetName val="Trasporte-Aliment-Baños"/>
      <sheetName val="Tarifas Personal"/>
      <sheetName val="TARIFA_ EQUIPOS"/>
      <sheetName val="Equi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ow r="104">
          <cell r="D104" t="str">
            <v>Gerente del Proyecto</v>
          </cell>
          <cell r="F104">
            <v>0</v>
          </cell>
        </row>
        <row r="105">
          <cell r="D105" t="str">
            <v>Gerente de Construcción</v>
          </cell>
          <cell r="F105">
            <v>1</v>
          </cell>
        </row>
        <row r="106">
          <cell r="D106" t="str">
            <v>Gerente de Ingeniería</v>
          </cell>
          <cell r="F106">
            <v>0</v>
          </cell>
        </row>
        <row r="107">
          <cell r="D107" t="str">
            <v>Líder de Planeación y Costos</v>
          </cell>
          <cell r="F107">
            <v>1</v>
          </cell>
        </row>
        <row r="108">
          <cell r="D108" t="str">
            <v>Direccion Proyecto</v>
          </cell>
        </row>
        <row r="109">
          <cell r="D109" t="str">
            <v>Gerente SCM</v>
          </cell>
          <cell r="F109">
            <v>0.5</v>
          </cell>
        </row>
        <row r="110">
          <cell r="D110" t="str">
            <v>Ing. QA/QC</v>
          </cell>
          <cell r="F110">
            <v>1</v>
          </cell>
        </row>
        <row r="111">
          <cell r="D111" t="str">
            <v>Ing. Civil</v>
          </cell>
          <cell r="F111">
            <v>0</v>
          </cell>
        </row>
        <row r="112">
          <cell r="D112" t="str">
            <v>Ing. Eléctrico</v>
          </cell>
          <cell r="F112">
            <v>1</v>
          </cell>
        </row>
        <row r="113">
          <cell r="D113" t="str">
            <v>Ing. Instrumentista</v>
          </cell>
          <cell r="F113">
            <v>2</v>
          </cell>
        </row>
        <row r="114">
          <cell r="D114" t="str">
            <v>Ing. Mecánico</v>
          </cell>
          <cell r="F114">
            <v>1</v>
          </cell>
        </row>
        <row r="115">
          <cell r="D115" t="str">
            <v>Ing. Tubería</v>
          </cell>
          <cell r="F115">
            <v>1</v>
          </cell>
        </row>
        <row r="116">
          <cell r="D116" t="str">
            <v>APOYO</v>
          </cell>
        </row>
        <row r="117">
          <cell r="D117" t="str">
            <v>Planeación y Control</v>
          </cell>
        </row>
        <row r="118">
          <cell r="D118" t="str">
            <v>Planeador</v>
          </cell>
          <cell r="F118">
            <v>1</v>
          </cell>
        </row>
        <row r="119">
          <cell r="D119" t="str">
            <v>Control Costos</v>
          </cell>
          <cell r="F119">
            <v>1</v>
          </cell>
        </row>
        <row r="120">
          <cell r="D120" t="str">
            <v>Control Documentos</v>
          </cell>
          <cell r="F120">
            <v>0.4</v>
          </cell>
        </row>
        <row r="121">
          <cell r="D121" t="str">
            <v>Soporte Control Documentos</v>
          </cell>
          <cell r="F121">
            <v>1</v>
          </cell>
        </row>
        <row r="122">
          <cell r="D122" t="str">
            <v>Servicios Generales</v>
          </cell>
        </row>
        <row r="123">
          <cell r="D123" t="str">
            <v>Soporte SCM</v>
          </cell>
          <cell r="F123">
            <v>1</v>
          </cell>
        </row>
        <row r="124">
          <cell r="D124" t="str">
            <v>Soporte SCM Bta</v>
          </cell>
        </row>
        <row r="125">
          <cell r="D125" t="str">
            <v>Auxiliar SCM</v>
          </cell>
          <cell r="F125">
            <v>1</v>
          </cell>
        </row>
        <row r="126">
          <cell r="D126" t="str">
            <v>Soporte Contabilidad Bta</v>
          </cell>
        </row>
        <row r="127">
          <cell r="D127" t="str">
            <v>Auxiliar HR</v>
          </cell>
          <cell r="F127">
            <v>1</v>
          </cell>
        </row>
        <row r="128">
          <cell r="F128">
            <v>0</v>
          </cell>
        </row>
        <row r="130">
          <cell r="D130" t="str">
            <v>HSEQ</v>
          </cell>
        </row>
        <row r="132">
          <cell r="D132" t="str">
            <v>Líder HSE</v>
          </cell>
          <cell r="F132">
            <v>1</v>
          </cell>
        </row>
        <row r="133">
          <cell r="D133" t="str">
            <v>QC Mecánico y Tubería</v>
          </cell>
          <cell r="F133">
            <v>1</v>
          </cell>
        </row>
        <row r="134">
          <cell r="D134" t="str">
            <v>QC Civil</v>
          </cell>
          <cell r="F134">
            <v>0</v>
          </cell>
        </row>
        <row r="135">
          <cell r="D135" t="str">
            <v>QC Instrumentos</v>
          </cell>
          <cell r="F135">
            <v>0</v>
          </cell>
        </row>
        <row r="136">
          <cell r="D136" t="str">
            <v>QC Eléctrica</v>
          </cell>
          <cell r="F136">
            <v>0</v>
          </cell>
        </row>
        <row r="138">
          <cell r="D138" t="str">
            <v>Subtotal</v>
          </cell>
        </row>
        <row r="139">
          <cell r="D139" t="str">
            <v>INGENIERIA - ENERGETICOS</v>
          </cell>
        </row>
        <row r="140">
          <cell r="D140" t="str">
            <v>Civil</v>
          </cell>
        </row>
        <row r="141">
          <cell r="D141" t="str">
            <v>Eléctrica</v>
          </cell>
        </row>
        <row r="142">
          <cell r="D142" t="str">
            <v>Mecánica</v>
          </cell>
        </row>
        <row r="143">
          <cell r="D143" t="str">
            <v>Tubería</v>
          </cell>
        </row>
        <row r="144">
          <cell r="D144" t="str">
            <v>Dibujante</v>
          </cell>
        </row>
        <row r="145">
          <cell r="D145" t="str">
            <v>Subtotal</v>
          </cell>
        </row>
        <row r="146">
          <cell r="D146" t="str">
            <v>PERSONAL DIRECTO OVERHAUL Y CONSTRUCCION</v>
          </cell>
        </row>
        <row r="147">
          <cell r="D147" t="str">
            <v>Civil</v>
          </cell>
        </row>
        <row r="148">
          <cell r="D148" t="str">
            <v>Supervisor Civil</v>
          </cell>
          <cell r="F148">
            <v>1</v>
          </cell>
        </row>
        <row r="149">
          <cell r="D149" t="str">
            <v>Capataz Civil</v>
          </cell>
          <cell r="F149">
            <v>2</v>
          </cell>
        </row>
        <row r="150">
          <cell r="D150" t="str">
            <v>Oficial Civil</v>
          </cell>
          <cell r="F150">
            <v>16</v>
          </cell>
        </row>
        <row r="151">
          <cell r="D151" t="str">
            <v>Obrero</v>
          </cell>
          <cell r="F151">
            <v>18</v>
          </cell>
        </row>
        <row r="152">
          <cell r="D152" t="str">
            <v>Pailero Civil</v>
          </cell>
          <cell r="F152">
            <v>1</v>
          </cell>
        </row>
        <row r="153">
          <cell r="D153" t="str">
            <v>Ayudante Pailería</v>
          </cell>
          <cell r="F153">
            <v>1</v>
          </cell>
        </row>
        <row r="154">
          <cell r="D154" t="str">
            <v>Apuntatiempo</v>
          </cell>
          <cell r="F154">
            <v>1</v>
          </cell>
        </row>
        <row r="155">
          <cell r="D155" t="str">
            <v>Topógrafo</v>
          </cell>
          <cell r="F155">
            <v>1</v>
          </cell>
        </row>
        <row r="156">
          <cell r="D156" t="str">
            <v>Cadenero I</v>
          </cell>
          <cell r="F156">
            <v>1</v>
          </cell>
        </row>
        <row r="157">
          <cell r="D157" t="str">
            <v>Cadenero II</v>
          </cell>
          <cell r="F157">
            <v>1</v>
          </cell>
        </row>
        <row r="158">
          <cell r="D158" t="str">
            <v>Eléctrico</v>
          </cell>
        </row>
        <row r="159">
          <cell r="D159" t="str">
            <v>Supervisor Eléctrico</v>
          </cell>
          <cell r="F159">
            <v>1</v>
          </cell>
        </row>
        <row r="160">
          <cell r="D160" t="str">
            <v>Electricista 1</v>
          </cell>
          <cell r="F160">
            <v>13</v>
          </cell>
        </row>
        <row r="161">
          <cell r="D161" t="str">
            <v>Electricista 2</v>
          </cell>
          <cell r="F161">
            <v>2</v>
          </cell>
        </row>
        <row r="162">
          <cell r="D162" t="str">
            <v>Ayudante Eléctrico</v>
          </cell>
          <cell r="F162">
            <v>12</v>
          </cell>
        </row>
        <row r="163">
          <cell r="D163" t="str">
            <v>Instrumentación</v>
          </cell>
        </row>
        <row r="164">
          <cell r="D164" t="str">
            <v>Supervisor Instrumentación</v>
          </cell>
          <cell r="F164">
            <v>1</v>
          </cell>
        </row>
        <row r="165">
          <cell r="D165" t="str">
            <v>Técnico  Instrumentista I</v>
          </cell>
          <cell r="F165">
            <v>6</v>
          </cell>
        </row>
        <row r="166">
          <cell r="D166" t="str">
            <v>Técnico  Instrumentista 2</v>
          </cell>
          <cell r="F166">
            <v>0</v>
          </cell>
        </row>
        <row r="167">
          <cell r="D167" t="str">
            <v>Ayudante Instrumentación</v>
          </cell>
          <cell r="F167">
            <v>6</v>
          </cell>
        </row>
        <row r="168">
          <cell r="D168" t="str">
            <v>Mecánica</v>
          </cell>
        </row>
        <row r="169">
          <cell r="D169" t="str">
            <v>Supervisor Mecánico</v>
          </cell>
          <cell r="F169">
            <v>1</v>
          </cell>
        </row>
        <row r="170">
          <cell r="D170" t="str">
            <v>Técnico Mecánico I</v>
          </cell>
          <cell r="F170">
            <v>7</v>
          </cell>
        </row>
        <row r="171">
          <cell r="D171" t="str">
            <v>Técnico Mecánico 2</v>
          </cell>
          <cell r="F171">
            <v>0</v>
          </cell>
        </row>
        <row r="172">
          <cell r="D172" t="str">
            <v>Ayudante Mecánico</v>
          </cell>
          <cell r="F172">
            <v>6</v>
          </cell>
        </row>
        <row r="173">
          <cell r="D173" t="str">
            <v>Tubería</v>
          </cell>
        </row>
        <row r="174">
          <cell r="D174" t="str">
            <v>Supervisor Tubería</v>
          </cell>
          <cell r="F174">
            <v>3</v>
          </cell>
        </row>
        <row r="175">
          <cell r="D175" t="str">
            <v>Supervisor de NDT</v>
          </cell>
          <cell r="F175">
            <v>2</v>
          </cell>
        </row>
        <row r="176">
          <cell r="D176" t="str">
            <v>Supervisor de Paileria</v>
          </cell>
          <cell r="F176">
            <v>1</v>
          </cell>
        </row>
        <row r="177">
          <cell r="D177" t="str">
            <v>Tubero 1A</v>
          </cell>
          <cell r="F177">
            <v>8</v>
          </cell>
        </row>
        <row r="178">
          <cell r="D178" t="str">
            <v>Soldador 1A</v>
          </cell>
          <cell r="F178">
            <v>7</v>
          </cell>
        </row>
        <row r="179">
          <cell r="D179" t="str">
            <v>Pailero Tuberia</v>
          </cell>
          <cell r="F179">
            <v>6</v>
          </cell>
        </row>
        <row r="180">
          <cell r="D180" t="str">
            <v>Esmerilador</v>
          </cell>
          <cell r="F180">
            <v>8</v>
          </cell>
        </row>
        <row r="181">
          <cell r="D181" t="str">
            <v>Ayudante de Tuberia</v>
          </cell>
          <cell r="F181">
            <v>11</v>
          </cell>
        </row>
        <row r="182">
          <cell r="D182" t="str">
            <v>Sandblasteador</v>
          </cell>
          <cell r="F182">
            <v>2</v>
          </cell>
        </row>
        <row r="183">
          <cell r="D183" t="str">
            <v>Pintor</v>
          </cell>
          <cell r="F183">
            <v>3</v>
          </cell>
        </row>
        <row r="184">
          <cell r="D184" t="str">
            <v>Servicios Generales</v>
          </cell>
        </row>
        <row r="185">
          <cell r="D185" t="str">
            <v>Almacenista</v>
          </cell>
          <cell r="F185">
            <v>1</v>
          </cell>
        </row>
        <row r="186">
          <cell r="D186" t="str">
            <v>Operador de Grúa</v>
          </cell>
          <cell r="F186">
            <v>3</v>
          </cell>
        </row>
        <row r="187">
          <cell r="D187" t="str">
            <v>Operador de Montacarga</v>
          </cell>
          <cell r="F187">
            <v>1</v>
          </cell>
        </row>
        <row r="188">
          <cell r="D188" t="str">
            <v>Señalero</v>
          </cell>
          <cell r="F188">
            <v>3</v>
          </cell>
        </row>
      </sheetData>
      <sheetData sheetId="17" refreshError="1"/>
      <sheetData sheetId="18" refreshError="1"/>
      <sheetData sheetId="19" refreshError="1"/>
      <sheetData sheetId="20" refreshError="1"/>
      <sheetData sheetId="21" refreshError="1"/>
      <sheetData sheetId="22"/>
      <sheetData sheetId="23"/>
      <sheetData sheetId="24" refreshError="1"/>
      <sheetData sheetId="25"/>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Lp"/>
      <sheetName val="PRECIOS"/>
      <sheetName val="PREACTA 6"/>
      <sheetName val="TABLA 2008"/>
      <sheetName val="Lista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NSPORTE"/>
      <sheetName val="PUNITARIOS_PARA_241201_2S10"/>
      <sheetName val="PR_110"/>
      <sheetName val="ESTADO_RED_TEC10"/>
      <sheetName val="PREACTA_1010"/>
      <sheetName val="PREACTA_910"/>
      <sheetName val="Insum"/>
      <sheetName val="Excavación Mat. Común Estacione"/>
      <sheetName val="Demolición Pavimento"/>
      <sheetName val="SUB APU"/>
      <sheetName val="Equipo"/>
      <sheetName val="A. P. U."/>
      <sheetName val="PUNITARIOS%20PARA%20241201%202S"/>
      <sheetName val="RELACION MES"/>
      <sheetName val="A.P.U"/>
      <sheetName val="CLASIFICACION"/>
      <sheetName val="GCB2000"/>
      <sheetName val="FORMULA"/>
      <sheetName val="REC-COD,"/>
      <sheetName val="Presup_Cancha"/>
      <sheetName val="CRA.MODI"/>
      <sheetName val="K16+000 AL K18+500"/>
      <sheetName val="K23+200 AL K24+700"/>
      <sheetName val="k18+500 AL K23+050"/>
      <sheetName val="Presupuesto PUENTE"/>
      <sheetName val="VOLUMENES (4)"/>
      <sheetName val="VOLUMENES (4SA)"/>
      <sheetName val="c2.5y2.6"/>
      <sheetName val="5. ELECTRICO"/>
      <sheetName val="Requisición1"/>
      <sheetName val="2,2,6,1 Pilotes 0,30"/>
      <sheetName val="062"/>
      <sheetName val="LISTA DE PRECIOS"/>
      <sheetName val="Listado"/>
      <sheetName val="Bajadas"/>
      <sheetName val="NARIÑO"/>
      <sheetName val=" Liquidacion de Obra por Tramos"/>
      <sheetName val="SALARIOS"/>
      <sheetName val="APU NO PREVISTO"/>
      <sheetName val="PPTA (3)"/>
      <sheetName val="PPTA (2)"/>
      <sheetName val="PPTA"/>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kj452"/>
      <sheetName val="ita878"/>
      <sheetName val="aea-944"/>
      <sheetName val="dub-823"/>
      <sheetName val="gpi 526"/>
      <sheetName val="xxj617"/>
      <sheetName val="sng_855"/>
      <sheetName val="vea 374"/>
      <sheetName val="hfb024"/>
      <sheetName val="paj825"/>
      <sheetName val="devdics"/>
      <sheetName val="Summary"/>
      <sheetName val="CODCONST"/>
      <sheetName val="FINANC"/>
      <sheetName val="TODAS"/>
      <sheetName val="7.1.8.1.1"/>
      <sheetName val="c2_5y2_6"/>
      <sheetName val="c2_5y2_62"/>
      <sheetName val="c2_5y2_61"/>
      <sheetName val="c2_5y2_63"/>
      <sheetName val="c2_5y2_65"/>
      <sheetName val="c2_5y2_64"/>
      <sheetName val="c2_5y2_66"/>
      <sheetName val="c2_5y2_67"/>
      <sheetName val="c2_5y2_68"/>
      <sheetName val="c2_5y2_69"/>
      <sheetName val="c2_5y2_610"/>
      <sheetName val="PREACTA_61"/>
      <sheetName val="A_P_U1"/>
      <sheetName val="A_P_U"/>
      <sheetName val="OCTUBRE"/>
      <sheetName val="PERSONAL"/>
      <sheetName val="Tarifa MT"/>
      <sheetName val="BALANCE"/>
      <sheetName val="ITEMS NO REVISTOS"/>
      <sheetName val="APU ELECTRICOS"/>
      <sheetName val="CONT_ADI"/>
      <sheetName val="mdo"/>
      <sheetName val="equip"/>
      <sheetName val="mat"/>
      <sheetName val="CIRCUITOS CODENSA"/>
      <sheetName val="TABLA_2008"/>
      <sheetName val="ESTADO_VÍA-CRIT_TECNICO"/>
      <sheetName val="BASE"/>
      <sheetName val="PREACTA Y CONTRATISTAS"/>
      <sheetName val="PLAN DE INVERSION ANTICIPO"/>
      <sheetName val="inv mensual"/>
      <sheetName val="borrador flujo inv"/>
      <sheetName val="social-ambiental"/>
      <sheetName val="AU"/>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PUNITARIOS PARA 241201 2S.xls"/>
      <sheetName val="Cuadr."/>
      <sheetName val="OBRAS SES"/>
      <sheetName val="CURVA"/>
      <sheetName val="ACTA MODIFICACIÓN CIVIL"/>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Hoja2"/>
      <sheetName val="inst"/>
      <sheetName val="PUNITARIOS_PARA_241201_2S14"/>
      <sheetName val="PR_114"/>
      <sheetName val="ESTADO_RED_TEC14"/>
      <sheetName val="PREACTA_1014"/>
      <sheetName val="PREACTA_914"/>
      <sheetName val="c2_5y2_611"/>
      <sheetName val="5__ELECTRICO"/>
      <sheetName val="2,2,6,1_Pilotes_0,30"/>
      <sheetName val="APU_NO_PREVISTO"/>
      <sheetName val="PPTA_(3)"/>
      <sheetName val="PPTA_(2)"/>
      <sheetName val="7_1_8_1_1"/>
      <sheetName val="gpi_526"/>
      <sheetName val="vea_374"/>
      <sheetName val="Tarifa_MT"/>
      <sheetName val="ITEMS_NO_REVISTOS"/>
      <sheetName val="APU_ELECTRICOS"/>
      <sheetName val="CIRCUITOS_CODENSA"/>
      <sheetName val="Proveedores y acreedores"/>
      <sheetName val="c2_5y2_613"/>
      <sheetName val="c2_5y2_612"/>
      <sheetName val="CHINCHINA FINAL . A CEROS"/>
      <sheetName val="Memoria de calculo"/>
      <sheetName val="c2_5y2_614"/>
      <sheetName val="PREACTA_63"/>
      <sheetName val="TABLA_20083"/>
      <sheetName val="materiales"/>
      <sheetName val="otros"/>
      <sheetName val="Bases 2A"/>
      <sheetName val="@RISK - Correlaciones"/>
      <sheetName val="Acta"/>
      <sheetName val="costos oficina"/>
      <sheetName val="costos campamento"/>
      <sheetName val="días habiles 2015"/>
      <sheetName val="REAJUSTESACTA1PROVI"/>
      <sheetName val="DEST. MEDIOS"/>
      <sheetName val="COMBUASF"/>
      <sheetName val="BALCRUDO"/>
      <sheetName val="CARGASPROC."/>
      <sheetName val="G L P  FINAL"/>
      <sheetName val="Excavación_Mat__Común_Estacion3"/>
      <sheetName val="Demolición_Pavimento3"/>
      <sheetName val="PREACTA_64"/>
      <sheetName val="TABLA_20084"/>
      <sheetName val="Excavación_Mat__Común_Estacion4"/>
      <sheetName val="Demolición_Pavimento4"/>
      <sheetName val="PREACTA_65"/>
      <sheetName val="TABLA_20085"/>
      <sheetName val="Excavación_Mat__Común_Estacion5"/>
      <sheetName val="Demolición_Pavimento5"/>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Poblacion"/>
      <sheetName val="glvc"/>
      <sheetName val="MATERIAL"/>
      <sheetName val="CUMPLIMIENTO"/>
      <sheetName val="precios-básicos2002"/>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refreshError="1"/>
      <sheetData sheetId="118"/>
      <sheetData sheetId="119" refreshError="1"/>
      <sheetData sheetId="120"/>
      <sheetData sheetId="121" refreshError="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sheetData sheetId="171"/>
      <sheetData sheetId="172"/>
      <sheetData sheetId="173" refreshError="1"/>
      <sheetData sheetId="174" refreshError="1"/>
      <sheetData sheetId="175" refreshError="1"/>
      <sheetData sheetId="176" refreshError="1"/>
      <sheetData sheetId="177" refreshError="1"/>
      <sheetData sheetId="178"/>
      <sheetData sheetId="179"/>
      <sheetData sheetId="180" refreshError="1"/>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refreshError="1"/>
      <sheetData sheetId="201" refreshError="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sheetData sheetId="258"/>
      <sheetData sheetId="259"/>
      <sheetData sheetId="260"/>
      <sheetData sheetId="261"/>
      <sheetData sheetId="262"/>
      <sheetData sheetId="263"/>
      <sheetData sheetId="264" refreshError="1"/>
      <sheetData sheetId="265" refreshError="1"/>
      <sheetData sheetId="266" refreshError="1"/>
      <sheetData sheetId="267" refreshError="1"/>
      <sheetData sheetId="268" refreshError="1"/>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sheetData sheetId="339" refreshError="1"/>
      <sheetData sheetId="340" refreshError="1"/>
      <sheetData sheetId="341"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
      <sheetName val="P.M.T."/>
      <sheetName val="PAGA"/>
      <sheetName val="FM"/>
      <sheetName val="FM (2)"/>
      <sheetName val="FM (3)"/>
      <sheetName val="Inter"/>
      <sheetName val="AIU"/>
      <sheetName val="Presupuesto"/>
      <sheetName val="MO"/>
      <sheetName val="C"/>
      <sheetName val="LM "/>
      <sheetName val="LE"/>
      <sheetName val="MC-0"/>
      <sheetName val="MC-1"/>
      <sheetName val="MC-2"/>
      <sheetName val="MC-3"/>
      <sheetName val="MC-4"/>
      <sheetName val="MC-5"/>
      <sheetName val="MC-6"/>
      <sheetName val="MC-7"/>
      <sheetName val="MC-8"/>
      <sheetName val="MC-9"/>
      <sheetName val="MC-10"/>
      <sheetName val="MC-11"/>
      <sheetName val="MC- 122 "/>
      <sheetName val="MC-13"/>
      <sheetName val="MC-14"/>
      <sheetName val="MC-15"/>
      <sheetName val="0"/>
      <sheetName val="1,1"/>
      <sheetName val="1,2"/>
      <sheetName val="1,3"/>
      <sheetName val="1,4"/>
      <sheetName val="1,5"/>
      <sheetName val="1,6"/>
      <sheetName val="2,1"/>
      <sheetName val="2,2"/>
      <sheetName val="3,1"/>
      <sheetName val="3,2"/>
      <sheetName val="3,3"/>
      <sheetName val="3,4"/>
      <sheetName val="3,5"/>
      <sheetName val="3,6"/>
      <sheetName val="3,7"/>
      <sheetName val="mortero"/>
      <sheetName val="2000"/>
      <sheetName val="3000"/>
      <sheetName val="3,222"/>
      <sheetName val="MC- 12"/>
      <sheetName val="MC-"/>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2">
          <cell r="C52" t="str">
            <v>FECHA:  25 NOVIEMBRE DE 2019</v>
          </cell>
        </row>
      </sheetData>
      <sheetData sheetId="8">
        <row r="3">
          <cell r="J3">
            <v>1400</v>
          </cell>
        </row>
        <row r="5">
          <cell r="J5">
            <v>30</v>
          </cell>
        </row>
      </sheetData>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6">
          <cell r="C16" t="str">
            <v>ML</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30">
          <cell r="G30">
            <v>425760</v>
          </cell>
        </row>
      </sheetData>
      <sheetData sheetId="47">
        <row r="30">
          <cell r="G30">
            <v>502472</v>
          </cell>
        </row>
      </sheetData>
      <sheetData sheetId="48" refreshError="1"/>
      <sheetData sheetId="49" refreshError="1"/>
      <sheetData sheetId="50"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Cuadro p. Capital Vs estimado"/>
      <sheetName val="1,01"/>
      <sheetName val="UNIT."/>
      <sheetName val="PROGR_2"/>
      <sheetName val="A__P__U_"/>
      <sheetName val="ACTA_DE_MODIFICACION__(2)"/>
      <sheetName val="PROGR_3"/>
      <sheetName val="A__P__U_1"/>
      <sheetName val="ACTA_DE_MODIFICACION__(2)1"/>
      <sheetName val="glvc"/>
      <sheetName val="Listas"/>
      <sheetName val="AASHTO"/>
      <sheetName val="INV"/>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Presupuesto "/>
      <sheetName val="Cuadro_p__Capital_Vs_estimado"/>
      <sheetName val="UNIT_"/>
      <sheetName val="c2.5y2.6"/>
      <sheetName val="Lista APU"/>
      <sheetName val="EQUIPO"/>
      <sheetName val="ELECTRICO"/>
      <sheetName val="Vuelta"/>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ow r="6">
          <cell r="A6" t="str">
            <v>UNIDAD ADMINISTRATIVA ESPECIAL DE LA AERONAUTICA CIVIL</v>
          </cell>
        </row>
      </sheetData>
      <sheetData sheetId="32"/>
      <sheetData sheetId="33"/>
      <sheetData sheetId="34">
        <row r="6">
          <cell r="A6" t="str">
            <v>UNIDAD ADMINISTRATIVA ESPECIAL DE LA AERONAUTICA CIVIL</v>
          </cell>
        </row>
      </sheetData>
      <sheetData sheetId="35" refreshError="1"/>
      <sheetData sheetId="36"/>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refreshError="1"/>
      <sheetData sheetId="59" refreshError="1"/>
      <sheetData sheetId="60" refreshError="1"/>
      <sheetData sheetId="61" refreshError="1"/>
      <sheetData sheetId="62"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8 0026 PE-1 Casetas"/>
      <sheetName val="PE-1D Resumen CASETAS"/>
      <sheetName val="Insumos"/>
      <sheetName val="Unitarios"/>
      <sheetName val="Concreto 3000"/>
      <sheetName val="Concreto 3000 reforzado"/>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O436"/>
  <sheetViews>
    <sheetView showGridLines="0" tabSelected="1" view="pageBreakPreview" zoomScale="70" zoomScaleNormal="70" zoomScaleSheetLayoutView="70" workbookViewId="0">
      <selection activeCell="M103" sqref="M1:U1048576"/>
    </sheetView>
  </sheetViews>
  <sheetFormatPr baseColWidth="10" defaultColWidth="13.875" defaultRowHeight="15.6" x14ac:dyDescent="0.25"/>
  <cols>
    <col min="1" max="1" width="3.375" style="2" customWidth="1"/>
    <col min="2" max="2" width="8.75" style="2" customWidth="1"/>
    <col min="3" max="3" width="10.75" style="12" customWidth="1"/>
    <col min="4" max="4" width="50.875" style="14" customWidth="1"/>
    <col min="5" max="5" width="16.875" style="14" bestFit="1" customWidth="1"/>
    <col min="6" max="6" width="17.125" style="15" customWidth="1"/>
    <col min="7" max="7" width="25.125" style="1" customWidth="1"/>
    <col min="8" max="8" width="25.625" style="1" bestFit="1" customWidth="1"/>
    <col min="9" max="9" width="4" style="16" customWidth="1"/>
    <col min="10" max="10" width="3.25" style="1" customWidth="1"/>
    <col min="11" max="11" width="3.875" style="1" customWidth="1"/>
    <col min="12" max="12" width="5.25" style="1" customWidth="1"/>
    <col min="13" max="13" width="24.625" style="1" customWidth="1"/>
    <col min="14" max="14" width="16.875" style="1" bestFit="1" customWidth="1"/>
    <col min="15" max="15" width="13" style="1" customWidth="1"/>
    <col min="16" max="16" width="12.875" style="1" customWidth="1"/>
    <col min="17" max="17" width="13.375" style="1" customWidth="1"/>
    <col min="18" max="18" width="12.75" style="1" customWidth="1"/>
    <col min="19" max="19" width="7.875" style="1" customWidth="1"/>
    <col min="20" max="197" width="12.75" style="1" customWidth="1"/>
    <col min="198" max="237" width="13.875" style="2"/>
    <col min="238" max="238" width="2" style="2" customWidth="1"/>
    <col min="239" max="239" width="10.75" style="2" customWidth="1"/>
    <col min="240" max="240" width="53.375" style="2" customWidth="1"/>
    <col min="241" max="241" width="26.625" style="2" bestFit="1" customWidth="1"/>
    <col min="242" max="242" width="17.375" style="2" customWidth="1"/>
    <col min="243" max="243" width="25.125" style="2" customWidth="1"/>
    <col min="244" max="244" width="23.125" style="2" customWidth="1"/>
    <col min="245" max="245" width="26.125" style="2" customWidth="1"/>
    <col min="246" max="251" width="5.25" style="2" customWidth="1"/>
    <col min="252" max="253" width="4.125" style="2" customWidth="1"/>
    <col min="254" max="261" width="5.125" style="2" customWidth="1"/>
    <col min="262" max="453" width="12.75" style="2" customWidth="1"/>
    <col min="454" max="493" width="13.875" style="2"/>
    <col min="494" max="494" width="2" style="2" customWidth="1"/>
    <col min="495" max="495" width="10.75" style="2" customWidth="1"/>
    <col min="496" max="496" width="53.375" style="2" customWidth="1"/>
    <col min="497" max="497" width="26.625" style="2" bestFit="1" customWidth="1"/>
    <col min="498" max="498" width="17.375" style="2" customWidth="1"/>
    <col min="499" max="499" width="25.125" style="2" customWidth="1"/>
    <col min="500" max="500" width="23.125" style="2" customWidth="1"/>
    <col min="501" max="501" width="26.125" style="2" customWidth="1"/>
    <col min="502" max="507" width="5.25" style="2" customWidth="1"/>
    <col min="508" max="509" width="4.125" style="2" customWidth="1"/>
    <col min="510" max="517" width="5.125" style="2" customWidth="1"/>
    <col min="518" max="709" width="12.75" style="2" customWidth="1"/>
    <col min="710" max="749" width="13.875" style="2"/>
    <col min="750" max="750" width="2" style="2" customWidth="1"/>
    <col min="751" max="751" width="10.75" style="2" customWidth="1"/>
    <col min="752" max="752" width="53.375" style="2" customWidth="1"/>
    <col min="753" max="753" width="26.625" style="2" bestFit="1" customWidth="1"/>
    <col min="754" max="754" width="17.375" style="2" customWidth="1"/>
    <col min="755" max="755" width="25.125" style="2" customWidth="1"/>
    <col min="756" max="756" width="23.125" style="2" customWidth="1"/>
    <col min="757" max="757" width="26.125" style="2" customWidth="1"/>
    <col min="758" max="763" width="5.25" style="2" customWidth="1"/>
    <col min="764" max="765" width="4.125" style="2" customWidth="1"/>
    <col min="766" max="773" width="5.125" style="2" customWidth="1"/>
    <col min="774" max="965" width="12.75" style="2" customWidth="1"/>
    <col min="966" max="1005" width="13.875" style="2"/>
    <col min="1006" max="1006" width="2" style="2" customWidth="1"/>
    <col min="1007" max="1007" width="10.75" style="2" customWidth="1"/>
    <col min="1008" max="1008" width="53.375" style="2" customWidth="1"/>
    <col min="1009" max="1009" width="26.625" style="2" bestFit="1" customWidth="1"/>
    <col min="1010" max="1010" width="17.375" style="2" customWidth="1"/>
    <col min="1011" max="1011" width="25.125" style="2" customWidth="1"/>
    <col min="1012" max="1012" width="23.125" style="2" customWidth="1"/>
    <col min="1013" max="1013" width="26.125" style="2" customWidth="1"/>
    <col min="1014" max="1019" width="5.25" style="2" customWidth="1"/>
    <col min="1020" max="1021" width="4.125" style="2" customWidth="1"/>
    <col min="1022" max="1029" width="5.125" style="2" customWidth="1"/>
    <col min="1030" max="1221" width="12.75" style="2" customWidth="1"/>
    <col min="1222" max="1261" width="13.875" style="2"/>
    <col min="1262" max="1262" width="2" style="2" customWidth="1"/>
    <col min="1263" max="1263" width="10.75" style="2" customWidth="1"/>
    <col min="1264" max="1264" width="53.375" style="2" customWidth="1"/>
    <col min="1265" max="1265" width="26.625" style="2" bestFit="1" customWidth="1"/>
    <col min="1266" max="1266" width="17.375" style="2" customWidth="1"/>
    <col min="1267" max="1267" width="25.125" style="2" customWidth="1"/>
    <col min="1268" max="1268" width="23.125" style="2" customWidth="1"/>
    <col min="1269" max="1269" width="26.125" style="2" customWidth="1"/>
    <col min="1270" max="1275" width="5.25" style="2" customWidth="1"/>
    <col min="1276" max="1277" width="4.125" style="2" customWidth="1"/>
    <col min="1278" max="1285" width="5.125" style="2" customWidth="1"/>
    <col min="1286" max="1477" width="12.75" style="2" customWidth="1"/>
    <col min="1478" max="1517" width="13.875" style="2"/>
    <col min="1518" max="1518" width="2" style="2" customWidth="1"/>
    <col min="1519" max="1519" width="10.75" style="2" customWidth="1"/>
    <col min="1520" max="1520" width="53.375" style="2" customWidth="1"/>
    <col min="1521" max="1521" width="26.625" style="2" bestFit="1" customWidth="1"/>
    <col min="1522" max="1522" width="17.375" style="2" customWidth="1"/>
    <col min="1523" max="1523" width="25.125" style="2" customWidth="1"/>
    <col min="1524" max="1524" width="23.125" style="2" customWidth="1"/>
    <col min="1525" max="1525" width="26.125" style="2" customWidth="1"/>
    <col min="1526" max="1531" width="5.25" style="2" customWidth="1"/>
    <col min="1532" max="1533" width="4.125" style="2" customWidth="1"/>
    <col min="1534" max="1541" width="5.125" style="2" customWidth="1"/>
    <col min="1542" max="1733" width="12.75" style="2" customWidth="1"/>
    <col min="1734" max="1773" width="13.875" style="2"/>
    <col min="1774" max="1774" width="2" style="2" customWidth="1"/>
    <col min="1775" max="1775" width="10.75" style="2" customWidth="1"/>
    <col min="1776" max="1776" width="53.375" style="2" customWidth="1"/>
    <col min="1777" max="1777" width="26.625" style="2" bestFit="1" customWidth="1"/>
    <col min="1778" max="1778" width="17.375" style="2" customWidth="1"/>
    <col min="1779" max="1779" width="25.125" style="2" customWidth="1"/>
    <col min="1780" max="1780" width="23.125" style="2" customWidth="1"/>
    <col min="1781" max="1781" width="26.125" style="2" customWidth="1"/>
    <col min="1782" max="1787" width="5.25" style="2" customWidth="1"/>
    <col min="1788" max="1789" width="4.125" style="2" customWidth="1"/>
    <col min="1790" max="1797" width="5.125" style="2" customWidth="1"/>
    <col min="1798" max="1989" width="12.75" style="2" customWidth="1"/>
    <col min="1990" max="2029" width="13.875" style="2"/>
    <col min="2030" max="2030" width="2" style="2" customWidth="1"/>
    <col min="2031" max="2031" width="10.75" style="2" customWidth="1"/>
    <col min="2032" max="2032" width="53.375" style="2" customWidth="1"/>
    <col min="2033" max="2033" width="26.625" style="2" bestFit="1" customWidth="1"/>
    <col min="2034" max="2034" width="17.375" style="2" customWidth="1"/>
    <col min="2035" max="2035" width="25.125" style="2" customWidth="1"/>
    <col min="2036" max="2036" width="23.125" style="2" customWidth="1"/>
    <col min="2037" max="2037" width="26.125" style="2" customWidth="1"/>
    <col min="2038" max="2043" width="5.25" style="2" customWidth="1"/>
    <col min="2044" max="2045" width="4.125" style="2" customWidth="1"/>
    <col min="2046" max="2053" width="5.125" style="2" customWidth="1"/>
    <col min="2054" max="2245" width="12.75" style="2" customWidth="1"/>
    <col min="2246" max="2285" width="13.875" style="2"/>
    <col min="2286" max="2286" width="2" style="2" customWidth="1"/>
    <col min="2287" max="2287" width="10.75" style="2" customWidth="1"/>
    <col min="2288" max="2288" width="53.375" style="2" customWidth="1"/>
    <col min="2289" max="2289" width="26.625" style="2" bestFit="1" customWidth="1"/>
    <col min="2290" max="2290" width="17.375" style="2" customWidth="1"/>
    <col min="2291" max="2291" width="25.125" style="2" customWidth="1"/>
    <col min="2292" max="2292" width="23.125" style="2" customWidth="1"/>
    <col min="2293" max="2293" width="26.125" style="2" customWidth="1"/>
    <col min="2294" max="2299" width="5.25" style="2" customWidth="1"/>
    <col min="2300" max="2301" width="4.125" style="2" customWidth="1"/>
    <col min="2302" max="2309" width="5.125" style="2" customWidth="1"/>
    <col min="2310" max="2501" width="12.75" style="2" customWidth="1"/>
    <col min="2502" max="2541" width="13.875" style="2"/>
    <col min="2542" max="2542" width="2" style="2" customWidth="1"/>
    <col min="2543" max="2543" width="10.75" style="2" customWidth="1"/>
    <col min="2544" max="2544" width="53.375" style="2" customWidth="1"/>
    <col min="2545" max="2545" width="26.625" style="2" bestFit="1" customWidth="1"/>
    <col min="2546" max="2546" width="17.375" style="2" customWidth="1"/>
    <col min="2547" max="2547" width="25.125" style="2" customWidth="1"/>
    <col min="2548" max="2548" width="23.125" style="2" customWidth="1"/>
    <col min="2549" max="2549" width="26.125" style="2" customWidth="1"/>
    <col min="2550" max="2555" width="5.25" style="2" customWidth="1"/>
    <col min="2556" max="2557" width="4.125" style="2" customWidth="1"/>
    <col min="2558" max="2565" width="5.125" style="2" customWidth="1"/>
    <col min="2566" max="2757" width="12.75" style="2" customWidth="1"/>
    <col min="2758" max="2797" width="13.875" style="2"/>
    <col min="2798" max="2798" width="2" style="2" customWidth="1"/>
    <col min="2799" max="2799" width="10.75" style="2" customWidth="1"/>
    <col min="2800" max="2800" width="53.375" style="2" customWidth="1"/>
    <col min="2801" max="2801" width="26.625" style="2" bestFit="1" customWidth="1"/>
    <col min="2802" max="2802" width="17.375" style="2" customWidth="1"/>
    <col min="2803" max="2803" width="25.125" style="2" customWidth="1"/>
    <col min="2804" max="2804" width="23.125" style="2" customWidth="1"/>
    <col min="2805" max="2805" width="26.125" style="2" customWidth="1"/>
    <col min="2806" max="2811" width="5.25" style="2" customWidth="1"/>
    <col min="2812" max="2813" width="4.125" style="2" customWidth="1"/>
    <col min="2814" max="2821" width="5.125" style="2" customWidth="1"/>
    <col min="2822" max="3013" width="12.75" style="2" customWidth="1"/>
    <col min="3014" max="3053" width="13.875" style="2"/>
    <col min="3054" max="3054" width="2" style="2" customWidth="1"/>
    <col min="3055" max="3055" width="10.75" style="2" customWidth="1"/>
    <col min="3056" max="3056" width="53.375" style="2" customWidth="1"/>
    <col min="3057" max="3057" width="26.625" style="2" bestFit="1" customWidth="1"/>
    <col min="3058" max="3058" width="17.375" style="2" customWidth="1"/>
    <col min="3059" max="3059" width="25.125" style="2" customWidth="1"/>
    <col min="3060" max="3060" width="23.125" style="2" customWidth="1"/>
    <col min="3061" max="3061" width="26.125" style="2" customWidth="1"/>
    <col min="3062" max="3067" width="5.25" style="2" customWidth="1"/>
    <col min="3068" max="3069" width="4.125" style="2" customWidth="1"/>
    <col min="3070" max="3077" width="5.125" style="2" customWidth="1"/>
    <col min="3078" max="3269" width="12.75" style="2" customWidth="1"/>
    <col min="3270" max="3309" width="13.875" style="2"/>
    <col min="3310" max="3310" width="2" style="2" customWidth="1"/>
    <col min="3311" max="3311" width="10.75" style="2" customWidth="1"/>
    <col min="3312" max="3312" width="53.375" style="2" customWidth="1"/>
    <col min="3313" max="3313" width="26.625" style="2" bestFit="1" customWidth="1"/>
    <col min="3314" max="3314" width="17.375" style="2" customWidth="1"/>
    <col min="3315" max="3315" width="25.125" style="2" customWidth="1"/>
    <col min="3316" max="3316" width="23.125" style="2" customWidth="1"/>
    <col min="3317" max="3317" width="26.125" style="2" customWidth="1"/>
    <col min="3318" max="3323" width="5.25" style="2" customWidth="1"/>
    <col min="3324" max="3325" width="4.125" style="2" customWidth="1"/>
    <col min="3326" max="3333" width="5.125" style="2" customWidth="1"/>
    <col min="3334" max="3525" width="12.75" style="2" customWidth="1"/>
    <col min="3526" max="3565" width="13.875" style="2"/>
    <col min="3566" max="3566" width="2" style="2" customWidth="1"/>
    <col min="3567" max="3567" width="10.75" style="2" customWidth="1"/>
    <col min="3568" max="3568" width="53.375" style="2" customWidth="1"/>
    <col min="3569" max="3569" width="26.625" style="2" bestFit="1" customWidth="1"/>
    <col min="3570" max="3570" width="17.375" style="2" customWidth="1"/>
    <col min="3571" max="3571" width="25.125" style="2" customWidth="1"/>
    <col min="3572" max="3572" width="23.125" style="2" customWidth="1"/>
    <col min="3573" max="3573" width="26.125" style="2" customWidth="1"/>
    <col min="3574" max="3579" width="5.25" style="2" customWidth="1"/>
    <col min="3580" max="3581" width="4.125" style="2" customWidth="1"/>
    <col min="3582" max="3589" width="5.125" style="2" customWidth="1"/>
    <col min="3590" max="3781" width="12.75" style="2" customWidth="1"/>
    <col min="3782" max="3821" width="13.875" style="2"/>
    <col min="3822" max="3822" width="2" style="2" customWidth="1"/>
    <col min="3823" max="3823" width="10.75" style="2" customWidth="1"/>
    <col min="3824" max="3824" width="53.375" style="2" customWidth="1"/>
    <col min="3825" max="3825" width="26.625" style="2" bestFit="1" customWidth="1"/>
    <col min="3826" max="3826" width="17.375" style="2" customWidth="1"/>
    <col min="3827" max="3827" width="25.125" style="2" customWidth="1"/>
    <col min="3828" max="3828" width="23.125" style="2" customWidth="1"/>
    <col min="3829" max="3829" width="26.125" style="2" customWidth="1"/>
    <col min="3830" max="3835" width="5.25" style="2" customWidth="1"/>
    <col min="3836" max="3837" width="4.125" style="2" customWidth="1"/>
    <col min="3838" max="3845" width="5.125" style="2" customWidth="1"/>
    <col min="3846" max="4037" width="12.75" style="2" customWidth="1"/>
    <col min="4038" max="4077" width="13.875" style="2"/>
    <col min="4078" max="4078" width="2" style="2" customWidth="1"/>
    <col min="4079" max="4079" width="10.75" style="2" customWidth="1"/>
    <col min="4080" max="4080" width="53.375" style="2" customWidth="1"/>
    <col min="4081" max="4081" width="26.625" style="2" bestFit="1" customWidth="1"/>
    <col min="4082" max="4082" width="17.375" style="2" customWidth="1"/>
    <col min="4083" max="4083" width="25.125" style="2" customWidth="1"/>
    <col min="4084" max="4084" width="23.125" style="2" customWidth="1"/>
    <col min="4085" max="4085" width="26.125" style="2" customWidth="1"/>
    <col min="4086" max="4091" width="5.25" style="2" customWidth="1"/>
    <col min="4092" max="4093" width="4.125" style="2" customWidth="1"/>
    <col min="4094" max="4101" width="5.125" style="2" customWidth="1"/>
    <col min="4102" max="4293" width="12.75" style="2" customWidth="1"/>
    <col min="4294" max="4333" width="13.875" style="2"/>
    <col min="4334" max="4334" width="2" style="2" customWidth="1"/>
    <col min="4335" max="4335" width="10.75" style="2" customWidth="1"/>
    <col min="4336" max="4336" width="53.375" style="2" customWidth="1"/>
    <col min="4337" max="4337" width="26.625" style="2" bestFit="1" customWidth="1"/>
    <col min="4338" max="4338" width="17.375" style="2" customWidth="1"/>
    <col min="4339" max="4339" width="25.125" style="2" customWidth="1"/>
    <col min="4340" max="4340" width="23.125" style="2" customWidth="1"/>
    <col min="4341" max="4341" width="26.125" style="2" customWidth="1"/>
    <col min="4342" max="4347" width="5.25" style="2" customWidth="1"/>
    <col min="4348" max="4349" width="4.125" style="2" customWidth="1"/>
    <col min="4350" max="4357" width="5.125" style="2" customWidth="1"/>
    <col min="4358" max="4549" width="12.75" style="2" customWidth="1"/>
    <col min="4550" max="4589" width="13.875" style="2"/>
    <col min="4590" max="4590" width="2" style="2" customWidth="1"/>
    <col min="4591" max="4591" width="10.75" style="2" customWidth="1"/>
    <col min="4592" max="4592" width="53.375" style="2" customWidth="1"/>
    <col min="4593" max="4593" width="26.625" style="2" bestFit="1" customWidth="1"/>
    <col min="4594" max="4594" width="17.375" style="2" customWidth="1"/>
    <col min="4595" max="4595" width="25.125" style="2" customWidth="1"/>
    <col min="4596" max="4596" width="23.125" style="2" customWidth="1"/>
    <col min="4597" max="4597" width="26.125" style="2" customWidth="1"/>
    <col min="4598" max="4603" width="5.25" style="2" customWidth="1"/>
    <col min="4604" max="4605" width="4.125" style="2" customWidth="1"/>
    <col min="4606" max="4613" width="5.125" style="2" customWidth="1"/>
    <col min="4614" max="4805" width="12.75" style="2" customWidth="1"/>
    <col min="4806" max="4845" width="13.875" style="2"/>
    <col min="4846" max="4846" width="2" style="2" customWidth="1"/>
    <col min="4847" max="4847" width="10.75" style="2" customWidth="1"/>
    <col min="4848" max="4848" width="53.375" style="2" customWidth="1"/>
    <col min="4849" max="4849" width="26.625" style="2" bestFit="1" customWidth="1"/>
    <col min="4850" max="4850" width="17.375" style="2" customWidth="1"/>
    <col min="4851" max="4851" width="25.125" style="2" customWidth="1"/>
    <col min="4852" max="4852" width="23.125" style="2" customWidth="1"/>
    <col min="4853" max="4853" width="26.125" style="2" customWidth="1"/>
    <col min="4854" max="4859" width="5.25" style="2" customWidth="1"/>
    <col min="4860" max="4861" width="4.125" style="2" customWidth="1"/>
    <col min="4862" max="4869" width="5.125" style="2" customWidth="1"/>
    <col min="4870" max="5061" width="12.75" style="2" customWidth="1"/>
    <col min="5062" max="5101" width="13.875" style="2"/>
    <col min="5102" max="5102" width="2" style="2" customWidth="1"/>
    <col min="5103" max="5103" width="10.75" style="2" customWidth="1"/>
    <col min="5104" max="5104" width="53.375" style="2" customWidth="1"/>
    <col min="5105" max="5105" width="26.625" style="2" bestFit="1" customWidth="1"/>
    <col min="5106" max="5106" width="17.375" style="2" customWidth="1"/>
    <col min="5107" max="5107" width="25.125" style="2" customWidth="1"/>
    <col min="5108" max="5108" width="23.125" style="2" customWidth="1"/>
    <col min="5109" max="5109" width="26.125" style="2" customWidth="1"/>
    <col min="5110" max="5115" width="5.25" style="2" customWidth="1"/>
    <col min="5116" max="5117" width="4.125" style="2" customWidth="1"/>
    <col min="5118" max="5125" width="5.125" style="2" customWidth="1"/>
    <col min="5126" max="5317" width="12.75" style="2" customWidth="1"/>
    <col min="5318" max="5357" width="13.875" style="2"/>
    <col min="5358" max="5358" width="2" style="2" customWidth="1"/>
    <col min="5359" max="5359" width="10.75" style="2" customWidth="1"/>
    <col min="5360" max="5360" width="53.375" style="2" customWidth="1"/>
    <col min="5361" max="5361" width="26.625" style="2" bestFit="1" customWidth="1"/>
    <col min="5362" max="5362" width="17.375" style="2" customWidth="1"/>
    <col min="5363" max="5363" width="25.125" style="2" customWidth="1"/>
    <col min="5364" max="5364" width="23.125" style="2" customWidth="1"/>
    <col min="5365" max="5365" width="26.125" style="2" customWidth="1"/>
    <col min="5366" max="5371" width="5.25" style="2" customWidth="1"/>
    <col min="5372" max="5373" width="4.125" style="2" customWidth="1"/>
    <col min="5374" max="5381" width="5.125" style="2" customWidth="1"/>
    <col min="5382" max="5573" width="12.75" style="2" customWidth="1"/>
    <col min="5574" max="5613" width="13.875" style="2"/>
    <col min="5614" max="5614" width="2" style="2" customWidth="1"/>
    <col min="5615" max="5615" width="10.75" style="2" customWidth="1"/>
    <col min="5616" max="5616" width="53.375" style="2" customWidth="1"/>
    <col min="5617" max="5617" width="26.625" style="2" bestFit="1" customWidth="1"/>
    <col min="5618" max="5618" width="17.375" style="2" customWidth="1"/>
    <col min="5619" max="5619" width="25.125" style="2" customWidth="1"/>
    <col min="5620" max="5620" width="23.125" style="2" customWidth="1"/>
    <col min="5621" max="5621" width="26.125" style="2" customWidth="1"/>
    <col min="5622" max="5627" width="5.25" style="2" customWidth="1"/>
    <col min="5628" max="5629" width="4.125" style="2" customWidth="1"/>
    <col min="5630" max="5637" width="5.125" style="2" customWidth="1"/>
    <col min="5638" max="5829" width="12.75" style="2" customWidth="1"/>
    <col min="5830" max="5869" width="13.875" style="2"/>
    <col min="5870" max="5870" width="2" style="2" customWidth="1"/>
    <col min="5871" max="5871" width="10.75" style="2" customWidth="1"/>
    <col min="5872" max="5872" width="53.375" style="2" customWidth="1"/>
    <col min="5873" max="5873" width="26.625" style="2" bestFit="1" customWidth="1"/>
    <col min="5874" max="5874" width="17.375" style="2" customWidth="1"/>
    <col min="5875" max="5875" width="25.125" style="2" customWidth="1"/>
    <col min="5876" max="5876" width="23.125" style="2" customWidth="1"/>
    <col min="5877" max="5877" width="26.125" style="2" customWidth="1"/>
    <col min="5878" max="5883" width="5.25" style="2" customWidth="1"/>
    <col min="5884" max="5885" width="4.125" style="2" customWidth="1"/>
    <col min="5886" max="5893" width="5.125" style="2" customWidth="1"/>
    <col min="5894" max="6085" width="12.75" style="2" customWidth="1"/>
    <col min="6086" max="6125" width="13.875" style="2"/>
    <col min="6126" max="6126" width="2" style="2" customWidth="1"/>
    <col min="6127" max="6127" width="10.75" style="2" customWidth="1"/>
    <col min="6128" max="6128" width="53.375" style="2" customWidth="1"/>
    <col min="6129" max="6129" width="26.625" style="2" bestFit="1" customWidth="1"/>
    <col min="6130" max="6130" width="17.375" style="2" customWidth="1"/>
    <col min="6131" max="6131" width="25.125" style="2" customWidth="1"/>
    <col min="6132" max="6132" width="23.125" style="2" customWidth="1"/>
    <col min="6133" max="6133" width="26.125" style="2" customWidth="1"/>
    <col min="6134" max="6139" width="5.25" style="2" customWidth="1"/>
    <col min="6140" max="6141" width="4.125" style="2" customWidth="1"/>
    <col min="6142" max="6149" width="5.125" style="2" customWidth="1"/>
    <col min="6150" max="6341" width="12.75" style="2" customWidth="1"/>
    <col min="6342" max="6381" width="13.875" style="2"/>
    <col min="6382" max="6382" width="2" style="2" customWidth="1"/>
    <col min="6383" max="6383" width="10.75" style="2" customWidth="1"/>
    <col min="6384" max="6384" width="53.375" style="2" customWidth="1"/>
    <col min="6385" max="6385" width="26.625" style="2" bestFit="1" customWidth="1"/>
    <col min="6386" max="6386" width="17.375" style="2" customWidth="1"/>
    <col min="6387" max="6387" width="25.125" style="2" customWidth="1"/>
    <col min="6388" max="6388" width="23.125" style="2" customWidth="1"/>
    <col min="6389" max="6389" width="26.125" style="2" customWidth="1"/>
    <col min="6390" max="6395" width="5.25" style="2" customWidth="1"/>
    <col min="6396" max="6397" width="4.125" style="2" customWidth="1"/>
    <col min="6398" max="6405" width="5.125" style="2" customWidth="1"/>
    <col min="6406" max="6597" width="12.75" style="2" customWidth="1"/>
    <col min="6598" max="6637" width="13.875" style="2"/>
    <col min="6638" max="6638" width="2" style="2" customWidth="1"/>
    <col min="6639" max="6639" width="10.75" style="2" customWidth="1"/>
    <col min="6640" max="6640" width="53.375" style="2" customWidth="1"/>
    <col min="6641" max="6641" width="26.625" style="2" bestFit="1" customWidth="1"/>
    <col min="6642" max="6642" width="17.375" style="2" customWidth="1"/>
    <col min="6643" max="6643" width="25.125" style="2" customWidth="1"/>
    <col min="6644" max="6644" width="23.125" style="2" customWidth="1"/>
    <col min="6645" max="6645" width="26.125" style="2" customWidth="1"/>
    <col min="6646" max="6651" width="5.25" style="2" customWidth="1"/>
    <col min="6652" max="6653" width="4.125" style="2" customWidth="1"/>
    <col min="6654" max="6661" width="5.125" style="2" customWidth="1"/>
    <col min="6662" max="6853" width="12.75" style="2" customWidth="1"/>
    <col min="6854" max="6893" width="13.875" style="2"/>
    <col min="6894" max="6894" width="2" style="2" customWidth="1"/>
    <col min="6895" max="6895" width="10.75" style="2" customWidth="1"/>
    <col min="6896" max="6896" width="53.375" style="2" customWidth="1"/>
    <col min="6897" max="6897" width="26.625" style="2" bestFit="1" customWidth="1"/>
    <col min="6898" max="6898" width="17.375" style="2" customWidth="1"/>
    <col min="6899" max="6899" width="25.125" style="2" customWidth="1"/>
    <col min="6900" max="6900" width="23.125" style="2" customWidth="1"/>
    <col min="6901" max="6901" width="26.125" style="2" customWidth="1"/>
    <col min="6902" max="6907" width="5.25" style="2" customWidth="1"/>
    <col min="6908" max="6909" width="4.125" style="2" customWidth="1"/>
    <col min="6910" max="6917" width="5.125" style="2" customWidth="1"/>
    <col min="6918" max="7109" width="12.75" style="2" customWidth="1"/>
    <col min="7110" max="7149" width="13.875" style="2"/>
    <col min="7150" max="7150" width="2" style="2" customWidth="1"/>
    <col min="7151" max="7151" width="10.75" style="2" customWidth="1"/>
    <col min="7152" max="7152" width="53.375" style="2" customWidth="1"/>
    <col min="7153" max="7153" width="26.625" style="2" bestFit="1" customWidth="1"/>
    <col min="7154" max="7154" width="17.375" style="2" customWidth="1"/>
    <col min="7155" max="7155" width="25.125" style="2" customWidth="1"/>
    <col min="7156" max="7156" width="23.125" style="2" customWidth="1"/>
    <col min="7157" max="7157" width="26.125" style="2" customWidth="1"/>
    <col min="7158" max="7163" width="5.25" style="2" customWidth="1"/>
    <col min="7164" max="7165" width="4.125" style="2" customWidth="1"/>
    <col min="7166" max="7173" width="5.125" style="2" customWidth="1"/>
    <col min="7174" max="7365" width="12.75" style="2" customWidth="1"/>
    <col min="7366" max="7405" width="13.875" style="2"/>
    <col min="7406" max="7406" width="2" style="2" customWidth="1"/>
    <col min="7407" max="7407" width="10.75" style="2" customWidth="1"/>
    <col min="7408" max="7408" width="53.375" style="2" customWidth="1"/>
    <col min="7409" max="7409" width="26.625" style="2" bestFit="1" customWidth="1"/>
    <col min="7410" max="7410" width="17.375" style="2" customWidth="1"/>
    <col min="7411" max="7411" width="25.125" style="2" customWidth="1"/>
    <col min="7412" max="7412" width="23.125" style="2" customWidth="1"/>
    <col min="7413" max="7413" width="26.125" style="2" customWidth="1"/>
    <col min="7414" max="7419" width="5.25" style="2" customWidth="1"/>
    <col min="7420" max="7421" width="4.125" style="2" customWidth="1"/>
    <col min="7422" max="7429" width="5.125" style="2" customWidth="1"/>
    <col min="7430" max="7621" width="12.75" style="2" customWidth="1"/>
    <col min="7622" max="7661" width="13.875" style="2"/>
    <col min="7662" max="7662" width="2" style="2" customWidth="1"/>
    <col min="7663" max="7663" width="10.75" style="2" customWidth="1"/>
    <col min="7664" max="7664" width="53.375" style="2" customWidth="1"/>
    <col min="7665" max="7665" width="26.625" style="2" bestFit="1" customWidth="1"/>
    <col min="7666" max="7666" width="17.375" style="2" customWidth="1"/>
    <col min="7667" max="7667" width="25.125" style="2" customWidth="1"/>
    <col min="7668" max="7668" width="23.125" style="2" customWidth="1"/>
    <col min="7669" max="7669" width="26.125" style="2" customWidth="1"/>
    <col min="7670" max="7675" width="5.25" style="2" customWidth="1"/>
    <col min="7676" max="7677" width="4.125" style="2" customWidth="1"/>
    <col min="7678" max="7685" width="5.125" style="2" customWidth="1"/>
    <col min="7686" max="7877" width="12.75" style="2" customWidth="1"/>
    <col min="7878" max="7917" width="13.875" style="2"/>
    <col min="7918" max="7918" width="2" style="2" customWidth="1"/>
    <col min="7919" max="7919" width="10.75" style="2" customWidth="1"/>
    <col min="7920" max="7920" width="53.375" style="2" customWidth="1"/>
    <col min="7921" max="7921" width="26.625" style="2" bestFit="1" customWidth="1"/>
    <col min="7922" max="7922" width="17.375" style="2" customWidth="1"/>
    <col min="7923" max="7923" width="25.125" style="2" customWidth="1"/>
    <col min="7924" max="7924" width="23.125" style="2" customWidth="1"/>
    <col min="7925" max="7925" width="26.125" style="2" customWidth="1"/>
    <col min="7926" max="7931" width="5.25" style="2" customWidth="1"/>
    <col min="7932" max="7933" width="4.125" style="2" customWidth="1"/>
    <col min="7934" max="7941" width="5.125" style="2" customWidth="1"/>
    <col min="7942" max="8133" width="12.75" style="2" customWidth="1"/>
    <col min="8134" max="8173" width="13.875" style="2"/>
    <col min="8174" max="8174" width="2" style="2" customWidth="1"/>
    <col min="8175" max="8175" width="10.75" style="2" customWidth="1"/>
    <col min="8176" max="8176" width="53.375" style="2" customWidth="1"/>
    <col min="8177" max="8177" width="26.625" style="2" bestFit="1" customWidth="1"/>
    <col min="8178" max="8178" width="17.375" style="2" customWidth="1"/>
    <col min="8179" max="8179" width="25.125" style="2" customWidth="1"/>
    <col min="8180" max="8180" width="23.125" style="2" customWidth="1"/>
    <col min="8181" max="8181" width="26.125" style="2" customWidth="1"/>
    <col min="8182" max="8187" width="5.25" style="2" customWidth="1"/>
    <col min="8188" max="8189" width="4.125" style="2" customWidth="1"/>
    <col min="8190" max="8197" width="5.125" style="2" customWidth="1"/>
    <col min="8198" max="8389" width="12.75" style="2" customWidth="1"/>
    <col min="8390" max="8429" width="13.875" style="2"/>
    <col min="8430" max="8430" width="2" style="2" customWidth="1"/>
    <col min="8431" max="8431" width="10.75" style="2" customWidth="1"/>
    <col min="8432" max="8432" width="53.375" style="2" customWidth="1"/>
    <col min="8433" max="8433" width="26.625" style="2" bestFit="1" customWidth="1"/>
    <col min="8434" max="8434" width="17.375" style="2" customWidth="1"/>
    <col min="8435" max="8435" width="25.125" style="2" customWidth="1"/>
    <col min="8436" max="8436" width="23.125" style="2" customWidth="1"/>
    <col min="8437" max="8437" width="26.125" style="2" customWidth="1"/>
    <col min="8438" max="8443" width="5.25" style="2" customWidth="1"/>
    <col min="8444" max="8445" width="4.125" style="2" customWidth="1"/>
    <col min="8446" max="8453" width="5.125" style="2" customWidth="1"/>
    <col min="8454" max="8645" width="12.75" style="2" customWidth="1"/>
    <col min="8646" max="8685" width="13.875" style="2"/>
    <col min="8686" max="8686" width="2" style="2" customWidth="1"/>
    <col min="8687" max="8687" width="10.75" style="2" customWidth="1"/>
    <col min="8688" max="8688" width="53.375" style="2" customWidth="1"/>
    <col min="8689" max="8689" width="26.625" style="2" bestFit="1" customWidth="1"/>
    <col min="8690" max="8690" width="17.375" style="2" customWidth="1"/>
    <col min="8691" max="8691" width="25.125" style="2" customWidth="1"/>
    <col min="8692" max="8692" width="23.125" style="2" customWidth="1"/>
    <col min="8693" max="8693" width="26.125" style="2" customWidth="1"/>
    <col min="8694" max="8699" width="5.25" style="2" customWidth="1"/>
    <col min="8700" max="8701" width="4.125" style="2" customWidth="1"/>
    <col min="8702" max="8709" width="5.125" style="2" customWidth="1"/>
    <col min="8710" max="8901" width="12.75" style="2" customWidth="1"/>
    <col min="8902" max="8941" width="13.875" style="2"/>
    <col min="8942" max="8942" width="2" style="2" customWidth="1"/>
    <col min="8943" max="8943" width="10.75" style="2" customWidth="1"/>
    <col min="8944" max="8944" width="53.375" style="2" customWidth="1"/>
    <col min="8945" max="8945" width="26.625" style="2" bestFit="1" customWidth="1"/>
    <col min="8946" max="8946" width="17.375" style="2" customWidth="1"/>
    <col min="8947" max="8947" width="25.125" style="2" customWidth="1"/>
    <col min="8948" max="8948" width="23.125" style="2" customWidth="1"/>
    <col min="8949" max="8949" width="26.125" style="2" customWidth="1"/>
    <col min="8950" max="8955" width="5.25" style="2" customWidth="1"/>
    <col min="8956" max="8957" width="4.125" style="2" customWidth="1"/>
    <col min="8958" max="8965" width="5.125" style="2" customWidth="1"/>
    <col min="8966" max="9157" width="12.75" style="2" customWidth="1"/>
    <col min="9158" max="9197" width="13.875" style="2"/>
    <col min="9198" max="9198" width="2" style="2" customWidth="1"/>
    <col min="9199" max="9199" width="10.75" style="2" customWidth="1"/>
    <col min="9200" max="9200" width="53.375" style="2" customWidth="1"/>
    <col min="9201" max="9201" width="26.625" style="2" bestFit="1" customWidth="1"/>
    <col min="9202" max="9202" width="17.375" style="2" customWidth="1"/>
    <col min="9203" max="9203" width="25.125" style="2" customWidth="1"/>
    <col min="9204" max="9204" width="23.125" style="2" customWidth="1"/>
    <col min="9205" max="9205" width="26.125" style="2" customWidth="1"/>
    <col min="9206" max="9211" width="5.25" style="2" customWidth="1"/>
    <col min="9212" max="9213" width="4.125" style="2" customWidth="1"/>
    <col min="9214" max="9221" width="5.125" style="2" customWidth="1"/>
    <col min="9222" max="9413" width="12.75" style="2" customWidth="1"/>
    <col min="9414" max="9453" width="13.875" style="2"/>
    <col min="9454" max="9454" width="2" style="2" customWidth="1"/>
    <col min="9455" max="9455" width="10.75" style="2" customWidth="1"/>
    <col min="9456" max="9456" width="53.375" style="2" customWidth="1"/>
    <col min="9457" max="9457" width="26.625" style="2" bestFit="1" customWidth="1"/>
    <col min="9458" max="9458" width="17.375" style="2" customWidth="1"/>
    <col min="9459" max="9459" width="25.125" style="2" customWidth="1"/>
    <col min="9460" max="9460" width="23.125" style="2" customWidth="1"/>
    <col min="9461" max="9461" width="26.125" style="2" customWidth="1"/>
    <col min="9462" max="9467" width="5.25" style="2" customWidth="1"/>
    <col min="9468" max="9469" width="4.125" style="2" customWidth="1"/>
    <col min="9470" max="9477" width="5.125" style="2" customWidth="1"/>
    <col min="9478" max="9669" width="12.75" style="2" customWidth="1"/>
    <col min="9670" max="9709" width="13.875" style="2"/>
    <col min="9710" max="9710" width="2" style="2" customWidth="1"/>
    <col min="9711" max="9711" width="10.75" style="2" customWidth="1"/>
    <col min="9712" max="9712" width="53.375" style="2" customWidth="1"/>
    <col min="9713" max="9713" width="26.625" style="2" bestFit="1" customWidth="1"/>
    <col min="9714" max="9714" width="17.375" style="2" customWidth="1"/>
    <col min="9715" max="9715" width="25.125" style="2" customWidth="1"/>
    <col min="9716" max="9716" width="23.125" style="2" customWidth="1"/>
    <col min="9717" max="9717" width="26.125" style="2" customWidth="1"/>
    <col min="9718" max="9723" width="5.25" style="2" customWidth="1"/>
    <col min="9724" max="9725" width="4.125" style="2" customWidth="1"/>
    <col min="9726" max="9733" width="5.125" style="2" customWidth="1"/>
    <col min="9734" max="9925" width="12.75" style="2" customWidth="1"/>
    <col min="9926" max="9965" width="13.875" style="2"/>
    <col min="9966" max="9966" width="2" style="2" customWidth="1"/>
    <col min="9967" max="9967" width="10.75" style="2" customWidth="1"/>
    <col min="9968" max="9968" width="53.375" style="2" customWidth="1"/>
    <col min="9969" max="9969" width="26.625" style="2" bestFit="1" customWidth="1"/>
    <col min="9970" max="9970" width="17.375" style="2" customWidth="1"/>
    <col min="9971" max="9971" width="25.125" style="2" customWidth="1"/>
    <col min="9972" max="9972" width="23.125" style="2" customWidth="1"/>
    <col min="9973" max="9973" width="26.125" style="2" customWidth="1"/>
    <col min="9974" max="9979" width="5.25" style="2" customWidth="1"/>
    <col min="9980" max="9981" width="4.125" style="2" customWidth="1"/>
    <col min="9982" max="9989" width="5.125" style="2" customWidth="1"/>
    <col min="9990" max="10181" width="12.75" style="2" customWidth="1"/>
    <col min="10182" max="10221" width="13.875" style="2"/>
    <col min="10222" max="10222" width="2" style="2" customWidth="1"/>
    <col min="10223" max="10223" width="10.75" style="2" customWidth="1"/>
    <col min="10224" max="10224" width="53.375" style="2" customWidth="1"/>
    <col min="10225" max="10225" width="26.625" style="2" bestFit="1" customWidth="1"/>
    <col min="10226" max="10226" width="17.375" style="2" customWidth="1"/>
    <col min="10227" max="10227" width="25.125" style="2" customWidth="1"/>
    <col min="10228" max="10228" width="23.125" style="2" customWidth="1"/>
    <col min="10229" max="10229" width="26.125" style="2" customWidth="1"/>
    <col min="10230" max="10235" width="5.25" style="2" customWidth="1"/>
    <col min="10236" max="10237" width="4.125" style="2" customWidth="1"/>
    <col min="10238" max="10245" width="5.125" style="2" customWidth="1"/>
    <col min="10246" max="10437" width="12.75" style="2" customWidth="1"/>
    <col min="10438" max="10477" width="13.875" style="2"/>
    <col min="10478" max="10478" width="2" style="2" customWidth="1"/>
    <col min="10479" max="10479" width="10.75" style="2" customWidth="1"/>
    <col min="10480" max="10480" width="53.375" style="2" customWidth="1"/>
    <col min="10481" max="10481" width="26.625" style="2" bestFit="1" customWidth="1"/>
    <col min="10482" max="10482" width="17.375" style="2" customWidth="1"/>
    <col min="10483" max="10483" width="25.125" style="2" customWidth="1"/>
    <col min="10484" max="10484" width="23.125" style="2" customWidth="1"/>
    <col min="10485" max="10485" width="26.125" style="2" customWidth="1"/>
    <col min="10486" max="10491" width="5.25" style="2" customWidth="1"/>
    <col min="10492" max="10493" width="4.125" style="2" customWidth="1"/>
    <col min="10494" max="10501" width="5.125" style="2" customWidth="1"/>
    <col min="10502" max="10693" width="12.75" style="2" customWidth="1"/>
    <col min="10694" max="10733" width="13.875" style="2"/>
    <col min="10734" max="10734" width="2" style="2" customWidth="1"/>
    <col min="10735" max="10735" width="10.75" style="2" customWidth="1"/>
    <col min="10736" max="10736" width="53.375" style="2" customWidth="1"/>
    <col min="10737" max="10737" width="26.625" style="2" bestFit="1" customWidth="1"/>
    <col min="10738" max="10738" width="17.375" style="2" customWidth="1"/>
    <col min="10739" max="10739" width="25.125" style="2" customWidth="1"/>
    <col min="10740" max="10740" width="23.125" style="2" customWidth="1"/>
    <col min="10741" max="10741" width="26.125" style="2" customWidth="1"/>
    <col min="10742" max="10747" width="5.25" style="2" customWidth="1"/>
    <col min="10748" max="10749" width="4.125" style="2" customWidth="1"/>
    <col min="10750" max="10757" width="5.125" style="2" customWidth="1"/>
    <col min="10758" max="10949" width="12.75" style="2" customWidth="1"/>
    <col min="10950" max="10989" width="13.875" style="2"/>
    <col min="10990" max="10990" width="2" style="2" customWidth="1"/>
    <col min="10991" max="10991" width="10.75" style="2" customWidth="1"/>
    <col min="10992" max="10992" width="53.375" style="2" customWidth="1"/>
    <col min="10993" max="10993" width="26.625" style="2" bestFit="1" customWidth="1"/>
    <col min="10994" max="10994" width="17.375" style="2" customWidth="1"/>
    <col min="10995" max="10995" width="25.125" style="2" customWidth="1"/>
    <col min="10996" max="10996" width="23.125" style="2" customWidth="1"/>
    <col min="10997" max="10997" width="26.125" style="2" customWidth="1"/>
    <col min="10998" max="11003" width="5.25" style="2" customWidth="1"/>
    <col min="11004" max="11005" width="4.125" style="2" customWidth="1"/>
    <col min="11006" max="11013" width="5.125" style="2" customWidth="1"/>
    <col min="11014" max="11205" width="12.75" style="2" customWidth="1"/>
    <col min="11206" max="11245" width="13.875" style="2"/>
    <col min="11246" max="11246" width="2" style="2" customWidth="1"/>
    <col min="11247" max="11247" width="10.75" style="2" customWidth="1"/>
    <col min="11248" max="11248" width="53.375" style="2" customWidth="1"/>
    <col min="11249" max="11249" width="26.625" style="2" bestFit="1" customWidth="1"/>
    <col min="11250" max="11250" width="17.375" style="2" customWidth="1"/>
    <col min="11251" max="11251" width="25.125" style="2" customWidth="1"/>
    <col min="11252" max="11252" width="23.125" style="2" customWidth="1"/>
    <col min="11253" max="11253" width="26.125" style="2" customWidth="1"/>
    <col min="11254" max="11259" width="5.25" style="2" customWidth="1"/>
    <col min="11260" max="11261" width="4.125" style="2" customWidth="1"/>
    <col min="11262" max="11269" width="5.125" style="2" customWidth="1"/>
    <col min="11270" max="11461" width="12.75" style="2" customWidth="1"/>
    <col min="11462" max="11501" width="13.875" style="2"/>
    <col min="11502" max="11502" width="2" style="2" customWidth="1"/>
    <col min="11503" max="11503" width="10.75" style="2" customWidth="1"/>
    <col min="11504" max="11504" width="53.375" style="2" customWidth="1"/>
    <col min="11505" max="11505" width="26.625" style="2" bestFit="1" customWidth="1"/>
    <col min="11506" max="11506" width="17.375" style="2" customWidth="1"/>
    <col min="11507" max="11507" width="25.125" style="2" customWidth="1"/>
    <col min="11508" max="11508" width="23.125" style="2" customWidth="1"/>
    <col min="11509" max="11509" width="26.125" style="2" customWidth="1"/>
    <col min="11510" max="11515" width="5.25" style="2" customWidth="1"/>
    <col min="11516" max="11517" width="4.125" style="2" customWidth="1"/>
    <col min="11518" max="11525" width="5.125" style="2" customWidth="1"/>
    <col min="11526" max="11717" width="12.75" style="2" customWidth="1"/>
    <col min="11718" max="11757" width="13.875" style="2"/>
    <col min="11758" max="11758" width="2" style="2" customWidth="1"/>
    <col min="11759" max="11759" width="10.75" style="2" customWidth="1"/>
    <col min="11760" max="11760" width="53.375" style="2" customWidth="1"/>
    <col min="11761" max="11761" width="26.625" style="2" bestFit="1" customWidth="1"/>
    <col min="11762" max="11762" width="17.375" style="2" customWidth="1"/>
    <col min="11763" max="11763" width="25.125" style="2" customWidth="1"/>
    <col min="11764" max="11764" width="23.125" style="2" customWidth="1"/>
    <col min="11765" max="11765" width="26.125" style="2" customWidth="1"/>
    <col min="11766" max="11771" width="5.25" style="2" customWidth="1"/>
    <col min="11772" max="11773" width="4.125" style="2" customWidth="1"/>
    <col min="11774" max="11781" width="5.125" style="2" customWidth="1"/>
    <col min="11782" max="11973" width="12.75" style="2" customWidth="1"/>
    <col min="11974" max="12013" width="13.875" style="2"/>
    <col min="12014" max="12014" width="2" style="2" customWidth="1"/>
    <col min="12015" max="12015" width="10.75" style="2" customWidth="1"/>
    <col min="12016" max="12016" width="53.375" style="2" customWidth="1"/>
    <col min="12017" max="12017" width="26.625" style="2" bestFit="1" customWidth="1"/>
    <col min="12018" max="12018" width="17.375" style="2" customWidth="1"/>
    <col min="12019" max="12019" width="25.125" style="2" customWidth="1"/>
    <col min="12020" max="12020" width="23.125" style="2" customWidth="1"/>
    <col min="12021" max="12021" width="26.125" style="2" customWidth="1"/>
    <col min="12022" max="12027" width="5.25" style="2" customWidth="1"/>
    <col min="12028" max="12029" width="4.125" style="2" customWidth="1"/>
    <col min="12030" max="12037" width="5.125" style="2" customWidth="1"/>
    <col min="12038" max="12229" width="12.75" style="2" customWidth="1"/>
    <col min="12230" max="12269" width="13.875" style="2"/>
    <col min="12270" max="12270" width="2" style="2" customWidth="1"/>
    <col min="12271" max="12271" width="10.75" style="2" customWidth="1"/>
    <col min="12272" max="12272" width="53.375" style="2" customWidth="1"/>
    <col min="12273" max="12273" width="26.625" style="2" bestFit="1" customWidth="1"/>
    <col min="12274" max="12274" width="17.375" style="2" customWidth="1"/>
    <col min="12275" max="12275" width="25.125" style="2" customWidth="1"/>
    <col min="12276" max="12276" width="23.125" style="2" customWidth="1"/>
    <col min="12277" max="12277" width="26.125" style="2" customWidth="1"/>
    <col min="12278" max="12283" width="5.25" style="2" customWidth="1"/>
    <col min="12284" max="12285" width="4.125" style="2" customWidth="1"/>
    <col min="12286" max="12293" width="5.125" style="2" customWidth="1"/>
    <col min="12294" max="12485" width="12.75" style="2" customWidth="1"/>
    <col min="12486" max="12525" width="13.875" style="2"/>
    <col min="12526" max="12526" width="2" style="2" customWidth="1"/>
    <col min="12527" max="12527" width="10.75" style="2" customWidth="1"/>
    <col min="12528" max="12528" width="53.375" style="2" customWidth="1"/>
    <col min="12529" max="12529" width="26.625" style="2" bestFit="1" customWidth="1"/>
    <col min="12530" max="12530" width="17.375" style="2" customWidth="1"/>
    <col min="12531" max="12531" width="25.125" style="2" customWidth="1"/>
    <col min="12532" max="12532" width="23.125" style="2" customWidth="1"/>
    <col min="12533" max="12533" width="26.125" style="2" customWidth="1"/>
    <col min="12534" max="12539" width="5.25" style="2" customWidth="1"/>
    <col min="12540" max="12541" width="4.125" style="2" customWidth="1"/>
    <col min="12542" max="12549" width="5.125" style="2" customWidth="1"/>
    <col min="12550" max="12741" width="12.75" style="2" customWidth="1"/>
    <col min="12742" max="12781" width="13.875" style="2"/>
    <col min="12782" max="12782" width="2" style="2" customWidth="1"/>
    <col min="12783" max="12783" width="10.75" style="2" customWidth="1"/>
    <col min="12784" max="12784" width="53.375" style="2" customWidth="1"/>
    <col min="12785" max="12785" width="26.625" style="2" bestFit="1" customWidth="1"/>
    <col min="12786" max="12786" width="17.375" style="2" customWidth="1"/>
    <col min="12787" max="12787" width="25.125" style="2" customWidth="1"/>
    <col min="12788" max="12788" width="23.125" style="2" customWidth="1"/>
    <col min="12789" max="12789" width="26.125" style="2" customWidth="1"/>
    <col min="12790" max="12795" width="5.25" style="2" customWidth="1"/>
    <col min="12796" max="12797" width="4.125" style="2" customWidth="1"/>
    <col min="12798" max="12805" width="5.125" style="2" customWidth="1"/>
    <col min="12806" max="12997" width="12.75" style="2" customWidth="1"/>
    <col min="12998" max="13037" width="13.875" style="2"/>
    <col min="13038" max="13038" width="2" style="2" customWidth="1"/>
    <col min="13039" max="13039" width="10.75" style="2" customWidth="1"/>
    <col min="13040" max="13040" width="53.375" style="2" customWidth="1"/>
    <col min="13041" max="13041" width="26.625" style="2" bestFit="1" customWidth="1"/>
    <col min="13042" max="13042" width="17.375" style="2" customWidth="1"/>
    <col min="13043" max="13043" width="25.125" style="2" customWidth="1"/>
    <col min="13044" max="13044" width="23.125" style="2" customWidth="1"/>
    <col min="13045" max="13045" width="26.125" style="2" customWidth="1"/>
    <col min="13046" max="13051" width="5.25" style="2" customWidth="1"/>
    <col min="13052" max="13053" width="4.125" style="2" customWidth="1"/>
    <col min="13054" max="13061" width="5.125" style="2" customWidth="1"/>
    <col min="13062" max="13253" width="12.75" style="2" customWidth="1"/>
    <col min="13254" max="13293" width="13.875" style="2"/>
    <col min="13294" max="13294" width="2" style="2" customWidth="1"/>
    <col min="13295" max="13295" width="10.75" style="2" customWidth="1"/>
    <col min="13296" max="13296" width="53.375" style="2" customWidth="1"/>
    <col min="13297" max="13297" width="26.625" style="2" bestFit="1" customWidth="1"/>
    <col min="13298" max="13298" width="17.375" style="2" customWidth="1"/>
    <col min="13299" max="13299" width="25.125" style="2" customWidth="1"/>
    <col min="13300" max="13300" width="23.125" style="2" customWidth="1"/>
    <col min="13301" max="13301" width="26.125" style="2" customWidth="1"/>
    <col min="13302" max="13307" width="5.25" style="2" customWidth="1"/>
    <col min="13308" max="13309" width="4.125" style="2" customWidth="1"/>
    <col min="13310" max="13317" width="5.125" style="2" customWidth="1"/>
    <col min="13318" max="13509" width="12.75" style="2" customWidth="1"/>
    <col min="13510" max="13549" width="13.875" style="2"/>
    <col min="13550" max="13550" width="2" style="2" customWidth="1"/>
    <col min="13551" max="13551" width="10.75" style="2" customWidth="1"/>
    <col min="13552" max="13552" width="53.375" style="2" customWidth="1"/>
    <col min="13553" max="13553" width="26.625" style="2" bestFit="1" customWidth="1"/>
    <col min="13554" max="13554" width="17.375" style="2" customWidth="1"/>
    <col min="13555" max="13555" width="25.125" style="2" customWidth="1"/>
    <col min="13556" max="13556" width="23.125" style="2" customWidth="1"/>
    <col min="13557" max="13557" width="26.125" style="2" customWidth="1"/>
    <col min="13558" max="13563" width="5.25" style="2" customWidth="1"/>
    <col min="13564" max="13565" width="4.125" style="2" customWidth="1"/>
    <col min="13566" max="13573" width="5.125" style="2" customWidth="1"/>
    <col min="13574" max="13765" width="12.75" style="2" customWidth="1"/>
    <col min="13766" max="13805" width="13.875" style="2"/>
    <col min="13806" max="13806" width="2" style="2" customWidth="1"/>
    <col min="13807" max="13807" width="10.75" style="2" customWidth="1"/>
    <col min="13808" max="13808" width="53.375" style="2" customWidth="1"/>
    <col min="13809" max="13809" width="26.625" style="2" bestFit="1" customWidth="1"/>
    <col min="13810" max="13810" width="17.375" style="2" customWidth="1"/>
    <col min="13811" max="13811" width="25.125" style="2" customWidth="1"/>
    <col min="13812" max="13812" width="23.125" style="2" customWidth="1"/>
    <col min="13813" max="13813" width="26.125" style="2" customWidth="1"/>
    <col min="13814" max="13819" width="5.25" style="2" customWidth="1"/>
    <col min="13820" max="13821" width="4.125" style="2" customWidth="1"/>
    <col min="13822" max="13829" width="5.125" style="2" customWidth="1"/>
    <col min="13830" max="14021" width="12.75" style="2" customWidth="1"/>
    <col min="14022" max="14061" width="13.875" style="2"/>
    <col min="14062" max="14062" width="2" style="2" customWidth="1"/>
    <col min="14063" max="14063" width="10.75" style="2" customWidth="1"/>
    <col min="14064" max="14064" width="53.375" style="2" customWidth="1"/>
    <col min="14065" max="14065" width="26.625" style="2" bestFit="1" customWidth="1"/>
    <col min="14066" max="14066" width="17.375" style="2" customWidth="1"/>
    <col min="14067" max="14067" width="25.125" style="2" customWidth="1"/>
    <col min="14068" max="14068" width="23.125" style="2" customWidth="1"/>
    <col min="14069" max="14069" width="26.125" style="2" customWidth="1"/>
    <col min="14070" max="14075" width="5.25" style="2" customWidth="1"/>
    <col min="14076" max="14077" width="4.125" style="2" customWidth="1"/>
    <col min="14078" max="14085" width="5.125" style="2" customWidth="1"/>
    <col min="14086" max="14277" width="12.75" style="2" customWidth="1"/>
    <col min="14278" max="14317" width="13.875" style="2"/>
    <col min="14318" max="14318" width="2" style="2" customWidth="1"/>
    <col min="14319" max="14319" width="10.75" style="2" customWidth="1"/>
    <col min="14320" max="14320" width="53.375" style="2" customWidth="1"/>
    <col min="14321" max="14321" width="26.625" style="2" bestFit="1" customWidth="1"/>
    <col min="14322" max="14322" width="17.375" style="2" customWidth="1"/>
    <col min="14323" max="14323" width="25.125" style="2" customWidth="1"/>
    <col min="14324" max="14324" width="23.125" style="2" customWidth="1"/>
    <col min="14325" max="14325" width="26.125" style="2" customWidth="1"/>
    <col min="14326" max="14331" width="5.25" style="2" customWidth="1"/>
    <col min="14332" max="14333" width="4.125" style="2" customWidth="1"/>
    <col min="14334" max="14341" width="5.125" style="2" customWidth="1"/>
    <col min="14342" max="14533" width="12.75" style="2" customWidth="1"/>
    <col min="14534" max="14573" width="13.875" style="2"/>
    <col min="14574" max="14574" width="2" style="2" customWidth="1"/>
    <col min="14575" max="14575" width="10.75" style="2" customWidth="1"/>
    <col min="14576" max="14576" width="53.375" style="2" customWidth="1"/>
    <col min="14577" max="14577" width="26.625" style="2" bestFit="1" customWidth="1"/>
    <col min="14578" max="14578" width="17.375" style="2" customWidth="1"/>
    <col min="14579" max="14579" width="25.125" style="2" customWidth="1"/>
    <col min="14580" max="14580" width="23.125" style="2" customWidth="1"/>
    <col min="14581" max="14581" width="26.125" style="2" customWidth="1"/>
    <col min="14582" max="14587" width="5.25" style="2" customWidth="1"/>
    <col min="14588" max="14589" width="4.125" style="2" customWidth="1"/>
    <col min="14590" max="14597" width="5.125" style="2" customWidth="1"/>
    <col min="14598" max="14789" width="12.75" style="2" customWidth="1"/>
    <col min="14790" max="14829" width="13.875" style="2"/>
    <col min="14830" max="14830" width="2" style="2" customWidth="1"/>
    <col min="14831" max="14831" width="10.75" style="2" customWidth="1"/>
    <col min="14832" max="14832" width="53.375" style="2" customWidth="1"/>
    <col min="14833" max="14833" width="26.625" style="2" bestFit="1" customWidth="1"/>
    <col min="14834" max="14834" width="17.375" style="2" customWidth="1"/>
    <col min="14835" max="14835" width="25.125" style="2" customWidth="1"/>
    <col min="14836" max="14836" width="23.125" style="2" customWidth="1"/>
    <col min="14837" max="14837" width="26.125" style="2" customWidth="1"/>
    <col min="14838" max="14843" width="5.25" style="2" customWidth="1"/>
    <col min="14844" max="14845" width="4.125" style="2" customWidth="1"/>
    <col min="14846" max="14853" width="5.125" style="2" customWidth="1"/>
    <col min="14854" max="15045" width="12.75" style="2" customWidth="1"/>
    <col min="15046" max="15085" width="13.875" style="2"/>
    <col min="15086" max="15086" width="2" style="2" customWidth="1"/>
    <col min="15087" max="15087" width="10.75" style="2" customWidth="1"/>
    <col min="15088" max="15088" width="53.375" style="2" customWidth="1"/>
    <col min="15089" max="15089" width="26.625" style="2" bestFit="1" customWidth="1"/>
    <col min="15090" max="15090" width="17.375" style="2" customWidth="1"/>
    <col min="15091" max="15091" width="25.125" style="2" customWidth="1"/>
    <col min="15092" max="15092" width="23.125" style="2" customWidth="1"/>
    <col min="15093" max="15093" width="26.125" style="2" customWidth="1"/>
    <col min="15094" max="15099" width="5.25" style="2" customWidth="1"/>
    <col min="15100" max="15101" width="4.125" style="2" customWidth="1"/>
    <col min="15102" max="15109" width="5.125" style="2" customWidth="1"/>
    <col min="15110" max="15301" width="12.75" style="2" customWidth="1"/>
    <col min="15302" max="15341" width="13.875" style="2"/>
    <col min="15342" max="15342" width="2" style="2" customWidth="1"/>
    <col min="15343" max="15343" width="10.75" style="2" customWidth="1"/>
    <col min="15344" max="15344" width="53.375" style="2" customWidth="1"/>
    <col min="15345" max="15345" width="26.625" style="2" bestFit="1" customWidth="1"/>
    <col min="15346" max="15346" width="17.375" style="2" customWidth="1"/>
    <col min="15347" max="15347" width="25.125" style="2" customWidth="1"/>
    <col min="15348" max="15348" width="23.125" style="2" customWidth="1"/>
    <col min="15349" max="15349" width="26.125" style="2" customWidth="1"/>
    <col min="15350" max="15355" width="5.25" style="2" customWidth="1"/>
    <col min="15356" max="15357" width="4.125" style="2" customWidth="1"/>
    <col min="15358" max="15365" width="5.125" style="2" customWidth="1"/>
    <col min="15366" max="15557" width="12.75" style="2" customWidth="1"/>
    <col min="15558" max="15597" width="13.875" style="2"/>
    <col min="15598" max="15598" width="2" style="2" customWidth="1"/>
    <col min="15599" max="15599" width="10.75" style="2" customWidth="1"/>
    <col min="15600" max="15600" width="53.375" style="2" customWidth="1"/>
    <col min="15601" max="15601" width="26.625" style="2" bestFit="1" customWidth="1"/>
    <col min="15602" max="15602" width="17.375" style="2" customWidth="1"/>
    <col min="15603" max="15603" width="25.125" style="2" customWidth="1"/>
    <col min="15604" max="15604" width="23.125" style="2" customWidth="1"/>
    <col min="15605" max="15605" width="26.125" style="2" customWidth="1"/>
    <col min="15606" max="15611" width="5.25" style="2" customWidth="1"/>
    <col min="15612" max="15613" width="4.125" style="2" customWidth="1"/>
    <col min="15614" max="15621" width="5.125" style="2" customWidth="1"/>
    <col min="15622" max="15813" width="12.75" style="2" customWidth="1"/>
    <col min="15814" max="15853" width="13.875" style="2"/>
    <col min="15854" max="15854" width="2" style="2" customWidth="1"/>
    <col min="15855" max="15855" width="10.75" style="2" customWidth="1"/>
    <col min="15856" max="15856" width="53.375" style="2" customWidth="1"/>
    <col min="15857" max="15857" width="26.625" style="2" bestFit="1" customWidth="1"/>
    <col min="15858" max="15858" width="17.375" style="2" customWidth="1"/>
    <col min="15859" max="15859" width="25.125" style="2" customWidth="1"/>
    <col min="15860" max="15860" width="23.125" style="2" customWidth="1"/>
    <col min="15861" max="15861" width="26.125" style="2" customWidth="1"/>
    <col min="15862" max="15867" width="5.25" style="2" customWidth="1"/>
    <col min="15868" max="15869" width="4.125" style="2" customWidth="1"/>
    <col min="15870" max="15877" width="5.125" style="2" customWidth="1"/>
    <col min="15878" max="16069" width="12.75" style="2" customWidth="1"/>
    <col min="16070" max="16109" width="13.875" style="2"/>
    <col min="16110" max="16110" width="2" style="2" customWidth="1"/>
    <col min="16111" max="16111" width="10.75" style="2" customWidth="1"/>
    <col min="16112" max="16112" width="53.375" style="2" customWidth="1"/>
    <col min="16113" max="16113" width="26.625" style="2" bestFit="1" customWidth="1"/>
    <col min="16114" max="16114" width="17.375" style="2" customWidth="1"/>
    <col min="16115" max="16115" width="25.125" style="2" customWidth="1"/>
    <col min="16116" max="16116" width="23.125" style="2" customWidth="1"/>
    <col min="16117" max="16117" width="26.125" style="2" customWidth="1"/>
    <col min="16118" max="16123" width="5.25" style="2" customWidth="1"/>
    <col min="16124" max="16125" width="4.125" style="2" customWidth="1"/>
    <col min="16126" max="16133" width="5.125" style="2" customWidth="1"/>
    <col min="16134" max="16325" width="12.75" style="2" customWidth="1"/>
    <col min="16326" max="16384" width="13.875" style="2"/>
  </cols>
  <sheetData>
    <row r="1" spans="1:197" x14ac:dyDescent="0.25">
      <c r="A1" s="76"/>
      <c r="B1" s="77"/>
      <c r="C1" s="78"/>
      <c r="D1" s="79"/>
      <c r="E1" s="79"/>
      <c r="F1" s="80"/>
      <c r="G1" s="81"/>
      <c r="H1" s="81"/>
      <c r="I1" s="82"/>
      <c r="J1" s="81"/>
      <c r="K1" s="83"/>
    </row>
    <row r="2" spans="1:197" ht="23.25" customHeight="1" x14ac:dyDescent="0.25">
      <c r="A2" s="84"/>
      <c r="B2" s="264" t="s">
        <v>0</v>
      </c>
      <c r="C2" s="265"/>
      <c r="D2" s="265"/>
      <c r="E2" s="265"/>
      <c r="F2" s="266"/>
      <c r="K2" s="85"/>
    </row>
    <row r="3" spans="1:197" ht="18" customHeight="1" x14ac:dyDescent="0.25">
      <c r="A3" s="84"/>
      <c r="B3" s="45" t="s">
        <v>1</v>
      </c>
      <c r="C3" s="267" t="s">
        <v>2</v>
      </c>
      <c r="D3" s="268"/>
      <c r="E3" s="46" t="s">
        <v>3</v>
      </c>
      <c r="F3" s="47">
        <v>3</v>
      </c>
      <c r="K3" s="85"/>
    </row>
    <row r="4" spans="1:197" ht="16.2" thickBot="1" x14ac:dyDescent="0.3">
      <c r="A4" s="84"/>
      <c r="B4" s="109"/>
      <c r="C4" s="109"/>
      <c r="D4" s="110"/>
      <c r="G4" s="92"/>
      <c r="H4" s="92"/>
      <c r="I4" s="111"/>
      <c r="J4" s="92"/>
      <c r="K4" s="85"/>
    </row>
    <row r="5" spans="1:197" x14ac:dyDescent="0.25">
      <c r="A5" s="84"/>
      <c r="B5" s="76"/>
      <c r="C5" s="77"/>
      <c r="D5" s="79"/>
      <c r="E5" s="79"/>
      <c r="F5" s="80"/>
      <c r="G5" s="81"/>
      <c r="H5" s="81"/>
      <c r="I5" s="82"/>
      <c r="J5" s="83"/>
      <c r="K5" s="85"/>
    </row>
    <row r="6" spans="1:197" ht="16.2" thickBot="1" x14ac:dyDescent="0.3">
      <c r="A6" s="84"/>
      <c r="B6" s="84"/>
      <c r="J6" s="85"/>
      <c r="K6" s="85"/>
    </row>
    <row r="7" spans="1:197" ht="16.5" customHeight="1" thickBot="1" x14ac:dyDescent="0.3">
      <c r="A7" s="84"/>
      <c r="B7" s="115"/>
      <c r="C7" s="275" t="s">
        <v>4</v>
      </c>
      <c r="D7" s="276"/>
      <c r="E7" s="276"/>
      <c r="F7" s="276"/>
      <c r="G7" s="276"/>
      <c r="H7" s="277"/>
      <c r="I7" s="18"/>
      <c r="J7" s="85"/>
      <c r="K7" s="85"/>
    </row>
    <row r="8" spans="1:197" ht="24.75" customHeight="1" x14ac:dyDescent="0.25">
      <c r="A8" s="84"/>
      <c r="B8" s="115"/>
      <c r="C8" s="269" t="s">
        <v>5</v>
      </c>
      <c r="D8" s="270"/>
      <c r="E8" s="270"/>
      <c r="F8" s="270"/>
      <c r="G8" s="270"/>
      <c r="H8" s="271"/>
      <c r="I8" s="19"/>
      <c r="J8" s="85"/>
      <c r="K8" s="85"/>
    </row>
    <row r="9" spans="1:197" ht="59.25" customHeight="1" thickBot="1" x14ac:dyDescent="0.3">
      <c r="A9" s="84"/>
      <c r="B9" s="115"/>
      <c r="C9" s="272"/>
      <c r="D9" s="273"/>
      <c r="E9" s="273"/>
      <c r="F9" s="273"/>
      <c r="G9" s="273"/>
      <c r="H9" s="274"/>
      <c r="I9" s="19"/>
      <c r="J9" s="85"/>
      <c r="K9" s="85"/>
    </row>
    <row r="10" spans="1:197" ht="59.25" customHeight="1" thickBot="1" x14ac:dyDescent="0.3">
      <c r="A10" s="84"/>
      <c r="B10" s="115"/>
      <c r="C10" s="250" t="s">
        <v>128</v>
      </c>
      <c r="D10" s="251"/>
      <c r="E10" s="251"/>
      <c r="F10" s="251"/>
      <c r="G10" s="251"/>
      <c r="H10" s="252"/>
      <c r="I10" s="1"/>
      <c r="J10" s="85"/>
      <c r="K10" s="85"/>
    </row>
    <row r="11" spans="1:197" s="3" customFormat="1" ht="13.8" x14ac:dyDescent="0.25">
      <c r="A11" s="86"/>
      <c r="B11" s="117"/>
      <c r="C11" s="245" t="s">
        <v>6</v>
      </c>
      <c r="D11" s="247" t="s">
        <v>7</v>
      </c>
      <c r="E11" s="142" t="s">
        <v>8</v>
      </c>
      <c r="F11" s="142" t="s">
        <v>129</v>
      </c>
      <c r="G11" s="142" t="s">
        <v>9</v>
      </c>
      <c r="H11" s="105" t="s">
        <v>10</v>
      </c>
      <c r="I11" s="1"/>
      <c r="J11" s="85"/>
      <c r="K11" s="85"/>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row>
    <row r="12" spans="1:197" s="3" customFormat="1" ht="13.8" x14ac:dyDescent="0.25">
      <c r="A12" s="86"/>
      <c r="B12" s="117"/>
      <c r="C12" s="246"/>
      <c r="D12" s="248"/>
      <c r="E12" s="104" t="s">
        <v>11</v>
      </c>
      <c r="F12" s="104" t="s">
        <v>112</v>
      </c>
      <c r="G12" s="104" t="s">
        <v>12</v>
      </c>
      <c r="H12" s="106" t="s">
        <v>13</v>
      </c>
      <c r="I12" s="1"/>
      <c r="J12" s="85"/>
      <c r="K12" s="85"/>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row>
    <row r="13" spans="1:197" s="3" customFormat="1" ht="14.4" thickBot="1" x14ac:dyDescent="0.3">
      <c r="A13" s="86"/>
      <c r="B13" s="117"/>
      <c r="C13" s="143" t="s">
        <v>14</v>
      </c>
      <c r="D13" s="249"/>
      <c r="E13" s="144" t="s">
        <v>15</v>
      </c>
      <c r="F13" s="144" t="s">
        <v>16</v>
      </c>
      <c r="G13" s="144" t="s">
        <v>17</v>
      </c>
      <c r="H13" s="107" t="s">
        <v>18</v>
      </c>
      <c r="I13" s="1"/>
      <c r="J13" s="85"/>
      <c r="K13" s="85"/>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row>
    <row r="14" spans="1:197" s="3" customFormat="1" ht="31.2" customHeight="1" thickBot="1" x14ac:dyDescent="0.3">
      <c r="A14" s="86"/>
      <c r="B14" s="117"/>
      <c r="C14" s="242" t="s">
        <v>125</v>
      </c>
      <c r="D14" s="243"/>
      <c r="E14" s="243"/>
      <c r="F14" s="243"/>
      <c r="G14" s="243"/>
      <c r="H14" s="244"/>
      <c r="I14" s="1"/>
      <c r="J14" s="85"/>
      <c r="K14" s="85"/>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row>
    <row r="15" spans="1:197" s="3" customFormat="1" ht="21" customHeight="1" x14ac:dyDescent="0.25">
      <c r="A15" s="86"/>
      <c r="B15" s="117"/>
      <c r="C15" s="250" t="s">
        <v>19</v>
      </c>
      <c r="D15" s="251"/>
      <c r="E15" s="251"/>
      <c r="F15" s="251"/>
      <c r="G15" s="251"/>
      <c r="H15" s="252"/>
      <c r="I15" s="1"/>
      <c r="J15" s="85"/>
      <c r="K15" s="85"/>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row>
    <row r="16" spans="1:197" s="3" customFormat="1" ht="19.5" customHeight="1" x14ac:dyDescent="0.3">
      <c r="A16" s="86"/>
      <c r="B16" s="117"/>
      <c r="C16" s="253" t="s">
        <v>20</v>
      </c>
      <c r="D16" s="254"/>
      <c r="E16" s="254"/>
      <c r="F16" s="254"/>
      <c r="G16" s="254"/>
      <c r="H16" s="255"/>
      <c r="I16" s="1"/>
      <c r="J16" s="85"/>
      <c r="K16" s="85"/>
      <c r="L16" s="4"/>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row>
    <row r="17" spans="1:197" s="3" customFormat="1" ht="13.8" x14ac:dyDescent="0.25">
      <c r="A17" s="86"/>
      <c r="B17" s="117"/>
      <c r="C17" s="145">
        <v>1</v>
      </c>
      <c r="D17" s="146" t="s">
        <v>120</v>
      </c>
      <c r="E17" s="147">
        <v>5500000</v>
      </c>
      <c r="F17" s="148">
        <v>5</v>
      </c>
      <c r="G17" s="149">
        <v>0.2</v>
      </c>
      <c r="H17" s="179">
        <f>ROUND((C17*E17*F17*G17),0)</f>
        <v>5500000</v>
      </c>
      <c r="I17" s="1"/>
      <c r="J17" s="85"/>
      <c r="K17" s="85"/>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row>
    <row r="18" spans="1:197" s="3" customFormat="1" ht="36.6" customHeight="1" x14ac:dyDescent="0.25">
      <c r="A18" s="86"/>
      <c r="B18" s="117"/>
      <c r="C18" s="145">
        <v>1</v>
      </c>
      <c r="D18" s="146" t="s">
        <v>62</v>
      </c>
      <c r="E18" s="147">
        <v>4000000</v>
      </c>
      <c r="F18" s="148">
        <v>5</v>
      </c>
      <c r="G18" s="149">
        <v>1</v>
      </c>
      <c r="H18" s="179">
        <f t="shared" ref="H18:H26" si="0">ROUND((C18*E18*F18*G18),0)</f>
        <v>20000000</v>
      </c>
      <c r="I18" s="1"/>
      <c r="J18" s="85"/>
      <c r="K18" s="85"/>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row>
    <row r="19" spans="1:197" s="3" customFormat="1" ht="21.75" customHeight="1" x14ac:dyDescent="0.25">
      <c r="A19" s="86"/>
      <c r="B19" s="117"/>
      <c r="C19" s="145">
        <v>1</v>
      </c>
      <c r="D19" s="146" t="s">
        <v>63</v>
      </c>
      <c r="E19" s="147">
        <v>5500000</v>
      </c>
      <c r="F19" s="148">
        <v>5</v>
      </c>
      <c r="G19" s="149">
        <v>0.15</v>
      </c>
      <c r="H19" s="179">
        <f t="shared" si="0"/>
        <v>4125000</v>
      </c>
      <c r="I19" s="1"/>
      <c r="J19" s="85"/>
      <c r="K19" s="85"/>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row>
    <row r="20" spans="1:197" s="3" customFormat="1" ht="21.75" customHeight="1" x14ac:dyDescent="0.25">
      <c r="A20" s="86"/>
      <c r="B20" s="117"/>
      <c r="C20" s="145">
        <v>1</v>
      </c>
      <c r="D20" s="146" t="s">
        <v>119</v>
      </c>
      <c r="E20" s="147">
        <v>5500000</v>
      </c>
      <c r="F20" s="148">
        <v>5</v>
      </c>
      <c r="G20" s="149">
        <v>0.2</v>
      </c>
      <c r="H20" s="179">
        <f t="shared" ref="H20" si="1">ROUND((C20*E20*F20*G20),0)</f>
        <v>5500000</v>
      </c>
      <c r="I20" s="1"/>
      <c r="J20" s="85"/>
      <c r="K20" s="85"/>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row>
    <row r="21" spans="1:197" s="3" customFormat="1" ht="16.5" customHeight="1" x14ac:dyDescent="0.25">
      <c r="A21" s="86"/>
      <c r="B21" s="117"/>
      <c r="C21" s="145">
        <v>1</v>
      </c>
      <c r="D21" s="151" t="s">
        <v>64</v>
      </c>
      <c r="E21" s="147">
        <v>3000000</v>
      </c>
      <c r="F21" s="148">
        <v>5</v>
      </c>
      <c r="G21" s="149">
        <v>0.25</v>
      </c>
      <c r="H21" s="179">
        <f t="shared" si="0"/>
        <v>3750000</v>
      </c>
      <c r="I21" s="1"/>
      <c r="J21" s="85"/>
      <c r="K21" s="85"/>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row>
    <row r="22" spans="1:197" s="3" customFormat="1" ht="13.8" x14ac:dyDescent="0.25">
      <c r="A22" s="86"/>
      <c r="B22" s="117"/>
      <c r="C22" s="253" t="s">
        <v>21</v>
      </c>
      <c r="D22" s="254"/>
      <c r="E22" s="254"/>
      <c r="F22" s="254"/>
      <c r="G22" s="254"/>
      <c r="H22" s="255"/>
      <c r="I22" s="1"/>
      <c r="J22" s="85"/>
      <c r="K22" s="85"/>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row>
    <row r="23" spans="1:197" s="3" customFormat="1" ht="13.8" x14ac:dyDescent="0.25">
      <c r="A23" s="86"/>
      <c r="B23" s="117"/>
      <c r="C23" s="152">
        <v>1</v>
      </c>
      <c r="D23" s="153" t="s">
        <v>130</v>
      </c>
      <c r="E23" s="154">
        <v>2016000</v>
      </c>
      <c r="F23" s="148">
        <v>5</v>
      </c>
      <c r="G23" s="149">
        <v>1</v>
      </c>
      <c r="H23" s="179">
        <f t="shared" si="0"/>
        <v>10080000</v>
      </c>
      <c r="I23" s="1"/>
      <c r="J23" s="85"/>
      <c r="K23" s="85"/>
      <c r="L23" s="5"/>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row>
    <row r="24" spans="1:197" s="3" customFormat="1" ht="13.8" x14ac:dyDescent="0.25">
      <c r="A24" s="86"/>
      <c r="B24" s="117"/>
      <c r="C24" s="155">
        <v>1</v>
      </c>
      <c r="D24" s="156" t="s">
        <v>131</v>
      </c>
      <c r="E24" s="174">
        <v>3000000</v>
      </c>
      <c r="F24" s="148">
        <v>5</v>
      </c>
      <c r="G24" s="181">
        <v>0.20499999999999999</v>
      </c>
      <c r="H24" s="179">
        <f t="shared" si="0"/>
        <v>3075000</v>
      </c>
      <c r="I24" s="1"/>
      <c r="J24" s="85"/>
      <c r="K24" s="85"/>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row>
    <row r="25" spans="1:197" s="3" customFormat="1" ht="13.8" x14ac:dyDescent="0.25">
      <c r="A25" s="86"/>
      <c r="B25" s="117"/>
      <c r="C25" s="253" t="s">
        <v>22</v>
      </c>
      <c r="D25" s="254"/>
      <c r="E25" s="254"/>
      <c r="F25" s="254"/>
      <c r="G25" s="254"/>
      <c r="H25" s="255"/>
      <c r="I25" s="1"/>
      <c r="J25" s="85"/>
      <c r="K25" s="85"/>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row>
    <row r="26" spans="1:197" s="3" customFormat="1" ht="13.8" x14ac:dyDescent="0.25">
      <c r="A26" s="86"/>
      <c r="B26" s="117"/>
      <c r="C26" s="155">
        <v>1</v>
      </c>
      <c r="D26" s="156" t="s">
        <v>65</v>
      </c>
      <c r="E26" s="174">
        <v>1800000</v>
      </c>
      <c r="F26" s="148">
        <v>5</v>
      </c>
      <c r="G26" s="181">
        <f>+G24</f>
        <v>0.20499999999999999</v>
      </c>
      <c r="H26" s="179">
        <f t="shared" si="0"/>
        <v>1845000</v>
      </c>
      <c r="I26" s="1"/>
      <c r="J26" s="85"/>
      <c r="K26" s="85"/>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row>
    <row r="27" spans="1:197" s="3" customFormat="1" ht="16.5" customHeight="1" x14ac:dyDescent="0.3">
      <c r="A27" s="86"/>
      <c r="B27" s="117"/>
      <c r="C27" s="235" t="s">
        <v>23</v>
      </c>
      <c r="D27" s="236"/>
      <c r="E27" s="236"/>
      <c r="F27" s="236"/>
      <c r="G27" s="237"/>
      <c r="H27" s="157">
        <f>SUM(H17:H26)</f>
        <v>53875000</v>
      </c>
      <c r="I27" s="6"/>
      <c r="J27" s="85"/>
      <c r="K27" s="85"/>
      <c r="L27" s="1"/>
      <c r="M27" s="180"/>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row>
    <row r="28" spans="1:197" s="3" customFormat="1" ht="16.5" customHeight="1" x14ac:dyDescent="0.25">
      <c r="A28" s="117"/>
      <c r="B28" s="86"/>
      <c r="C28" s="235" t="s">
        <v>24</v>
      </c>
      <c r="D28" s="236"/>
      <c r="E28" s="236"/>
      <c r="F28" s="236"/>
      <c r="G28" s="237"/>
      <c r="H28" s="158">
        <v>2</v>
      </c>
      <c r="I28" s="112" t="s">
        <v>25</v>
      </c>
      <c r="J28" s="136"/>
      <c r="K28" s="113"/>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row>
    <row r="29" spans="1:197" s="3" customFormat="1" ht="17.25" customHeight="1" thickBot="1" x14ac:dyDescent="0.3">
      <c r="A29" s="86"/>
      <c r="B29" s="117"/>
      <c r="C29" s="238" t="s">
        <v>26</v>
      </c>
      <c r="D29" s="239"/>
      <c r="E29" s="239"/>
      <c r="F29" s="239"/>
      <c r="G29" s="240"/>
      <c r="H29" s="182">
        <f>H27*H28</f>
        <v>107750000</v>
      </c>
      <c r="I29" s="19"/>
      <c r="J29" s="85"/>
      <c r="K29" s="85"/>
      <c r="L29" s="1"/>
      <c r="M29" s="180"/>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row>
    <row r="30" spans="1:197" s="3" customFormat="1" ht="13.8" x14ac:dyDescent="0.25">
      <c r="A30" s="86"/>
      <c r="B30" s="117"/>
      <c r="C30" s="259" t="s">
        <v>6</v>
      </c>
      <c r="D30" s="260" t="s">
        <v>27</v>
      </c>
      <c r="E30" s="248" t="s">
        <v>28</v>
      </c>
      <c r="F30" s="141" t="s">
        <v>29</v>
      </c>
      <c r="G30" s="262" t="s">
        <v>113</v>
      </c>
      <c r="H30" s="108" t="s">
        <v>10</v>
      </c>
      <c r="I30" s="1"/>
      <c r="J30" s="85"/>
      <c r="K30" s="85"/>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row>
    <row r="31" spans="1:197" s="3" customFormat="1" ht="13.8" x14ac:dyDescent="0.25">
      <c r="A31" s="86"/>
      <c r="B31" s="117"/>
      <c r="C31" s="246"/>
      <c r="D31" s="260"/>
      <c r="E31" s="248"/>
      <c r="F31" s="104" t="s">
        <v>30</v>
      </c>
      <c r="G31" s="263"/>
      <c r="H31" s="106" t="s">
        <v>13</v>
      </c>
      <c r="I31" s="1"/>
      <c r="J31" s="85"/>
      <c r="K31" s="85"/>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row>
    <row r="32" spans="1:197" s="3" customFormat="1" ht="14.4" thickBot="1" x14ac:dyDescent="0.3">
      <c r="A32" s="86"/>
      <c r="B32" s="117"/>
      <c r="C32" s="143" t="s">
        <v>31</v>
      </c>
      <c r="D32" s="261"/>
      <c r="E32" s="249"/>
      <c r="F32" s="144" t="s">
        <v>32</v>
      </c>
      <c r="G32" s="144" t="s">
        <v>33</v>
      </c>
      <c r="H32" s="107" t="s">
        <v>34</v>
      </c>
      <c r="I32" s="1"/>
      <c r="J32" s="85"/>
      <c r="K32" s="85"/>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row>
    <row r="33" spans="1:197" s="3" customFormat="1" ht="30" customHeight="1" x14ac:dyDescent="0.25">
      <c r="A33" s="86"/>
      <c r="B33" s="117"/>
      <c r="C33" s="250" t="s">
        <v>35</v>
      </c>
      <c r="D33" s="251"/>
      <c r="E33" s="251"/>
      <c r="F33" s="251"/>
      <c r="G33" s="251"/>
      <c r="H33" s="252"/>
      <c r="I33" s="1"/>
      <c r="J33" s="85"/>
      <c r="K33" s="85"/>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row>
    <row r="34" spans="1:197" s="3" customFormat="1" ht="13.8" x14ac:dyDescent="0.25">
      <c r="A34" s="86"/>
      <c r="B34" s="117"/>
      <c r="C34" s="253" t="s">
        <v>36</v>
      </c>
      <c r="D34" s="254"/>
      <c r="E34" s="254"/>
      <c r="F34" s="254"/>
      <c r="G34" s="254"/>
      <c r="H34" s="255"/>
      <c r="I34" s="1"/>
      <c r="J34" s="85"/>
      <c r="K34" s="85"/>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row>
    <row r="35" spans="1:197" s="3" customFormat="1" ht="49.5" customHeight="1" x14ac:dyDescent="0.25">
      <c r="A35" s="86"/>
      <c r="B35" s="117"/>
      <c r="C35" s="160">
        <v>1</v>
      </c>
      <c r="D35" s="161" t="s">
        <v>132</v>
      </c>
      <c r="E35" s="154" t="s">
        <v>67</v>
      </c>
      <c r="F35" s="154">
        <v>900000</v>
      </c>
      <c r="G35" s="162">
        <v>5</v>
      </c>
      <c r="H35" s="150">
        <f>ROUND((C35*F35*G35),0)</f>
        <v>4500000</v>
      </c>
      <c r="I35" s="1"/>
      <c r="J35" s="85"/>
      <c r="K35" s="85"/>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row>
    <row r="36" spans="1:197" s="3" customFormat="1" ht="58.5" customHeight="1" x14ac:dyDescent="0.25">
      <c r="A36" s="86"/>
      <c r="B36" s="117"/>
      <c r="C36" s="160">
        <v>1</v>
      </c>
      <c r="D36" s="163" t="s">
        <v>133</v>
      </c>
      <c r="E36" s="154" t="s">
        <v>67</v>
      </c>
      <c r="F36" s="154">
        <f>'FORMULARIO1 - GLOBAL'!H24</f>
        <v>1015665</v>
      </c>
      <c r="G36" s="162">
        <v>5</v>
      </c>
      <c r="H36" s="150">
        <f>ROUND((C36*F36*G36),0)</f>
        <v>5078325</v>
      </c>
      <c r="I36" s="1"/>
      <c r="J36" s="114"/>
      <c r="K36" s="85"/>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row>
    <row r="37" spans="1:197" s="3" customFormat="1" ht="13.8" x14ac:dyDescent="0.25">
      <c r="A37" s="117"/>
      <c r="B37" s="86"/>
      <c r="C37" s="253" t="s">
        <v>37</v>
      </c>
      <c r="D37" s="254"/>
      <c r="E37" s="254"/>
      <c r="F37" s="254"/>
      <c r="G37" s="254"/>
      <c r="H37" s="255"/>
      <c r="I37" s="1"/>
      <c r="J37" s="85"/>
      <c r="K37" s="85"/>
      <c r="L37" s="1"/>
      <c r="M37" s="1"/>
      <c r="N37" s="1"/>
      <c r="O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row>
    <row r="38" spans="1:197" s="3" customFormat="1" ht="43.5" customHeight="1" thickBot="1" x14ac:dyDescent="0.3">
      <c r="A38" s="117"/>
      <c r="B38" s="86"/>
      <c r="C38" s="160">
        <v>1</v>
      </c>
      <c r="D38" s="164" t="s">
        <v>134</v>
      </c>
      <c r="E38" s="165" t="s">
        <v>67</v>
      </c>
      <c r="F38" s="166">
        <v>6000000</v>
      </c>
      <c r="G38" s="162">
        <v>5</v>
      </c>
      <c r="H38" s="150">
        <f>ROUND((C38*F38*G38),0)</f>
        <v>30000000</v>
      </c>
      <c r="I38" s="1"/>
      <c r="J38" s="85"/>
      <c r="K38" s="85"/>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row>
    <row r="39" spans="1:197" s="3" customFormat="1" ht="16.5" customHeight="1" x14ac:dyDescent="0.25">
      <c r="A39" s="86"/>
      <c r="B39" s="117"/>
      <c r="C39" s="256" t="s">
        <v>38</v>
      </c>
      <c r="D39" s="257"/>
      <c r="E39" s="257"/>
      <c r="F39" s="257"/>
      <c r="G39" s="258"/>
      <c r="H39" s="167">
        <f>SUM(H35:H38)</f>
        <v>39578325</v>
      </c>
      <c r="I39" s="7"/>
      <c r="J39" s="85"/>
      <c r="K39" s="85"/>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row>
    <row r="40" spans="1:197" s="3" customFormat="1" ht="16.5" customHeight="1" x14ac:dyDescent="0.3">
      <c r="A40" s="86"/>
      <c r="B40" s="117"/>
      <c r="C40" s="235" t="s">
        <v>135</v>
      </c>
      <c r="D40" s="236"/>
      <c r="E40" s="236"/>
      <c r="F40" s="236"/>
      <c r="G40" s="237"/>
      <c r="H40" s="168">
        <f>H29+H39</f>
        <v>147328325</v>
      </c>
      <c r="I40" s="8"/>
      <c r="J40" s="137"/>
      <c r="K40" s="85"/>
      <c r="L40" s="9"/>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row>
    <row r="41" spans="1:197" s="3" customFormat="1" ht="13.8" x14ac:dyDescent="0.3">
      <c r="A41" s="86"/>
      <c r="B41" s="117"/>
      <c r="C41" s="235" t="s">
        <v>136</v>
      </c>
      <c r="D41" s="236"/>
      <c r="E41" s="236"/>
      <c r="F41" s="236"/>
      <c r="G41" s="237"/>
      <c r="H41" s="169" t="s">
        <v>114</v>
      </c>
      <c r="I41" s="17"/>
      <c r="J41" s="137"/>
      <c r="K41" s="85"/>
      <c r="L41" s="9"/>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row>
    <row r="42" spans="1:197" s="3" customFormat="1" ht="13.8" x14ac:dyDescent="0.3">
      <c r="A42" s="86"/>
      <c r="B42" s="117"/>
      <c r="C42" s="235" t="s">
        <v>39</v>
      </c>
      <c r="D42" s="236"/>
      <c r="E42" s="236"/>
      <c r="F42" s="236"/>
      <c r="G42" s="237"/>
      <c r="H42" s="168">
        <f>H40</f>
        <v>147328325</v>
      </c>
      <c r="I42" s="8"/>
      <c r="J42" s="137"/>
      <c r="K42" s="85"/>
      <c r="L42" s="9"/>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row>
    <row r="43" spans="1:197" s="3" customFormat="1" ht="13.8" x14ac:dyDescent="0.25">
      <c r="A43" s="117"/>
      <c r="B43" s="86"/>
      <c r="C43" s="235" t="s">
        <v>40</v>
      </c>
      <c r="D43" s="236"/>
      <c r="E43" s="236"/>
      <c r="F43" s="236"/>
      <c r="G43" s="237"/>
      <c r="H43" s="168">
        <f>ROUND((H42*0.19),0)</f>
        <v>27992382</v>
      </c>
      <c r="I43" s="5"/>
      <c r="J43" s="85"/>
      <c r="K43" s="85"/>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row>
    <row r="44" spans="1:197" s="3" customFormat="1" ht="21.75" customHeight="1" thickBot="1" x14ac:dyDescent="0.3">
      <c r="A44" s="86"/>
      <c r="B44" s="117"/>
      <c r="C44" s="238" t="s">
        <v>121</v>
      </c>
      <c r="D44" s="239"/>
      <c r="E44" s="239"/>
      <c r="F44" s="239"/>
      <c r="G44" s="240"/>
      <c r="H44" s="170">
        <f>H42+H43</f>
        <v>175320707</v>
      </c>
      <c r="I44" s="10"/>
      <c r="J44" s="114"/>
      <c r="K44" s="85"/>
      <c r="L44" s="1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row>
    <row r="45" spans="1:197" s="3" customFormat="1" ht="24.6" customHeight="1" thickBot="1" x14ac:dyDescent="0.3">
      <c r="A45" s="86"/>
      <c r="B45" s="117"/>
      <c r="C45" s="242" t="s">
        <v>126</v>
      </c>
      <c r="D45" s="243"/>
      <c r="E45" s="243"/>
      <c r="F45" s="243"/>
      <c r="G45" s="243"/>
      <c r="H45" s="244"/>
      <c r="I45" s="10"/>
      <c r="J45" s="114"/>
      <c r="K45" s="85"/>
      <c r="L45" s="1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row>
    <row r="46" spans="1:197" s="3" customFormat="1" ht="13.8" x14ac:dyDescent="0.25">
      <c r="A46" s="86"/>
      <c r="B46" s="117"/>
      <c r="C46" s="245" t="s">
        <v>6</v>
      </c>
      <c r="D46" s="247" t="s">
        <v>7</v>
      </c>
      <c r="E46" s="142" t="s">
        <v>8</v>
      </c>
      <c r="F46" s="142" t="s">
        <v>129</v>
      </c>
      <c r="G46" s="142" t="s">
        <v>9</v>
      </c>
      <c r="H46" s="105" t="s">
        <v>10</v>
      </c>
      <c r="I46" s="10"/>
      <c r="J46" s="114"/>
      <c r="K46" s="85"/>
      <c r="L46" s="1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row>
    <row r="47" spans="1:197" s="3" customFormat="1" ht="13.8" x14ac:dyDescent="0.25">
      <c r="A47" s="86"/>
      <c r="B47" s="117"/>
      <c r="C47" s="246"/>
      <c r="D47" s="248"/>
      <c r="E47" s="104" t="s">
        <v>11</v>
      </c>
      <c r="F47" s="104" t="s">
        <v>112</v>
      </c>
      <c r="G47" s="104" t="s">
        <v>12</v>
      </c>
      <c r="H47" s="106" t="s">
        <v>13</v>
      </c>
      <c r="I47" s="10"/>
      <c r="J47" s="114"/>
      <c r="K47" s="85"/>
      <c r="L47" s="1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row>
    <row r="48" spans="1:197" s="3" customFormat="1" ht="14.4" thickBot="1" x14ac:dyDescent="0.3">
      <c r="A48" s="86"/>
      <c r="B48" s="117"/>
      <c r="C48" s="143" t="s">
        <v>14</v>
      </c>
      <c r="D48" s="249"/>
      <c r="E48" s="144" t="s">
        <v>15</v>
      </c>
      <c r="F48" s="144" t="s">
        <v>16</v>
      </c>
      <c r="G48" s="144" t="s">
        <v>17</v>
      </c>
      <c r="H48" s="107" t="s">
        <v>18</v>
      </c>
      <c r="I48" s="10"/>
      <c r="J48" s="114"/>
      <c r="K48" s="85"/>
      <c r="L48" s="1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row>
    <row r="49" spans="1:197" s="3" customFormat="1" ht="21.75" customHeight="1" x14ac:dyDescent="0.25">
      <c r="A49" s="86"/>
      <c r="B49" s="117"/>
      <c r="C49" s="250" t="s">
        <v>19</v>
      </c>
      <c r="D49" s="251"/>
      <c r="E49" s="251"/>
      <c r="F49" s="251"/>
      <c r="G49" s="251"/>
      <c r="H49" s="252"/>
      <c r="I49" s="10"/>
      <c r="J49" s="114"/>
      <c r="K49" s="85"/>
      <c r="L49" s="1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row>
    <row r="50" spans="1:197" s="3" customFormat="1" ht="21.75" customHeight="1" x14ac:dyDescent="0.25">
      <c r="A50" s="86"/>
      <c r="B50" s="117"/>
      <c r="C50" s="253" t="s">
        <v>20</v>
      </c>
      <c r="D50" s="254"/>
      <c r="E50" s="254"/>
      <c r="F50" s="254"/>
      <c r="G50" s="254"/>
      <c r="H50" s="255"/>
      <c r="I50" s="10"/>
      <c r="J50" s="114"/>
      <c r="K50" s="85"/>
      <c r="L50" s="1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row>
    <row r="51" spans="1:197" s="3" customFormat="1" ht="21.75" customHeight="1" x14ac:dyDescent="0.25">
      <c r="A51" s="86"/>
      <c r="B51" s="117"/>
      <c r="C51" s="145">
        <v>1</v>
      </c>
      <c r="D51" s="146" t="s">
        <v>120</v>
      </c>
      <c r="E51" s="147">
        <v>5500000</v>
      </c>
      <c r="F51" s="148">
        <v>5</v>
      </c>
      <c r="G51" s="183">
        <v>0.32</v>
      </c>
      <c r="H51" s="150">
        <f>ROUND((C51*E51*F51*G51),0)</f>
        <v>8800000</v>
      </c>
      <c r="I51" s="10"/>
      <c r="J51" s="114"/>
      <c r="K51" s="85"/>
      <c r="L51" s="1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row>
    <row r="52" spans="1:197" s="3" customFormat="1" ht="27.6" customHeight="1" x14ac:dyDescent="0.25">
      <c r="A52" s="86"/>
      <c r="B52" s="117"/>
      <c r="C52" s="145">
        <v>1</v>
      </c>
      <c r="D52" s="146" t="s">
        <v>62</v>
      </c>
      <c r="E52" s="147">
        <v>4000000</v>
      </c>
      <c r="F52" s="148">
        <v>5</v>
      </c>
      <c r="G52" s="149">
        <v>1</v>
      </c>
      <c r="H52" s="150">
        <f t="shared" ref="H52:H55" si="2">ROUND((C52*E52*F52*G52),0)</f>
        <v>20000000</v>
      </c>
      <c r="I52" s="10"/>
      <c r="J52" s="114"/>
      <c r="K52" s="85"/>
      <c r="L52" s="1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row>
    <row r="53" spans="1:197" s="3" customFormat="1" ht="21.75" customHeight="1" x14ac:dyDescent="0.25">
      <c r="A53" s="86"/>
      <c r="B53" s="117"/>
      <c r="C53" s="145">
        <v>1</v>
      </c>
      <c r="D53" s="146" t="s">
        <v>63</v>
      </c>
      <c r="E53" s="147">
        <v>5500000</v>
      </c>
      <c r="F53" s="148">
        <v>5</v>
      </c>
      <c r="G53" s="149">
        <v>0.2</v>
      </c>
      <c r="H53" s="150">
        <f t="shared" ref="H53" si="3">ROUND((C53*E53*F53*G53),0)</f>
        <v>5500000</v>
      </c>
      <c r="I53" s="10"/>
      <c r="J53" s="114"/>
      <c r="K53" s="85"/>
      <c r="L53" s="1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row>
    <row r="54" spans="1:197" s="3" customFormat="1" ht="21.75" customHeight="1" x14ac:dyDescent="0.25">
      <c r="A54" s="86"/>
      <c r="B54" s="117"/>
      <c r="C54" s="145">
        <v>1</v>
      </c>
      <c r="D54" s="146" t="s">
        <v>119</v>
      </c>
      <c r="E54" s="147">
        <v>5500000</v>
      </c>
      <c r="F54" s="148">
        <v>5</v>
      </c>
      <c r="G54" s="149">
        <f>+G53</f>
        <v>0.2</v>
      </c>
      <c r="H54" s="150">
        <f t="shared" si="2"/>
        <v>5500000</v>
      </c>
      <c r="I54" s="10"/>
      <c r="J54" s="114"/>
      <c r="K54" s="85"/>
      <c r="L54" s="1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row>
    <row r="55" spans="1:197" s="3" customFormat="1" ht="21.75" customHeight="1" x14ac:dyDescent="0.25">
      <c r="A55" s="86"/>
      <c r="B55" s="117"/>
      <c r="C55" s="145">
        <v>1</v>
      </c>
      <c r="D55" s="151" t="s">
        <v>64</v>
      </c>
      <c r="E55" s="147">
        <v>3000000</v>
      </c>
      <c r="F55" s="148">
        <v>5</v>
      </c>
      <c r="G55" s="149">
        <v>0.5</v>
      </c>
      <c r="H55" s="150">
        <f t="shared" si="2"/>
        <v>7500000</v>
      </c>
      <c r="I55" s="10"/>
      <c r="J55" s="114"/>
      <c r="K55" s="85"/>
      <c r="L55" s="1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row>
    <row r="56" spans="1:197" s="3" customFormat="1" ht="21.75" customHeight="1" x14ac:dyDescent="0.25">
      <c r="A56" s="86"/>
      <c r="B56" s="117"/>
      <c r="C56" s="253" t="s">
        <v>21</v>
      </c>
      <c r="D56" s="254"/>
      <c r="E56" s="254"/>
      <c r="F56" s="254"/>
      <c r="G56" s="254"/>
      <c r="H56" s="255"/>
      <c r="I56" s="10"/>
      <c r="J56" s="114"/>
      <c r="K56" s="85"/>
      <c r="L56" s="1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row>
    <row r="57" spans="1:197" s="3" customFormat="1" ht="21.75" customHeight="1" x14ac:dyDescent="0.25">
      <c r="A57" s="86"/>
      <c r="B57" s="117"/>
      <c r="C57" s="152">
        <v>2</v>
      </c>
      <c r="D57" s="177" t="s">
        <v>130</v>
      </c>
      <c r="E57" s="154">
        <v>2020000</v>
      </c>
      <c r="F57" s="148">
        <v>5</v>
      </c>
      <c r="G57" s="149">
        <v>1</v>
      </c>
      <c r="H57" s="150">
        <f t="shared" ref="H57:H58" si="4">ROUND((C57*E57*F57*G57),0)</f>
        <v>20200000</v>
      </c>
      <c r="I57" s="10"/>
      <c r="J57" s="114"/>
      <c r="K57" s="85"/>
      <c r="L57" s="1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row>
    <row r="58" spans="1:197" s="3" customFormat="1" ht="21.75" customHeight="1" x14ac:dyDescent="0.25">
      <c r="A58" s="86"/>
      <c r="B58" s="117"/>
      <c r="C58" s="155">
        <v>1</v>
      </c>
      <c r="D58" s="178" t="s">
        <v>131</v>
      </c>
      <c r="E58" s="174">
        <v>3000000</v>
      </c>
      <c r="F58" s="148">
        <v>5</v>
      </c>
      <c r="G58" s="149">
        <v>0.5</v>
      </c>
      <c r="H58" s="150">
        <f t="shared" si="4"/>
        <v>7500000</v>
      </c>
      <c r="I58" s="10"/>
      <c r="J58" s="114"/>
      <c r="K58" s="85"/>
      <c r="L58" s="1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row>
    <row r="59" spans="1:197" s="3" customFormat="1" ht="21.75" customHeight="1" x14ac:dyDescent="0.25">
      <c r="A59" s="86"/>
      <c r="B59" s="117"/>
      <c r="C59" s="253" t="s">
        <v>22</v>
      </c>
      <c r="D59" s="254"/>
      <c r="E59" s="254"/>
      <c r="F59" s="254"/>
      <c r="G59" s="254"/>
      <c r="H59" s="255"/>
      <c r="I59" s="10"/>
      <c r="J59" s="114"/>
      <c r="K59" s="85"/>
      <c r="L59" s="1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row>
    <row r="60" spans="1:197" s="3" customFormat="1" ht="21.75" customHeight="1" x14ac:dyDescent="0.25">
      <c r="A60" s="86"/>
      <c r="B60" s="117"/>
      <c r="C60" s="155">
        <v>1</v>
      </c>
      <c r="D60" s="156" t="s">
        <v>65</v>
      </c>
      <c r="E60" s="174">
        <v>1800000</v>
      </c>
      <c r="F60" s="148">
        <v>5</v>
      </c>
      <c r="G60" s="149">
        <v>0.5</v>
      </c>
      <c r="H60" s="150">
        <f t="shared" ref="H60" si="5">ROUND((C60*E60*F60*G60),0)</f>
        <v>4500000</v>
      </c>
      <c r="I60" s="10"/>
      <c r="J60" s="114"/>
      <c r="K60" s="85"/>
      <c r="L60" s="1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row>
    <row r="61" spans="1:197" s="3" customFormat="1" ht="21.75" customHeight="1" x14ac:dyDescent="0.25">
      <c r="A61" s="86"/>
      <c r="B61" s="117"/>
      <c r="C61" s="235" t="s">
        <v>23</v>
      </c>
      <c r="D61" s="236"/>
      <c r="E61" s="236"/>
      <c r="F61" s="236"/>
      <c r="G61" s="237"/>
      <c r="H61" s="157">
        <f>SUM(H51:H60)</f>
        <v>79500000</v>
      </c>
      <c r="I61" s="10"/>
      <c r="J61" s="114"/>
      <c r="K61" s="85"/>
      <c r="L61" s="11"/>
      <c r="M61" s="180"/>
      <c r="N61" s="185"/>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row>
    <row r="62" spans="1:197" s="3" customFormat="1" ht="21.75" customHeight="1" x14ac:dyDescent="0.25">
      <c r="A62" s="86"/>
      <c r="B62" s="117"/>
      <c r="C62" s="235" t="s">
        <v>24</v>
      </c>
      <c r="D62" s="236"/>
      <c r="E62" s="236"/>
      <c r="F62" s="236"/>
      <c r="G62" s="237"/>
      <c r="H62" s="158">
        <v>2</v>
      </c>
      <c r="I62" s="139"/>
      <c r="J62" s="114"/>
      <c r="K62" s="85"/>
      <c r="L62" s="1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row>
    <row r="63" spans="1:197" s="3" customFormat="1" ht="21.75" customHeight="1" thickBot="1" x14ac:dyDescent="0.3">
      <c r="A63" s="86"/>
      <c r="B63" s="117"/>
      <c r="C63" s="238" t="s">
        <v>26</v>
      </c>
      <c r="D63" s="239"/>
      <c r="E63" s="239"/>
      <c r="F63" s="239"/>
      <c r="G63" s="240"/>
      <c r="H63" s="159">
        <f>H61*H62</f>
        <v>159000000</v>
      </c>
      <c r="I63" s="10"/>
      <c r="J63" s="114"/>
      <c r="K63" s="85"/>
      <c r="L63" s="11"/>
      <c r="M63" s="180"/>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row>
    <row r="64" spans="1:197" s="3" customFormat="1" ht="13.8" x14ac:dyDescent="0.25">
      <c r="A64" s="86"/>
      <c r="B64" s="117"/>
      <c r="C64" s="259" t="s">
        <v>6</v>
      </c>
      <c r="D64" s="260" t="s">
        <v>27</v>
      </c>
      <c r="E64" s="248" t="s">
        <v>28</v>
      </c>
      <c r="F64" s="141" t="s">
        <v>29</v>
      </c>
      <c r="G64" s="262" t="s">
        <v>113</v>
      </c>
      <c r="H64" s="108" t="s">
        <v>10</v>
      </c>
      <c r="I64" s="10"/>
      <c r="J64" s="114"/>
      <c r="K64" s="85"/>
      <c r="L64" s="1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row>
    <row r="65" spans="1:197" s="3" customFormat="1" ht="13.8" x14ac:dyDescent="0.25">
      <c r="A65" s="86"/>
      <c r="B65" s="117"/>
      <c r="C65" s="246"/>
      <c r="D65" s="260"/>
      <c r="E65" s="248"/>
      <c r="F65" s="104" t="s">
        <v>30</v>
      </c>
      <c r="G65" s="263"/>
      <c r="H65" s="106" t="s">
        <v>13</v>
      </c>
      <c r="I65" s="10"/>
      <c r="J65" s="114"/>
      <c r="K65" s="85"/>
      <c r="L65" s="1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row>
    <row r="66" spans="1:197" s="3" customFormat="1" ht="14.4" thickBot="1" x14ac:dyDescent="0.3">
      <c r="A66" s="86"/>
      <c r="B66" s="117"/>
      <c r="C66" s="143" t="s">
        <v>31</v>
      </c>
      <c r="D66" s="261"/>
      <c r="E66" s="249"/>
      <c r="F66" s="144" t="s">
        <v>32</v>
      </c>
      <c r="G66" s="144" t="s">
        <v>33</v>
      </c>
      <c r="H66" s="107" t="s">
        <v>34</v>
      </c>
      <c r="I66" s="10"/>
      <c r="J66" s="114"/>
      <c r="K66" s="85"/>
      <c r="L66" s="1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row>
    <row r="67" spans="1:197" s="3" customFormat="1" ht="21.75" customHeight="1" x14ac:dyDescent="0.25">
      <c r="A67" s="86"/>
      <c r="B67" s="117"/>
      <c r="C67" s="250" t="s">
        <v>35</v>
      </c>
      <c r="D67" s="251"/>
      <c r="E67" s="251"/>
      <c r="F67" s="251"/>
      <c r="G67" s="251"/>
      <c r="H67" s="252"/>
      <c r="I67" s="10"/>
      <c r="J67" s="114"/>
      <c r="K67" s="85"/>
      <c r="L67" s="1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row>
    <row r="68" spans="1:197" s="3" customFormat="1" ht="21.75" customHeight="1" x14ac:dyDescent="0.25">
      <c r="A68" s="86"/>
      <c r="B68" s="117"/>
      <c r="C68" s="253" t="s">
        <v>36</v>
      </c>
      <c r="D68" s="254"/>
      <c r="E68" s="254"/>
      <c r="F68" s="254"/>
      <c r="G68" s="254"/>
      <c r="H68" s="255"/>
      <c r="I68" s="10"/>
      <c r="J68" s="114"/>
      <c r="K68" s="85"/>
      <c r="L68" s="1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row>
    <row r="69" spans="1:197" s="3" customFormat="1" ht="44.25" customHeight="1" x14ac:dyDescent="0.25">
      <c r="A69" s="86"/>
      <c r="B69" s="117"/>
      <c r="C69" s="160">
        <v>1</v>
      </c>
      <c r="D69" s="171" t="s">
        <v>132</v>
      </c>
      <c r="E69" s="154" t="s">
        <v>67</v>
      </c>
      <c r="F69" s="154">
        <v>900000</v>
      </c>
      <c r="G69" s="162">
        <v>5</v>
      </c>
      <c r="H69" s="150">
        <f>ROUND((C69*F69*G69),0)</f>
        <v>4500000</v>
      </c>
      <c r="I69" s="10"/>
      <c r="J69" s="114"/>
      <c r="K69" s="85"/>
      <c r="L69" s="1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row>
    <row r="70" spans="1:197" s="3" customFormat="1" ht="57" customHeight="1" x14ac:dyDescent="0.25">
      <c r="A70" s="86"/>
      <c r="B70" s="117"/>
      <c r="C70" s="160">
        <v>1</v>
      </c>
      <c r="D70" s="164" t="s">
        <v>133</v>
      </c>
      <c r="E70" s="154" t="s">
        <v>67</v>
      </c>
      <c r="F70" s="154">
        <f>'FORMULARIO1 - GLOBAL'!H24</f>
        <v>1015665</v>
      </c>
      <c r="G70" s="162">
        <v>5</v>
      </c>
      <c r="H70" s="150">
        <f>ROUND((C70*F70*G70),0)</f>
        <v>5078325</v>
      </c>
      <c r="I70" s="10"/>
      <c r="J70" s="114"/>
      <c r="K70" s="85"/>
      <c r="L70" s="1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row>
    <row r="71" spans="1:197" s="3" customFormat="1" ht="30" customHeight="1" x14ac:dyDescent="0.25">
      <c r="A71" s="86"/>
      <c r="B71" s="117"/>
      <c r="C71" s="253" t="s">
        <v>37</v>
      </c>
      <c r="D71" s="254"/>
      <c r="E71" s="254"/>
      <c r="F71" s="254"/>
      <c r="G71" s="254"/>
      <c r="H71" s="255"/>
      <c r="I71" s="10"/>
      <c r="J71" s="114"/>
      <c r="K71" s="85"/>
      <c r="L71" s="1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row>
    <row r="72" spans="1:197" s="3" customFormat="1" ht="43.5" customHeight="1" thickBot="1" x14ac:dyDescent="0.3">
      <c r="A72" s="86"/>
      <c r="B72" s="117"/>
      <c r="C72" s="160">
        <v>1</v>
      </c>
      <c r="D72" s="164" t="s">
        <v>134</v>
      </c>
      <c r="E72" s="165" t="s">
        <v>67</v>
      </c>
      <c r="F72" s="166">
        <v>6000000</v>
      </c>
      <c r="G72" s="162">
        <v>5</v>
      </c>
      <c r="H72" s="150">
        <f>ROUND((C72*F72*G72),0)</f>
        <v>30000000</v>
      </c>
      <c r="I72" s="10"/>
      <c r="J72" s="114"/>
      <c r="K72" s="85"/>
      <c r="L72" s="1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row>
    <row r="73" spans="1:197" s="3" customFormat="1" ht="21.75" customHeight="1" x14ac:dyDescent="0.25">
      <c r="A73" s="86"/>
      <c r="B73" s="117"/>
      <c r="C73" s="256" t="s">
        <v>38</v>
      </c>
      <c r="D73" s="257"/>
      <c r="E73" s="257"/>
      <c r="F73" s="257"/>
      <c r="G73" s="258"/>
      <c r="H73" s="167">
        <f>SUM(H69:H72)</f>
        <v>39578325</v>
      </c>
      <c r="I73" s="10"/>
      <c r="J73" s="114"/>
      <c r="K73" s="85"/>
      <c r="L73" s="1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row>
    <row r="74" spans="1:197" s="3" customFormat="1" ht="21.75" customHeight="1" x14ac:dyDescent="0.25">
      <c r="A74" s="86"/>
      <c r="B74" s="117"/>
      <c r="C74" s="235" t="s">
        <v>135</v>
      </c>
      <c r="D74" s="236"/>
      <c r="E74" s="236"/>
      <c r="F74" s="236"/>
      <c r="G74" s="237"/>
      <c r="H74" s="168">
        <f>H63+H73</f>
        <v>198578325</v>
      </c>
      <c r="I74" s="10"/>
      <c r="J74" s="114"/>
      <c r="K74" s="85"/>
      <c r="L74" s="1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row>
    <row r="75" spans="1:197" s="3" customFormat="1" ht="21.75" customHeight="1" x14ac:dyDescent="0.25">
      <c r="A75" s="86"/>
      <c r="B75" s="117"/>
      <c r="C75" s="235" t="s">
        <v>136</v>
      </c>
      <c r="D75" s="236"/>
      <c r="E75" s="236"/>
      <c r="F75" s="236"/>
      <c r="G75" s="237"/>
      <c r="H75" s="169" t="s">
        <v>114</v>
      </c>
      <c r="I75" s="10"/>
      <c r="J75" s="114"/>
      <c r="K75" s="85"/>
      <c r="L75" s="1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row>
    <row r="76" spans="1:197" s="3" customFormat="1" ht="21.75" customHeight="1" x14ac:dyDescent="0.25">
      <c r="A76" s="86"/>
      <c r="B76" s="117"/>
      <c r="C76" s="235" t="s">
        <v>39</v>
      </c>
      <c r="D76" s="236"/>
      <c r="E76" s="236"/>
      <c r="F76" s="236"/>
      <c r="G76" s="237"/>
      <c r="H76" s="168">
        <f>H74</f>
        <v>198578325</v>
      </c>
      <c r="I76" s="10"/>
      <c r="J76" s="114"/>
      <c r="K76" s="85"/>
      <c r="L76" s="1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row>
    <row r="77" spans="1:197" s="3" customFormat="1" ht="21.75" customHeight="1" x14ac:dyDescent="0.25">
      <c r="A77" s="86"/>
      <c r="B77" s="117"/>
      <c r="C77" s="235" t="s">
        <v>40</v>
      </c>
      <c r="D77" s="236"/>
      <c r="E77" s="236"/>
      <c r="F77" s="236"/>
      <c r="G77" s="237"/>
      <c r="H77" s="168">
        <f>ROUND((H76*0.19),0)</f>
        <v>37729882</v>
      </c>
      <c r="I77" s="10"/>
      <c r="J77" s="114"/>
      <c r="K77" s="85"/>
      <c r="L77" s="1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row>
    <row r="78" spans="1:197" s="3" customFormat="1" ht="21.75" customHeight="1" thickBot="1" x14ac:dyDescent="0.3">
      <c r="A78" s="86"/>
      <c r="B78" s="117"/>
      <c r="C78" s="238" t="s">
        <v>122</v>
      </c>
      <c r="D78" s="239"/>
      <c r="E78" s="239"/>
      <c r="F78" s="239"/>
      <c r="G78" s="240"/>
      <c r="H78" s="170">
        <f>H76+H77</f>
        <v>236308207</v>
      </c>
      <c r="I78" s="10"/>
      <c r="J78" s="114"/>
      <c r="K78" s="85"/>
      <c r="L78" s="1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row>
    <row r="79" spans="1:197" s="3" customFormat="1" ht="29.4" customHeight="1" thickBot="1" x14ac:dyDescent="0.3">
      <c r="A79" s="86"/>
      <c r="B79" s="117"/>
      <c r="C79" s="242" t="s">
        <v>127</v>
      </c>
      <c r="D79" s="243"/>
      <c r="E79" s="243"/>
      <c r="F79" s="243"/>
      <c r="G79" s="243"/>
      <c r="H79" s="244"/>
      <c r="I79" s="10"/>
      <c r="J79" s="114"/>
      <c r="K79" s="85"/>
      <c r="L79" s="1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row>
    <row r="80" spans="1:197" s="3" customFormat="1" ht="13.8" x14ac:dyDescent="0.25">
      <c r="A80" s="86"/>
      <c r="B80" s="117"/>
      <c r="C80" s="245" t="s">
        <v>6</v>
      </c>
      <c r="D80" s="247" t="s">
        <v>7</v>
      </c>
      <c r="E80" s="142" t="s">
        <v>8</v>
      </c>
      <c r="F80" s="142" t="s">
        <v>129</v>
      </c>
      <c r="G80" s="142" t="s">
        <v>9</v>
      </c>
      <c r="H80" s="105" t="s">
        <v>10</v>
      </c>
      <c r="I80" s="10"/>
      <c r="J80" s="114"/>
      <c r="K80" s="85"/>
      <c r="L80" s="1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row>
    <row r="81" spans="1:197" s="3" customFormat="1" ht="13.8" x14ac:dyDescent="0.25">
      <c r="A81" s="86"/>
      <c r="B81" s="117"/>
      <c r="C81" s="246"/>
      <c r="D81" s="248"/>
      <c r="E81" s="104" t="s">
        <v>11</v>
      </c>
      <c r="F81" s="104" t="s">
        <v>112</v>
      </c>
      <c r="G81" s="104" t="s">
        <v>12</v>
      </c>
      <c r="H81" s="106" t="s">
        <v>13</v>
      </c>
      <c r="I81" s="10"/>
      <c r="J81" s="114"/>
      <c r="K81" s="85"/>
      <c r="L81" s="1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row>
    <row r="82" spans="1:197" s="3" customFormat="1" ht="14.4" thickBot="1" x14ac:dyDescent="0.3">
      <c r="A82" s="86"/>
      <c r="B82" s="117"/>
      <c r="C82" s="143" t="s">
        <v>14</v>
      </c>
      <c r="D82" s="249"/>
      <c r="E82" s="144" t="s">
        <v>15</v>
      </c>
      <c r="F82" s="144" t="s">
        <v>16</v>
      </c>
      <c r="G82" s="144" t="s">
        <v>17</v>
      </c>
      <c r="H82" s="107" t="s">
        <v>18</v>
      </c>
      <c r="I82" s="10"/>
      <c r="J82" s="114"/>
      <c r="K82" s="85"/>
      <c r="L82" s="1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row>
    <row r="83" spans="1:197" s="3" customFormat="1" ht="21.75" customHeight="1" x14ac:dyDescent="0.25">
      <c r="A83" s="86"/>
      <c r="B83" s="117"/>
      <c r="C83" s="250" t="s">
        <v>19</v>
      </c>
      <c r="D83" s="251"/>
      <c r="E83" s="251"/>
      <c r="F83" s="251"/>
      <c r="G83" s="251"/>
      <c r="H83" s="252"/>
      <c r="I83" s="10"/>
      <c r="J83" s="114"/>
      <c r="K83" s="85"/>
      <c r="L83" s="1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row>
    <row r="84" spans="1:197" s="3" customFormat="1" ht="21.75" customHeight="1" x14ac:dyDescent="0.25">
      <c r="A84" s="86"/>
      <c r="B84" s="117"/>
      <c r="C84" s="253" t="s">
        <v>20</v>
      </c>
      <c r="D84" s="254"/>
      <c r="E84" s="254"/>
      <c r="F84" s="254"/>
      <c r="G84" s="254"/>
      <c r="H84" s="255"/>
      <c r="I84" s="10"/>
      <c r="J84" s="114"/>
      <c r="K84" s="85"/>
      <c r="L84" s="1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row>
    <row r="85" spans="1:197" s="3" customFormat="1" ht="21.75" customHeight="1" x14ac:dyDescent="0.25">
      <c r="A85" s="86"/>
      <c r="B85" s="117"/>
      <c r="C85" s="145">
        <v>1</v>
      </c>
      <c r="D85" s="146" t="s">
        <v>120</v>
      </c>
      <c r="E85" s="147">
        <v>5500000</v>
      </c>
      <c r="F85" s="148">
        <v>5</v>
      </c>
      <c r="G85" s="149">
        <v>0.25</v>
      </c>
      <c r="H85" s="150">
        <f>ROUND((C85*E85*F85*G85),0)</f>
        <v>6875000</v>
      </c>
      <c r="I85" s="10"/>
      <c r="J85" s="114"/>
      <c r="K85" s="85"/>
      <c r="L85" s="1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row>
    <row r="86" spans="1:197" s="3" customFormat="1" ht="36" customHeight="1" x14ac:dyDescent="0.25">
      <c r="A86" s="86"/>
      <c r="B86" s="117"/>
      <c r="C86" s="145">
        <v>1</v>
      </c>
      <c r="D86" s="146" t="s">
        <v>62</v>
      </c>
      <c r="E86" s="147">
        <v>4000000</v>
      </c>
      <c r="F86" s="148">
        <v>5</v>
      </c>
      <c r="G86" s="149">
        <v>1</v>
      </c>
      <c r="H86" s="150">
        <f t="shared" ref="H86:H89" si="6">ROUND((C86*E86*F86*G86),0)</f>
        <v>20000000</v>
      </c>
      <c r="I86" s="10"/>
      <c r="J86" s="114"/>
      <c r="K86" s="85"/>
      <c r="L86" s="1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row>
    <row r="87" spans="1:197" s="3" customFormat="1" ht="21.75" customHeight="1" x14ac:dyDescent="0.25">
      <c r="A87" s="86"/>
      <c r="B87" s="117"/>
      <c r="C87" s="145">
        <v>1</v>
      </c>
      <c r="D87" s="146" t="s">
        <v>63</v>
      </c>
      <c r="E87" s="147">
        <v>5500000</v>
      </c>
      <c r="F87" s="148">
        <v>5</v>
      </c>
      <c r="G87" s="149">
        <v>0.17</v>
      </c>
      <c r="H87" s="150">
        <f t="shared" si="6"/>
        <v>4675000</v>
      </c>
      <c r="I87" s="10"/>
      <c r="J87" s="114"/>
      <c r="K87" s="85"/>
      <c r="L87" s="1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row>
    <row r="88" spans="1:197" s="3" customFormat="1" ht="21.75" customHeight="1" x14ac:dyDescent="0.25">
      <c r="A88" s="86"/>
      <c r="B88" s="117"/>
      <c r="C88" s="145">
        <v>1</v>
      </c>
      <c r="D88" s="146" t="s">
        <v>119</v>
      </c>
      <c r="E88" s="147">
        <v>5500000</v>
      </c>
      <c r="F88" s="148">
        <v>5</v>
      </c>
      <c r="G88" s="149">
        <f>+G87</f>
        <v>0.17</v>
      </c>
      <c r="H88" s="150">
        <f t="shared" si="6"/>
        <v>4675000</v>
      </c>
      <c r="I88" s="10"/>
      <c r="J88" s="114"/>
      <c r="K88" s="85"/>
      <c r="L88" s="1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row>
    <row r="89" spans="1:197" s="3" customFormat="1" ht="21.75" customHeight="1" x14ac:dyDescent="0.25">
      <c r="A89" s="86"/>
      <c r="B89" s="117"/>
      <c r="C89" s="145">
        <v>1</v>
      </c>
      <c r="D89" s="151" t="s">
        <v>64</v>
      </c>
      <c r="E89" s="147">
        <v>3000000</v>
      </c>
      <c r="F89" s="148">
        <v>5</v>
      </c>
      <c r="G89" s="149">
        <v>0.25</v>
      </c>
      <c r="H89" s="150">
        <f t="shared" si="6"/>
        <v>3750000</v>
      </c>
      <c r="I89" s="10"/>
      <c r="J89" s="114"/>
      <c r="K89" s="85"/>
      <c r="L89" s="1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row>
    <row r="90" spans="1:197" s="3" customFormat="1" ht="21.75" customHeight="1" x14ac:dyDescent="0.25">
      <c r="A90" s="86"/>
      <c r="B90" s="117"/>
      <c r="C90" s="253" t="s">
        <v>21</v>
      </c>
      <c r="D90" s="254"/>
      <c r="E90" s="254"/>
      <c r="F90" s="254"/>
      <c r="G90" s="254"/>
      <c r="H90" s="255"/>
      <c r="I90" s="10"/>
      <c r="J90" s="114"/>
      <c r="K90" s="85"/>
      <c r="L90" s="1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row>
    <row r="91" spans="1:197" s="3" customFormat="1" ht="21.75" customHeight="1" x14ac:dyDescent="0.25">
      <c r="A91" s="86"/>
      <c r="B91" s="117"/>
      <c r="C91" s="152">
        <v>2</v>
      </c>
      <c r="D91" s="175" t="s">
        <v>130</v>
      </c>
      <c r="E91" s="154">
        <v>2002500</v>
      </c>
      <c r="F91" s="148">
        <v>5</v>
      </c>
      <c r="G91" s="149">
        <v>1</v>
      </c>
      <c r="H91" s="150">
        <f>ROUND((C91*E91*F91*G91),0)</f>
        <v>20025000</v>
      </c>
      <c r="I91" s="10"/>
      <c r="J91" s="114"/>
      <c r="K91" s="85"/>
      <c r="L91" s="1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row>
    <row r="92" spans="1:197" s="3" customFormat="1" ht="21.75" customHeight="1" x14ac:dyDescent="0.25">
      <c r="A92" s="86"/>
      <c r="B92" s="117"/>
      <c r="C92" s="155">
        <v>1</v>
      </c>
      <c r="D92" s="176" t="s">
        <v>131</v>
      </c>
      <c r="E92" s="174">
        <v>3000000</v>
      </c>
      <c r="F92" s="148">
        <v>5</v>
      </c>
      <c r="G92" s="149">
        <v>0.25</v>
      </c>
      <c r="H92" s="150">
        <f t="shared" ref="H92" si="7">ROUND((C92*E92*F92*G92),0)</f>
        <v>3750000</v>
      </c>
      <c r="I92" s="10"/>
      <c r="J92" s="114"/>
      <c r="K92" s="85"/>
      <c r="L92" s="1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row>
    <row r="93" spans="1:197" s="3" customFormat="1" ht="21.75" customHeight="1" x14ac:dyDescent="0.25">
      <c r="A93" s="86"/>
      <c r="B93" s="117"/>
      <c r="C93" s="253" t="s">
        <v>22</v>
      </c>
      <c r="D93" s="254"/>
      <c r="E93" s="254"/>
      <c r="F93" s="254"/>
      <c r="G93" s="254"/>
      <c r="H93" s="255"/>
      <c r="I93" s="10"/>
      <c r="J93" s="114"/>
      <c r="K93" s="85"/>
      <c r="L93" s="1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row>
    <row r="94" spans="1:197" s="3" customFormat="1" ht="21.75" customHeight="1" x14ac:dyDescent="0.25">
      <c r="A94" s="86"/>
      <c r="B94" s="117"/>
      <c r="C94" s="155">
        <v>1</v>
      </c>
      <c r="D94" s="176" t="s">
        <v>65</v>
      </c>
      <c r="E94" s="174">
        <v>1800000</v>
      </c>
      <c r="F94" s="148">
        <v>5</v>
      </c>
      <c r="G94" s="149">
        <v>0.25</v>
      </c>
      <c r="H94" s="150">
        <f t="shared" ref="H94" si="8">ROUND((C94*E94*F94*G94),0)</f>
        <v>2250000</v>
      </c>
      <c r="I94" s="10"/>
      <c r="J94" s="114"/>
      <c r="K94" s="85"/>
      <c r="L94" s="1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row>
    <row r="95" spans="1:197" s="3" customFormat="1" ht="21.75" customHeight="1" x14ac:dyDescent="0.25">
      <c r="A95" s="86"/>
      <c r="B95" s="117"/>
      <c r="C95" s="235" t="s">
        <v>23</v>
      </c>
      <c r="D95" s="236"/>
      <c r="E95" s="236"/>
      <c r="F95" s="236"/>
      <c r="G95" s="237"/>
      <c r="H95" s="157">
        <f>SUM(H85:H94)</f>
        <v>66000000</v>
      </c>
      <c r="I95" s="10"/>
      <c r="J95" s="114"/>
      <c r="K95" s="85"/>
      <c r="L95" s="11"/>
      <c r="M95" s="180"/>
      <c r="N95" s="185"/>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row>
    <row r="96" spans="1:197" s="3" customFormat="1" ht="21.75" customHeight="1" x14ac:dyDescent="0.25">
      <c r="A96" s="86"/>
      <c r="B96" s="117"/>
      <c r="C96" s="235" t="s">
        <v>24</v>
      </c>
      <c r="D96" s="236"/>
      <c r="E96" s="236"/>
      <c r="F96" s="236"/>
      <c r="G96" s="237"/>
      <c r="H96" s="184">
        <v>2</v>
      </c>
      <c r="I96" s="10"/>
      <c r="J96" s="114"/>
      <c r="K96" s="85"/>
      <c r="L96" s="1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row>
    <row r="97" spans="1:197" s="3" customFormat="1" ht="21.75" customHeight="1" thickBot="1" x14ac:dyDescent="0.3">
      <c r="A97" s="86"/>
      <c r="B97" s="117"/>
      <c r="C97" s="238" t="s">
        <v>26</v>
      </c>
      <c r="D97" s="239"/>
      <c r="E97" s="239"/>
      <c r="F97" s="239"/>
      <c r="G97" s="240"/>
      <c r="H97" s="159">
        <f>H95*H96</f>
        <v>132000000</v>
      </c>
      <c r="I97" s="10"/>
      <c r="J97" s="114"/>
      <c r="K97" s="85"/>
      <c r="L97" s="11"/>
      <c r="M97" s="180"/>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row>
    <row r="98" spans="1:197" s="3" customFormat="1" ht="13.8" x14ac:dyDescent="0.25">
      <c r="A98" s="86"/>
      <c r="B98" s="117"/>
      <c r="C98" s="259" t="s">
        <v>6</v>
      </c>
      <c r="D98" s="260" t="s">
        <v>27</v>
      </c>
      <c r="E98" s="248" t="s">
        <v>28</v>
      </c>
      <c r="F98" s="141" t="s">
        <v>29</v>
      </c>
      <c r="G98" s="262" t="s">
        <v>113</v>
      </c>
      <c r="H98" s="108" t="s">
        <v>10</v>
      </c>
      <c r="I98" s="10"/>
      <c r="J98" s="114"/>
      <c r="K98" s="85"/>
      <c r="L98" s="1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row>
    <row r="99" spans="1:197" s="3" customFormat="1" ht="13.8" x14ac:dyDescent="0.25">
      <c r="A99" s="86"/>
      <c r="B99" s="117"/>
      <c r="C99" s="246"/>
      <c r="D99" s="260"/>
      <c r="E99" s="248"/>
      <c r="F99" s="104" t="s">
        <v>30</v>
      </c>
      <c r="G99" s="263"/>
      <c r="H99" s="106" t="s">
        <v>13</v>
      </c>
      <c r="I99" s="10"/>
      <c r="J99" s="114"/>
      <c r="K99" s="85"/>
      <c r="L99" s="1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row>
    <row r="100" spans="1:197" s="3" customFormat="1" ht="14.4" thickBot="1" x14ac:dyDescent="0.3">
      <c r="A100" s="86"/>
      <c r="B100" s="117"/>
      <c r="C100" s="143" t="s">
        <v>31</v>
      </c>
      <c r="D100" s="261"/>
      <c r="E100" s="249"/>
      <c r="F100" s="144" t="s">
        <v>32</v>
      </c>
      <c r="G100" s="144" t="s">
        <v>33</v>
      </c>
      <c r="H100" s="107" t="s">
        <v>34</v>
      </c>
      <c r="I100" s="10"/>
      <c r="J100" s="114"/>
      <c r="K100" s="85"/>
      <c r="L100" s="1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row>
    <row r="101" spans="1:197" s="3" customFormat="1" ht="21.75" customHeight="1" x14ac:dyDescent="0.25">
      <c r="A101" s="86"/>
      <c r="B101" s="117"/>
      <c r="C101" s="250" t="s">
        <v>35</v>
      </c>
      <c r="D101" s="251"/>
      <c r="E101" s="251"/>
      <c r="F101" s="251"/>
      <c r="G101" s="251"/>
      <c r="H101" s="252"/>
      <c r="I101" s="10"/>
      <c r="J101" s="114"/>
      <c r="K101" s="85"/>
      <c r="L101" s="1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row>
    <row r="102" spans="1:197" s="3" customFormat="1" ht="21.75" customHeight="1" x14ac:dyDescent="0.25">
      <c r="A102" s="86"/>
      <c r="B102" s="117"/>
      <c r="C102" s="253" t="s">
        <v>36</v>
      </c>
      <c r="D102" s="254"/>
      <c r="E102" s="254"/>
      <c r="F102" s="254"/>
      <c r="G102" s="254"/>
      <c r="H102" s="255"/>
      <c r="I102" s="10"/>
      <c r="J102" s="114"/>
      <c r="K102" s="85"/>
      <c r="L102" s="1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row>
    <row r="103" spans="1:197" s="3" customFormat="1" ht="45" customHeight="1" x14ac:dyDescent="0.25">
      <c r="A103" s="86"/>
      <c r="B103" s="117"/>
      <c r="C103" s="160">
        <v>1</v>
      </c>
      <c r="D103" s="171" t="s">
        <v>132</v>
      </c>
      <c r="E103" s="154" t="s">
        <v>67</v>
      </c>
      <c r="F103" s="154">
        <v>900000</v>
      </c>
      <c r="G103" s="162">
        <v>5</v>
      </c>
      <c r="H103" s="150">
        <f>ROUND((C103*F103*G103),0)</f>
        <v>4500000</v>
      </c>
      <c r="I103" s="10"/>
      <c r="J103" s="114"/>
      <c r="K103" s="85"/>
      <c r="L103" s="1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row>
    <row r="104" spans="1:197" s="3" customFormat="1" ht="58.5" customHeight="1" x14ac:dyDescent="0.25">
      <c r="A104" s="86"/>
      <c r="B104" s="117"/>
      <c r="C104" s="160">
        <v>1</v>
      </c>
      <c r="D104" s="164" t="s">
        <v>133</v>
      </c>
      <c r="E104" s="154" t="s">
        <v>67</v>
      </c>
      <c r="F104" s="154">
        <f>'FORMULARIO1 - GLOBAL'!H24</f>
        <v>1015665</v>
      </c>
      <c r="G104" s="162">
        <v>5</v>
      </c>
      <c r="H104" s="150">
        <f>ROUND((C104*F104*G104),0)</f>
        <v>5078325</v>
      </c>
      <c r="I104" s="10"/>
      <c r="J104" s="114"/>
      <c r="K104" s="85"/>
      <c r="L104" s="1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row>
    <row r="105" spans="1:197" s="3" customFormat="1" ht="21.75" customHeight="1" x14ac:dyDescent="0.25">
      <c r="A105" s="86"/>
      <c r="B105" s="117"/>
      <c r="C105" s="253" t="s">
        <v>37</v>
      </c>
      <c r="D105" s="254"/>
      <c r="E105" s="254"/>
      <c r="F105" s="254"/>
      <c r="G105" s="254"/>
      <c r="H105" s="255"/>
      <c r="I105" s="10"/>
      <c r="J105" s="114"/>
      <c r="K105" s="85"/>
      <c r="L105" s="1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row>
    <row r="106" spans="1:197" s="3" customFormat="1" ht="47.25" customHeight="1" thickBot="1" x14ac:dyDescent="0.3">
      <c r="A106" s="86"/>
      <c r="B106" s="117"/>
      <c r="C106" s="160">
        <v>1</v>
      </c>
      <c r="D106" s="164" t="s">
        <v>134</v>
      </c>
      <c r="E106" s="165" t="s">
        <v>67</v>
      </c>
      <c r="F106" s="166">
        <v>6000000</v>
      </c>
      <c r="G106" s="162">
        <v>5</v>
      </c>
      <c r="H106" s="150">
        <f>ROUND((C106*F106*G106),0)</f>
        <v>30000000</v>
      </c>
      <c r="I106" s="10"/>
      <c r="J106" s="114"/>
      <c r="K106" s="85"/>
      <c r="L106" s="1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row>
    <row r="107" spans="1:197" s="3" customFormat="1" ht="21.75" customHeight="1" x14ac:dyDescent="0.25">
      <c r="A107" s="86"/>
      <c r="B107" s="117"/>
      <c r="C107" s="256" t="s">
        <v>38</v>
      </c>
      <c r="D107" s="257"/>
      <c r="E107" s="257"/>
      <c r="F107" s="257"/>
      <c r="G107" s="258"/>
      <c r="H107" s="167">
        <f>SUM(H103:H106)</f>
        <v>39578325</v>
      </c>
      <c r="I107" s="10"/>
      <c r="J107" s="114"/>
      <c r="K107" s="85"/>
      <c r="L107" s="1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row>
    <row r="108" spans="1:197" s="3" customFormat="1" ht="21.75" customHeight="1" x14ac:dyDescent="0.25">
      <c r="A108" s="86"/>
      <c r="B108" s="117"/>
      <c r="C108" s="235" t="s">
        <v>135</v>
      </c>
      <c r="D108" s="236"/>
      <c r="E108" s="236"/>
      <c r="F108" s="236"/>
      <c r="G108" s="237"/>
      <c r="H108" s="168">
        <f>H97+H107</f>
        <v>171578325</v>
      </c>
      <c r="I108" s="10"/>
      <c r="J108" s="114"/>
      <c r="K108" s="85"/>
      <c r="L108" s="1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row>
    <row r="109" spans="1:197" s="3" customFormat="1" ht="21.75" customHeight="1" x14ac:dyDescent="0.25">
      <c r="A109" s="86"/>
      <c r="B109" s="117"/>
      <c r="C109" s="235" t="s">
        <v>136</v>
      </c>
      <c r="D109" s="236"/>
      <c r="E109" s="236"/>
      <c r="F109" s="236"/>
      <c r="G109" s="237"/>
      <c r="H109" s="169" t="s">
        <v>114</v>
      </c>
      <c r="I109" s="10"/>
      <c r="J109" s="114"/>
      <c r="K109" s="85"/>
      <c r="L109" s="11"/>
      <c r="M109" s="1"/>
      <c r="N109" s="140"/>
      <c r="O109" s="140"/>
      <c r="P109" s="140"/>
      <c r="Q109" s="140"/>
      <c r="R109" s="140"/>
      <c r="S109" s="140"/>
      <c r="T109" s="140"/>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row>
    <row r="110" spans="1:197" s="3" customFormat="1" ht="21.75" customHeight="1" x14ac:dyDescent="0.25">
      <c r="A110" s="86"/>
      <c r="B110" s="117"/>
      <c r="C110" s="235" t="s">
        <v>39</v>
      </c>
      <c r="D110" s="236"/>
      <c r="E110" s="236"/>
      <c r="F110" s="236"/>
      <c r="G110" s="237"/>
      <c r="H110" s="168">
        <f>H108</f>
        <v>171578325</v>
      </c>
      <c r="I110" s="10"/>
      <c r="J110" s="114"/>
      <c r="K110" s="85"/>
      <c r="L110" s="1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row>
    <row r="111" spans="1:197" s="3" customFormat="1" ht="21.75" customHeight="1" x14ac:dyDescent="0.25">
      <c r="A111" s="86"/>
      <c r="B111" s="117"/>
      <c r="C111" s="235" t="s">
        <v>40</v>
      </c>
      <c r="D111" s="236"/>
      <c r="E111" s="236"/>
      <c r="F111" s="236"/>
      <c r="G111" s="237"/>
      <c r="H111" s="168">
        <f>ROUND((H110*0.19),0)</f>
        <v>32599882</v>
      </c>
      <c r="I111" s="10"/>
      <c r="J111" s="114"/>
      <c r="K111" s="85"/>
      <c r="L111" s="1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row>
    <row r="112" spans="1:197" s="3" customFormat="1" ht="21.75" customHeight="1" thickBot="1" x14ac:dyDescent="0.3">
      <c r="A112" s="86"/>
      <c r="B112" s="117"/>
      <c r="C112" s="238" t="s">
        <v>122</v>
      </c>
      <c r="D112" s="239"/>
      <c r="E112" s="239"/>
      <c r="F112" s="239"/>
      <c r="G112" s="240"/>
      <c r="H112" s="170">
        <f>H110+H111</f>
        <v>204178207</v>
      </c>
      <c r="I112" s="10"/>
      <c r="J112" s="114"/>
      <c r="K112" s="85"/>
      <c r="L112" s="1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row>
    <row r="113" spans="1:197" s="3" customFormat="1" ht="21.75" customHeight="1" thickBot="1" x14ac:dyDescent="0.3">
      <c r="A113" s="86"/>
      <c r="B113" s="117"/>
      <c r="C113" s="133"/>
      <c r="D113" s="134"/>
      <c r="E113" s="134"/>
      <c r="F113" s="134"/>
      <c r="G113" s="134"/>
      <c r="H113" s="172"/>
      <c r="I113" s="10"/>
      <c r="J113" s="114"/>
      <c r="K113" s="85"/>
      <c r="L113" s="1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row>
    <row r="114" spans="1:197" s="3" customFormat="1" ht="21.75" customHeight="1" thickBot="1" x14ac:dyDescent="0.3">
      <c r="A114" s="86"/>
      <c r="B114" s="117"/>
      <c r="C114" s="133"/>
      <c r="D114" s="134"/>
      <c r="E114" s="241" t="str">
        <f>C14</f>
        <v>MUNICIPIO DE SALADOBLANCO</v>
      </c>
      <c r="F114" s="241"/>
      <c r="G114" s="241"/>
      <c r="H114" s="173">
        <f>H44</f>
        <v>175320707</v>
      </c>
      <c r="I114" s="10"/>
      <c r="J114" s="114"/>
      <c r="K114" s="85"/>
      <c r="L114" s="1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row>
    <row r="115" spans="1:197" s="3" customFormat="1" ht="21.75" customHeight="1" thickBot="1" x14ac:dyDescent="0.3">
      <c r="A115" s="86"/>
      <c r="B115" s="117"/>
      <c r="C115" s="133"/>
      <c r="D115" s="134"/>
      <c r="E115" s="241" t="str">
        <f>C45</f>
        <v>MUNICIPIO DE PALESTINA</v>
      </c>
      <c r="F115" s="241"/>
      <c r="G115" s="241"/>
      <c r="H115" s="173">
        <f>H78</f>
        <v>236308207</v>
      </c>
      <c r="I115" s="10"/>
      <c r="J115" s="114"/>
      <c r="K115" s="85"/>
      <c r="L115" s="1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row>
    <row r="116" spans="1:197" s="3" customFormat="1" ht="21.75" customHeight="1" thickBot="1" x14ac:dyDescent="0.3">
      <c r="A116" s="86"/>
      <c r="B116" s="117"/>
      <c r="C116" s="133"/>
      <c r="D116" s="134"/>
      <c r="E116" s="241" t="str">
        <f>C79</f>
        <v>MUNICIPIO DE TIMANA</v>
      </c>
      <c r="F116" s="241"/>
      <c r="G116" s="241"/>
      <c r="H116" s="173">
        <f>H112</f>
        <v>204178207</v>
      </c>
      <c r="I116" s="10"/>
      <c r="J116" s="114"/>
      <c r="K116" s="85"/>
      <c r="L116" s="1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row>
    <row r="117" spans="1:197" s="3" customFormat="1" ht="21.75" customHeight="1" thickBot="1" x14ac:dyDescent="0.3">
      <c r="A117" s="86"/>
      <c r="B117" s="117"/>
      <c r="C117" s="133"/>
      <c r="D117" s="134"/>
      <c r="E117" s="241" t="s">
        <v>123</v>
      </c>
      <c r="F117" s="241"/>
      <c r="G117" s="241"/>
      <c r="H117" s="173">
        <f>SUM(H114:H116)</f>
        <v>615807121</v>
      </c>
      <c r="I117" s="10"/>
      <c r="J117" s="114"/>
      <c r="K117" s="85"/>
      <c r="L117" s="1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row>
    <row r="118" spans="1:197" ht="16.5" customHeight="1" x14ac:dyDescent="0.25">
      <c r="A118" s="84"/>
      <c r="B118" s="117"/>
      <c r="C118" s="61"/>
      <c r="D118" s="62"/>
      <c r="E118" s="62"/>
      <c r="F118" s="62"/>
      <c r="G118" s="62"/>
      <c r="H118" s="63"/>
      <c r="I118" s="1"/>
      <c r="J118" s="85"/>
      <c r="K118" s="85"/>
    </row>
    <row r="119" spans="1:197" x14ac:dyDescent="0.25">
      <c r="A119" s="115"/>
      <c r="B119" s="84"/>
      <c r="C119" s="64" t="s">
        <v>42</v>
      </c>
      <c r="D119" s="65"/>
      <c r="E119" s="65"/>
      <c r="F119" s="66"/>
      <c r="G119" s="67"/>
      <c r="H119" s="68"/>
      <c r="I119" s="1"/>
      <c r="J119" s="135"/>
      <c r="K119" s="135"/>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row>
    <row r="120" spans="1:197" x14ac:dyDescent="0.25">
      <c r="A120" s="115"/>
      <c r="B120" s="84"/>
      <c r="C120" s="48"/>
      <c r="D120" s="49"/>
      <c r="E120" s="49"/>
      <c r="F120" s="50"/>
      <c r="G120" s="51"/>
      <c r="H120" s="52"/>
      <c r="I120" s="1"/>
      <c r="J120" s="135"/>
      <c r="K120" s="135"/>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c r="ET120" s="13"/>
      <c r="EU120" s="13"/>
      <c r="EV120" s="13"/>
      <c r="EW120" s="13"/>
      <c r="EX120" s="13"/>
      <c r="EY120" s="13"/>
      <c r="EZ120" s="13"/>
      <c r="FA120" s="13"/>
      <c r="FB120" s="13"/>
      <c r="FC120" s="13"/>
      <c r="FD120" s="13"/>
      <c r="FE120" s="13"/>
      <c r="FF120" s="13"/>
      <c r="FG120" s="13"/>
      <c r="FH120" s="13"/>
      <c r="FI120" s="13"/>
      <c r="FJ120" s="13"/>
      <c r="FK120" s="13"/>
      <c r="FL120" s="13"/>
      <c r="FM120" s="13"/>
      <c r="FN120" s="13"/>
      <c r="FO120" s="13"/>
      <c r="FP120" s="13"/>
      <c r="FQ120" s="13"/>
      <c r="FR120" s="13"/>
      <c r="FS120" s="13"/>
      <c r="FT120" s="13"/>
      <c r="FU120" s="13"/>
      <c r="FV120" s="13"/>
      <c r="FW120" s="13"/>
      <c r="FX120" s="13"/>
      <c r="FY120" s="13"/>
      <c r="FZ120" s="13"/>
      <c r="GA120" s="13"/>
      <c r="GB120" s="13"/>
      <c r="GC120" s="13"/>
      <c r="GD120" s="13"/>
      <c r="GE120" s="13"/>
      <c r="GF120" s="13"/>
      <c r="GG120" s="13"/>
      <c r="GH120" s="13"/>
      <c r="GI120" s="13"/>
      <c r="GJ120" s="13"/>
      <c r="GK120" s="13"/>
      <c r="GL120" s="13"/>
      <c r="GM120" s="13"/>
      <c r="GN120" s="13"/>
      <c r="GO120" s="13"/>
    </row>
    <row r="121" spans="1:197" ht="16.5" customHeight="1" x14ac:dyDescent="0.25">
      <c r="A121" s="84"/>
      <c r="B121" s="115"/>
      <c r="C121" s="48"/>
      <c r="D121" s="49"/>
      <c r="E121" s="49"/>
      <c r="F121" s="50"/>
      <c r="G121" s="51"/>
      <c r="H121" s="52"/>
      <c r="I121" s="1"/>
      <c r="J121" s="135"/>
      <c r="K121" s="135"/>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c r="ET121" s="13"/>
      <c r="EU121" s="13"/>
      <c r="EV121" s="13"/>
      <c r="EW121" s="13"/>
      <c r="EX121" s="13"/>
      <c r="EY121" s="13"/>
      <c r="EZ121" s="13"/>
      <c r="FA121" s="13"/>
      <c r="FB121" s="13"/>
      <c r="FC121" s="13"/>
      <c r="FD121" s="13"/>
      <c r="FE121" s="13"/>
      <c r="FF121" s="13"/>
      <c r="FG121" s="13"/>
      <c r="FH121" s="13"/>
      <c r="FI121" s="13"/>
      <c r="FJ121" s="13"/>
      <c r="FK121" s="13"/>
      <c r="FL121" s="13"/>
      <c r="FM121" s="13"/>
      <c r="FN121" s="13"/>
      <c r="FO121" s="13"/>
      <c r="FP121" s="13"/>
      <c r="FQ121" s="13"/>
      <c r="FR121" s="13"/>
      <c r="FS121" s="13"/>
      <c r="FT121" s="13"/>
      <c r="FU121" s="13"/>
      <c r="FV121" s="13"/>
      <c r="FW121" s="13"/>
      <c r="FX121" s="13"/>
      <c r="FY121" s="13"/>
      <c r="FZ121" s="13"/>
      <c r="GA121" s="13"/>
      <c r="GB121" s="13"/>
      <c r="GC121" s="13"/>
      <c r="GD121" s="13"/>
      <c r="GE121" s="13"/>
      <c r="GF121" s="13"/>
      <c r="GG121" s="13"/>
      <c r="GH121" s="13"/>
      <c r="GI121" s="13"/>
      <c r="GJ121" s="13"/>
      <c r="GK121" s="13"/>
      <c r="GL121" s="13"/>
      <c r="GM121" s="13"/>
      <c r="GN121" s="13"/>
      <c r="GO121" s="13"/>
    </row>
    <row r="122" spans="1:197" x14ac:dyDescent="0.25">
      <c r="A122" s="84"/>
      <c r="B122" s="115"/>
      <c r="C122" s="48"/>
      <c r="D122" s="49"/>
      <c r="E122" s="49"/>
      <c r="F122" s="50"/>
      <c r="G122" s="51"/>
      <c r="H122" s="52"/>
      <c r="I122" s="1"/>
      <c r="J122" s="135"/>
      <c r="K122" s="135"/>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13"/>
      <c r="DB122" s="13"/>
      <c r="DC122" s="13"/>
      <c r="DD122" s="13"/>
      <c r="DE122" s="13"/>
      <c r="DF122" s="13"/>
      <c r="DG122" s="13"/>
      <c r="DH122" s="13"/>
      <c r="DI122" s="13"/>
      <c r="DJ122" s="13"/>
      <c r="DK122" s="13"/>
      <c r="DL122" s="13"/>
      <c r="DM122" s="13"/>
      <c r="DN122" s="13"/>
      <c r="DO122" s="13"/>
      <c r="DP122" s="13"/>
      <c r="DQ122" s="13"/>
      <c r="DR122" s="13"/>
      <c r="DS122" s="13"/>
      <c r="DT122" s="13"/>
      <c r="DU122" s="13"/>
      <c r="DV122" s="13"/>
      <c r="DW122" s="13"/>
      <c r="DX122" s="13"/>
      <c r="DY122" s="13"/>
      <c r="DZ122" s="13"/>
      <c r="EA122" s="13"/>
      <c r="EB122" s="13"/>
      <c r="EC122" s="13"/>
      <c r="ED122" s="13"/>
      <c r="EE122" s="13"/>
      <c r="EF122" s="13"/>
      <c r="EG122" s="13"/>
      <c r="EH122" s="13"/>
      <c r="EI122" s="13"/>
      <c r="EJ122" s="13"/>
      <c r="EK122" s="13"/>
      <c r="EL122" s="13"/>
      <c r="EM122" s="13"/>
      <c r="EN122" s="13"/>
      <c r="EO122" s="13"/>
      <c r="EP122" s="13"/>
      <c r="EQ122" s="13"/>
      <c r="ER122" s="13"/>
      <c r="ES122" s="13"/>
      <c r="ET122" s="13"/>
      <c r="EU122" s="13"/>
      <c r="EV122" s="13"/>
      <c r="EW122" s="13"/>
      <c r="EX122" s="13"/>
      <c r="EY122" s="13"/>
      <c r="EZ122" s="13"/>
      <c r="FA122" s="13"/>
      <c r="FB122" s="13"/>
      <c r="FC122" s="13"/>
      <c r="FD122" s="13"/>
      <c r="FE122" s="13"/>
      <c r="FF122" s="13"/>
      <c r="FG122" s="13"/>
      <c r="FH122" s="13"/>
      <c r="FI122" s="13"/>
      <c r="FJ122" s="13"/>
      <c r="FK122" s="13"/>
      <c r="FL122" s="13"/>
      <c r="FM122" s="13"/>
      <c r="FN122" s="13"/>
      <c r="FO122" s="13"/>
      <c r="FP122" s="13"/>
      <c r="FQ122" s="13"/>
      <c r="FR122" s="13"/>
      <c r="FS122" s="13"/>
      <c r="FT122" s="13"/>
      <c r="FU122" s="13"/>
      <c r="FV122" s="13"/>
      <c r="FW122" s="13"/>
      <c r="FX122" s="13"/>
      <c r="FY122" s="13"/>
      <c r="FZ122" s="13"/>
      <c r="GA122" s="13"/>
      <c r="GB122" s="13"/>
      <c r="GC122" s="13"/>
      <c r="GD122" s="13"/>
      <c r="GE122" s="13"/>
      <c r="GF122" s="13"/>
      <c r="GG122" s="13"/>
      <c r="GH122" s="13"/>
      <c r="GI122" s="13"/>
      <c r="GJ122" s="13"/>
      <c r="GK122" s="13"/>
      <c r="GL122" s="13"/>
      <c r="GM122" s="13"/>
      <c r="GN122" s="13"/>
      <c r="GO122" s="13"/>
    </row>
    <row r="123" spans="1:197" ht="16.5" customHeight="1" x14ac:dyDescent="0.25">
      <c r="A123" s="84"/>
      <c r="B123" s="115"/>
      <c r="C123" s="53"/>
      <c r="D123" s="54"/>
      <c r="E123" s="49"/>
      <c r="F123" s="55"/>
      <c r="G123" s="56"/>
      <c r="H123" s="57"/>
      <c r="I123" s="1"/>
      <c r="J123" s="135"/>
      <c r="K123" s="135"/>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c r="DL123" s="13"/>
      <c r="DM123" s="13"/>
      <c r="DN123" s="13"/>
      <c r="DO123" s="13"/>
      <c r="DP123" s="13"/>
      <c r="DQ123" s="13"/>
      <c r="DR123" s="13"/>
      <c r="DS123" s="13"/>
      <c r="DT123" s="13"/>
      <c r="DU123" s="13"/>
      <c r="DV123" s="13"/>
      <c r="DW123" s="13"/>
      <c r="DX123" s="13"/>
      <c r="DY123" s="13"/>
      <c r="DZ123" s="13"/>
      <c r="EA123" s="13"/>
      <c r="EB123" s="13"/>
      <c r="EC123" s="13"/>
      <c r="ED123" s="13"/>
      <c r="EE123" s="13"/>
      <c r="EF123" s="13"/>
      <c r="EG123" s="13"/>
      <c r="EH123" s="13"/>
      <c r="EI123" s="13"/>
      <c r="EJ123" s="13"/>
      <c r="EK123" s="13"/>
      <c r="EL123" s="13"/>
      <c r="EM123" s="13"/>
      <c r="EN123" s="13"/>
      <c r="EO123" s="13"/>
      <c r="EP123" s="13"/>
      <c r="EQ123" s="13"/>
      <c r="ER123" s="13"/>
      <c r="ES123" s="13"/>
      <c r="ET123" s="13"/>
      <c r="EU123" s="13"/>
      <c r="EV123" s="13"/>
      <c r="EW123" s="13"/>
      <c r="EX123" s="13"/>
      <c r="EY123" s="13"/>
      <c r="EZ123" s="13"/>
      <c r="FA123" s="13"/>
      <c r="FB123" s="13"/>
      <c r="FC123" s="13"/>
      <c r="FD123" s="13"/>
      <c r="FE123" s="13"/>
      <c r="FF123" s="13"/>
      <c r="FG123" s="13"/>
      <c r="FH123" s="13"/>
      <c r="FI123" s="13"/>
      <c r="FJ123" s="13"/>
      <c r="FK123" s="13"/>
      <c r="FL123" s="13"/>
      <c r="FM123" s="13"/>
      <c r="FN123" s="13"/>
      <c r="FO123" s="13"/>
      <c r="FP123" s="13"/>
      <c r="FQ123" s="13"/>
      <c r="FR123" s="13"/>
      <c r="FS123" s="13"/>
      <c r="FT123" s="13"/>
      <c r="FU123" s="13"/>
      <c r="FV123" s="13"/>
      <c r="FW123" s="13"/>
      <c r="FX123" s="13"/>
      <c r="FY123" s="13"/>
      <c r="FZ123" s="13"/>
      <c r="GA123" s="13"/>
      <c r="GB123" s="13"/>
      <c r="GC123" s="13"/>
      <c r="GD123" s="13"/>
      <c r="GE123" s="13"/>
      <c r="GF123" s="13"/>
      <c r="GG123" s="13"/>
      <c r="GH123" s="13"/>
      <c r="GI123" s="13"/>
      <c r="GJ123" s="13"/>
      <c r="GK123" s="13"/>
      <c r="GL123" s="13"/>
      <c r="GM123" s="13"/>
      <c r="GN123" s="13"/>
      <c r="GO123" s="13"/>
    </row>
    <row r="124" spans="1:197" ht="26.25" customHeight="1" x14ac:dyDescent="0.25">
      <c r="A124" s="84"/>
      <c r="B124" s="115"/>
      <c r="C124" s="280" t="s">
        <v>43</v>
      </c>
      <c r="D124" s="281"/>
      <c r="E124" s="281"/>
      <c r="F124" s="278" t="s">
        <v>44</v>
      </c>
      <c r="G124" s="278"/>
      <c r="H124" s="279"/>
      <c r="I124" s="1"/>
      <c r="J124" s="135"/>
      <c r="K124" s="135"/>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c r="DL124" s="13"/>
      <c r="DM124" s="13"/>
      <c r="DN124" s="13"/>
      <c r="DO124" s="13"/>
      <c r="DP124" s="13"/>
      <c r="DQ124" s="13"/>
      <c r="DR124" s="13"/>
      <c r="DS124" s="13"/>
      <c r="DT124" s="13"/>
      <c r="DU124" s="13"/>
      <c r="DV124" s="13"/>
      <c r="DW124" s="13"/>
      <c r="DX124" s="13"/>
      <c r="DY124" s="13"/>
      <c r="DZ124" s="13"/>
      <c r="EA124" s="13"/>
      <c r="EB124" s="13"/>
      <c r="EC124" s="13"/>
      <c r="ED124" s="13"/>
      <c r="EE124" s="13"/>
      <c r="EF124" s="13"/>
      <c r="EG124" s="13"/>
      <c r="EH124" s="13"/>
      <c r="EI124" s="13"/>
      <c r="EJ124" s="13"/>
      <c r="EK124" s="13"/>
      <c r="EL124" s="13"/>
      <c r="EM124" s="13"/>
      <c r="EN124" s="13"/>
      <c r="EO124" s="13"/>
      <c r="EP124" s="13"/>
      <c r="EQ124" s="13"/>
      <c r="ER124" s="13"/>
      <c r="ES124" s="13"/>
      <c r="ET124" s="13"/>
      <c r="EU124" s="13"/>
      <c r="EV124" s="13"/>
      <c r="EW124" s="13"/>
      <c r="EX124" s="13"/>
      <c r="EY124" s="13"/>
      <c r="EZ124" s="13"/>
      <c r="FA124" s="13"/>
      <c r="FB124" s="13"/>
      <c r="FC124" s="13"/>
      <c r="FD124" s="13"/>
      <c r="FE124" s="13"/>
      <c r="FF124" s="13"/>
      <c r="FG124" s="13"/>
      <c r="FH124" s="13"/>
      <c r="FI124" s="13"/>
      <c r="FJ124" s="13"/>
      <c r="FK124" s="13"/>
      <c r="FL124" s="13"/>
      <c r="FM124" s="13"/>
      <c r="FN124" s="13"/>
      <c r="FO124" s="13"/>
      <c r="FP124" s="13"/>
      <c r="FQ124" s="13"/>
      <c r="FR124" s="13"/>
      <c r="FS124" s="13"/>
      <c r="FT124" s="13"/>
      <c r="FU124" s="13"/>
      <c r="FV124" s="13"/>
      <c r="FW124" s="13"/>
      <c r="FX124" s="13"/>
      <c r="FY124" s="13"/>
      <c r="FZ124" s="13"/>
      <c r="GA124" s="13"/>
      <c r="GB124" s="13"/>
      <c r="GC124" s="13"/>
      <c r="GD124" s="13"/>
      <c r="GE124" s="13"/>
      <c r="GF124" s="13"/>
      <c r="GG124" s="13"/>
      <c r="GH124" s="13"/>
      <c r="GI124" s="13"/>
      <c r="GJ124" s="13"/>
      <c r="GK124" s="13"/>
      <c r="GL124" s="13"/>
      <c r="GM124" s="13"/>
      <c r="GN124" s="13"/>
      <c r="GO124" s="13"/>
    </row>
    <row r="125" spans="1:197" ht="16.5" customHeight="1" thickBot="1" x14ac:dyDescent="0.3">
      <c r="A125" s="84"/>
      <c r="B125" s="115"/>
      <c r="C125" s="282"/>
      <c r="D125" s="283"/>
      <c r="E125" s="283"/>
      <c r="F125" s="58"/>
      <c r="G125" s="59"/>
      <c r="H125" s="60"/>
      <c r="I125" s="1"/>
      <c r="J125" s="85"/>
      <c r="K125" s="85"/>
    </row>
    <row r="126" spans="1:197" ht="17.25" customHeight="1" thickBot="1" x14ac:dyDescent="0.3">
      <c r="A126" s="84"/>
      <c r="B126" s="87"/>
      <c r="C126" s="88"/>
      <c r="D126" s="116"/>
      <c r="E126" s="116"/>
      <c r="F126" s="88"/>
      <c r="G126" s="116"/>
      <c r="H126" s="116"/>
      <c r="I126" s="92"/>
      <c r="J126" s="138"/>
      <c r="K126" s="40"/>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row>
    <row r="127" spans="1:197" ht="16.5" customHeight="1" x14ac:dyDescent="0.25">
      <c r="A127" s="84"/>
      <c r="B127" s="77"/>
      <c r="C127" s="77"/>
      <c r="D127" s="2"/>
      <c r="E127" s="2"/>
      <c r="F127" s="77"/>
      <c r="G127" s="2"/>
      <c r="H127" s="2"/>
      <c r="I127" s="1"/>
      <c r="J127" s="77"/>
      <c r="K127" s="40"/>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row>
    <row r="128" spans="1:197" ht="17.25" customHeight="1" thickBot="1" x14ac:dyDescent="0.3">
      <c r="A128" s="87"/>
      <c r="B128" s="88"/>
      <c r="C128" s="89"/>
      <c r="D128" s="90"/>
      <c r="E128" s="90"/>
      <c r="F128" s="91"/>
      <c r="G128" s="92"/>
      <c r="H128" s="92"/>
      <c r="I128" s="92"/>
      <c r="J128" s="92"/>
      <c r="K128" s="93"/>
    </row>
    <row r="129" spans="2:9" x14ac:dyDescent="0.25">
      <c r="I129" s="1"/>
    </row>
    <row r="130" spans="2:9" x14ac:dyDescent="0.25">
      <c r="I130" s="1"/>
    </row>
    <row r="131" spans="2:9" x14ac:dyDescent="0.25">
      <c r="I131" s="1"/>
    </row>
    <row r="132" spans="2:9" x14ac:dyDescent="0.25">
      <c r="I132" s="1"/>
    </row>
    <row r="133" spans="2:9" x14ac:dyDescent="0.25">
      <c r="I133" s="1"/>
    </row>
    <row r="134" spans="2:9" x14ac:dyDescent="0.25">
      <c r="I134" s="1"/>
    </row>
    <row r="135" spans="2:9" x14ac:dyDescent="0.25">
      <c r="I135" s="1"/>
    </row>
    <row r="136" spans="2:9" x14ac:dyDescent="0.25">
      <c r="I136" s="1"/>
    </row>
    <row r="137" spans="2:9" x14ac:dyDescent="0.25">
      <c r="I137" s="1"/>
    </row>
    <row r="138" spans="2:9" s="1" customFormat="1" x14ac:dyDescent="0.25">
      <c r="B138" s="2"/>
      <c r="C138" s="12"/>
      <c r="D138" s="14"/>
      <c r="E138" s="14"/>
      <c r="F138" s="15"/>
    </row>
    <row r="139" spans="2:9" s="1" customFormat="1" x14ac:dyDescent="0.25">
      <c r="C139" s="12"/>
      <c r="D139" s="14"/>
      <c r="E139" s="14"/>
      <c r="F139" s="15"/>
    </row>
    <row r="140" spans="2:9" s="1" customFormat="1" x14ac:dyDescent="0.25">
      <c r="C140" s="12"/>
      <c r="D140" s="14"/>
      <c r="E140" s="14"/>
      <c r="F140" s="15"/>
    </row>
    <row r="141" spans="2:9" s="1" customFormat="1" x14ac:dyDescent="0.25">
      <c r="C141" s="12"/>
      <c r="D141" s="14"/>
      <c r="E141" s="14"/>
      <c r="F141" s="15"/>
    </row>
    <row r="142" spans="2:9" s="1" customFormat="1" x14ac:dyDescent="0.25">
      <c r="C142" s="12"/>
      <c r="D142" s="14"/>
      <c r="E142" s="14"/>
      <c r="F142" s="15"/>
    </row>
    <row r="143" spans="2:9" s="1" customFormat="1" x14ac:dyDescent="0.25">
      <c r="C143" s="12"/>
      <c r="D143" s="14"/>
      <c r="E143" s="14"/>
      <c r="F143" s="15"/>
    </row>
    <row r="144" spans="2:9" s="1" customFormat="1" x14ac:dyDescent="0.25">
      <c r="C144" s="12"/>
      <c r="D144" s="14"/>
      <c r="E144" s="14"/>
      <c r="F144" s="15"/>
    </row>
    <row r="145" spans="3:6" s="1" customFormat="1" x14ac:dyDescent="0.25">
      <c r="C145" s="12"/>
      <c r="D145" s="14"/>
      <c r="E145" s="14"/>
      <c r="F145" s="15"/>
    </row>
    <row r="146" spans="3:6" s="1" customFormat="1" x14ac:dyDescent="0.25">
      <c r="C146" s="12"/>
      <c r="D146" s="14"/>
      <c r="E146" s="14"/>
      <c r="F146" s="15"/>
    </row>
    <row r="147" spans="3:6" s="1" customFormat="1" x14ac:dyDescent="0.25">
      <c r="C147" s="12"/>
      <c r="D147" s="14"/>
      <c r="E147" s="14"/>
      <c r="F147" s="15"/>
    </row>
    <row r="148" spans="3:6" s="1" customFormat="1" x14ac:dyDescent="0.25">
      <c r="C148" s="12"/>
      <c r="D148" s="14"/>
      <c r="E148" s="14"/>
      <c r="F148" s="15"/>
    </row>
    <row r="149" spans="3:6" s="1" customFormat="1" x14ac:dyDescent="0.25">
      <c r="C149" s="12"/>
      <c r="D149" s="14"/>
      <c r="E149" s="14"/>
      <c r="F149" s="15"/>
    </row>
    <row r="150" spans="3:6" s="1" customFormat="1" x14ac:dyDescent="0.25">
      <c r="C150" s="12"/>
      <c r="D150" s="14"/>
      <c r="E150" s="14"/>
      <c r="F150" s="15"/>
    </row>
    <row r="151" spans="3:6" s="1" customFormat="1" x14ac:dyDescent="0.25">
      <c r="C151" s="12"/>
      <c r="D151" s="14"/>
      <c r="E151" s="14"/>
      <c r="F151" s="15"/>
    </row>
    <row r="152" spans="3:6" s="1" customFormat="1" x14ac:dyDescent="0.25">
      <c r="C152" s="12"/>
      <c r="D152" s="14"/>
      <c r="E152" s="14"/>
      <c r="F152" s="15"/>
    </row>
    <row r="153" spans="3:6" s="1" customFormat="1" x14ac:dyDescent="0.25">
      <c r="C153" s="12"/>
      <c r="D153" s="14"/>
      <c r="E153" s="14"/>
      <c r="F153" s="15"/>
    </row>
    <row r="154" spans="3:6" s="1" customFormat="1" x14ac:dyDescent="0.25">
      <c r="C154" s="12"/>
      <c r="D154" s="14"/>
      <c r="E154" s="14"/>
      <c r="F154" s="15"/>
    </row>
    <row r="155" spans="3:6" s="1" customFormat="1" x14ac:dyDescent="0.25">
      <c r="C155" s="12"/>
      <c r="D155" s="14"/>
      <c r="E155" s="14"/>
      <c r="F155" s="15"/>
    </row>
    <row r="156" spans="3:6" s="1" customFormat="1" x14ac:dyDescent="0.25">
      <c r="C156" s="12"/>
      <c r="D156" s="14"/>
      <c r="E156" s="14"/>
      <c r="F156" s="15"/>
    </row>
    <row r="157" spans="3:6" s="1" customFormat="1" x14ac:dyDescent="0.25">
      <c r="C157" s="12"/>
      <c r="D157" s="14"/>
      <c r="E157" s="14"/>
      <c r="F157" s="15"/>
    </row>
    <row r="158" spans="3:6" s="1" customFormat="1" x14ac:dyDescent="0.25">
      <c r="C158" s="12"/>
      <c r="D158" s="14"/>
      <c r="E158" s="14"/>
      <c r="F158" s="15"/>
    </row>
    <row r="159" spans="3:6" s="1" customFormat="1" x14ac:dyDescent="0.25">
      <c r="C159" s="12"/>
      <c r="D159" s="14"/>
      <c r="E159" s="14"/>
      <c r="F159" s="15"/>
    </row>
    <row r="160" spans="3:6" s="1" customFormat="1" x14ac:dyDescent="0.25">
      <c r="C160" s="12"/>
      <c r="D160" s="14"/>
      <c r="E160" s="14"/>
      <c r="F160" s="15"/>
    </row>
    <row r="161" spans="3:6" s="1" customFormat="1" x14ac:dyDescent="0.25">
      <c r="C161" s="12"/>
      <c r="D161" s="14"/>
      <c r="E161" s="14"/>
      <c r="F161" s="15"/>
    </row>
    <row r="162" spans="3:6" s="1" customFormat="1" x14ac:dyDescent="0.25">
      <c r="C162" s="12"/>
      <c r="D162" s="14"/>
      <c r="E162" s="14"/>
      <c r="F162" s="15"/>
    </row>
    <row r="163" spans="3:6" s="1" customFormat="1" x14ac:dyDescent="0.25">
      <c r="C163" s="12"/>
      <c r="D163" s="14"/>
      <c r="E163" s="14"/>
      <c r="F163" s="15"/>
    </row>
    <row r="164" spans="3:6" s="1" customFormat="1" x14ac:dyDescent="0.25">
      <c r="C164" s="12"/>
      <c r="D164" s="14"/>
      <c r="E164" s="14"/>
      <c r="F164" s="15"/>
    </row>
    <row r="165" spans="3:6" s="1" customFormat="1" x14ac:dyDescent="0.25">
      <c r="C165" s="12"/>
      <c r="D165" s="14"/>
      <c r="E165" s="14"/>
      <c r="F165" s="15"/>
    </row>
    <row r="166" spans="3:6" s="1" customFormat="1" x14ac:dyDescent="0.25">
      <c r="C166" s="12"/>
      <c r="D166" s="14"/>
      <c r="E166" s="14"/>
      <c r="F166" s="15"/>
    </row>
    <row r="167" spans="3:6" s="1" customFormat="1" x14ac:dyDescent="0.25">
      <c r="C167" s="12"/>
      <c r="D167" s="14"/>
      <c r="E167" s="14"/>
      <c r="F167" s="15"/>
    </row>
    <row r="168" spans="3:6" s="1" customFormat="1" x14ac:dyDescent="0.25">
      <c r="C168" s="12"/>
      <c r="D168" s="14"/>
      <c r="E168" s="14"/>
      <c r="F168" s="15"/>
    </row>
    <row r="169" spans="3:6" s="1" customFormat="1" x14ac:dyDescent="0.25">
      <c r="C169" s="12"/>
      <c r="D169" s="14"/>
      <c r="E169" s="14"/>
      <c r="F169" s="15"/>
    </row>
    <row r="170" spans="3:6" s="1" customFormat="1" x14ac:dyDescent="0.25">
      <c r="C170" s="12"/>
      <c r="D170" s="14"/>
      <c r="E170" s="14"/>
      <c r="F170" s="15"/>
    </row>
    <row r="171" spans="3:6" s="1" customFormat="1" x14ac:dyDescent="0.25">
      <c r="C171" s="12"/>
      <c r="D171" s="14"/>
      <c r="E171" s="14"/>
      <c r="F171" s="15"/>
    </row>
    <row r="172" spans="3:6" s="1" customFormat="1" x14ac:dyDescent="0.25">
      <c r="C172" s="12"/>
      <c r="D172" s="14"/>
      <c r="E172" s="14"/>
      <c r="F172" s="15"/>
    </row>
    <row r="173" spans="3:6" s="1" customFormat="1" x14ac:dyDescent="0.25">
      <c r="C173" s="12"/>
      <c r="D173" s="14"/>
      <c r="E173" s="14"/>
      <c r="F173" s="15"/>
    </row>
    <row r="174" spans="3:6" s="1" customFormat="1" x14ac:dyDescent="0.25">
      <c r="C174" s="12"/>
      <c r="D174" s="14"/>
      <c r="E174" s="14"/>
      <c r="F174" s="15"/>
    </row>
    <row r="175" spans="3:6" s="1" customFormat="1" x14ac:dyDescent="0.25">
      <c r="C175" s="12"/>
      <c r="D175" s="14"/>
      <c r="E175" s="14"/>
      <c r="F175" s="15"/>
    </row>
    <row r="176" spans="3:6" s="1" customFormat="1" x14ac:dyDescent="0.25">
      <c r="C176" s="12"/>
      <c r="D176" s="14"/>
      <c r="E176" s="14"/>
      <c r="F176" s="15"/>
    </row>
    <row r="177" spans="3:6" s="1" customFormat="1" x14ac:dyDescent="0.25">
      <c r="C177" s="12"/>
      <c r="D177" s="14"/>
      <c r="E177" s="14"/>
      <c r="F177" s="15"/>
    </row>
    <row r="178" spans="3:6" s="1" customFormat="1" x14ac:dyDescent="0.25">
      <c r="C178" s="12"/>
      <c r="D178" s="14"/>
      <c r="E178" s="14"/>
      <c r="F178" s="15"/>
    </row>
    <row r="179" spans="3:6" s="1" customFormat="1" x14ac:dyDescent="0.25">
      <c r="C179" s="12"/>
      <c r="D179" s="14"/>
      <c r="E179" s="14"/>
      <c r="F179" s="15"/>
    </row>
    <row r="180" spans="3:6" s="1" customFormat="1" x14ac:dyDescent="0.25">
      <c r="C180" s="12"/>
      <c r="D180" s="14"/>
      <c r="E180" s="14"/>
      <c r="F180" s="15"/>
    </row>
    <row r="181" spans="3:6" s="1" customFormat="1" x14ac:dyDescent="0.25">
      <c r="C181" s="12"/>
      <c r="D181" s="14"/>
      <c r="E181" s="14"/>
      <c r="F181" s="15"/>
    </row>
    <row r="182" spans="3:6" s="1" customFormat="1" x14ac:dyDescent="0.25">
      <c r="C182" s="12"/>
      <c r="D182" s="14"/>
      <c r="E182" s="14"/>
      <c r="F182" s="15"/>
    </row>
    <row r="183" spans="3:6" s="1" customFormat="1" x14ac:dyDescent="0.25">
      <c r="C183" s="12"/>
      <c r="D183" s="14"/>
      <c r="E183" s="14"/>
      <c r="F183" s="15"/>
    </row>
    <row r="184" spans="3:6" s="1" customFormat="1" x14ac:dyDescent="0.25">
      <c r="C184" s="12"/>
      <c r="D184" s="14"/>
      <c r="E184" s="14"/>
      <c r="F184" s="15"/>
    </row>
    <row r="185" spans="3:6" s="1" customFormat="1" x14ac:dyDescent="0.25">
      <c r="C185" s="12"/>
      <c r="D185" s="14"/>
      <c r="E185" s="14"/>
      <c r="F185" s="15"/>
    </row>
    <row r="186" spans="3:6" s="1" customFormat="1" x14ac:dyDescent="0.25">
      <c r="C186" s="12"/>
      <c r="D186" s="14"/>
      <c r="E186" s="14"/>
      <c r="F186" s="15"/>
    </row>
    <row r="187" spans="3:6" s="1" customFormat="1" x14ac:dyDescent="0.25">
      <c r="C187" s="12"/>
      <c r="D187" s="14"/>
      <c r="E187" s="14"/>
      <c r="F187" s="15"/>
    </row>
    <row r="188" spans="3:6" s="1" customFormat="1" x14ac:dyDescent="0.25">
      <c r="C188" s="12"/>
      <c r="D188" s="14"/>
      <c r="E188" s="14"/>
      <c r="F188" s="15"/>
    </row>
    <row r="189" spans="3:6" s="1" customFormat="1" x14ac:dyDescent="0.25">
      <c r="C189" s="12"/>
      <c r="D189" s="14"/>
      <c r="E189" s="14"/>
      <c r="F189" s="15"/>
    </row>
    <row r="190" spans="3:6" s="1" customFormat="1" x14ac:dyDescent="0.25">
      <c r="C190" s="12"/>
      <c r="D190" s="14"/>
      <c r="E190" s="14"/>
      <c r="F190" s="15"/>
    </row>
    <row r="191" spans="3:6" s="1" customFormat="1" x14ac:dyDescent="0.25">
      <c r="C191" s="12"/>
      <c r="D191" s="14"/>
      <c r="E191" s="14"/>
      <c r="F191" s="15"/>
    </row>
    <row r="192" spans="3:6" s="1" customFormat="1" x14ac:dyDescent="0.25">
      <c r="C192" s="12"/>
      <c r="D192" s="14"/>
      <c r="E192" s="14"/>
      <c r="F192" s="15"/>
    </row>
    <row r="193" spans="3:6" s="1" customFormat="1" x14ac:dyDescent="0.25">
      <c r="C193" s="12"/>
      <c r="D193" s="14"/>
      <c r="E193" s="14"/>
      <c r="F193" s="15"/>
    </row>
    <row r="194" spans="3:6" s="1" customFormat="1" x14ac:dyDescent="0.25">
      <c r="C194" s="12"/>
      <c r="D194" s="14"/>
      <c r="E194" s="14"/>
      <c r="F194" s="15"/>
    </row>
    <row r="195" spans="3:6" s="1" customFormat="1" x14ac:dyDescent="0.25">
      <c r="C195" s="12"/>
      <c r="D195" s="14"/>
      <c r="E195" s="14"/>
      <c r="F195" s="15"/>
    </row>
    <row r="196" spans="3:6" s="1" customFormat="1" x14ac:dyDescent="0.25">
      <c r="C196" s="12"/>
      <c r="D196" s="14"/>
      <c r="E196" s="14"/>
      <c r="F196" s="15"/>
    </row>
    <row r="197" spans="3:6" s="1" customFormat="1" x14ac:dyDescent="0.25">
      <c r="C197" s="12"/>
      <c r="D197" s="14"/>
      <c r="E197" s="14"/>
      <c r="F197" s="15"/>
    </row>
    <row r="198" spans="3:6" s="1" customFormat="1" x14ac:dyDescent="0.25">
      <c r="C198" s="12"/>
      <c r="D198" s="14"/>
      <c r="E198" s="14"/>
      <c r="F198" s="15"/>
    </row>
    <row r="199" spans="3:6" s="1" customFormat="1" x14ac:dyDescent="0.25">
      <c r="C199" s="12"/>
      <c r="D199" s="14"/>
      <c r="E199" s="14"/>
      <c r="F199" s="15"/>
    </row>
    <row r="200" spans="3:6" s="1" customFormat="1" x14ac:dyDescent="0.25">
      <c r="C200" s="12"/>
      <c r="D200" s="14"/>
      <c r="E200" s="14"/>
      <c r="F200" s="15"/>
    </row>
    <row r="201" spans="3:6" s="1" customFormat="1" x14ac:dyDescent="0.25">
      <c r="C201" s="12"/>
      <c r="D201" s="14"/>
      <c r="E201" s="14"/>
      <c r="F201" s="15"/>
    </row>
    <row r="202" spans="3:6" s="1" customFormat="1" x14ac:dyDescent="0.25">
      <c r="C202" s="12"/>
      <c r="D202" s="14"/>
      <c r="E202" s="14"/>
      <c r="F202" s="15"/>
    </row>
    <row r="203" spans="3:6" s="1" customFormat="1" x14ac:dyDescent="0.25">
      <c r="C203" s="12"/>
      <c r="D203" s="14"/>
      <c r="E203" s="14"/>
      <c r="F203" s="15"/>
    </row>
    <row r="204" spans="3:6" s="1" customFormat="1" x14ac:dyDescent="0.25">
      <c r="C204" s="12"/>
      <c r="D204" s="14"/>
      <c r="E204" s="14"/>
      <c r="F204" s="15"/>
    </row>
    <row r="205" spans="3:6" s="1" customFormat="1" x14ac:dyDescent="0.25">
      <c r="C205" s="12"/>
      <c r="D205" s="14"/>
      <c r="E205" s="14"/>
      <c r="F205" s="15"/>
    </row>
    <row r="206" spans="3:6" s="1" customFormat="1" x14ac:dyDescent="0.25">
      <c r="C206" s="12"/>
      <c r="D206" s="14"/>
      <c r="E206" s="14"/>
      <c r="F206" s="15"/>
    </row>
    <row r="207" spans="3:6" s="1" customFormat="1" x14ac:dyDescent="0.25">
      <c r="C207" s="12"/>
      <c r="D207" s="14"/>
      <c r="E207" s="14"/>
      <c r="F207" s="15"/>
    </row>
    <row r="208" spans="3:6" s="1" customFormat="1" x14ac:dyDescent="0.25">
      <c r="C208" s="12"/>
      <c r="D208" s="14"/>
      <c r="E208" s="14"/>
      <c r="F208" s="15"/>
    </row>
    <row r="209" spans="3:6" s="1" customFormat="1" x14ac:dyDescent="0.25">
      <c r="C209" s="12"/>
      <c r="D209" s="14"/>
      <c r="E209" s="14"/>
      <c r="F209" s="15"/>
    </row>
    <row r="210" spans="3:6" s="1" customFormat="1" x14ac:dyDescent="0.25">
      <c r="C210" s="12"/>
      <c r="D210" s="14"/>
      <c r="E210" s="14"/>
      <c r="F210" s="15"/>
    </row>
    <row r="211" spans="3:6" s="1" customFormat="1" x14ac:dyDescent="0.25">
      <c r="C211" s="12"/>
      <c r="D211" s="14"/>
      <c r="E211" s="14"/>
      <c r="F211" s="15"/>
    </row>
    <row r="212" spans="3:6" s="1" customFormat="1" x14ac:dyDescent="0.25">
      <c r="C212" s="12"/>
      <c r="D212" s="14"/>
      <c r="E212" s="14"/>
      <c r="F212" s="15"/>
    </row>
    <row r="213" spans="3:6" s="1" customFormat="1" x14ac:dyDescent="0.25">
      <c r="C213" s="12"/>
      <c r="D213" s="14"/>
      <c r="E213" s="14"/>
      <c r="F213" s="15"/>
    </row>
    <row r="214" spans="3:6" s="1" customFormat="1" x14ac:dyDescent="0.25">
      <c r="C214" s="12"/>
      <c r="D214" s="14"/>
      <c r="E214" s="14"/>
      <c r="F214" s="15"/>
    </row>
    <row r="215" spans="3:6" s="1" customFormat="1" x14ac:dyDescent="0.25">
      <c r="C215" s="12"/>
      <c r="D215" s="14"/>
      <c r="E215" s="14"/>
      <c r="F215" s="15"/>
    </row>
    <row r="216" spans="3:6" s="1" customFormat="1" x14ac:dyDescent="0.25">
      <c r="C216" s="12"/>
      <c r="D216" s="14"/>
      <c r="E216" s="14"/>
      <c r="F216" s="15"/>
    </row>
    <row r="217" spans="3:6" s="1" customFormat="1" x14ac:dyDescent="0.25">
      <c r="C217" s="12"/>
      <c r="D217" s="14"/>
      <c r="E217" s="14"/>
      <c r="F217" s="15"/>
    </row>
    <row r="218" spans="3:6" s="1" customFormat="1" x14ac:dyDescent="0.25">
      <c r="C218" s="12"/>
      <c r="D218" s="14"/>
      <c r="E218" s="14"/>
      <c r="F218" s="15"/>
    </row>
    <row r="219" spans="3:6" s="1" customFormat="1" x14ac:dyDescent="0.25">
      <c r="C219" s="12"/>
      <c r="D219" s="14"/>
      <c r="E219" s="14"/>
      <c r="F219" s="15"/>
    </row>
    <row r="220" spans="3:6" s="1" customFormat="1" x14ac:dyDescent="0.25">
      <c r="C220" s="12"/>
      <c r="D220" s="14"/>
      <c r="E220" s="14"/>
      <c r="F220" s="15"/>
    </row>
    <row r="221" spans="3:6" s="1" customFormat="1" x14ac:dyDescent="0.25">
      <c r="C221" s="12"/>
      <c r="D221" s="14"/>
      <c r="E221" s="14"/>
      <c r="F221" s="15"/>
    </row>
    <row r="222" spans="3:6" s="1" customFormat="1" x14ac:dyDescent="0.25">
      <c r="C222" s="12"/>
      <c r="D222" s="14"/>
      <c r="E222" s="14"/>
      <c r="F222" s="15"/>
    </row>
    <row r="223" spans="3:6" s="1" customFormat="1" x14ac:dyDescent="0.25">
      <c r="C223" s="12"/>
      <c r="D223" s="14"/>
      <c r="E223" s="14"/>
      <c r="F223" s="15"/>
    </row>
    <row r="224" spans="3:6" s="1" customFormat="1" x14ac:dyDescent="0.25">
      <c r="C224" s="12"/>
      <c r="D224" s="14"/>
      <c r="E224" s="14"/>
      <c r="F224" s="15"/>
    </row>
    <row r="225" spans="3:6" s="1" customFormat="1" x14ac:dyDescent="0.25">
      <c r="C225" s="12"/>
      <c r="D225" s="14"/>
      <c r="E225" s="14"/>
      <c r="F225" s="15"/>
    </row>
    <row r="226" spans="3:6" s="1" customFormat="1" x14ac:dyDescent="0.25">
      <c r="C226" s="12"/>
      <c r="D226" s="14"/>
      <c r="E226" s="14"/>
      <c r="F226" s="15"/>
    </row>
    <row r="227" spans="3:6" s="1" customFormat="1" x14ac:dyDescent="0.25">
      <c r="C227" s="12"/>
      <c r="D227" s="14"/>
      <c r="E227" s="14"/>
      <c r="F227" s="15"/>
    </row>
    <row r="228" spans="3:6" s="1" customFormat="1" x14ac:dyDescent="0.25">
      <c r="C228" s="12"/>
      <c r="D228" s="14"/>
      <c r="E228" s="14"/>
      <c r="F228" s="15"/>
    </row>
    <row r="229" spans="3:6" s="1" customFormat="1" x14ac:dyDescent="0.25">
      <c r="C229" s="12"/>
      <c r="D229" s="14"/>
      <c r="E229" s="14"/>
      <c r="F229" s="15"/>
    </row>
    <row r="230" spans="3:6" s="1" customFormat="1" x14ac:dyDescent="0.25">
      <c r="C230" s="12"/>
      <c r="D230" s="14"/>
      <c r="E230" s="14"/>
      <c r="F230" s="15"/>
    </row>
    <row r="231" spans="3:6" s="1" customFormat="1" x14ac:dyDescent="0.25">
      <c r="C231" s="12"/>
      <c r="D231" s="14"/>
      <c r="E231" s="14"/>
      <c r="F231" s="15"/>
    </row>
    <row r="232" spans="3:6" s="1" customFormat="1" x14ac:dyDescent="0.25">
      <c r="C232" s="12"/>
      <c r="D232" s="14"/>
      <c r="E232" s="14"/>
      <c r="F232" s="15"/>
    </row>
    <row r="233" spans="3:6" s="1" customFormat="1" x14ac:dyDescent="0.25">
      <c r="C233" s="12"/>
      <c r="D233" s="14"/>
      <c r="E233" s="14"/>
      <c r="F233" s="15"/>
    </row>
    <row r="234" spans="3:6" s="1" customFormat="1" x14ac:dyDescent="0.25">
      <c r="C234" s="12"/>
      <c r="D234" s="14"/>
      <c r="E234" s="14"/>
      <c r="F234" s="15"/>
    </row>
    <row r="235" spans="3:6" s="1" customFormat="1" x14ac:dyDescent="0.25">
      <c r="C235" s="12"/>
      <c r="D235" s="14"/>
      <c r="E235" s="14"/>
      <c r="F235" s="15"/>
    </row>
    <row r="236" spans="3:6" s="1" customFormat="1" x14ac:dyDescent="0.25">
      <c r="C236" s="12"/>
      <c r="D236" s="14"/>
      <c r="E236" s="14"/>
      <c r="F236" s="15"/>
    </row>
    <row r="237" spans="3:6" s="1" customFormat="1" x14ac:dyDescent="0.25">
      <c r="C237" s="12"/>
      <c r="D237" s="14"/>
      <c r="E237" s="14"/>
      <c r="F237" s="15"/>
    </row>
    <row r="238" spans="3:6" s="1" customFormat="1" x14ac:dyDescent="0.25">
      <c r="C238" s="12"/>
      <c r="D238" s="14"/>
      <c r="E238" s="14"/>
      <c r="F238" s="15"/>
    </row>
    <row r="239" spans="3:6" s="1" customFormat="1" x14ac:dyDescent="0.25">
      <c r="C239" s="12"/>
      <c r="D239" s="14"/>
      <c r="E239" s="14"/>
      <c r="F239" s="15"/>
    </row>
    <row r="240" spans="3:6" s="1" customFormat="1" x14ac:dyDescent="0.25">
      <c r="C240" s="12"/>
      <c r="D240" s="14"/>
      <c r="E240" s="14"/>
      <c r="F240" s="15"/>
    </row>
    <row r="241" spans="3:6" s="1" customFormat="1" x14ac:dyDescent="0.25">
      <c r="C241" s="12"/>
      <c r="D241" s="14"/>
      <c r="E241" s="14"/>
      <c r="F241" s="15"/>
    </row>
    <row r="242" spans="3:6" s="1" customFormat="1" x14ac:dyDescent="0.25">
      <c r="C242" s="12"/>
      <c r="D242" s="14"/>
      <c r="E242" s="14"/>
      <c r="F242" s="15"/>
    </row>
    <row r="243" spans="3:6" s="1" customFormat="1" x14ac:dyDescent="0.25">
      <c r="C243" s="12"/>
      <c r="D243" s="14"/>
      <c r="E243" s="14"/>
      <c r="F243" s="15"/>
    </row>
    <row r="244" spans="3:6" s="1" customFormat="1" x14ac:dyDescent="0.25">
      <c r="C244" s="12"/>
      <c r="D244" s="14"/>
      <c r="E244" s="14"/>
      <c r="F244" s="15"/>
    </row>
    <row r="245" spans="3:6" s="1" customFormat="1" x14ac:dyDescent="0.25">
      <c r="C245" s="12"/>
      <c r="D245" s="14"/>
      <c r="E245" s="14"/>
      <c r="F245" s="15"/>
    </row>
    <row r="246" spans="3:6" s="1" customFormat="1" x14ac:dyDescent="0.25">
      <c r="C246" s="12"/>
      <c r="D246" s="14"/>
      <c r="E246" s="14"/>
      <c r="F246" s="15"/>
    </row>
    <row r="247" spans="3:6" s="1" customFormat="1" x14ac:dyDescent="0.25">
      <c r="C247" s="12"/>
      <c r="D247" s="14"/>
      <c r="E247" s="14"/>
      <c r="F247" s="15"/>
    </row>
    <row r="248" spans="3:6" s="1" customFormat="1" x14ac:dyDescent="0.25">
      <c r="C248" s="12"/>
      <c r="D248" s="14"/>
      <c r="E248" s="14"/>
      <c r="F248" s="15"/>
    </row>
    <row r="249" spans="3:6" s="1" customFormat="1" x14ac:dyDescent="0.25">
      <c r="C249" s="12"/>
      <c r="D249" s="14"/>
      <c r="E249" s="14"/>
      <c r="F249" s="15"/>
    </row>
    <row r="250" spans="3:6" s="1" customFormat="1" x14ac:dyDescent="0.25">
      <c r="C250" s="12"/>
      <c r="D250" s="14"/>
      <c r="E250" s="14"/>
      <c r="F250" s="15"/>
    </row>
    <row r="251" spans="3:6" s="1" customFormat="1" x14ac:dyDescent="0.25">
      <c r="C251" s="12"/>
      <c r="D251" s="14"/>
      <c r="E251" s="14"/>
      <c r="F251" s="15"/>
    </row>
    <row r="252" spans="3:6" s="1" customFormat="1" x14ac:dyDescent="0.25">
      <c r="C252" s="12"/>
      <c r="D252" s="14"/>
      <c r="E252" s="14"/>
      <c r="F252" s="15"/>
    </row>
    <row r="253" spans="3:6" s="1" customFormat="1" x14ac:dyDescent="0.25">
      <c r="C253" s="12"/>
      <c r="D253" s="14"/>
      <c r="E253" s="14"/>
      <c r="F253" s="15"/>
    </row>
    <row r="254" spans="3:6" s="1" customFormat="1" x14ac:dyDescent="0.25">
      <c r="C254" s="12"/>
      <c r="D254" s="14"/>
      <c r="E254" s="14"/>
      <c r="F254" s="15"/>
    </row>
    <row r="255" spans="3:6" s="1" customFormat="1" x14ac:dyDescent="0.25">
      <c r="C255" s="12"/>
      <c r="D255" s="14"/>
      <c r="E255" s="14"/>
      <c r="F255" s="15"/>
    </row>
    <row r="256" spans="3:6" s="1" customFormat="1" x14ac:dyDescent="0.25">
      <c r="C256" s="12"/>
      <c r="D256" s="14"/>
      <c r="E256" s="14"/>
      <c r="F256" s="15"/>
    </row>
    <row r="257" spans="3:6" s="1" customFormat="1" x14ac:dyDescent="0.25">
      <c r="C257" s="12"/>
      <c r="D257" s="14"/>
      <c r="E257" s="14"/>
      <c r="F257" s="15"/>
    </row>
    <row r="258" spans="3:6" s="1" customFormat="1" x14ac:dyDescent="0.25">
      <c r="C258" s="12"/>
      <c r="D258" s="14"/>
      <c r="E258" s="14"/>
      <c r="F258" s="15"/>
    </row>
    <row r="259" spans="3:6" s="1" customFormat="1" x14ac:dyDescent="0.25">
      <c r="C259" s="12"/>
      <c r="D259" s="14"/>
      <c r="E259" s="14"/>
      <c r="F259" s="15"/>
    </row>
    <row r="260" spans="3:6" s="1" customFormat="1" x14ac:dyDescent="0.25">
      <c r="C260" s="12"/>
      <c r="D260" s="14"/>
      <c r="E260" s="14"/>
      <c r="F260" s="15"/>
    </row>
    <row r="261" spans="3:6" s="1" customFormat="1" x14ac:dyDescent="0.25">
      <c r="C261" s="12"/>
      <c r="D261" s="14"/>
      <c r="E261" s="14"/>
      <c r="F261" s="15"/>
    </row>
    <row r="262" spans="3:6" s="1" customFormat="1" x14ac:dyDescent="0.25">
      <c r="C262" s="12"/>
      <c r="D262" s="14"/>
      <c r="E262" s="14"/>
      <c r="F262" s="15"/>
    </row>
    <row r="263" spans="3:6" s="1" customFormat="1" x14ac:dyDescent="0.25">
      <c r="C263" s="12"/>
      <c r="D263" s="14"/>
      <c r="E263" s="14"/>
      <c r="F263" s="15"/>
    </row>
    <row r="264" spans="3:6" s="1" customFormat="1" x14ac:dyDescent="0.25">
      <c r="C264" s="12"/>
      <c r="D264" s="14"/>
      <c r="E264" s="14"/>
      <c r="F264" s="15"/>
    </row>
    <row r="265" spans="3:6" s="1" customFormat="1" x14ac:dyDescent="0.25">
      <c r="C265" s="12"/>
      <c r="D265" s="14"/>
      <c r="E265" s="14"/>
      <c r="F265" s="15"/>
    </row>
    <row r="266" spans="3:6" s="1" customFormat="1" x14ac:dyDescent="0.25">
      <c r="C266" s="12"/>
      <c r="D266" s="14"/>
      <c r="E266" s="14"/>
      <c r="F266" s="15"/>
    </row>
    <row r="267" spans="3:6" s="1" customFormat="1" x14ac:dyDescent="0.25">
      <c r="C267" s="12"/>
      <c r="D267" s="14"/>
      <c r="E267" s="14"/>
      <c r="F267" s="15"/>
    </row>
    <row r="268" spans="3:6" s="1" customFormat="1" x14ac:dyDescent="0.25">
      <c r="C268" s="12"/>
      <c r="D268" s="14"/>
      <c r="E268" s="14"/>
      <c r="F268" s="15"/>
    </row>
    <row r="269" spans="3:6" s="1" customFormat="1" x14ac:dyDescent="0.25">
      <c r="C269" s="12"/>
      <c r="D269" s="14"/>
      <c r="E269" s="14"/>
      <c r="F269" s="15"/>
    </row>
    <row r="270" spans="3:6" s="1" customFormat="1" x14ac:dyDescent="0.25">
      <c r="C270" s="12"/>
      <c r="D270" s="14"/>
      <c r="E270" s="14"/>
      <c r="F270" s="15"/>
    </row>
    <row r="271" spans="3:6" s="1" customFormat="1" x14ac:dyDescent="0.25">
      <c r="C271" s="12"/>
      <c r="D271" s="14"/>
      <c r="E271" s="14"/>
      <c r="F271" s="15"/>
    </row>
    <row r="272" spans="3:6" s="1" customFormat="1" x14ac:dyDescent="0.25">
      <c r="C272" s="12"/>
      <c r="D272" s="14"/>
      <c r="E272" s="14"/>
      <c r="F272" s="15"/>
    </row>
    <row r="273" spans="3:6" s="1" customFormat="1" x14ac:dyDescent="0.25">
      <c r="C273" s="12"/>
      <c r="D273" s="14"/>
      <c r="E273" s="14"/>
      <c r="F273" s="15"/>
    </row>
    <row r="274" spans="3:6" s="1" customFormat="1" x14ac:dyDescent="0.25">
      <c r="C274" s="12"/>
      <c r="D274" s="14"/>
      <c r="E274" s="14"/>
      <c r="F274" s="15"/>
    </row>
    <row r="275" spans="3:6" s="1" customFormat="1" x14ac:dyDescent="0.25">
      <c r="C275" s="12"/>
      <c r="D275" s="14"/>
      <c r="E275" s="14"/>
      <c r="F275" s="15"/>
    </row>
    <row r="276" spans="3:6" s="1" customFormat="1" x14ac:dyDescent="0.25">
      <c r="C276" s="12"/>
      <c r="D276" s="14"/>
      <c r="E276" s="14"/>
      <c r="F276" s="15"/>
    </row>
    <row r="277" spans="3:6" s="1" customFormat="1" x14ac:dyDescent="0.25">
      <c r="C277" s="12"/>
      <c r="D277" s="14"/>
      <c r="E277" s="14"/>
      <c r="F277" s="15"/>
    </row>
    <row r="278" spans="3:6" s="1" customFormat="1" x14ac:dyDescent="0.25">
      <c r="C278" s="12"/>
      <c r="D278" s="14"/>
      <c r="E278" s="14"/>
      <c r="F278" s="15"/>
    </row>
    <row r="279" spans="3:6" s="1" customFormat="1" x14ac:dyDescent="0.25">
      <c r="C279" s="12"/>
      <c r="D279" s="14"/>
      <c r="E279" s="14"/>
      <c r="F279" s="15"/>
    </row>
    <row r="280" spans="3:6" s="1" customFormat="1" x14ac:dyDescent="0.25">
      <c r="C280" s="12"/>
      <c r="D280" s="14"/>
      <c r="E280" s="14"/>
      <c r="F280" s="15"/>
    </row>
    <row r="281" spans="3:6" s="1" customFormat="1" x14ac:dyDescent="0.25">
      <c r="C281" s="12"/>
      <c r="D281" s="14"/>
      <c r="E281" s="14"/>
      <c r="F281" s="15"/>
    </row>
    <row r="282" spans="3:6" s="1" customFormat="1" x14ac:dyDescent="0.25">
      <c r="C282" s="12"/>
      <c r="D282" s="14"/>
      <c r="E282" s="14"/>
      <c r="F282" s="15"/>
    </row>
    <row r="283" spans="3:6" s="1" customFormat="1" x14ac:dyDescent="0.25">
      <c r="C283" s="12"/>
      <c r="D283" s="14"/>
      <c r="E283" s="14"/>
      <c r="F283" s="15"/>
    </row>
    <row r="284" spans="3:6" s="1" customFormat="1" x14ac:dyDescent="0.25">
      <c r="C284" s="12"/>
      <c r="D284" s="14"/>
      <c r="E284" s="14"/>
      <c r="F284" s="15"/>
    </row>
    <row r="285" spans="3:6" s="1" customFormat="1" x14ac:dyDescent="0.25">
      <c r="C285" s="12"/>
      <c r="D285" s="14"/>
      <c r="E285" s="14"/>
      <c r="F285" s="15"/>
    </row>
    <row r="286" spans="3:6" s="1" customFormat="1" x14ac:dyDescent="0.25">
      <c r="C286" s="12"/>
      <c r="D286" s="14"/>
      <c r="E286" s="14"/>
      <c r="F286" s="15"/>
    </row>
    <row r="287" spans="3:6" s="1" customFormat="1" x14ac:dyDescent="0.25">
      <c r="C287" s="12"/>
      <c r="D287" s="14"/>
      <c r="E287" s="14"/>
      <c r="F287" s="15"/>
    </row>
    <row r="288" spans="3:6" s="1" customFormat="1" x14ac:dyDescent="0.25">
      <c r="C288" s="12"/>
      <c r="D288" s="14"/>
      <c r="E288" s="14"/>
      <c r="F288" s="15"/>
    </row>
    <row r="289" spans="3:6" s="1" customFormat="1" x14ac:dyDescent="0.25">
      <c r="C289" s="12"/>
      <c r="D289" s="14"/>
      <c r="E289" s="14"/>
      <c r="F289" s="15"/>
    </row>
    <row r="290" spans="3:6" s="1" customFormat="1" x14ac:dyDescent="0.25">
      <c r="C290" s="12"/>
      <c r="D290" s="14"/>
      <c r="E290" s="14"/>
      <c r="F290" s="15"/>
    </row>
    <row r="291" spans="3:6" s="1" customFormat="1" x14ac:dyDescent="0.25">
      <c r="C291" s="12"/>
      <c r="D291" s="14"/>
      <c r="E291" s="14"/>
      <c r="F291" s="15"/>
    </row>
    <row r="292" spans="3:6" s="1" customFormat="1" x14ac:dyDescent="0.25">
      <c r="C292" s="12"/>
      <c r="D292" s="14"/>
      <c r="E292" s="14"/>
      <c r="F292" s="15"/>
    </row>
    <row r="293" spans="3:6" s="1" customFormat="1" x14ac:dyDescent="0.25">
      <c r="C293" s="12"/>
      <c r="D293" s="14"/>
      <c r="E293" s="14"/>
      <c r="F293" s="15"/>
    </row>
    <row r="294" spans="3:6" s="1" customFormat="1" x14ac:dyDescent="0.25">
      <c r="C294" s="12"/>
      <c r="D294" s="14"/>
      <c r="E294" s="14"/>
      <c r="F294" s="15"/>
    </row>
    <row r="295" spans="3:6" s="1" customFormat="1" x14ac:dyDescent="0.25">
      <c r="C295" s="12"/>
      <c r="D295" s="14"/>
      <c r="E295" s="14"/>
      <c r="F295" s="15"/>
    </row>
    <row r="296" spans="3:6" s="1" customFormat="1" x14ac:dyDescent="0.25">
      <c r="C296" s="12"/>
      <c r="D296" s="14"/>
      <c r="E296" s="14"/>
      <c r="F296" s="15"/>
    </row>
    <row r="297" spans="3:6" s="1" customFormat="1" x14ac:dyDescent="0.25">
      <c r="C297" s="12"/>
      <c r="D297" s="14"/>
      <c r="E297" s="14"/>
      <c r="F297" s="15"/>
    </row>
    <row r="298" spans="3:6" s="1" customFormat="1" x14ac:dyDescent="0.25">
      <c r="C298" s="12"/>
      <c r="D298" s="14"/>
      <c r="E298" s="14"/>
      <c r="F298" s="15"/>
    </row>
    <row r="299" spans="3:6" s="1" customFormat="1" x14ac:dyDescent="0.25">
      <c r="C299" s="12"/>
      <c r="D299" s="14"/>
      <c r="E299" s="14"/>
      <c r="F299" s="15"/>
    </row>
    <row r="300" spans="3:6" s="1" customFormat="1" x14ac:dyDescent="0.25">
      <c r="C300" s="12"/>
      <c r="D300" s="14"/>
      <c r="E300" s="14"/>
      <c r="F300" s="15"/>
    </row>
    <row r="301" spans="3:6" s="1" customFormat="1" x14ac:dyDescent="0.25">
      <c r="C301" s="12"/>
      <c r="D301" s="14"/>
      <c r="E301" s="14"/>
      <c r="F301" s="15"/>
    </row>
    <row r="302" spans="3:6" s="1" customFormat="1" x14ac:dyDescent="0.25">
      <c r="C302" s="12"/>
      <c r="D302" s="14"/>
      <c r="E302" s="14"/>
      <c r="F302" s="15"/>
    </row>
    <row r="303" spans="3:6" s="1" customFormat="1" x14ac:dyDescent="0.25">
      <c r="C303" s="12"/>
      <c r="D303" s="14"/>
      <c r="E303" s="14"/>
      <c r="F303" s="15"/>
    </row>
    <row r="304" spans="3:6" s="1" customFormat="1" x14ac:dyDescent="0.25">
      <c r="C304" s="12"/>
      <c r="D304" s="14"/>
      <c r="E304" s="14"/>
      <c r="F304" s="15"/>
    </row>
    <row r="305" spans="3:6" s="1" customFormat="1" x14ac:dyDescent="0.25">
      <c r="C305" s="12"/>
      <c r="D305" s="14"/>
      <c r="E305" s="14"/>
      <c r="F305" s="15"/>
    </row>
    <row r="306" spans="3:6" s="1" customFormat="1" x14ac:dyDescent="0.25">
      <c r="C306" s="12"/>
      <c r="D306" s="14"/>
      <c r="E306" s="14"/>
      <c r="F306" s="15"/>
    </row>
    <row r="307" spans="3:6" s="1" customFormat="1" x14ac:dyDescent="0.25">
      <c r="C307" s="12"/>
      <c r="D307" s="14"/>
      <c r="E307" s="14"/>
      <c r="F307" s="15"/>
    </row>
    <row r="308" spans="3:6" s="1" customFormat="1" x14ac:dyDescent="0.25">
      <c r="C308" s="12"/>
      <c r="D308" s="14"/>
      <c r="E308" s="14"/>
      <c r="F308" s="15"/>
    </row>
    <row r="309" spans="3:6" s="1" customFormat="1" x14ac:dyDescent="0.25">
      <c r="C309" s="12"/>
      <c r="D309" s="14"/>
      <c r="E309" s="14"/>
      <c r="F309" s="15"/>
    </row>
    <row r="310" spans="3:6" s="1" customFormat="1" x14ac:dyDescent="0.25">
      <c r="C310" s="12"/>
      <c r="D310" s="14"/>
      <c r="E310" s="14"/>
      <c r="F310" s="15"/>
    </row>
    <row r="311" spans="3:6" s="1" customFormat="1" x14ac:dyDescent="0.25">
      <c r="C311" s="12"/>
      <c r="D311" s="14"/>
      <c r="E311" s="14"/>
      <c r="F311" s="15"/>
    </row>
    <row r="312" spans="3:6" s="1" customFormat="1" x14ac:dyDescent="0.25">
      <c r="C312" s="12"/>
      <c r="D312" s="14"/>
      <c r="E312" s="14"/>
      <c r="F312" s="15"/>
    </row>
    <row r="313" spans="3:6" s="1" customFormat="1" x14ac:dyDescent="0.25">
      <c r="C313" s="12"/>
      <c r="D313" s="14"/>
      <c r="E313" s="14"/>
      <c r="F313" s="15"/>
    </row>
    <row r="314" spans="3:6" s="1" customFormat="1" x14ac:dyDescent="0.25">
      <c r="C314" s="12"/>
      <c r="D314" s="14"/>
      <c r="E314" s="14"/>
      <c r="F314" s="15"/>
    </row>
    <row r="315" spans="3:6" s="1" customFormat="1" x14ac:dyDescent="0.25">
      <c r="C315" s="12"/>
      <c r="D315" s="14"/>
      <c r="E315" s="14"/>
      <c r="F315" s="15"/>
    </row>
    <row r="316" spans="3:6" s="1" customFormat="1" x14ac:dyDescent="0.25">
      <c r="C316" s="12"/>
      <c r="D316" s="14"/>
      <c r="E316" s="14"/>
      <c r="F316" s="15"/>
    </row>
    <row r="317" spans="3:6" s="1" customFormat="1" x14ac:dyDescent="0.25">
      <c r="C317" s="12"/>
      <c r="D317" s="14"/>
      <c r="E317" s="14"/>
      <c r="F317" s="15"/>
    </row>
    <row r="318" spans="3:6" s="1" customFormat="1" x14ac:dyDescent="0.25">
      <c r="C318" s="12"/>
      <c r="D318" s="14"/>
      <c r="E318" s="14"/>
      <c r="F318" s="15"/>
    </row>
    <row r="319" spans="3:6" s="1" customFormat="1" x14ac:dyDescent="0.25">
      <c r="C319" s="12"/>
      <c r="D319" s="14"/>
      <c r="E319" s="14"/>
      <c r="F319" s="15"/>
    </row>
    <row r="320" spans="3:6" s="1" customFormat="1" x14ac:dyDescent="0.25">
      <c r="C320" s="12"/>
      <c r="D320" s="14"/>
      <c r="E320" s="14"/>
      <c r="F320" s="15"/>
    </row>
    <row r="321" spans="3:6" s="1" customFormat="1" x14ac:dyDescent="0.25">
      <c r="C321" s="12"/>
      <c r="D321" s="14"/>
      <c r="E321" s="14"/>
      <c r="F321" s="15"/>
    </row>
    <row r="322" spans="3:6" s="1" customFormat="1" x14ac:dyDescent="0.25">
      <c r="C322" s="12"/>
      <c r="D322" s="14"/>
      <c r="E322" s="14"/>
      <c r="F322" s="15"/>
    </row>
    <row r="323" spans="3:6" s="1" customFormat="1" x14ac:dyDescent="0.25">
      <c r="C323" s="12"/>
      <c r="D323" s="14"/>
      <c r="E323" s="14"/>
      <c r="F323" s="15"/>
    </row>
    <row r="324" spans="3:6" s="1" customFormat="1" x14ac:dyDescent="0.25">
      <c r="C324" s="12"/>
      <c r="D324" s="14"/>
      <c r="E324" s="14"/>
      <c r="F324" s="15"/>
    </row>
    <row r="325" spans="3:6" s="1" customFormat="1" x14ac:dyDescent="0.25">
      <c r="C325" s="12"/>
      <c r="D325" s="14"/>
      <c r="E325" s="14"/>
      <c r="F325" s="15"/>
    </row>
    <row r="326" spans="3:6" s="1" customFormat="1" x14ac:dyDescent="0.25">
      <c r="C326" s="12"/>
      <c r="D326" s="14"/>
      <c r="E326" s="14"/>
      <c r="F326" s="15"/>
    </row>
    <row r="327" spans="3:6" s="1" customFormat="1" x14ac:dyDescent="0.25">
      <c r="C327" s="12"/>
      <c r="D327" s="14"/>
      <c r="E327" s="14"/>
      <c r="F327" s="15"/>
    </row>
    <row r="328" spans="3:6" s="1" customFormat="1" x14ac:dyDescent="0.25">
      <c r="C328" s="12"/>
      <c r="D328" s="14"/>
      <c r="E328" s="14"/>
      <c r="F328" s="15"/>
    </row>
    <row r="329" spans="3:6" s="1" customFormat="1" x14ac:dyDescent="0.25">
      <c r="C329" s="12"/>
      <c r="D329" s="14"/>
      <c r="E329" s="14"/>
      <c r="F329" s="15"/>
    </row>
    <row r="330" spans="3:6" s="1" customFormat="1" x14ac:dyDescent="0.25">
      <c r="C330" s="12"/>
      <c r="D330" s="14"/>
      <c r="E330" s="14"/>
      <c r="F330" s="15"/>
    </row>
    <row r="331" spans="3:6" s="1" customFormat="1" x14ac:dyDescent="0.25">
      <c r="C331" s="12"/>
      <c r="D331" s="14"/>
      <c r="E331" s="14"/>
      <c r="F331" s="15"/>
    </row>
    <row r="332" spans="3:6" s="1" customFormat="1" x14ac:dyDescent="0.25">
      <c r="C332" s="12"/>
      <c r="D332" s="14"/>
      <c r="E332" s="14"/>
      <c r="F332" s="15"/>
    </row>
    <row r="333" spans="3:6" s="1" customFormat="1" x14ac:dyDescent="0.25">
      <c r="C333" s="12"/>
      <c r="D333" s="14"/>
      <c r="E333" s="14"/>
      <c r="F333" s="15"/>
    </row>
    <row r="334" spans="3:6" s="1" customFormat="1" x14ac:dyDescent="0.25">
      <c r="C334" s="12"/>
      <c r="D334" s="14"/>
      <c r="E334" s="14"/>
      <c r="F334" s="15"/>
    </row>
    <row r="335" spans="3:6" s="1" customFormat="1" x14ac:dyDescent="0.25">
      <c r="C335" s="12"/>
      <c r="D335" s="14"/>
      <c r="E335" s="14"/>
      <c r="F335" s="15"/>
    </row>
    <row r="336" spans="3:6" s="1" customFormat="1" x14ac:dyDescent="0.25">
      <c r="C336" s="12"/>
      <c r="D336" s="14"/>
      <c r="E336" s="14"/>
      <c r="F336" s="15"/>
    </row>
    <row r="337" spans="3:6" s="1" customFormat="1" x14ac:dyDescent="0.25">
      <c r="C337" s="12"/>
      <c r="D337" s="14"/>
      <c r="E337" s="14"/>
      <c r="F337" s="15"/>
    </row>
    <row r="338" spans="3:6" s="1" customFormat="1" x14ac:dyDescent="0.25">
      <c r="C338" s="12"/>
      <c r="D338" s="14"/>
      <c r="E338" s="14"/>
      <c r="F338" s="15"/>
    </row>
    <row r="339" spans="3:6" s="1" customFormat="1" x14ac:dyDescent="0.25">
      <c r="C339" s="12"/>
      <c r="D339" s="14"/>
      <c r="E339" s="14"/>
      <c r="F339" s="15"/>
    </row>
    <row r="340" spans="3:6" s="1" customFormat="1" x14ac:dyDescent="0.25">
      <c r="C340" s="12"/>
      <c r="D340" s="14"/>
      <c r="E340" s="14"/>
      <c r="F340" s="15"/>
    </row>
    <row r="341" spans="3:6" s="1" customFormat="1" x14ac:dyDescent="0.25">
      <c r="C341" s="12"/>
      <c r="D341" s="14"/>
      <c r="E341" s="14"/>
      <c r="F341" s="15"/>
    </row>
    <row r="342" spans="3:6" s="1" customFormat="1" x14ac:dyDescent="0.25">
      <c r="C342" s="12"/>
      <c r="D342" s="14"/>
      <c r="E342" s="14"/>
      <c r="F342" s="15"/>
    </row>
    <row r="343" spans="3:6" s="1" customFormat="1" x14ac:dyDescent="0.25">
      <c r="C343" s="12"/>
      <c r="D343" s="14"/>
      <c r="E343" s="14"/>
      <c r="F343" s="15"/>
    </row>
    <row r="344" spans="3:6" s="1" customFormat="1" x14ac:dyDescent="0.25">
      <c r="C344" s="12"/>
      <c r="D344" s="14"/>
      <c r="E344" s="14"/>
      <c r="F344" s="15"/>
    </row>
    <row r="345" spans="3:6" s="1" customFormat="1" x14ac:dyDescent="0.25">
      <c r="C345" s="12"/>
      <c r="D345" s="14"/>
      <c r="E345" s="14"/>
      <c r="F345" s="15"/>
    </row>
    <row r="346" spans="3:6" s="1" customFormat="1" x14ac:dyDescent="0.25">
      <c r="C346" s="12"/>
      <c r="D346" s="14"/>
      <c r="E346" s="14"/>
      <c r="F346" s="15"/>
    </row>
    <row r="347" spans="3:6" s="1" customFormat="1" x14ac:dyDescent="0.25">
      <c r="C347" s="12"/>
      <c r="D347" s="14"/>
      <c r="E347" s="14"/>
      <c r="F347" s="15"/>
    </row>
    <row r="348" spans="3:6" s="1" customFormat="1" x14ac:dyDescent="0.25">
      <c r="C348" s="12"/>
      <c r="D348" s="14"/>
      <c r="E348" s="14"/>
      <c r="F348" s="15"/>
    </row>
    <row r="349" spans="3:6" s="1" customFormat="1" x14ac:dyDescent="0.25">
      <c r="C349" s="12"/>
      <c r="D349" s="14"/>
      <c r="E349" s="14"/>
      <c r="F349" s="15"/>
    </row>
    <row r="350" spans="3:6" s="1" customFormat="1" x14ac:dyDescent="0.25">
      <c r="C350" s="12"/>
      <c r="D350" s="14"/>
      <c r="E350" s="14"/>
      <c r="F350" s="15"/>
    </row>
    <row r="351" spans="3:6" s="1" customFormat="1" x14ac:dyDescent="0.25">
      <c r="C351" s="12"/>
      <c r="D351" s="14"/>
      <c r="E351" s="14"/>
      <c r="F351" s="15"/>
    </row>
    <row r="352" spans="3:6" s="1" customFormat="1" x14ac:dyDescent="0.25">
      <c r="C352" s="12"/>
      <c r="D352" s="14"/>
      <c r="E352" s="14"/>
      <c r="F352" s="15"/>
    </row>
    <row r="353" spans="3:6" s="1" customFormat="1" x14ac:dyDescent="0.25">
      <c r="C353" s="12"/>
      <c r="D353" s="14"/>
      <c r="E353" s="14"/>
      <c r="F353" s="15"/>
    </row>
    <row r="354" spans="3:6" s="1" customFormat="1" x14ac:dyDescent="0.25">
      <c r="C354" s="12"/>
      <c r="D354" s="14"/>
      <c r="E354" s="14"/>
      <c r="F354" s="15"/>
    </row>
    <row r="355" spans="3:6" s="1" customFormat="1" x14ac:dyDescent="0.25">
      <c r="C355" s="12"/>
      <c r="D355" s="14"/>
      <c r="E355" s="14"/>
      <c r="F355" s="15"/>
    </row>
    <row r="356" spans="3:6" s="1" customFormat="1" x14ac:dyDescent="0.25">
      <c r="C356" s="12"/>
      <c r="D356" s="14"/>
      <c r="E356" s="14"/>
      <c r="F356" s="15"/>
    </row>
    <row r="357" spans="3:6" s="1" customFormat="1" x14ac:dyDescent="0.25">
      <c r="C357" s="12"/>
      <c r="D357" s="14"/>
      <c r="E357" s="14"/>
      <c r="F357" s="15"/>
    </row>
    <row r="358" spans="3:6" s="1" customFormat="1" x14ac:dyDescent="0.25">
      <c r="C358" s="12"/>
      <c r="D358" s="14"/>
      <c r="E358" s="14"/>
      <c r="F358" s="15"/>
    </row>
    <row r="359" spans="3:6" s="1" customFormat="1" x14ac:dyDescent="0.25">
      <c r="C359" s="12"/>
      <c r="D359" s="14"/>
      <c r="E359" s="14"/>
      <c r="F359" s="15"/>
    </row>
    <row r="360" spans="3:6" s="1" customFormat="1" x14ac:dyDescent="0.25">
      <c r="C360" s="12"/>
      <c r="D360" s="14"/>
      <c r="E360" s="14"/>
      <c r="F360" s="15"/>
    </row>
    <row r="361" spans="3:6" s="1" customFormat="1" x14ac:dyDescent="0.25">
      <c r="C361" s="12"/>
      <c r="D361" s="14"/>
      <c r="E361" s="14"/>
      <c r="F361" s="15"/>
    </row>
    <row r="362" spans="3:6" s="1" customFormat="1" x14ac:dyDescent="0.25">
      <c r="C362" s="12"/>
      <c r="D362" s="14"/>
      <c r="E362" s="14"/>
      <c r="F362" s="15"/>
    </row>
    <row r="363" spans="3:6" s="1" customFormat="1" x14ac:dyDescent="0.25">
      <c r="C363" s="12"/>
      <c r="D363" s="14"/>
      <c r="E363" s="14"/>
      <c r="F363" s="15"/>
    </row>
    <row r="364" spans="3:6" s="1" customFormat="1" x14ac:dyDescent="0.25">
      <c r="C364" s="12"/>
      <c r="D364" s="14"/>
      <c r="E364" s="14"/>
      <c r="F364" s="15"/>
    </row>
    <row r="365" spans="3:6" s="1" customFormat="1" x14ac:dyDescent="0.25">
      <c r="C365" s="12"/>
      <c r="D365" s="14"/>
      <c r="E365" s="14"/>
      <c r="F365" s="15"/>
    </row>
    <row r="366" spans="3:6" s="1" customFormat="1" x14ac:dyDescent="0.25">
      <c r="C366" s="12"/>
      <c r="D366" s="14"/>
      <c r="E366" s="14"/>
      <c r="F366" s="15"/>
    </row>
    <row r="367" spans="3:6" s="1" customFormat="1" x14ac:dyDescent="0.25">
      <c r="C367" s="12"/>
      <c r="D367" s="14"/>
      <c r="E367" s="14"/>
      <c r="F367" s="15"/>
    </row>
    <row r="368" spans="3:6" s="1" customFormat="1" x14ac:dyDescent="0.25">
      <c r="C368" s="12"/>
      <c r="D368" s="14"/>
      <c r="E368" s="14"/>
      <c r="F368" s="15"/>
    </row>
    <row r="369" spans="3:6" s="1" customFormat="1" x14ac:dyDescent="0.25">
      <c r="C369" s="12"/>
      <c r="D369" s="14"/>
      <c r="E369" s="14"/>
      <c r="F369" s="15"/>
    </row>
    <row r="370" spans="3:6" s="1" customFormat="1" x14ac:dyDescent="0.25">
      <c r="C370" s="12"/>
      <c r="D370" s="14"/>
      <c r="E370" s="14"/>
      <c r="F370" s="15"/>
    </row>
    <row r="371" spans="3:6" s="1" customFormat="1" x14ac:dyDescent="0.25">
      <c r="C371" s="12"/>
      <c r="D371" s="14"/>
      <c r="E371" s="14"/>
      <c r="F371" s="15"/>
    </row>
    <row r="372" spans="3:6" s="1" customFormat="1" x14ac:dyDescent="0.25">
      <c r="C372" s="12"/>
      <c r="D372" s="14"/>
      <c r="E372" s="14"/>
      <c r="F372" s="15"/>
    </row>
    <row r="373" spans="3:6" s="1" customFormat="1" x14ac:dyDescent="0.25">
      <c r="C373" s="12"/>
      <c r="D373" s="14"/>
      <c r="E373" s="14"/>
      <c r="F373" s="15"/>
    </row>
    <row r="374" spans="3:6" s="1" customFormat="1" x14ac:dyDescent="0.25">
      <c r="C374" s="12"/>
      <c r="D374" s="14"/>
      <c r="E374" s="14"/>
      <c r="F374" s="15"/>
    </row>
    <row r="375" spans="3:6" s="1" customFormat="1" x14ac:dyDescent="0.25">
      <c r="C375" s="12"/>
      <c r="D375" s="14"/>
      <c r="E375" s="14"/>
      <c r="F375" s="15"/>
    </row>
    <row r="376" spans="3:6" s="1" customFormat="1" x14ac:dyDescent="0.25">
      <c r="C376" s="12"/>
      <c r="D376" s="14"/>
      <c r="E376" s="14"/>
      <c r="F376" s="15"/>
    </row>
    <row r="377" spans="3:6" s="1" customFormat="1" x14ac:dyDescent="0.25">
      <c r="C377" s="12"/>
      <c r="D377" s="14"/>
      <c r="E377" s="14"/>
      <c r="F377" s="15"/>
    </row>
    <row r="378" spans="3:6" s="1" customFormat="1" x14ac:dyDescent="0.25">
      <c r="C378" s="12"/>
      <c r="D378" s="14"/>
      <c r="E378" s="14"/>
      <c r="F378" s="15"/>
    </row>
    <row r="379" spans="3:6" s="1" customFormat="1" x14ac:dyDescent="0.25">
      <c r="C379" s="12"/>
      <c r="D379" s="14"/>
      <c r="E379" s="14"/>
      <c r="F379" s="15"/>
    </row>
    <row r="380" spans="3:6" s="1" customFormat="1" x14ac:dyDescent="0.25">
      <c r="C380" s="12"/>
      <c r="D380" s="14"/>
      <c r="E380" s="14"/>
      <c r="F380" s="15"/>
    </row>
    <row r="381" spans="3:6" s="1" customFormat="1" x14ac:dyDescent="0.25">
      <c r="C381" s="12"/>
      <c r="D381" s="14"/>
      <c r="E381" s="14"/>
      <c r="F381" s="15"/>
    </row>
    <row r="382" spans="3:6" s="1" customFormat="1" x14ac:dyDescent="0.25">
      <c r="C382" s="12"/>
      <c r="D382" s="14"/>
      <c r="E382" s="14"/>
      <c r="F382" s="15"/>
    </row>
    <row r="383" spans="3:6" s="1" customFormat="1" x14ac:dyDescent="0.25">
      <c r="C383" s="12"/>
      <c r="D383" s="14"/>
      <c r="E383" s="14"/>
      <c r="F383" s="15"/>
    </row>
    <row r="384" spans="3:6" s="1" customFormat="1" x14ac:dyDescent="0.25">
      <c r="C384" s="12"/>
      <c r="D384" s="14"/>
      <c r="E384" s="14"/>
      <c r="F384" s="15"/>
    </row>
    <row r="385" spans="3:6" s="1" customFormat="1" x14ac:dyDescent="0.25">
      <c r="C385" s="12"/>
      <c r="D385" s="14"/>
      <c r="E385" s="14"/>
      <c r="F385" s="15"/>
    </row>
    <row r="386" spans="3:6" s="1" customFormat="1" x14ac:dyDescent="0.25">
      <c r="C386" s="12"/>
      <c r="D386" s="14"/>
      <c r="E386" s="14"/>
      <c r="F386" s="15"/>
    </row>
    <row r="387" spans="3:6" s="1" customFormat="1" x14ac:dyDescent="0.25">
      <c r="C387" s="12"/>
      <c r="D387" s="14"/>
      <c r="E387" s="14"/>
      <c r="F387" s="15"/>
    </row>
    <row r="388" spans="3:6" s="1" customFormat="1" x14ac:dyDescent="0.25">
      <c r="C388" s="12"/>
      <c r="D388" s="14"/>
      <c r="E388" s="14"/>
      <c r="F388" s="15"/>
    </row>
    <row r="389" spans="3:6" s="1" customFormat="1" x14ac:dyDescent="0.25">
      <c r="C389" s="12"/>
      <c r="D389" s="14"/>
      <c r="E389" s="14"/>
      <c r="F389" s="15"/>
    </row>
    <row r="390" spans="3:6" s="1" customFormat="1" x14ac:dyDescent="0.25">
      <c r="C390" s="12"/>
      <c r="D390" s="14"/>
      <c r="E390" s="14"/>
      <c r="F390" s="15"/>
    </row>
    <row r="391" spans="3:6" s="1" customFormat="1" x14ac:dyDescent="0.25">
      <c r="C391" s="12"/>
      <c r="D391" s="14"/>
      <c r="E391" s="14"/>
      <c r="F391" s="15"/>
    </row>
    <row r="392" spans="3:6" s="1" customFormat="1" x14ac:dyDescent="0.25">
      <c r="C392" s="12"/>
      <c r="D392" s="14"/>
      <c r="E392" s="14"/>
      <c r="F392" s="15"/>
    </row>
    <row r="393" spans="3:6" s="1" customFormat="1" x14ac:dyDescent="0.25">
      <c r="C393" s="12"/>
      <c r="D393" s="14"/>
      <c r="E393" s="14"/>
      <c r="F393" s="15"/>
    </row>
    <row r="394" spans="3:6" s="1" customFormat="1" x14ac:dyDescent="0.25">
      <c r="C394" s="12"/>
      <c r="D394" s="14"/>
      <c r="E394" s="14"/>
      <c r="F394" s="15"/>
    </row>
    <row r="395" spans="3:6" s="1" customFormat="1" x14ac:dyDescent="0.25">
      <c r="C395" s="12"/>
      <c r="D395" s="14"/>
      <c r="E395" s="14"/>
      <c r="F395" s="15"/>
    </row>
    <row r="396" spans="3:6" s="1" customFormat="1" x14ac:dyDescent="0.25">
      <c r="C396" s="12"/>
      <c r="D396" s="14"/>
      <c r="E396" s="14"/>
      <c r="F396" s="15"/>
    </row>
    <row r="397" spans="3:6" s="1" customFormat="1" x14ac:dyDescent="0.25">
      <c r="C397" s="12"/>
      <c r="D397" s="14"/>
      <c r="E397" s="14"/>
      <c r="F397" s="15"/>
    </row>
    <row r="398" spans="3:6" s="1" customFormat="1" x14ac:dyDescent="0.25">
      <c r="C398" s="12"/>
      <c r="D398" s="14"/>
      <c r="E398" s="14"/>
      <c r="F398" s="15"/>
    </row>
    <row r="399" spans="3:6" s="1" customFormat="1" x14ac:dyDescent="0.25">
      <c r="C399" s="12"/>
      <c r="D399" s="14"/>
      <c r="E399" s="14"/>
      <c r="F399" s="15"/>
    </row>
    <row r="400" spans="3:6" s="1" customFormat="1" x14ac:dyDescent="0.25">
      <c r="C400" s="12"/>
      <c r="D400" s="14"/>
      <c r="E400" s="14"/>
      <c r="F400" s="15"/>
    </row>
    <row r="401" spans="3:6" s="1" customFormat="1" x14ac:dyDescent="0.25">
      <c r="C401" s="12"/>
      <c r="D401" s="14"/>
      <c r="E401" s="14"/>
      <c r="F401" s="15"/>
    </row>
    <row r="402" spans="3:6" s="1" customFormat="1" x14ac:dyDescent="0.25">
      <c r="C402" s="12"/>
      <c r="D402" s="14"/>
      <c r="E402" s="14"/>
      <c r="F402" s="15"/>
    </row>
    <row r="403" spans="3:6" s="1" customFormat="1" x14ac:dyDescent="0.25">
      <c r="C403" s="12"/>
      <c r="D403" s="14"/>
      <c r="E403" s="14"/>
      <c r="F403" s="15"/>
    </row>
    <row r="404" spans="3:6" s="1" customFormat="1" x14ac:dyDescent="0.25">
      <c r="C404" s="12"/>
      <c r="D404" s="14"/>
      <c r="E404" s="14"/>
      <c r="F404" s="15"/>
    </row>
    <row r="405" spans="3:6" s="1" customFormat="1" x14ac:dyDescent="0.25">
      <c r="C405" s="12"/>
      <c r="D405" s="14"/>
      <c r="E405" s="14"/>
      <c r="F405" s="15"/>
    </row>
    <row r="406" spans="3:6" s="1" customFormat="1" x14ac:dyDescent="0.25">
      <c r="C406" s="12"/>
      <c r="D406" s="14"/>
      <c r="E406" s="14"/>
      <c r="F406" s="15"/>
    </row>
    <row r="407" spans="3:6" s="1" customFormat="1" x14ac:dyDescent="0.25">
      <c r="C407" s="12"/>
      <c r="D407" s="14"/>
      <c r="E407" s="14"/>
      <c r="F407" s="15"/>
    </row>
    <row r="408" spans="3:6" s="1" customFormat="1" x14ac:dyDescent="0.25">
      <c r="C408" s="12"/>
      <c r="D408" s="14"/>
      <c r="E408" s="14"/>
      <c r="F408" s="15"/>
    </row>
    <row r="409" spans="3:6" s="1" customFormat="1" x14ac:dyDescent="0.25">
      <c r="C409" s="12"/>
      <c r="D409" s="14"/>
      <c r="E409" s="14"/>
      <c r="F409" s="15"/>
    </row>
    <row r="410" spans="3:6" s="1" customFormat="1" x14ac:dyDescent="0.25">
      <c r="C410" s="12"/>
      <c r="D410" s="14"/>
      <c r="E410" s="14"/>
      <c r="F410" s="15"/>
    </row>
    <row r="411" spans="3:6" s="1" customFormat="1" x14ac:dyDescent="0.25">
      <c r="C411" s="12"/>
      <c r="D411" s="14"/>
      <c r="E411" s="14"/>
      <c r="F411" s="15"/>
    </row>
    <row r="412" spans="3:6" s="1" customFormat="1" x14ac:dyDescent="0.25">
      <c r="C412" s="12"/>
      <c r="D412" s="14"/>
      <c r="E412" s="14"/>
      <c r="F412" s="15"/>
    </row>
    <row r="413" spans="3:6" s="1" customFormat="1" x14ac:dyDescent="0.25">
      <c r="C413" s="12"/>
      <c r="D413" s="14"/>
      <c r="E413" s="14"/>
      <c r="F413" s="15"/>
    </row>
    <row r="414" spans="3:6" s="1" customFormat="1" x14ac:dyDescent="0.25">
      <c r="C414" s="12"/>
      <c r="D414" s="14"/>
      <c r="E414" s="14"/>
      <c r="F414" s="15"/>
    </row>
    <row r="415" spans="3:6" s="1" customFormat="1" x14ac:dyDescent="0.25">
      <c r="C415" s="12"/>
      <c r="D415" s="14"/>
      <c r="E415" s="14"/>
      <c r="F415" s="15"/>
    </row>
    <row r="416" spans="3:6" s="1" customFormat="1" x14ac:dyDescent="0.25">
      <c r="C416" s="12"/>
      <c r="D416" s="14"/>
      <c r="E416" s="14"/>
      <c r="F416" s="15"/>
    </row>
    <row r="417" spans="3:6" s="1" customFormat="1" x14ac:dyDescent="0.25">
      <c r="C417" s="12"/>
      <c r="D417" s="14"/>
      <c r="E417" s="14"/>
      <c r="F417" s="15"/>
    </row>
    <row r="418" spans="3:6" s="1" customFormat="1" x14ac:dyDescent="0.25">
      <c r="C418" s="12"/>
      <c r="D418" s="14"/>
      <c r="E418" s="14"/>
      <c r="F418" s="15"/>
    </row>
    <row r="419" spans="3:6" s="1" customFormat="1" x14ac:dyDescent="0.25">
      <c r="C419" s="12"/>
      <c r="D419" s="14"/>
      <c r="E419" s="14"/>
      <c r="F419" s="15"/>
    </row>
    <row r="420" spans="3:6" s="1" customFormat="1" x14ac:dyDescent="0.25">
      <c r="C420" s="12"/>
      <c r="D420" s="14"/>
      <c r="E420" s="14"/>
      <c r="F420" s="15"/>
    </row>
    <row r="421" spans="3:6" s="1" customFormat="1" x14ac:dyDescent="0.25">
      <c r="C421" s="12"/>
      <c r="D421" s="14"/>
      <c r="E421" s="14"/>
      <c r="F421" s="15"/>
    </row>
    <row r="422" spans="3:6" s="1" customFormat="1" x14ac:dyDescent="0.25">
      <c r="C422" s="12"/>
      <c r="D422" s="14"/>
      <c r="E422" s="14"/>
      <c r="F422" s="15"/>
    </row>
    <row r="423" spans="3:6" s="1" customFormat="1" x14ac:dyDescent="0.25">
      <c r="C423" s="12"/>
      <c r="D423" s="14"/>
      <c r="E423" s="14"/>
      <c r="F423" s="15"/>
    </row>
    <row r="424" spans="3:6" s="1" customFormat="1" x14ac:dyDescent="0.25">
      <c r="C424" s="12"/>
      <c r="D424" s="14"/>
      <c r="E424" s="14"/>
      <c r="F424" s="15"/>
    </row>
    <row r="425" spans="3:6" s="1" customFormat="1" x14ac:dyDescent="0.25">
      <c r="C425" s="12"/>
      <c r="D425" s="14"/>
      <c r="E425" s="14"/>
      <c r="F425" s="15"/>
    </row>
    <row r="426" spans="3:6" s="1" customFormat="1" x14ac:dyDescent="0.25">
      <c r="C426" s="12"/>
      <c r="D426" s="14"/>
      <c r="E426" s="14"/>
      <c r="F426" s="15"/>
    </row>
    <row r="427" spans="3:6" s="1" customFormat="1" x14ac:dyDescent="0.25">
      <c r="C427" s="12"/>
      <c r="D427" s="14"/>
      <c r="E427" s="14"/>
      <c r="F427" s="15"/>
    </row>
    <row r="428" spans="3:6" s="1" customFormat="1" x14ac:dyDescent="0.25">
      <c r="C428" s="12"/>
      <c r="D428" s="14"/>
      <c r="E428" s="14"/>
      <c r="F428" s="15"/>
    </row>
    <row r="429" spans="3:6" s="1" customFormat="1" x14ac:dyDescent="0.25">
      <c r="C429" s="12"/>
      <c r="D429" s="14"/>
      <c r="E429" s="14"/>
      <c r="F429" s="15"/>
    </row>
    <row r="430" spans="3:6" s="1" customFormat="1" x14ac:dyDescent="0.25">
      <c r="C430" s="12"/>
      <c r="D430" s="14"/>
      <c r="E430" s="14"/>
      <c r="F430" s="15"/>
    </row>
    <row r="431" spans="3:6" s="1" customFormat="1" x14ac:dyDescent="0.25">
      <c r="C431" s="12"/>
      <c r="D431" s="14"/>
      <c r="E431" s="14"/>
      <c r="F431" s="15"/>
    </row>
    <row r="432" spans="3:6" s="1" customFormat="1" x14ac:dyDescent="0.25">
      <c r="C432" s="12"/>
      <c r="D432" s="14"/>
      <c r="E432" s="14"/>
      <c r="F432" s="15"/>
    </row>
    <row r="433" spans="2:6" s="1" customFormat="1" x14ac:dyDescent="0.25">
      <c r="C433" s="12"/>
      <c r="D433" s="14"/>
      <c r="E433" s="14"/>
      <c r="F433" s="15"/>
    </row>
    <row r="434" spans="2:6" s="1" customFormat="1" x14ac:dyDescent="0.25">
      <c r="C434" s="12"/>
      <c r="D434" s="14"/>
      <c r="E434" s="14"/>
      <c r="F434" s="15"/>
    </row>
    <row r="435" spans="2:6" s="1" customFormat="1" x14ac:dyDescent="0.25">
      <c r="C435" s="12"/>
      <c r="D435" s="14"/>
      <c r="E435" s="14"/>
      <c r="F435" s="15"/>
    </row>
    <row r="436" spans="2:6" x14ac:dyDescent="0.25">
      <c r="B436" s="1"/>
    </row>
  </sheetData>
  <mergeCells count="80">
    <mergeCell ref="C109:G109"/>
    <mergeCell ref="C110:G110"/>
    <mergeCell ref="C111:G111"/>
    <mergeCell ref="C112:G112"/>
    <mergeCell ref="E116:G116"/>
    <mergeCell ref="C101:H101"/>
    <mergeCell ref="C102:H102"/>
    <mergeCell ref="C105:H105"/>
    <mergeCell ref="C107:G107"/>
    <mergeCell ref="C108:G108"/>
    <mergeCell ref="C97:G97"/>
    <mergeCell ref="C98:C99"/>
    <mergeCell ref="D98:D100"/>
    <mergeCell ref="E98:E100"/>
    <mergeCell ref="G98:G99"/>
    <mergeCell ref="F124:H124"/>
    <mergeCell ref="C29:G29"/>
    <mergeCell ref="C33:H33"/>
    <mergeCell ref="C42:G42"/>
    <mergeCell ref="C43:G43"/>
    <mergeCell ref="C44:G44"/>
    <mergeCell ref="C34:H34"/>
    <mergeCell ref="C37:H37"/>
    <mergeCell ref="C39:G39"/>
    <mergeCell ref="C40:G40"/>
    <mergeCell ref="C41:G41"/>
    <mergeCell ref="C124:E125"/>
    <mergeCell ref="C30:C31"/>
    <mergeCell ref="D30:D32"/>
    <mergeCell ref="E30:E32"/>
    <mergeCell ref="C46:C47"/>
    <mergeCell ref="B2:F2"/>
    <mergeCell ref="C3:D3"/>
    <mergeCell ref="C25:H25"/>
    <mergeCell ref="C8:H9"/>
    <mergeCell ref="C7:H7"/>
    <mergeCell ref="C15:H15"/>
    <mergeCell ref="C16:H16"/>
    <mergeCell ref="C22:H22"/>
    <mergeCell ref="C11:C12"/>
    <mergeCell ref="D11:D13"/>
    <mergeCell ref="C27:G27"/>
    <mergeCell ref="C28:G28"/>
    <mergeCell ref="G30:G31"/>
    <mergeCell ref="C10:H10"/>
    <mergeCell ref="C14:H14"/>
    <mergeCell ref="D46:D48"/>
    <mergeCell ref="C45:H45"/>
    <mergeCell ref="C49:H49"/>
    <mergeCell ref="C50:H50"/>
    <mergeCell ref="C56:H56"/>
    <mergeCell ref="C67:H67"/>
    <mergeCell ref="C68:H68"/>
    <mergeCell ref="C73:G73"/>
    <mergeCell ref="C74:G74"/>
    <mergeCell ref="C59:H59"/>
    <mergeCell ref="C61:G61"/>
    <mergeCell ref="C62:G62"/>
    <mergeCell ref="C63:G63"/>
    <mergeCell ref="C64:C65"/>
    <mergeCell ref="D64:D66"/>
    <mergeCell ref="E64:E66"/>
    <mergeCell ref="G64:G65"/>
    <mergeCell ref="C71:H71"/>
    <mergeCell ref="C75:G75"/>
    <mergeCell ref="C76:G76"/>
    <mergeCell ref="C77:G77"/>
    <mergeCell ref="C78:G78"/>
    <mergeCell ref="E117:G117"/>
    <mergeCell ref="E114:G114"/>
    <mergeCell ref="E115:G115"/>
    <mergeCell ref="C79:H79"/>
    <mergeCell ref="C80:C81"/>
    <mergeCell ref="D80:D82"/>
    <mergeCell ref="C83:H83"/>
    <mergeCell ref="C84:H84"/>
    <mergeCell ref="C90:H90"/>
    <mergeCell ref="C93:H93"/>
    <mergeCell ref="C95:G95"/>
    <mergeCell ref="C96:G96"/>
  </mergeCells>
  <printOptions horizontalCentered="1"/>
  <pageMargins left="0" right="0" top="0" bottom="0.39370078740157483" header="0" footer="0"/>
  <pageSetup scale="68" orientation="portrait" r:id="rId1"/>
  <rowBreaks count="2" manualBreakCount="2">
    <brk id="44" max="10" man="1"/>
    <brk id="78"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1:GQ37"/>
  <sheetViews>
    <sheetView showGridLines="0" view="pageBreakPreview" topLeftCell="A21" zoomScale="80" zoomScaleNormal="93" zoomScaleSheetLayoutView="80" workbookViewId="0">
      <selection activeCell="A24" sqref="A24:XFD25"/>
    </sheetView>
  </sheetViews>
  <sheetFormatPr baseColWidth="10" defaultColWidth="11.375" defaultRowHeight="13.8" x14ac:dyDescent="0.25"/>
  <cols>
    <col min="1" max="1" width="5.625" customWidth="1"/>
    <col min="2" max="2" width="7.75" customWidth="1"/>
    <col min="3" max="3" width="13.375" customWidth="1"/>
    <col min="4" max="4" width="33.125" customWidth="1"/>
    <col min="5" max="6" width="16.875" customWidth="1"/>
    <col min="7" max="7" width="21.125" customWidth="1"/>
    <col min="8" max="8" width="29.875" customWidth="1"/>
    <col min="9" max="9" width="5.125" customWidth="1"/>
    <col min="10" max="10" width="5.625" customWidth="1"/>
    <col min="11" max="11" width="13.875" bestFit="1" customWidth="1"/>
    <col min="12" max="12" width="23.25" customWidth="1"/>
  </cols>
  <sheetData>
    <row r="1" spans="1:199" s="2" customFormat="1" ht="15.6" x14ac:dyDescent="0.25">
      <c r="D1" s="12"/>
      <c r="E1" s="14"/>
      <c r="F1" s="14"/>
      <c r="G1" s="14"/>
      <c r="H1" s="15"/>
      <c r="I1" s="1"/>
      <c r="J1" s="1"/>
      <c r="K1" s="16"/>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row>
    <row r="2" spans="1:199" s="2" customFormat="1" ht="29.4" customHeight="1" x14ac:dyDescent="0.25">
      <c r="A2" s="96"/>
      <c r="B2" s="284" t="s">
        <v>45</v>
      </c>
      <c r="C2" s="285"/>
      <c r="D2" s="285"/>
      <c r="E2" s="286"/>
      <c r="F2" s="123"/>
      <c r="I2" s="1"/>
      <c r="J2" s="1"/>
      <c r="K2" s="16"/>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row>
    <row r="3" spans="1:199" s="2" customFormat="1" ht="24" customHeight="1" x14ac:dyDescent="0.25">
      <c r="A3" s="96"/>
      <c r="B3" s="100" t="s">
        <v>1</v>
      </c>
      <c r="C3" s="98" t="s">
        <v>2</v>
      </c>
      <c r="D3" s="99" t="s">
        <v>46</v>
      </c>
      <c r="E3" s="97">
        <v>3</v>
      </c>
      <c r="F3" s="95"/>
      <c r="G3" s="94"/>
      <c r="H3" s="95"/>
      <c r="I3" s="1"/>
      <c r="J3" s="1"/>
      <c r="K3" s="16"/>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row>
    <row r="4" spans="1:199" s="2" customFormat="1" ht="15.6" x14ac:dyDescent="0.25">
      <c r="E4" s="14"/>
      <c r="F4" s="14"/>
      <c r="G4" s="14"/>
      <c r="H4" s="15"/>
      <c r="I4" s="1"/>
      <c r="J4" s="1"/>
      <c r="K4" s="16"/>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row>
    <row r="5" spans="1:199" ht="14.4" thickBot="1" x14ac:dyDescent="0.3"/>
    <row r="6" spans="1:199" ht="18.75" customHeight="1" x14ac:dyDescent="0.25">
      <c r="B6" s="74"/>
      <c r="C6" s="297"/>
      <c r="D6" s="297"/>
      <c r="E6" s="297"/>
      <c r="F6" s="297"/>
      <c r="G6" s="297"/>
      <c r="H6" s="297"/>
      <c r="I6" s="69"/>
    </row>
    <row r="7" spans="1:199" ht="18.75" customHeight="1" thickBot="1" x14ac:dyDescent="0.3">
      <c r="B7" s="41"/>
      <c r="C7" s="42"/>
      <c r="D7" s="42"/>
      <c r="E7" s="42"/>
      <c r="F7" s="42"/>
      <c r="G7" s="42"/>
      <c r="H7" s="43"/>
      <c r="I7" s="70"/>
    </row>
    <row r="8" spans="1:199" ht="14.4" thickBot="1" x14ac:dyDescent="0.3">
      <c r="B8" s="75"/>
      <c r="C8" s="309" t="s">
        <v>47</v>
      </c>
      <c r="D8" s="310"/>
      <c r="E8" s="310"/>
      <c r="F8" s="310"/>
      <c r="G8" s="310"/>
      <c r="H8" s="311"/>
      <c r="I8" s="70"/>
    </row>
    <row r="9" spans="1:199" ht="75.75" customHeight="1" x14ac:dyDescent="0.25">
      <c r="B9" s="75"/>
      <c r="C9" s="312" t="s">
        <v>48</v>
      </c>
      <c r="D9" s="312"/>
      <c r="E9" s="312"/>
      <c r="F9" s="312"/>
      <c r="G9" s="312"/>
      <c r="H9" s="313"/>
      <c r="I9" s="70"/>
    </row>
    <row r="10" spans="1:199" ht="17.25" customHeight="1" thickBot="1" x14ac:dyDescent="0.3">
      <c r="B10" s="75"/>
      <c r="C10" s="307" t="s">
        <v>49</v>
      </c>
      <c r="D10" s="307"/>
      <c r="E10" s="307"/>
      <c r="F10" s="307"/>
      <c r="G10" s="307"/>
      <c r="H10" s="308"/>
      <c r="I10" s="70"/>
    </row>
    <row r="11" spans="1:199" ht="16.5" customHeight="1" x14ac:dyDescent="0.25">
      <c r="B11" s="75"/>
      <c r="C11" s="101" t="s">
        <v>6</v>
      </c>
      <c r="D11" s="314" t="s">
        <v>51</v>
      </c>
      <c r="E11" s="315"/>
      <c r="F11" s="124"/>
      <c r="G11" s="322" t="s">
        <v>52</v>
      </c>
      <c r="H11" s="323"/>
      <c r="I11" s="70"/>
    </row>
    <row r="12" spans="1:199" x14ac:dyDescent="0.25">
      <c r="B12" s="75"/>
      <c r="C12" s="44"/>
      <c r="D12" s="324"/>
      <c r="E12" s="325"/>
      <c r="F12" s="125"/>
      <c r="G12" s="318"/>
      <c r="H12" s="319"/>
      <c r="I12" s="70"/>
    </row>
    <row r="13" spans="1:199" x14ac:dyDescent="0.25">
      <c r="B13" s="75"/>
      <c r="C13" s="102">
        <v>1</v>
      </c>
      <c r="D13" s="301" t="s">
        <v>53</v>
      </c>
      <c r="E13" s="302"/>
      <c r="F13" s="126"/>
      <c r="G13" s="287"/>
      <c r="H13" s="288"/>
      <c r="I13" s="70"/>
    </row>
    <row r="14" spans="1:199" x14ac:dyDescent="0.25">
      <c r="B14" s="75"/>
      <c r="C14" s="102">
        <v>2</v>
      </c>
      <c r="D14" s="301" t="s">
        <v>54</v>
      </c>
      <c r="E14" s="302"/>
      <c r="F14" s="126"/>
      <c r="G14" s="287"/>
      <c r="H14" s="288"/>
      <c r="I14" s="70"/>
    </row>
    <row r="15" spans="1:199" ht="16.5" customHeight="1" x14ac:dyDescent="0.25">
      <c r="B15" s="75"/>
      <c r="C15" s="103">
        <v>3</v>
      </c>
      <c r="D15" s="301" t="s">
        <v>55</v>
      </c>
      <c r="E15" s="302"/>
      <c r="F15" s="126"/>
      <c r="G15" s="287">
        <f>SUM(G13:H14)</f>
        <v>0</v>
      </c>
      <c r="H15" s="288"/>
      <c r="I15" s="70"/>
    </row>
    <row r="16" spans="1:199" ht="14.4" thickBot="1" x14ac:dyDescent="0.3">
      <c r="B16" s="75"/>
      <c r="C16" s="33"/>
      <c r="D16" s="316"/>
      <c r="E16" s="317"/>
      <c r="F16" s="127"/>
      <c r="G16" s="320"/>
      <c r="H16" s="321"/>
      <c r="I16" s="70"/>
    </row>
    <row r="17" spans="2:12" ht="33.75" customHeight="1" thickBot="1" x14ac:dyDescent="0.3">
      <c r="B17" s="75"/>
      <c r="C17" s="307" t="s">
        <v>56</v>
      </c>
      <c r="D17" s="307"/>
      <c r="E17" s="307"/>
      <c r="F17" s="307"/>
      <c r="G17" s="307"/>
      <c r="H17" s="308"/>
      <c r="I17" s="70"/>
    </row>
    <row r="18" spans="2:12" ht="39.6" x14ac:dyDescent="0.25">
      <c r="B18" s="75"/>
      <c r="C18" s="31" t="s">
        <v>50</v>
      </c>
      <c r="D18" s="20" t="s">
        <v>57</v>
      </c>
      <c r="E18" s="20" t="s">
        <v>28</v>
      </c>
      <c r="F18" s="128" t="s">
        <v>66</v>
      </c>
      <c r="G18" s="22" t="s">
        <v>58</v>
      </c>
      <c r="H18" s="25" t="s">
        <v>59</v>
      </c>
      <c r="I18" s="70"/>
    </row>
    <row r="19" spans="2:12" ht="57" customHeight="1" x14ac:dyDescent="0.25">
      <c r="B19" s="75"/>
      <c r="C19" s="206">
        <v>1</v>
      </c>
      <c r="D19" s="129" t="s">
        <v>115</v>
      </c>
      <c r="E19" s="207" t="s">
        <v>28</v>
      </c>
      <c r="F19" s="130">
        <v>0.5</v>
      </c>
      <c r="G19" s="122">
        <f>350000*1.19</f>
        <v>416500</v>
      </c>
      <c r="H19" s="208">
        <f>F19*G19</f>
        <v>208250</v>
      </c>
      <c r="I19" s="70"/>
    </row>
    <row r="20" spans="2:12" ht="20.25" customHeight="1" x14ac:dyDescent="0.25">
      <c r="B20" s="75"/>
      <c r="C20" s="206">
        <v>2</v>
      </c>
      <c r="D20" s="129" t="s">
        <v>118</v>
      </c>
      <c r="E20" s="207" t="s">
        <v>28</v>
      </c>
      <c r="F20" s="130">
        <v>0.5</v>
      </c>
      <c r="G20" s="122">
        <f>90000*1.19</f>
        <v>107100</v>
      </c>
      <c r="H20" s="208">
        <f t="shared" ref="H20:H21" si="0">F20*G20</f>
        <v>53550</v>
      </c>
      <c r="I20" s="70"/>
    </row>
    <row r="21" spans="2:12" x14ac:dyDescent="0.25">
      <c r="B21" s="75"/>
      <c r="C21" s="32">
        <v>3</v>
      </c>
      <c r="D21" s="129" t="s">
        <v>116</v>
      </c>
      <c r="E21" s="207" t="s">
        <v>28</v>
      </c>
      <c r="F21" s="130">
        <v>9</v>
      </c>
      <c r="G21" s="209">
        <f>51500*1.19</f>
        <v>61285</v>
      </c>
      <c r="H21" s="208">
        <f t="shared" si="0"/>
        <v>551565</v>
      </c>
      <c r="I21" s="70"/>
      <c r="L21" s="131"/>
    </row>
    <row r="22" spans="2:12" ht="27.75" customHeight="1" x14ac:dyDescent="0.25">
      <c r="B22" s="75"/>
      <c r="C22" s="32">
        <v>4</v>
      </c>
      <c r="D22" s="129" t="s">
        <v>117</v>
      </c>
      <c r="E22" s="207" t="s">
        <v>28</v>
      </c>
      <c r="F22" s="130">
        <v>5</v>
      </c>
      <c r="G22" s="209">
        <f>13000*1.19</f>
        <v>15470</v>
      </c>
      <c r="H22" s="208">
        <f t="shared" ref="H22" si="1">F22*G22</f>
        <v>77350</v>
      </c>
      <c r="I22" s="70"/>
    </row>
    <row r="23" spans="2:12" ht="26.4" x14ac:dyDescent="0.25">
      <c r="B23" s="75"/>
      <c r="C23" s="32">
        <v>5</v>
      </c>
      <c r="D23" s="129" t="s">
        <v>124</v>
      </c>
      <c r="E23" s="207" t="s">
        <v>28</v>
      </c>
      <c r="F23" s="130">
        <v>7</v>
      </c>
      <c r="G23" s="209">
        <f>15000*1.19</f>
        <v>17850</v>
      </c>
      <c r="H23" s="208">
        <f t="shared" ref="H23" si="2">F23*G23</f>
        <v>124950</v>
      </c>
      <c r="I23" s="70"/>
    </row>
    <row r="24" spans="2:12" ht="14.4" thickBot="1" x14ac:dyDescent="0.3">
      <c r="B24" s="75"/>
      <c r="C24" s="238" t="s">
        <v>41</v>
      </c>
      <c r="D24" s="239"/>
      <c r="E24" s="239"/>
      <c r="F24" s="239"/>
      <c r="G24" s="240"/>
      <c r="H24" s="132">
        <f>SUM(H19:H23)</f>
        <v>1015665</v>
      </c>
      <c r="I24" s="70"/>
    </row>
    <row r="25" spans="2:12" ht="14.4" x14ac:dyDescent="0.3">
      <c r="B25" s="75"/>
      <c r="C25" s="34"/>
      <c r="D25" s="35"/>
      <c r="E25" s="36"/>
      <c r="F25" s="36"/>
      <c r="G25" s="37"/>
      <c r="H25" s="38"/>
      <c r="I25" s="70"/>
    </row>
    <row r="26" spans="2:12" ht="14.4" x14ac:dyDescent="0.3">
      <c r="B26" s="75"/>
      <c r="C26" s="32"/>
      <c r="D26" s="23"/>
      <c r="E26" s="21"/>
      <c r="F26" s="21"/>
      <c r="G26" s="24"/>
      <c r="H26" s="26"/>
      <c r="I26" s="70"/>
    </row>
    <row r="27" spans="2:12" ht="14.4" x14ac:dyDescent="0.3">
      <c r="B27" s="75"/>
      <c r="C27" s="32"/>
      <c r="D27" s="23"/>
      <c r="E27" s="21"/>
      <c r="F27" s="21"/>
      <c r="G27" s="24"/>
      <c r="H27" s="26"/>
      <c r="I27" s="70"/>
    </row>
    <row r="28" spans="2:12" ht="15" thickBot="1" x14ac:dyDescent="0.35">
      <c r="B28" s="75"/>
      <c r="C28" s="39"/>
      <c r="D28" s="27"/>
      <c r="E28" s="28"/>
      <c r="F28" s="28"/>
      <c r="G28" s="29"/>
      <c r="H28" s="30"/>
      <c r="I28" s="70"/>
    </row>
    <row r="29" spans="2:12" x14ac:dyDescent="0.25">
      <c r="B29" s="41"/>
      <c r="C29" s="289" t="s">
        <v>60</v>
      </c>
      <c r="D29" s="290"/>
      <c r="E29" s="290"/>
      <c r="F29" s="119"/>
      <c r="G29" s="297"/>
      <c r="H29" s="298"/>
      <c r="I29" s="70"/>
    </row>
    <row r="30" spans="2:12" x14ac:dyDescent="0.25">
      <c r="B30" s="41"/>
      <c r="C30" s="291"/>
      <c r="D30" s="292"/>
      <c r="E30" s="292"/>
      <c r="F30" s="120"/>
      <c r="G30" s="299"/>
      <c r="H30" s="300"/>
      <c r="I30" s="70"/>
    </row>
    <row r="31" spans="2:12" x14ac:dyDescent="0.25">
      <c r="B31" s="41"/>
      <c r="C31" s="291"/>
      <c r="D31" s="292"/>
      <c r="E31" s="292"/>
      <c r="F31" s="120"/>
      <c r="G31" s="299"/>
      <c r="H31" s="300"/>
      <c r="I31" s="70"/>
    </row>
    <row r="32" spans="2:12" x14ac:dyDescent="0.25">
      <c r="B32" s="41"/>
      <c r="C32" s="293"/>
      <c r="D32" s="294"/>
      <c r="E32" s="294"/>
      <c r="F32" s="120"/>
      <c r="G32" s="299"/>
      <c r="H32" s="300"/>
      <c r="I32" s="70"/>
    </row>
    <row r="33" spans="2:9" x14ac:dyDescent="0.25">
      <c r="B33" s="41"/>
      <c r="C33" s="295" t="s">
        <v>43</v>
      </c>
      <c r="D33" s="296"/>
      <c r="E33" s="296"/>
      <c r="F33" s="121"/>
      <c r="G33" s="42"/>
      <c r="H33" s="118" t="s">
        <v>61</v>
      </c>
      <c r="I33" s="70"/>
    </row>
    <row r="34" spans="2:9" x14ac:dyDescent="0.25">
      <c r="B34" s="41"/>
      <c r="C34" s="303"/>
      <c r="D34" s="299"/>
      <c r="E34" s="299"/>
      <c r="F34" s="299"/>
      <c r="G34" s="299"/>
      <c r="H34" s="300"/>
      <c r="I34" s="70"/>
    </row>
    <row r="35" spans="2:9" x14ac:dyDescent="0.25">
      <c r="B35" s="41"/>
      <c r="C35" s="304"/>
      <c r="D35" s="305"/>
      <c r="E35" s="305"/>
      <c r="F35" s="305"/>
      <c r="G35" s="305"/>
      <c r="H35" s="306"/>
      <c r="I35" s="70"/>
    </row>
    <row r="36" spans="2:9" x14ac:dyDescent="0.25">
      <c r="B36" s="41"/>
      <c r="I36" s="70"/>
    </row>
    <row r="37" spans="2:9" ht="14.4" thickBot="1" x14ac:dyDescent="0.3">
      <c r="B37" s="71"/>
      <c r="C37" s="72"/>
      <c r="D37" s="72"/>
      <c r="E37" s="72"/>
      <c r="F37" s="72"/>
      <c r="G37" s="72"/>
      <c r="H37" s="72"/>
      <c r="I37" s="73"/>
    </row>
  </sheetData>
  <mergeCells count="23">
    <mergeCell ref="C34:H35"/>
    <mergeCell ref="C10:H10"/>
    <mergeCell ref="C8:H8"/>
    <mergeCell ref="C9:H9"/>
    <mergeCell ref="C6:H6"/>
    <mergeCell ref="C17:H17"/>
    <mergeCell ref="D13:E13"/>
    <mergeCell ref="D14:E14"/>
    <mergeCell ref="D11:E11"/>
    <mergeCell ref="D16:E16"/>
    <mergeCell ref="G12:H12"/>
    <mergeCell ref="G13:H13"/>
    <mergeCell ref="G14:H14"/>
    <mergeCell ref="G16:H16"/>
    <mergeCell ref="G11:H11"/>
    <mergeCell ref="D12:E12"/>
    <mergeCell ref="B2:E2"/>
    <mergeCell ref="G15:H15"/>
    <mergeCell ref="C29:E32"/>
    <mergeCell ref="C33:E33"/>
    <mergeCell ref="G29:H32"/>
    <mergeCell ref="D15:E15"/>
    <mergeCell ref="C24:G24"/>
  </mergeCells>
  <pageMargins left="0.7" right="0.7" top="0.75" bottom="0.75" header="0.3" footer="0.3"/>
  <pageSetup scale="5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view="pageBreakPreview" topLeftCell="A12" zoomScale="70" zoomScaleNormal="100" zoomScaleSheetLayoutView="70" workbookViewId="0">
      <selection activeCell="B41" sqref="B41"/>
    </sheetView>
  </sheetViews>
  <sheetFormatPr baseColWidth="10" defaultColWidth="11.375" defaultRowHeight="13.8" x14ac:dyDescent="0.3"/>
  <cols>
    <col min="1" max="1" width="8" style="188" customWidth="1"/>
    <col min="2" max="2" width="69.125" style="220" customWidth="1"/>
    <col min="3" max="3" width="12.375" style="220" customWidth="1"/>
    <col min="4" max="4" width="16.25" style="220" customWidth="1"/>
    <col min="5" max="5" width="12.875" style="221" customWidth="1"/>
    <col min="6" max="11" width="11.375" style="188"/>
    <col min="12" max="12" width="13.25" style="188" bestFit="1" customWidth="1"/>
    <col min="13" max="16384" width="11.375" style="188"/>
  </cols>
  <sheetData>
    <row r="1" spans="1:6" ht="43.5" customHeight="1" x14ac:dyDescent="0.3">
      <c r="A1" s="345"/>
      <c r="B1" s="346"/>
      <c r="C1" s="346"/>
      <c r="D1" s="346"/>
      <c r="E1" s="347"/>
    </row>
    <row r="2" spans="1:6" x14ac:dyDescent="0.3">
      <c r="A2" s="348" t="str">
        <f>+[136]DATOS!Q19</f>
        <v>DEPARTAMENTO DEL HUILA</v>
      </c>
      <c r="B2" s="349"/>
      <c r="C2" s="349"/>
      <c r="D2" s="349"/>
      <c r="E2" s="350"/>
    </row>
    <row r="3" spans="1:6" x14ac:dyDescent="0.3">
      <c r="A3" s="351" t="s">
        <v>68</v>
      </c>
      <c r="B3" s="352"/>
      <c r="C3" s="352"/>
      <c r="D3" s="352"/>
      <c r="E3" s="353"/>
    </row>
    <row r="4" spans="1:6" ht="14.4" thickBot="1" x14ac:dyDescent="0.35">
      <c r="A4" s="189"/>
      <c r="B4" s="210"/>
      <c r="C4" s="210"/>
      <c r="D4" s="210"/>
      <c r="E4" s="211"/>
    </row>
    <row r="5" spans="1:6" x14ac:dyDescent="0.3">
      <c r="A5" s="345" t="str">
        <f>'FORMULARIO 1 - DETALLADO'!C10</f>
        <v>INTERVENTORÍA TÉCNICA, ADMINISTRATIVA, FINANCIERA LEGAL Y AMBIENTAL A LOS PROYECTOS DE MEJORAMIENTO DE VÍAS TERCIARIAS MEDIANTE LA CONSTRUCCIÓN DE PLACA HUELLA EN LOS MUNICIPIOS DE SALADOBLANCO, PALESTINA Y TIMANA DEL DEPARTAMENTO DEL HUILA</v>
      </c>
      <c r="B5" s="346"/>
      <c r="C5" s="346"/>
      <c r="D5" s="346"/>
      <c r="E5" s="347"/>
    </row>
    <row r="6" spans="1:6" ht="43.5" customHeight="1" thickBot="1" x14ac:dyDescent="0.35">
      <c r="A6" s="354"/>
      <c r="B6" s="355"/>
      <c r="C6" s="355"/>
      <c r="D6" s="355"/>
      <c r="E6" s="356"/>
    </row>
    <row r="7" spans="1:6" ht="13.5" customHeight="1" thickBot="1" x14ac:dyDescent="0.35">
      <c r="A7" s="357"/>
      <c r="B7" s="358"/>
      <c r="C7" s="358"/>
      <c r="D7" s="358"/>
      <c r="E7" s="359"/>
    </row>
    <row r="8" spans="1:6" ht="21" customHeight="1" thickBot="1" x14ac:dyDescent="0.35">
      <c r="A8" s="190" t="s">
        <v>69</v>
      </c>
      <c r="B8" s="342" t="s">
        <v>70</v>
      </c>
      <c r="C8" s="343"/>
      <c r="D8" s="344"/>
      <c r="E8" s="191" t="s">
        <v>71</v>
      </c>
    </row>
    <row r="9" spans="1:6" ht="14.4" thickBot="1" x14ac:dyDescent="0.35">
      <c r="A9" s="192" t="s">
        <v>72</v>
      </c>
      <c r="B9" s="360" t="s">
        <v>73</v>
      </c>
      <c r="C9" s="361"/>
      <c r="D9" s="362"/>
      <c r="E9" s="193">
        <v>1</v>
      </c>
    </row>
    <row r="10" spans="1:6" x14ac:dyDescent="0.3">
      <c r="A10" s="363" t="s">
        <v>74</v>
      </c>
      <c r="B10" s="366" t="s">
        <v>75</v>
      </c>
      <c r="C10" s="367"/>
      <c r="D10" s="368"/>
      <c r="E10" s="194">
        <f>SUM(E11:E14)</f>
        <v>0.20915966666666666</v>
      </c>
    </row>
    <row r="11" spans="1:6" x14ac:dyDescent="0.3">
      <c r="A11" s="364"/>
      <c r="B11" s="369" t="s">
        <v>76</v>
      </c>
      <c r="C11" s="370"/>
      <c r="D11" s="371"/>
      <c r="E11" s="212">
        <v>8.3330000000000001E-2</v>
      </c>
    </row>
    <row r="12" spans="1:6" x14ac:dyDescent="0.3">
      <c r="A12" s="364"/>
      <c r="B12" s="369" t="s">
        <v>77</v>
      </c>
      <c r="C12" s="370"/>
      <c r="D12" s="371"/>
      <c r="E12" s="213">
        <v>8.3299999999999997E-4</v>
      </c>
    </row>
    <row r="13" spans="1:6" x14ac:dyDescent="0.3">
      <c r="A13" s="364"/>
      <c r="B13" s="369" t="s">
        <v>78</v>
      </c>
      <c r="C13" s="370"/>
      <c r="D13" s="371"/>
      <c r="E13" s="212">
        <v>8.3330000000000001E-2</v>
      </c>
      <c r="F13" s="195"/>
    </row>
    <row r="14" spans="1:6" ht="14.4" thickBot="1" x14ac:dyDescent="0.35">
      <c r="A14" s="365"/>
      <c r="B14" s="372" t="s">
        <v>79</v>
      </c>
      <c r="C14" s="373"/>
      <c r="D14" s="374"/>
      <c r="E14" s="214">
        <v>4.1666666666666664E-2</v>
      </c>
      <c r="F14" s="196"/>
    </row>
    <row r="15" spans="1:6" x14ac:dyDescent="0.3">
      <c r="A15" s="363" t="s">
        <v>80</v>
      </c>
      <c r="B15" s="375" t="s">
        <v>81</v>
      </c>
      <c r="C15" s="375"/>
      <c r="D15" s="375"/>
      <c r="E15" s="194">
        <f>SUM(E16:E22)</f>
        <v>0.36920000000000003</v>
      </c>
      <c r="F15" s="195"/>
    </row>
    <row r="16" spans="1:6" x14ac:dyDescent="0.3">
      <c r="A16" s="364"/>
      <c r="B16" s="337" t="s">
        <v>82</v>
      </c>
      <c r="C16" s="337"/>
      <c r="D16" s="337"/>
      <c r="E16" s="215">
        <v>8.5000000000000006E-2</v>
      </c>
      <c r="F16" s="195"/>
    </row>
    <row r="17" spans="1:12" x14ac:dyDescent="0.3">
      <c r="A17" s="364"/>
      <c r="B17" s="337" t="s">
        <v>83</v>
      </c>
      <c r="C17" s="337"/>
      <c r="D17" s="337"/>
      <c r="E17" s="215">
        <v>0.12</v>
      </c>
      <c r="F17" s="195"/>
    </row>
    <row r="18" spans="1:12" x14ac:dyDescent="0.3">
      <c r="A18" s="364"/>
      <c r="B18" s="337" t="s">
        <v>84</v>
      </c>
      <c r="C18" s="337"/>
      <c r="D18" s="337"/>
      <c r="E18" s="215">
        <v>6.9599999999999995E-2</v>
      </c>
      <c r="F18" s="338" t="s">
        <v>85</v>
      </c>
      <c r="G18" s="339"/>
      <c r="H18" s="339"/>
      <c r="I18" s="339"/>
      <c r="J18" s="339"/>
      <c r="K18" s="339"/>
      <c r="L18" s="197">
        <f>+[136]MO!E7*4</f>
        <v>4000000</v>
      </c>
    </row>
    <row r="19" spans="1:12" x14ac:dyDescent="0.3">
      <c r="A19" s="364"/>
      <c r="B19" s="337" t="s">
        <v>86</v>
      </c>
      <c r="C19" s="337"/>
      <c r="D19" s="337"/>
      <c r="E19" s="215">
        <v>0.04</v>
      </c>
      <c r="F19" s="195"/>
    </row>
    <row r="20" spans="1:12" x14ac:dyDescent="0.3">
      <c r="A20" s="364"/>
      <c r="B20" s="337" t="s">
        <v>87</v>
      </c>
      <c r="C20" s="337"/>
      <c r="D20" s="337"/>
      <c r="E20" s="215">
        <v>0.03</v>
      </c>
      <c r="F20" s="195"/>
    </row>
    <row r="21" spans="1:12" ht="18" customHeight="1" x14ac:dyDescent="0.3">
      <c r="A21" s="364"/>
      <c r="B21" s="337" t="s">
        <v>88</v>
      </c>
      <c r="C21" s="337"/>
      <c r="D21" s="337"/>
      <c r="E21" s="215">
        <v>0.02</v>
      </c>
      <c r="F21" s="195"/>
    </row>
    <row r="22" spans="1:12" ht="14.4" thickBot="1" x14ac:dyDescent="0.35">
      <c r="A22" s="364"/>
      <c r="B22" s="326" t="s">
        <v>89</v>
      </c>
      <c r="C22" s="326"/>
      <c r="D22" s="326"/>
      <c r="E22" s="216">
        <v>4.5999999999999999E-3</v>
      </c>
    </row>
    <row r="23" spans="1:12" ht="31.5" customHeight="1" x14ac:dyDescent="0.3">
      <c r="A23" s="333" t="s">
        <v>90</v>
      </c>
      <c r="B23" s="335" t="s">
        <v>91</v>
      </c>
      <c r="C23" s="335"/>
      <c r="D23" s="335"/>
      <c r="E23" s="217">
        <f>(SUM(E24:E28))</f>
        <v>6.3E-2</v>
      </c>
    </row>
    <row r="24" spans="1:12" ht="17.25" customHeight="1" x14ac:dyDescent="0.3">
      <c r="A24" s="336"/>
      <c r="B24" s="337" t="s">
        <v>92</v>
      </c>
      <c r="C24" s="337"/>
      <c r="D24" s="337"/>
      <c r="E24" s="215">
        <v>0.02</v>
      </c>
    </row>
    <row r="25" spans="1:12" ht="17.25" customHeight="1" x14ac:dyDescent="0.3">
      <c r="A25" s="336"/>
      <c r="B25" s="337" t="s">
        <v>93</v>
      </c>
      <c r="C25" s="337"/>
      <c r="D25" s="337"/>
      <c r="E25" s="215">
        <v>1.4999999999999999E-2</v>
      </c>
    </row>
    <row r="26" spans="1:12" ht="16.5" customHeight="1" x14ac:dyDescent="0.3">
      <c r="A26" s="336"/>
      <c r="B26" s="337" t="s">
        <v>94</v>
      </c>
      <c r="C26" s="337"/>
      <c r="D26" s="337"/>
      <c r="E26" s="215">
        <v>1.4999999999999999E-2</v>
      </c>
    </row>
    <row r="27" spans="1:12" ht="21.75" customHeight="1" x14ac:dyDescent="0.3">
      <c r="A27" s="336"/>
      <c r="B27" s="337" t="s">
        <v>95</v>
      </c>
      <c r="C27" s="337"/>
      <c r="D27" s="337"/>
      <c r="E27" s="215">
        <v>5.0000000000000001E-3</v>
      </c>
    </row>
    <row r="28" spans="1:12" ht="21.75" customHeight="1" thickBot="1" x14ac:dyDescent="0.35">
      <c r="A28" s="334"/>
      <c r="B28" s="326" t="s">
        <v>96</v>
      </c>
      <c r="C28" s="326"/>
      <c r="D28" s="326"/>
      <c r="E28" s="216">
        <v>8.0000000000000002E-3</v>
      </c>
    </row>
    <row r="29" spans="1:12" ht="21.75" customHeight="1" x14ac:dyDescent="0.3">
      <c r="A29" s="333" t="s">
        <v>97</v>
      </c>
      <c r="B29" s="335" t="s">
        <v>98</v>
      </c>
      <c r="C29" s="335"/>
      <c r="D29" s="335"/>
      <c r="E29" s="217">
        <f>SUM(E30:E30)</f>
        <v>6.0000000000000001E-3</v>
      </c>
    </row>
    <row r="30" spans="1:12" ht="21.75" customHeight="1" thickBot="1" x14ac:dyDescent="0.35">
      <c r="A30" s="334"/>
      <c r="B30" s="326" t="s">
        <v>99</v>
      </c>
      <c r="C30" s="326"/>
      <c r="D30" s="326"/>
      <c r="E30" s="216">
        <v>6.0000000000000001E-3</v>
      </c>
    </row>
    <row r="31" spans="1:12" ht="21.75" customHeight="1" x14ac:dyDescent="0.3">
      <c r="A31" s="333" t="s">
        <v>100</v>
      </c>
      <c r="B31" s="335" t="s">
        <v>101</v>
      </c>
      <c r="C31" s="335"/>
      <c r="D31" s="335"/>
      <c r="E31" s="217">
        <f>+E32+E34+E35+E36+E33</f>
        <v>0.16999999999999998</v>
      </c>
    </row>
    <row r="32" spans="1:12" ht="21.75" customHeight="1" x14ac:dyDescent="0.3">
      <c r="A32" s="336"/>
      <c r="B32" s="337" t="s">
        <v>102</v>
      </c>
      <c r="C32" s="337"/>
      <c r="D32" s="337"/>
      <c r="E32" s="215">
        <v>0.08</v>
      </c>
    </row>
    <row r="33" spans="1:6" ht="21.75" customHeight="1" x14ac:dyDescent="0.3">
      <c r="A33" s="336"/>
      <c r="B33" s="337" t="s">
        <v>103</v>
      </c>
      <c r="C33" s="337"/>
      <c r="D33" s="337"/>
      <c r="E33" s="218">
        <v>0.03</v>
      </c>
    </row>
    <row r="34" spans="1:6" ht="18.75" customHeight="1" x14ac:dyDescent="0.3">
      <c r="A34" s="336"/>
      <c r="B34" s="337" t="s">
        <v>104</v>
      </c>
      <c r="C34" s="337"/>
      <c r="D34" s="337"/>
      <c r="E34" s="218">
        <v>0.01</v>
      </c>
    </row>
    <row r="35" spans="1:6" ht="18" customHeight="1" x14ac:dyDescent="0.3">
      <c r="A35" s="336"/>
      <c r="B35" s="337" t="s">
        <v>105</v>
      </c>
      <c r="C35" s="337"/>
      <c r="D35" s="337"/>
      <c r="E35" s="215">
        <v>0.01</v>
      </c>
    </row>
    <row r="36" spans="1:6" ht="21" customHeight="1" x14ac:dyDescent="0.3">
      <c r="A36" s="336"/>
      <c r="B36" s="337" t="s">
        <v>106</v>
      </c>
      <c r="C36" s="337"/>
      <c r="D36" s="337"/>
      <c r="E36" s="215">
        <v>0.04</v>
      </c>
    </row>
    <row r="37" spans="1:6" ht="22.5" customHeight="1" thickBot="1" x14ac:dyDescent="0.35">
      <c r="A37" s="334"/>
      <c r="B37" s="326" t="s">
        <v>107</v>
      </c>
      <c r="C37" s="326"/>
      <c r="D37" s="326"/>
      <c r="E37" s="219">
        <v>0.03</v>
      </c>
    </row>
    <row r="38" spans="1:6" ht="20.25" customHeight="1" thickBot="1" x14ac:dyDescent="0.35">
      <c r="A38" s="192" t="s">
        <v>108</v>
      </c>
      <c r="B38" s="327" t="s">
        <v>109</v>
      </c>
      <c r="C38" s="327"/>
      <c r="D38" s="327"/>
      <c r="E38" s="193">
        <v>0.15</v>
      </c>
    </row>
    <row r="39" spans="1:6" ht="18.75" customHeight="1" thickBot="1" x14ac:dyDescent="0.35">
      <c r="A39" s="198"/>
      <c r="B39" s="328" t="s">
        <v>110</v>
      </c>
      <c r="C39" s="329"/>
      <c r="D39" s="330"/>
      <c r="E39" s="199">
        <f>E38+E29+E23+E15+E10+E9+E31+E37</f>
        <v>1.9973596666666666</v>
      </c>
    </row>
    <row r="40" spans="1:6" ht="14.4" thickBot="1" x14ac:dyDescent="0.35">
      <c r="A40" s="200"/>
      <c r="B40" s="331" t="s">
        <v>111</v>
      </c>
      <c r="C40" s="332"/>
      <c r="D40" s="332"/>
      <c r="E40" s="201">
        <v>2</v>
      </c>
    </row>
    <row r="41" spans="1:6" ht="14.4" thickBot="1" x14ac:dyDescent="0.35"/>
    <row r="42" spans="1:6" x14ac:dyDescent="0.3">
      <c r="A42" s="202" t="s">
        <v>138</v>
      </c>
      <c r="B42" s="222"/>
      <c r="C42" s="222"/>
      <c r="D42" s="223"/>
      <c r="E42" s="224"/>
    </row>
    <row r="43" spans="1:6" ht="15" customHeight="1" x14ac:dyDescent="0.3">
      <c r="A43" s="203"/>
      <c r="B43" s="225"/>
      <c r="C43" s="225"/>
      <c r="D43" s="226"/>
      <c r="E43" s="227"/>
    </row>
    <row r="44" spans="1:6" x14ac:dyDescent="0.3">
      <c r="A44" s="203"/>
      <c r="B44" s="225"/>
      <c r="C44" s="225"/>
      <c r="D44" s="226"/>
      <c r="E44" s="227"/>
    </row>
    <row r="45" spans="1:6" x14ac:dyDescent="0.3">
      <c r="A45" s="204"/>
      <c r="B45" s="228"/>
      <c r="C45" s="225"/>
      <c r="D45" s="226"/>
      <c r="E45" s="229"/>
    </row>
    <row r="46" spans="1:6" x14ac:dyDescent="0.3">
      <c r="A46" s="340" t="s">
        <v>43</v>
      </c>
      <c r="B46" s="341"/>
      <c r="C46" s="225"/>
      <c r="D46" s="230" t="s">
        <v>61</v>
      </c>
      <c r="E46" s="231"/>
    </row>
    <row r="47" spans="1:6" x14ac:dyDescent="0.3">
      <c r="A47" s="187"/>
      <c r="B47" s="232"/>
      <c r="C47" s="225"/>
      <c r="D47" s="233"/>
      <c r="E47" s="234"/>
      <c r="F47" s="186"/>
    </row>
    <row r="48" spans="1:6" ht="14.4" thickBot="1" x14ac:dyDescent="0.35">
      <c r="A48" s="205" t="s">
        <v>137</v>
      </c>
      <c r="B48" s="210"/>
      <c r="C48" s="210"/>
      <c r="D48" s="210"/>
      <c r="E48" s="211"/>
    </row>
  </sheetData>
  <mergeCells count="45">
    <mergeCell ref="A46:B46"/>
    <mergeCell ref="B8:D8"/>
    <mergeCell ref="A1:E1"/>
    <mergeCell ref="A2:E2"/>
    <mergeCell ref="A3:E3"/>
    <mergeCell ref="A5:E6"/>
    <mergeCell ref="A7:E7"/>
    <mergeCell ref="B9:D9"/>
    <mergeCell ref="A10:A14"/>
    <mergeCell ref="B10:D10"/>
    <mergeCell ref="B11:D11"/>
    <mergeCell ref="B12:D12"/>
    <mergeCell ref="B13:D13"/>
    <mergeCell ref="B14:D14"/>
    <mergeCell ref="A15:A22"/>
    <mergeCell ref="B15:D15"/>
    <mergeCell ref="F18:K18"/>
    <mergeCell ref="B19:D19"/>
    <mergeCell ref="B20:D20"/>
    <mergeCell ref="B21:D21"/>
    <mergeCell ref="B22:D22"/>
    <mergeCell ref="B16:D16"/>
    <mergeCell ref="B17:D17"/>
    <mergeCell ref="B18:D18"/>
    <mergeCell ref="A23:A28"/>
    <mergeCell ref="B23:D23"/>
    <mergeCell ref="B24:D24"/>
    <mergeCell ref="B25:D25"/>
    <mergeCell ref="B26:D26"/>
    <mergeCell ref="B27:D27"/>
    <mergeCell ref="B28:D28"/>
    <mergeCell ref="B37:D37"/>
    <mergeCell ref="B38:D38"/>
    <mergeCell ref="B39:D39"/>
    <mergeCell ref="B40:D40"/>
    <mergeCell ref="A29:A30"/>
    <mergeCell ref="B29:D29"/>
    <mergeCell ref="B30:D30"/>
    <mergeCell ref="A31:A37"/>
    <mergeCell ref="B31:D31"/>
    <mergeCell ref="B32:D32"/>
    <mergeCell ref="B33:D33"/>
    <mergeCell ref="B34:D34"/>
    <mergeCell ref="B35:D35"/>
    <mergeCell ref="B36:D36"/>
  </mergeCells>
  <pageMargins left="0.9055118110236221" right="0.70866141732283472" top="0.94488188976377963" bottom="0.74803149606299213" header="0.31496062992125984" footer="0.31496062992125984"/>
  <pageSetup scale="68" orientation="portrait" r:id="rId1"/>
  <colBreaks count="2" manualBreakCount="2">
    <brk id="5" max="42" man="1"/>
    <brk id="6"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CFBC69-155B-44A7-BDE5-C8DEE990F6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D6E4D3-828B-4119-8EA4-28EE299F5600}">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F6219FF1-C3C3-4D21-9C3D-C4CDCC67A9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FORMULARIO 1 - DETALLADO</vt:lpstr>
      <vt:lpstr>FORMULARIO1 - GLOBAL</vt:lpstr>
      <vt:lpstr>FM1</vt:lpstr>
      <vt:lpstr>'FM1'!Área_de_impresión</vt:lpstr>
      <vt:lpstr>'FORMULARIO 1 - DETALLADO'!Área_de_impresión</vt:lpstr>
      <vt:lpstr>'FORMULARIO1 - GLOBAL'!Área_de_impresión</vt:lpstr>
      <vt:lpstr>'FORMULARIO 1 - DETALLADO'!Títulos_a_imprimir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Carlos Andres Silva</cp:lastModifiedBy>
  <cp:revision/>
  <cp:lastPrinted>2026-04-23T03:40:54Z</cp:lastPrinted>
  <dcterms:created xsi:type="dcterms:W3CDTF">2020-02-18T09:47:52Z</dcterms:created>
  <dcterms:modified xsi:type="dcterms:W3CDTF">2026-05-12T22:15:07Z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