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C:\Users\Alex\Desktop\"/>
    </mc:Choice>
  </mc:AlternateContent>
  <xr:revisionPtr revIDLastSave="0" documentId="13_ncr:1_{F8FA6BCD-1918-46B2-9DE4-55F883EC6A88}" xr6:coauthVersionLast="47" xr6:coauthVersionMax="47" xr10:uidLastSave="{00000000-0000-0000-0000-000000000000}"/>
  <bookViews>
    <workbookView xWindow="-120" yWindow="-120" windowWidth="20730" windowHeight="11040" xr2:uid="{00000000-000D-0000-FFFF-FFFF00000000}"/>
  </bookViews>
  <sheets>
    <sheet name="Table 1 (2)" sheetId="2" r:id="rId1"/>
  </sheets>
  <definedNames>
    <definedName name="_xlnm._FilterDatabase" localSheetId="0" hidden="1">'Table 1 (2)'!$A$3:$K$122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0" i="2" l="1"/>
  <c r="J22" i="2"/>
  <c r="K22" i="2" s="1"/>
  <c r="J118" i="2"/>
  <c r="K118" i="2" s="1"/>
  <c r="I4" i="2"/>
  <c r="I21" i="2"/>
  <c r="J21" i="2" s="1"/>
  <c r="K21" i="2" s="1"/>
  <c r="I117" i="2"/>
  <c r="J117" i="2" s="1"/>
  <c r="K117" i="2" s="1"/>
  <c r="I116" i="2"/>
  <c r="J116" i="2" s="1"/>
  <c r="K116" i="2" s="1"/>
  <c r="I115" i="2"/>
  <c r="J115" i="2" s="1"/>
  <c r="K115" i="2" s="1"/>
  <c r="I114" i="2"/>
  <c r="J114" i="2" s="1"/>
  <c r="K114" i="2" s="1"/>
  <c r="I113" i="2"/>
  <c r="J113" i="2" s="1"/>
  <c r="K113" i="2" s="1"/>
  <c r="I112" i="2"/>
  <c r="J112" i="2" s="1"/>
  <c r="K112" i="2" s="1"/>
  <c r="I111" i="2"/>
  <c r="J111" i="2" s="1"/>
  <c r="K111" i="2" s="1"/>
  <c r="I110" i="2"/>
  <c r="J110" i="2" s="1"/>
  <c r="K110" i="2" s="1"/>
  <c r="I109" i="2"/>
  <c r="J109" i="2" s="1"/>
  <c r="K109" i="2" s="1"/>
  <c r="I108" i="2"/>
  <c r="J108" i="2" s="1"/>
  <c r="K108" i="2" s="1"/>
  <c r="I107" i="2"/>
  <c r="J107" i="2" s="1"/>
  <c r="K107" i="2" s="1"/>
  <c r="I106" i="2"/>
  <c r="J106" i="2" s="1"/>
  <c r="K106" i="2" s="1"/>
  <c r="I105" i="2"/>
  <c r="J105" i="2" s="1"/>
  <c r="K105" i="2" s="1"/>
  <c r="I104" i="2"/>
  <c r="J104" i="2" s="1"/>
  <c r="K104" i="2" s="1"/>
  <c r="I103" i="2"/>
  <c r="J103" i="2" s="1"/>
  <c r="K103" i="2" s="1"/>
  <c r="I102" i="2"/>
  <c r="J102" i="2" s="1"/>
  <c r="K102" i="2" s="1"/>
  <c r="I101" i="2"/>
  <c r="J101" i="2" s="1"/>
  <c r="K101" i="2" s="1"/>
  <c r="I100" i="2"/>
  <c r="J100" i="2" s="1"/>
  <c r="K100" i="2" s="1"/>
  <c r="I99" i="2"/>
  <c r="J99" i="2" s="1"/>
  <c r="K99" i="2" s="1"/>
  <c r="I98" i="2"/>
  <c r="J98" i="2" s="1"/>
  <c r="K98" i="2" s="1"/>
  <c r="I97" i="2"/>
  <c r="J97" i="2" s="1"/>
  <c r="K97" i="2" s="1"/>
  <c r="I96" i="2"/>
  <c r="J96" i="2" s="1"/>
  <c r="K96" i="2" s="1"/>
  <c r="I95" i="2"/>
  <c r="J95" i="2" s="1"/>
  <c r="K95" i="2" s="1"/>
  <c r="I94" i="2"/>
  <c r="J94" i="2" s="1"/>
  <c r="K94" i="2" s="1"/>
  <c r="I93" i="2"/>
  <c r="J93" i="2" s="1"/>
  <c r="K93" i="2" s="1"/>
  <c r="I92" i="2"/>
  <c r="J92" i="2" s="1"/>
  <c r="K92" i="2" s="1"/>
  <c r="I91" i="2"/>
  <c r="J91" i="2" s="1"/>
  <c r="K91" i="2" s="1"/>
  <c r="I90" i="2"/>
  <c r="J90" i="2" s="1"/>
  <c r="K90" i="2" s="1"/>
  <c r="I89" i="2"/>
  <c r="J89" i="2" s="1"/>
  <c r="K89" i="2" s="1"/>
  <c r="I88" i="2"/>
  <c r="J88" i="2" s="1"/>
  <c r="K88" i="2" s="1"/>
  <c r="I87" i="2"/>
  <c r="J87" i="2" s="1"/>
  <c r="K87" i="2" s="1"/>
  <c r="I86" i="2"/>
  <c r="J86" i="2" s="1"/>
  <c r="K86" i="2" s="1"/>
  <c r="I85" i="2"/>
  <c r="J85" i="2" s="1"/>
  <c r="K85" i="2" s="1"/>
  <c r="I84" i="2"/>
  <c r="J84" i="2" s="1"/>
  <c r="K84" i="2" s="1"/>
  <c r="I83" i="2"/>
  <c r="J83" i="2" s="1"/>
  <c r="K83" i="2" s="1"/>
  <c r="I82" i="2"/>
  <c r="J82" i="2" s="1"/>
  <c r="K82" i="2" s="1"/>
  <c r="I81" i="2"/>
  <c r="J81" i="2" s="1"/>
  <c r="K81" i="2" s="1"/>
  <c r="I80" i="2"/>
  <c r="J80" i="2" s="1"/>
  <c r="K80" i="2" s="1"/>
  <c r="I79" i="2"/>
  <c r="J79" i="2" s="1"/>
  <c r="K79" i="2" s="1"/>
  <c r="I78" i="2"/>
  <c r="J78" i="2" s="1"/>
  <c r="K78" i="2" s="1"/>
  <c r="I77" i="2"/>
  <c r="J77" i="2" s="1"/>
  <c r="K77" i="2" s="1"/>
  <c r="I76" i="2"/>
  <c r="J76" i="2" s="1"/>
  <c r="K76" i="2" s="1"/>
  <c r="I75" i="2"/>
  <c r="J75" i="2" s="1"/>
  <c r="K75" i="2" s="1"/>
  <c r="I74" i="2"/>
  <c r="J74" i="2" s="1"/>
  <c r="K74" i="2" s="1"/>
  <c r="I73" i="2"/>
  <c r="J73" i="2" s="1"/>
  <c r="K73" i="2" s="1"/>
  <c r="I72" i="2"/>
  <c r="J72" i="2" s="1"/>
  <c r="K72" i="2" s="1"/>
  <c r="I71" i="2"/>
  <c r="J71" i="2" s="1"/>
  <c r="K71" i="2" s="1"/>
  <c r="I70" i="2"/>
  <c r="J70" i="2" s="1"/>
  <c r="K70" i="2" s="1"/>
  <c r="I69" i="2"/>
  <c r="J69" i="2" s="1"/>
  <c r="K69" i="2" s="1"/>
  <c r="I68" i="2"/>
  <c r="J68" i="2" s="1"/>
  <c r="K68" i="2" s="1"/>
  <c r="I67" i="2"/>
  <c r="J67" i="2" s="1"/>
  <c r="K67" i="2" s="1"/>
  <c r="I66" i="2"/>
  <c r="J66" i="2" s="1"/>
  <c r="K66" i="2" s="1"/>
  <c r="I65" i="2"/>
  <c r="J65" i="2" s="1"/>
  <c r="K65" i="2" s="1"/>
  <c r="I64" i="2"/>
  <c r="J64" i="2" s="1"/>
  <c r="K64" i="2" s="1"/>
  <c r="I63" i="2"/>
  <c r="J63" i="2" s="1"/>
  <c r="K63" i="2" s="1"/>
  <c r="I62" i="2"/>
  <c r="J62" i="2" s="1"/>
  <c r="K62" i="2" s="1"/>
  <c r="I61" i="2"/>
  <c r="J61" i="2" s="1"/>
  <c r="K61" i="2" s="1"/>
  <c r="I60" i="2"/>
  <c r="J60" i="2" s="1"/>
  <c r="K60" i="2" s="1"/>
  <c r="I59" i="2"/>
  <c r="J59" i="2" s="1"/>
  <c r="K59" i="2" s="1"/>
  <c r="I58" i="2"/>
  <c r="J58" i="2" s="1"/>
  <c r="K58" i="2" s="1"/>
  <c r="I57" i="2"/>
  <c r="J57" i="2" s="1"/>
  <c r="K57" i="2" s="1"/>
  <c r="I56" i="2"/>
  <c r="J56" i="2" s="1"/>
  <c r="K56" i="2" s="1"/>
  <c r="I55" i="2"/>
  <c r="J55" i="2" s="1"/>
  <c r="K55" i="2" s="1"/>
  <c r="I54" i="2"/>
  <c r="J54" i="2" s="1"/>
  <c r="K54" i="2" s="1"/>
  <c r="I53" i="2"/>
  <c r="J53" i="2" s="1"/>
  <c r="K53" i="2" s="1"/>
  <c r="I52" i="2"/>
  <c r="J52" i="2" s="1"/>
  <c r="K52" i="2" s="1"/>
  <c r="I51" i="2"/>
  <c r="J51" i="2" s="1"/>
  <c r="K51" i="2" s="1"/>
  <c r="I50" i="2"/>
  <c r="J50" i="2" s="1"/>
  <c r="K50" i="2" s="1"/>
  <c r="I49" i="2"/>
  <c r="J49" i="2" s="1"/>
  <c r="K49" i="2" s="1"/>
  <c r="I48" i="2"/>
  <c r="J48" i="2" s="1"/>
  <c r="K48" i="2" s="1"/>
  <c r="I47" i="2"/>
  <c r="J47" i="2" s="1"/>
  <c r="K47" i="2" s="1"/>
  <c r="I46" i="2"/>
  <c r="J46" i="2" s="1"/>
  <c r="K46" i="2" s="1"/>
  <c r="I45" i="2"/>
  <c r="J45" i="2" s="1"/>
  <c r="K45" i="2" s="1"/>
  <c r="I44" i="2"/>
  <c r="J44" i="2" s="1"/>
  <c r="K44" i="2" s="1"/>
  <c r="I43" i="2"/>
  <c r="J43" i="2" s="1"/>
  <c r="K43" i="2" s="1"/>
  <c r="I42" i="2"/>
  <c r="J42" i="2" s="1"/>
  <c r="K42" i="2" s="1"/>
  <c r="I41" i="2"/>
  <c r="J41" i="2" s="1"/>
  <c r="K41" i="2" s="1"/>
  <c r="I40" i="2"/>
  <c r="J40" i="2" s="1"/>
  <c r="K40" i="2" s="1"/>
  <c r="I39" i="2"/>
  <c r="J39" i="2" s="1"/>
  <c r="K39" i="2" s="1"/>
  <c r="I38" i="2"/>
  <c r="J38" i="2" s="1"/>
  <c r="K38" i="2" s="1"/>
  <c r="I37" i="2"/>
  <c r="J37" i="2" s="1"/>
  <c r="K37" i="2" s="1"/>
  <c r="I36" i="2"/>
  <c r="J36" i="2" s="1"/>
  <c r="K36" i="2" s="1"/>
  <c r="I35" i="2"/>
  <c r="J35" i="2" s="1"/>
  <c r="K35" i="2" s="1"/>
  <c r="I34" i="2"/>
  <c r="J34" i="2" s="1"/>
  <c r="K34" i="2" s="1"/>
  <c r="I33" i="2"/>
  <c r="J33" i="2" s="1"/>
  <c r="K33" i="2" s="1"/>
  <c r="I32" i="2"/>
  <c r="J32" i="2" s="1"/>
  <c r="I31" i="2"/>
  <c r="J31" i="2" s="1"/>
  <c r="K31" i="2" s="1"/>
  <c r="I30" i="2"/>
  <c r="J30" i="2" s="1"/>
  <c r="K30" i="2" s="1"/>
  <c r="I29" i="2"/>
  <c r="J29" i="2" s="1"/>
  <c r="K29" i="2" s="1"/>
  <c r="I28" i="2"/>
  <c r="J28" i="2" s="1"/>
  <c r="K28" i="2" s="1"/>
  <c r="I27" i="2"/>
  <c r="J27" i="2" s="1"/>
  <c r="K27" i="2" s="1"/>
  <c r="I26" i="2"/>
  <c r="J26" i="2" s="1"/>
  <c r="K26" i="2" s="1"/>
  <c r="I25" i="2"/>
  <c r="J25" i="2" s="1"/>
  <c r="K25" i="2" s="1"/>
  <c r="I24" i="2"/>
  <c r="J24" i="2" s="1"/>
  <c r="K24" i="2" s="1"/>
  <c r="I23" i="2"/>
  <c r="J23" i="2" s="1"/>
  <c r="K23" i="2" s="1"/>
  <c r="I20" i="2"/>
  <c r="J20" i="2" s="1"/>
  <c r="K20" i="2" s="1"/>
  <c r="I19" i="2"/>
  <c r="J19" i="2" s="1"/>
  <c r="K19" i="2" s="1"/>
  <c r="I18" i="2"/>
  <c r="J18" i="2" s="1"/>
  <c r="K18" i="2" s="1"/>
  <c r="I17" i="2"/>
  <c r="J17" i="2" s="1"/>
  <c r="K17" i="2" s="1"/>
  <c r="I16" i="2"/>
  <c r="J16" i="2" s="1"/>
  <c r="K16" i="2" s="1"/>
  <c r="I15" i="2"/>
  <c r="J15" i="2" s="1"/>
  <c r="K15" i="2" s="1"/>
  <c r="I14" i="2"/>
  <c r="J14" i="2" s="1"/>
  <c r="K14" i="2" s="1"/>
  <c r="I13" i="2"/>
  <c r="J13" i="2" s="1"/>
  <c r="K13" i="2" s="1"/>
  <c r="I12" i="2"/>
  <c r="J12" i="2" s="1"/>
  <c r="K12" i="2" s="1"/>
  <c r="I11" i="2"/>
  <c r="J11" i="2" s="1"/>
  <c r="K11" i="2" s="1"/>
  <c r="I10" i="2"/>
  <c r="J10" i="2" s="1"/>
  <c r="K10" i="2" s="1"/>
  <c r="I9" i="2"/>
  <c r="J9" i="2" s="1"/>
  <c r="K9" i="2" s="1"/>
  <c r="I8" i="2"/>
  <c r="J8" i="2" s="1"/>
  <c r="K8" i="2" s="1"/>
  <c r="I7" i="2"/>
  <c r="J7" i="2" s="1"/>
  <c r="K7" i="2" s="1"/>
  <c r="I6" i="2"/>
  <c r="J6" i="2" s="1"/>
  <c r="K6" i="2" s="1"/>
  <c r="I5" i="2"/>
  <c r="J5" i="2" s="1"/>
  <c r="K5" i="2" s="1"/>
  <c r="K32" i="2" l="1"/>
  <c r="K121" i="2"/>
  <c r="J4" i="2"/>
  <c r="K4" i="2" l="1"/>
  <c r="K122" i="2"/>
</calcChain>
</file>

<file path=xl/sharedStrings.xml><?xml version="1.0" encoding="utf-8"?>
<sst xmlns="http://schemas.openxmlformats.org/spreadsheetml/2006/main" count="260" uniqueCount="155">
  <si>
    <t>VALOR
TOTAL</t>
  </si>
  <si>
    <t>ITEM</t>
  </si>
  <si>
    <t>CENTRO PARA EL DESARROLLO AGROECOLOGICO Y AGROINDUSTRIAL</t>
  </si>
  <si>
    <r>
      <rPr>
        <b/>
        <sz val="12"/>
        <rFont val="Calibri"/>
        <family val="2"/>
        <scheme val="minor"/>
      </rPr>
      <t>VALOR
UNITARIO</t>
    </r>
  </si>
  <si>
    <t>UNIDAD</t>
  </si>
  <si>
    <t xml:space="preserve">CODIGO UNSPSC </t>
  </si>
  <si>
    <t>DESCRIPCIÓN DEL BIEN Y/O
SERVICIO</t>
  </si>
  <si>
    <t>ESPECIFICACIONES TÉCNICAS</t>
  </si>
  <si>
    <t>UNIDAD MEDIDA</t>
  </si>
  <si>
    <t>CANT.</t>
  </si>
  <si>
    <t>Actividades donde se requiere el servicio de profesionales con el propósito de generar escenarios para el desarrollo de actividades enmarcadas en los objetivos operativos de Arte y Cultura , Promocion y Prevencion en Salud, de acuerdo a lineamientos para la elaboracion del plan de bienestar al aprendiz del centro de formacion.</t>
  </si>
  <si>
    <t>Nutricionista para actividad por 2 horas.</t>
  </si>
  <si>
    <t>Medico general para actividad por 2 horas</t>
  </si>
  <si>
    <t>Coach motivacional para actividad por 2 horas</t>
  </si>
  <si>
    <t>Actividades donde se requieren Salones y/o Auditorio por actividad</t>
  </si>
  <si>
    <t>Salón  climatizado  que  cuente con capacidad para un número de 100 y  200 aprendices    aproximadamente a impactar,sillas,     mesas,      apoyos audiovisuales  y sonido  (video beam,   pantalla   para proyección,         sonido y micrófonos). Una jornada de  3 a 5 horas por actividad.</t>
  </si>
  <si>
    <t>GLOBAL</t>
  </si>
  <si>
    <t>Espacio al aire libre donde serán realizadas actividades de: convivencias, deportivas, reuniones voceros, culturales y demás actividades que requieran este tipo de espacios.</t>
  </si>
  <si>
    <t>Reconocimientos para actividades de todos los objetivos del plan de bienestar al aprendiz 2026 del centro.</t>
  </si>
  <si>
    <t>Refrigerios y dulces típicos en las diferentes para  actividades contempladas en el Plan de Bienestar al Aprendiz del Centro, cuando se requiera.</t>
  </si>
  <si>
    <t>Jugo natural en agua en vaso de 12 onzas.</t>
  </si>
  <si>
    <t>Sándwiches  combinados  de jamón y queso</t>
  </si>
  <si>
    <t>Empanadas de pollo de 10 gr de pollo    y/    o    carne</t>
  </si>
  <si>
    <t>Dulces   típicos   variados   para actividades que lo requieran.</t>
  </si>
  <si>
    <t>Pechuga 250 gr, o carne 250 gr, y    chorizo    1250gr, ensalada tropical, papa y/o  yuca y vaso de jugo   natural   en   agua  de   12 onzas.</t>
  </si>
  <si>
    <t>Hidratación  actividades de bienestar al aprendiz que las requieran, en el area de actividad salud fisica mental , arte y cutura,  liderazgo y saludque se encuentran en el plan 2026.</t>
  </si>
  <si>
    <t>Botella de agua de 300 ml. marcas reconocidas</t>
  </si>
  <si>
    <t>Encuentros Interculturales  y ceremonias de graduacion con la  participación de aprendices del Centro de Formación</t>
  </si>
  <si>
    <t>Microfono inhalambrico - MICRÓFONO TAKSTAR TS6310HH INALAMBRICO</t>
  </si>
  <si>
    <t>Microfono de solapa - Micrófonos Inalámbricos Solapa para Celular Tipo C Y ¡Phone Lightning</t>
  </si>
  <si>
    <t>Parlante LYl Sound 15 Pulgadas 450 Rms + Base + Micrófono</t>
  </si>
  <si>
    <t xml:space="preserve">Ventury colores </t>
  </si>
  <si>
    <t>Actividades  Regionales  y/o Nacionales  para actividades  deportivas ,de Liderazgo con la  - participación de aprendices  del centro de formación</t>
  </si>
  <si>
    <t>Camiseta deportiva marcada con  numeracion o nombre de equipo, con pantaloneta y medias.</t>
  </si>
  <si>
    <t>Actividades del plan de bienestar  al aprendiz que requieran elemetos ludicos, de ambientacion institucional.</t>
  </si>
  <si>
    <t xml:space="preserve">Manilla de telas con mensaje motivacional </t>
  </si>
  <si>
    <t>Camisetas blancas para mimos. Blancas,   tipo   playeras   cuello redondo. Tallas s - m - L</t>
  </si>
  <si>
    <t>Pantalón         negro        unisex: Pantalón   holgado   negro   de algodón con ajuste de elástico</t>
  </si>
  <si>
    <t>Pendón tipo araña pendon ful lcolor de 1.50x1.00 .  El arte de los pendones, será suministrada por el SENA o diseñada por contratista en coordinación con el Sena.</t>
  </si>
  <si>
    <t>Baking con logo Sena de 3 mts x 3 mts</t>
  </si>
  <si>
    <t>Impresiones Certificados y Actas.</t>
  </si>
  <si>
    <t>PAQUETE</t>
  </si>
  <si>
    <t>Material didáctico, lúdico recreativo para actividades culturales, de salud física y mental y deportivas establecidas en plan nacional de bienestar al aprendiz</t>
  </si>
  <si>
    <t>Frasco   de   goma   escarchada colores surtidos x 40 ml</t>
  </si>
  <si>
    <t>Paquete    de    globos    colores surtidos R12 X 50 unidades.</t>
  </si>
  <si>
    <t>Paquete    de    globos    colores surtidos R9 X 50 unidades</t>
  </si>
  <si>
    <t>Rollo de cinta de tela doble fax colores surtidos 6 cm de grueso</t>
  </si>
  <si>
    <t>Pinceles de Tamaños sutidos</t>
  </si>
  <si>
    <t>Rollo de cintas de papel colores surtidos 2 cm de grueso rollo</t>
  </si>
  <si>
    <t>Rollo de cinta de tela doble fax colores surtidos 1 cm de grueso</t>
  </si>
  <si>
    <t>Rollo de cinta de tela doble fax colores surtidos 4 cm de grueso</t>
  </si>
  <si>
    <t>Bolitas de uñita: bolita de uñita o   canicas   de   cristal,   marca genérica, de 2,5 cm</t>
  </si>
  <si>
    <t>CAJA X 8 UNIDADES</t>
  </si>
  <si>
    <t>Yoyo     con     embrague     con autoretorno, con medidas 18 x 2,5 x 9 mts</t>
  </si>
  <si>
    <t>Ula  ula  plástica:  aros  cerrados de material plástico macizo</t>
  </si>
  <si>
    <t>la minas de Fomi de colores surtidos</t>
  </si>
  <si>
    <t>METRO</t>
  </si>
  <si>
    <t>Marcadores  de  vinilos  colores surtidos permanente</t>
  </si>
  <si>
    <t>Cuadernos media carta rayado de 50 hojas</t>
  </si>
  <si>
    <t>CAJA x 12 UNIDADES</t>
  </si>
  <si>
    <t>STIKER PEGABLES PEQUEÑOS CON LOGO SENA</t>
  </si>
  <si>
    <t>Plegables     informativos     del reglamento del aprendiz</t>
  </si>
  <si>
    <t>MANILLAS DE TELA CON MENSAJES MOTIVACIONALES</t>
  </si>
  <si>
    <t>CAJA x12 UNIDADES</t>
  </si>
  <si>
    <t>Rollo     de     Cintas     De     Tela Satinadas Colores surtidos 4cm X 136 Metros.</t>
  </si>
  <si>
    <t>PAQUETE X8 UNIDADES</t>
  </si>
  <si>
    <t>Tela    dacron    para    turbante estampado medidas 25 cms de anchos por 150 cm de largo</t>
  </si>
  <si>
    <t>Rollo de cinta decoración navideña de 50mm, presentación    en    rollos    de 30mtr para confección, moños, decoración, accesorios, manualidades y empaques.</t>
  </si>
  <si>
    <t>Tarros    de    bolas    navideñas pequeñas</t>
  </si>
  <si>
    <t>Pistola  silicona      grande  60w para barras gruesas</t>
  </si>
  <si>
    <t>Barras de silicona grandes</t>
  </si>
  <si>
    <t>Caja de colores</t>
  </si>
  <si>
    <t>Paquete      de      octavos      de cartulina de colores surtidos</t>
  </si>
  <si>
    <t>Vinilo colores surtidos   x 125 gr</t>
  </si>
  <si>
    <t>Temperas     colores     surtidos frasco de 250ml.</t>
  </si>
  <si>
    <t>Kit de brochas punta gorda</t>
  </si>
  <si>
    <t>Kit         de         pinceles         para manualidades</t>
  </si>
  <si>
    <t>Papel  bond  rollo  72  cm  ancho 50 metros largo, 75 gramos</t>
  </si>
  <si>
    <t>Caja de bolígrafo negro</t>
  </si>
  <si>
    <t>Kits aseo personal, para actividades establecidas en plan nacional de bienestar</t>
  </si>
  <si>
    <t>Sachet de desodorante hombre por 8.5gr.</t>
  </si>
  <si>
    <t>Sachet  de  desodorante  mujer por 8.5gr.</t>
  </si>
  <si>
    <t>Paquete        de         protectores multiestilo por 15 unidades.</t>
  </si>
  <si>
    <t>Elementos ludicos, deprotivos y/o recreativos para actividades  contempladas en e  plan de bienestar al aprendiz del centro de formación.</t>
  </si>
  <si>
    <t>Morrales deportivos material sintético</t>
  </si>
  <si>
    <t>INFLADORES: Material plástico con medidas 43 x 11 x 3,5 cm; 90 g,con una robusta carcasa de plástico, un vástago macizo y una aguja metálica de paredes gruesa</t>
  </si>
  <si>
    <t>Kit Energetico( 1 fruta, bocadillo, bebida energetica y / o agua)</t>
  </si>
  <si>
    <t>PETOS PARA ENTRENAMIENTOS: Diseño en mateial poliester,holgado para mayor libertad de movimiento, ambos lados abiertos para asegurar la ventilación, marcados con número y logo del Sena, en tallas unicas para adaptarse a diferentes personas.</t>
  </si>
  <si>
    <t>Gorras    cubierta    total    color negra  sin  logos:   gorra   negra clásica     de     algodón cierre ajustable   de   hebilla   metálica trasera, gran ajuste para todos los tamaños de cabeza</t>
  </si>
  <si>
    <t xml:space="preserve">Bus  ida y vuelta para actividad deportiva, cultural y/o  recreativas  dentro del Departamento del Atlantico </t>
  </si>
  <si>
    <r>
      <rPr>
        <sz val="10"/>
        <rFont val="Calibri"/>
        <family val="2"/>
      </rPr>
      <t>Placas  de  reconocimiento  en madera  con  bronce  lacerable, leyenda      sugerida por
la entidad, tamaño 20x25 cm.</t>
    </r>
  </si>
  <si>
    <r>
      <rPr>
        <sz val="10"/>
        <rFont val="Calibri"/>
        <family val="2"/>
      </rPr>
      <t>Vestuario contemporáneo para danza  moderna  - mujer:  Bodys, licras, tutus, medias , cintas,     maquillaje     y
accesorios.</t>
    </r>
  </si>
  <si>
    <r>
      <rPr>
        <sz val="10"/>
        <rFont val="Calibri"/>
        <family val="2"/>
      </rPr>
      <t>Vestuario contemporáneo para danza    moderna    -    hombre:
pantalón,  camisa, maquillaje  y accesorios.</t>
    </r>
  </si>
  <si>
    <r>
      <rPr>
        <sz val="10"/>
        <rFont val="Calibri"/>
        <family val="2"/>
      </rPr>
      <t>Impresiones tamaño tabloide papel propalkote tamaño tabloide con temática mensual
del valor el cual será suministrado por el SENA.</t>
    </r>
  </si>
  <si>
    <r>
      <rPr>
        <sz val="10"/>
        <rFont val="Calibri"/>
        <family val="2"/>
      </rPr>
      <t>Botones con las siguientes especificaciones:   modelo: pines con espejo   tamaño 44 mm
de diámetro.  Diseño: sugerido por la entidad.</t>
    </r>
  </si>
  <si>
    <r>
      <rPr>
        <sz val="10"/>
        <rFont val="Calibri"/>
        <family val="2"/>
      </rPr>
      <t>Pasacalle   con   las   siguientes características:
material: banner 10 oz. medidas: largo 200 cm x ancho 50 cm                          terminado: con   ojales   en   los   extremos. uso: para exterior. leyenda  sugerida por la entidad.</t>
    </r>
  </si>
  <si>
    <r>
      <rPr>
        <sz val="10"/>
        <rFont val="Calibri"/>
        <family val="2"/>
      </rPr>
      <t>Sticker     con     las     siguientes especificaciones: tamaño  de  impresión: 25 x  25 mm
requerimiento                           de sangrado:1,59         mm          de sangrado rodeando la línea de corte.
requerimiento      de      bordes: tamaño               2,54               mm
formato:                                    JPG diseño: sugerido por la entidad</t>
    </r>
  </si>
  <si>
    <r>
      <rPr>
        <sz val="10"/>
        <rFont val="Calibri"/>
        <family val="2"/>
      </rPr>
      <t>PAQUETE X 10
UNIDADES</t>
    </r>
  </si>
  <si>
    <r>
      <rPr>
        <sz val="10"/>
        <rFont val="Calibri"/>
        <family val="2"/>
      </rPr>
      <t>Gorras Tipo Viscera
Gorras    cubierta    total    color negra  sin  logos:   gorra   negra clásica     de     algodón cierre ajustable   de   hebilla   metálica trasera, gran ajuste para todos los tamaños de cabeza
Thermos de 500 m.l</t>
    </r>
  </si>
  <si>
    <r>
      <rPr>
        <sz val="10"/>
        <rFont val="Calibri"/>
        <family val="2"/>
      </rPr>
      <t>PAQUETE X8
UNIDADES</t>
    </r>
  </si>
  <si>
    <r>
      <rPr>
        <sz val="10"/>
        <rFont val="Calibri"/>
        <family val="2"/>
      </rPr>
      <t>Kit     de     maquillaje     teatral: primer  de  rostro  transparente efecto    mate,    polvo suelto traslúcido, pestañinas negras a prueba   de   agua,   base   tono claro,  base  tono medio,  base tono   oscuro,   corrector   tono claro,   corrector   tono   medio, corrector tono  oscuro,  rubor color     rosado,     rubor     color ladrillo,  beauty  blender,  labial rojo,    juegos    completos    de brochas   profesionales,   goma de       pestañas,
pares       de pestañas,  lápices  delineadores profesionales                   negros, plumones delineadores
líquidos negros profesionales</t>
    </r>
  </si>
  <si>
    <r>
      <rPr>
        <sz val="10"/>
        <rFont val="Calibri"/>
        <family val="2"/>
      </rPr>
      <t>Conos: Material plastic o pvc con medidas de 28 cm de alto x 20 cm y tambien de 17 cm
de alto x 20 cm</t>
    </r>
  </si>
  <si>
    <r>
      <rPr>
        <sz val="10"/>
        <rFont val="Calibri"/>
        <family val="2"/>
      </rPr>
      <t>Almuerzos para actividades que lo requieran,
de liderazgo, y de habilidades blandas, de Arte y Cutura</t>
    </r>
  </si>
  <si>
    <r>
      <t>Objeto: Contratar apoyos logísticos para el desarrollo de actividades de bienestar orientadas a la promoción de la salud, el arte, la cultura y la actividad física, con el fin de fortalecer la permanencia y reducir la deserción de los aprendices del Centro para el Desarrollo Agroecológico y Agroindustrial CEDAGRO, Regional Atlántico.</t>
    </r>
    <r>
      <rPr>
        <b/>
        <i/>
        <sz val="11"/>
        <rFont val="Calibri"/>
        <family val="2"/>
        <scheme val="minor"/>
      </rPr>
      <t xml:space="preserve">
</t>
    </r>
  </si>
  <si>
    <t>VALOR IVA</t>
  </si>
  <si>
    <t xml:space="preserve">% IVA </t>
  </si>
  <si>
    <t xml:space="preserve">SUBTOTAL </t>
  </si>
  <si>
    <t xml:space="preserve">IVA </t>
  </si>
  <si>
    <t xml:space="preserve">VALOR TOTAL IVA INCLUIDO </t>
  </si>
  <si>
    <t xml:space="preserve">FIRMA: </t>
  </si>
  <si>
    <t xml:space="preserve">VALOR UNITARIO IVA INCLUIDO </t>
  </si>
  <si>
    <t>Decorador de espacio para  preparar y organizar  los espacios en los cuales se desarrollaran actividades de Arte y Cultura, Actividad Fisica, Liderazgo y Habilidades Blandas.(Se requiere el servicio de una persona  con  el  propósito de preparar y organizar el espacio a utilizar). 2 horas por actividad</t>
  </si>
  <si>
    <t xml:space="preserve">Cancha de futbol, microfútbol,  con hidratación. Este servicio cuenta para el cubrimiento de una actividad en una jornada de 4 horas.Para 200 personas aproximadamente </t>
  </si>
  <si>
    <t xml:space="preserve">Zonas verdes  de esparcimiento y actividades grupales   para actividades           durante una jornada     de     4 a 6      horas.Para 200 personas aproximadamente </t>
  </si>
  <si>
    <t>Producto: Certificado / Diploma
Material: Papel opalina
Gramaje: 180 – 300 g/m²
Dimensiones: 21.5 × 28 cm (estándar recomendado)
Color: Blanco o marfil
Acabado: Liso satinado
Impresión: Láser / inkjet / offset
Uso: Documentos formales, académicos o institucionales</t>
  </si>
  <si>
    <t xml:space="preserve"> Medallas marcadas con leyenda. Material: Aleación metálica (zamak, aluminio o acero)
Diámetro: 5 – 7 cm
Espesor: 2 – 4 mm
Acabado: Dorado, plateado o bronce
Grabado: Relieve o impresión con leyenda institucional
Cinta: Tela poliéster sublimada, ancho 2 – 3 cm
Uso: Reconocimientos institucionales</t>
  </si>
  <si>
    <t>Trofeo de resina con centro en relieve,  con  base  de  madera para  logo  del  SENA, logo  de bienestar al aprendiz y leyenda sugerida por la entidad, tamaño 35 cm x 1.5 kg</t>
  </si>
  <si>
    <t>Deditos horneados de  queso 40 g unidad</t>
  </si>
  <si>
    <t>Estolas para graduacion. Material: poliéster
Medidas: 150 – 180 cm largo
Personalización: Bordado o estampado</t>
  </si>
  <si>
    <t xml:space="preserve"> Tarima con cubierta </t>
  </si>
  <si>
    <t>Camisetas cuello redondo con mensaje alusivo a la actividad de talla de xs a Xl</t>
  </si>
  <si>
    <t>Pintucaritas   colores   surtidos: Paleta  de  maquillaje  artístico en    crema,    tipo oleoso,    en variedad   de   tonos,   contiene ingredientes hipo alergénicos y seguros
para la piel. Rinde para más de 100 aplicaciones.</t>
  </si>
  <si>
    <t>Plieegos de cartulina colores suritdos Material: Cartulina (papel rígido de alta densidad)
Dimensiones estándar:
70 × 100 cm (pliego completo)
Gramaje: 150 – 240 g/m²
Espesor: Medio a alto (cartulina rígid</t>
  </si>
  <si>
    <t>Tipo de producto: Pintura vinílica base agua
Contenido por tarro:
125 g (presentación más común)
Colores: Surtidos</t>
  </si>
  <si>
    <t>Material: Papel fino tipo seda
Dimensiones estándar:
50 × 70 cm (más común en Colombia)
Gramaje: 18 – 25 g/m²
Espesor: Bajo (ultraliviano)</t>
  </si>
  <si>
    <t>Tipo: Balón fútbol campo (Fútbol 11)
Tamaño: N° 5 (oficial)
Circunferencia: 68 – 70 cm
Peso: 410 – 450 g
Material: Cuero sintético (PU o PVC)
Construcción: Cosido a máquina o termosellado
Cámara: Látex o butilo
Presión recomendada: 8 – 12 psi</t>
  </si>
  <si>
    <t>Balones de microfútbol Tipo: Balón de microfútbol (futsal)
Tamaño: N° 4
Circunferencia: 62 – 64 cm
Peso: 400 – 440 g
Material: Cuero sintético (PU/PVC)
Rebote: Bajo (controlado)
Cámara: Butilo
Uso: Superficies duras (coliseos/canchas)</t>
  </si>
  <si>
    <t>Juego UNO Tipo: Juego de cartas
Cantidad de cartas: 108 cartas
Material: Cartulina plastificada
Edad recomendada: 6+ años
Jugadores: 2 – 10</t>
  </si>
  <si>
    <t>Juego Jenga  Especificaciones técnicas
Tipo: Juego de habilidad
Material: Madera pulida
Cantidad de piezas: 54 bloques
Dimensiones por bloque: aprox. 7.5 × 2.5 × 1.5 cm</t>
  </si>
  <si>
    <t>Juego parques  Tipo: Juego de mesa tradicional
Material tablero: Cartón rígido, madera o plástico
Componentes:
1 tablero
16 fichas (4 por jugador)
2 dados</t>
  </si>
  <si>
    <t>Juego de domino Tipo: Dominó clásico doble seis
Cantidad de fichas: 28
Material: Plástico, resina o madera
Dimensiones ficha: aprox. 4.8 × 2.4 cm</t>
  </si>
  <si>
    <t>Cuerdas Tipo: Cuerda para saltar o recreación
Material:fibra sintética
Longitud: 2 – 3 metros
Diámetro: 5 – 10 mm
Incluye: Manijas plásticas o recubrimiento</t>
  </si>
  <si>
    <t>Cocas      plásticas/acrílica,      a prueba de agua y multicolor Material:
Plástico resistente (polipropileno – PP o polietileno – PE) y/o acrílico
Capacidad:
250 ml a 500 ml (según necesidad)
Dimensiones aproximadas:
Diámetro: 8 – 12 cm
Altura: 5 – 8 cm
Colores:
Surtidos (rojo, azul, amarillo, verde, transparente, entre otros)</t>
  </si>
  <si>
    <t>Trompo  en  madera  o  plástico incluida pita curricán. Material del trompo:
Madera torneada (preferible por durabilidad) o plástico resistente
Material de la punta:
Metal (acero) para mejor giro y resistencia
Dimensiones aproximadas:
Altura: 6 – 9 cm
Diámetro: 4 – 7 cm
Peso:
50 – 120 g</t>
  </si>
  <si>
    <t>Morrales Negros Tipo: Morrales / mochilas
Color: Negro (uniforme)
Material:
Poliéster
Impermeable o semi-impermeable
Dimensiones aproximadas:
Alto: 40 – 50 cm
Ancho: 28 – 35 cm
Profundidad: 12 – 20 cm
Capacidad: 15 – 25 litros</t>
  </si>
  <si>
    <t>Tulas DeportivasPoliéster 210D con esquinas reforzadas en PVC, cordones de ajuste de 5mm y dimensiones de $35 \times 45$ cm.</t>
  </si>
  <si>
    <t>Cronómetro digital con circuito de tiempo Pantalla LCD clara, precisión de $1/100$ de segundo, resistencia al agua (IPX4 mínimo), funciones de split (tiempos parciales), alarma y calendario.</t>
  </si>
  <si>
    <t>Silbatos pito deportivo Material plástico ABS de alto impacto o acero inoxidable. Preferiblemente sin "bola" (tipo Pealess) para que no se trabe con la saliva; potencia mínima de 115 decibeles.</t>
  </si>
  <si>
    <t>Cintas transparente gruesa  ncho de 48mm a 55mm, adhesivo acrílico de alta adherencia, espesor mínimo de 40 micras para evitar que se rompa al tensionar.</t>
  </si>
  <si>
    <t>Tela satín y razo estampado 00% Poliéster, acabado brillante por una cara, peso ligero (aprox. 80-100g/m²). Debe tener una caída fluida.</t>
  </si>
  <si>
    <t>Cintas transparente delgada Ancho de 12mm a 18mm, longitud de 20 a 40 metros, que sea fácil de cortar con los dedos o dispensador</t>
  </si>
  <si>
    <t>Cartulinas escolares de colres fuertes  Gramaje de 100g. Para los "colores fuertes", busca que sean tintadas en masa (que el borde sea del mismo color que la cara) para evitar filos blancos al cortar.</t>
  </si>
  <si>
    <t>Papel Kraft Gramaje de 70g a 90g (resistencia media), color café natural, acabado mate. Debe ser apto para embalaje o dibujo</t>
  </si>
  <si>
    <t>carton paja  Tamaño estándar (50x70 cm o carta), gramaje entre 600g y 800g, superficie lisa y bordes limpios sin desprendimiento de fibra.</t>
  </si>
  <si>
    <t>Cartulinas escolares de colres fuertes  Gramaje de 180g. Para los "colores fuertes", busca que sean tintadas en masa (que el borde sea del mismo color que la cara) para evitar filos blancos al cortar.</t>
  </si>
  <si>
    <t>Cintas de papel gruesa  ncho de 48mm a 55mm, adhesivo acrílico de alta adherencia, espesor mínimo de 40 micras para evitar que se rompa al tensionar.</t>
  </si>
  <si>
    <t>Tijeras  Hojas de acero inoxidable de 6 a 8 pulgadas. Mango ergonómico de polipropileno con caucho antideslizante. Punta roma (redondeada) para seguridad escolar.</t>
  </si>
  <si>
    <t>Crema de dientes por 100ml. Contenido de flúor (aprox. 1450 ppm), empaque en tubo colapsable de polietileno con tapa de rosca o flip-top.</t>
  </si>
  <si>
    <t>Cepillo de dientesCerdas de nailon suaves o medias con puntas redondeadas, mango ergonómico con apoyo para el pulgar, cabezal pequeño para alcanzar zonas posteriores.</t>
  </si>
  <si>
    <t>Jabón antibacterial 125g o líquido. Debe contener agentes humectantes (glicerina) para no resecar la piel y un ingrediente activo antibacterial comprobado.</t>
  </si>
  <si>
    <t>Rasuradora desechable. oble o triple hoja de acero inoxidable con recubrimiento de cromo, banda lubricante con vitamina E o Aloe Vera, y mango antideslizante.</t>
  </si>
  <si>
    <t>kit de entrenamiento ✔️ Componentes del kit (referencial – ajustable según necesidad)
Conos de entrenamiento
Platillos (marcadores)
Escalera de agilidad
Cuerda para saltar
Bandas de resistencia
Chalecos deportivos (petos) (opcional)
Inflador con aguja (opcional)
✔️ Especificaciones técnicas
🔸 Conos
Material: Plástico PVC flexible
Altura: 20 – 30 cm
Color: Surtidos (naranja, amarillo, verde)
🔸 Platillos (discos marcadores)
Material: Polietileno flexible
Diámetro: 15 – 20 cm
Cantidad: 10 – 20 unidades
Colores: Surtidos
🔸 Escalera de agilidad
Material:
Cintas de nylon
Peldaños plásticos
Longitud: 4 – 8 metros
Peldaños: 8 – 12 ajustables
🔸 Cuerda para saltar
Material: Nylon o PVC
Longitud: 2 – 3 metros
Incluye: Manijas ergonómicas
🔸 Bandas de resistencia
Material: Látex o caucho
Niveles: Bajo, medio y alto
Longitud: 1 – 1.5 m
🔸 Petos deportivos (si aplica)
Material: Poliéster
Talla: Única
Diseño: Abierto a los lados para ventilación</t>
  </si>
  <si>
    <r>
      <rPr>
        <sz val="10"/>
        <rFont val="Calibri"/>
        <family val="2"/>
      </rPr>
      <t>Espacio al aire libre y /o con cubierta , con consola u equipo de sonido y amplificación,     Mesa     de mezclas    MG10XU,    Altavoces auto  amplificados  DXR15, con micrófono inalámbricos de alto alcance; para una jornada de 4 a 6 hotas  horas por
actividad.</t>
    </r>
    <r>
      <rPr>
        <sz val="10"/>
        <rFont val="Calibri"/>
        <family val="2"/>
        <scheme val="minor"/>
      </rPr>
      <t xml:space="preserve">  Para 200 personas aproximadamente </t>
    </r>
  </si>
  <si>
    <t>Angie Melissa Solano González  			 
Representante Legal 					
C.C. No. 1.001.869.612 de Sabanalarga – Atlántico 	
FUNDACION SOCIAL HUMANA CRECER DEL ATLANTICO 
NIT: 900483.300-1</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</si>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</sst>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20" x14ac:knownFonts="1">
    <font>
      <sz val="10"/>
      <color rgb="FF000000"/>
      <name val="Times New Roman"/>
      <charset val="204"/>
    </font>
    <font>
      <sz val="11"/>
      <color theme="1"/>
      <name val="Calibri"/>
      <family val="2"/>
      <scheme val="minor"/>
    </font>
    <font>
      <sz val="10"/>
      <color rgb="FF000000"/>
      <name val="Times New Roman"/>
      <family val="1"/>
    </font>
    <font>
      <b/>
      <sz val="12"/>
      <color theme="1"/>
      <name val="Calibri"/>
      <family val="2"/>
      <scheme val="minor"/>
    </font>
    <font>
      <b/>
      <sz val="11"/>
      <color theme="1"/>
      <name val="Calibri"/>
      <family val="2"/>
      <scheme val="minor"/>
    </font>
    <font>
      <b/>
      <sz val="11"/>
      <name val="Calibri"/>
      <family val="2"/>
      <scheme val="minor"/>
    </font>
    <font>
      <b/>
      <sz val="12"/>
      <name val="Calibri"/>
      <family val="2"/>
      <scheme val="minor"/>
    </font>
    <font>
      <sz val="12"/>
      <color rgb="FF000000"/>
      <name val="Calibri"/>
      <family val="2"/>
      <scheme val="minor"/>
    </font>
    <font>
      <sz val="12"/>
      <name val="Calibri"/>
      <family val="2"/>
      <scheme val="minor"/>
    </font>
    <font>
      <b/>
      <sz val="16"/>
      <color rgb="FF000000"/>
      <name val="Calibri"/>
      <family val="2"/>
      <scheme val="minor"/>
    </font>
    <font>
      <b/>
      <i/>
      <sz val="11"/>
      <name val="Calibri"/>
      <family val="2"/>
      <scheme val="minor"/>
    </font>
    <font>
      <b/>
      <sz val="12"/>
      <color rgb="FF000000"/>
      <name val="Calibri"/>
      <family val="2"/>
      <scheme val="minor"/>
    </font>
    <font>
      <sz val="12"/>
      <color rgb="FF000000"/>
      <name val="Times New Roman"/>
      <family val="1"/>
    </font>
    <font>
      <sz val="10"/>
      <color theme="1"/>
      <name val="Calibri"/>
      <family val="2"/>
      <scheme val="minor"/>
    </font>
    <font>
      <sz val="10"/>
      <color rgb="FF000000"/>
      <name val="Calibri"/>
      <family val="2"/>
    </font>
    <font>
      <sz val="10"/>
      <name val="Calibri"/>
      <family val="2"/>
    </font>
    <font>
      <sz val="10"/>
      <color rgb="FF000000"/>
      <name val="Times New Roman"/>
      <charset val="204"/>
    </font>
    <font>
      <sz val="10"/>
      <name val="Calibri"/>
      <family val="2"/>
      <scheme val="minor"/>
    </font>
    <font>
      <sz val="10"/>
      <color rgb="FF00000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7" tint="0.39997558519241921"/>
        <bgColor indexed="64"/>
      </patternFill>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4"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cellStyleXfs>
  <cellXfs count="57">
    <xf numFmtId="0" fontId="0" fillId="0" borderId="0" xfId="0" applyAlignment="1">
      <alignment horizontal="left" vertical="top"/>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2" fillId="0" borderId="0" xfId="0" applyFont="1" applyAlignment="1">
      <alignment horizontal="left" vertical="top"/>
    </xf>
    <xf numFmtId="0" fontId="7" fillId="3" borderId="7"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164" fontId="8" fillId="0" borderId="4" xfId="1" applyNumberFormat="1" applyFont="1" applyFill="1" applyBorder="1" applyAlignment="1">
      <alignment horizontal="center" vertical="center" wrapText="1"/>
    </xf>
    <xf numFmtId="0" fontId="13" fillId="0" borderId="8" xfId="0" applyFont="1" applyBorder="1" applyAlignment="1">
      <alignment horizontal="center" vertical="center" wrapText="1"/>
    </xf>
    <xf numFmtId="164" fontId="8" fillId="0" borderId="6" xfId="1" applyNumberFormat="1" applyFont="1" applyFill="1" applyBorder="1" applyAlignment="1">
      <alignment horizontal="center" vertical="center" wrapText="1"/>
    </xf>
    <xf numFmtId="0" fontId="4" fillId="2" borderId="5" xfId="0" applyFont="1" applyFill="1" applyBorder="1" applyAlignment="1">
      <alignment horizontal="center" vertical="center" wrapText="1"/>
    </xf>
    <xf numFmtId="1" fontId="14" fillId="0" borderId="8" xfId="0" applyNumberFormat="1" applyFont="1" applyBorder="1" applyAlignment="1">
      <alignment horizontal="center" vertical="center" shrinkToFit="1"/>
    </xf>
    <xf numFmtId="0" fontId="15" fillId="0" borderId="8" xfId="0" applyFont="1" applyBorder="1" applyAlignment="1">
      <alignment horizontal="center" vertical="center" wrapText="1"/>
    </xf>
    <xf numFmtId="0" fontId="15" fillId="0" borderId="10" xfId="0" applyFont="1" applyBorder="1" applyAlignment="1">
      <alignment horizontal="center" vertical="center" wrapText="1"/>
    </xf>
    <xf numFmtId="1" fontId="14" fillId="0" borderId="10" xfId="0" applyNumberFormat="1" applyFont="1" applyBorder="1" applyAlignment="1">
      <alignment horizontal="center" vertical="center" shrinkToFit="1"/>
    </xf>
    <xf numFmtId="0" fontId="15" fillId="4" borderId="8" xfId="0" applyFont="1" applyFill="1" applyBorder="1" applyAlignment="1">
      <alignment horizontal="center" vertical="center" wrapText="1"/>
    </xf>
    <xf numFmtId="1" fontId="14" fillId="4" borderId="8" xfId="0" applyNumberFormat="1" applyFont="1" applyFill="1" applyBorder="1" applyAlignment="1">
      <alignment horizontal="center" vertical="center" shrinkToFit="1"/>
    </xf>
    <xf numFmtId="0" fontId="13" fillId="0" borderId="8" xfId="0" applyFont="1" applyBorder="1" applyAlignment="1">
      <alignment horizontal="center"/>
    </xf>
    <xf numFmtId="0" fontId="0" fillId="0" borderId="8" xfId="0" applyBorder="1" applyAlignment="1">
      <alignment horizontal="left" vertical="top"/>
    </xf>
    <xf numFmtId="0" fontId="11" fillId="3" borderId="5" xfId="0" applyFont="1" applyFill="1" applyBorder="1" applyAlignment="1">
      <alignment horizontal="center" vertical="center" wrapText="1"/>
    </xf>
    <xf numFmtId="164" fontId="8" fillId="0" borderId="5" xfId="1" applyNumberFormat="1" applyFont="1" applyFill="1" applyBorder="1" applyAlignment="1">
      <alignment horizontal="center" vertical="center" wrapText="1"/>
    </xf>
    <xf numFmtId="0" fontId="4" fillId="2" borderId="4" xfId="0" applyFont="1" applyFill="1" applyBorder="1" applyAlignment="1">
      <alignment horizontal="center" vertical="top" wrapText="1"/>
    </xf>
    <xf numFmtId="0" fontId="15" fillId="0" borderId="8" xfId="0" applyFont="1" applyBorder="1" applyAlignment="1">
      <alignment horizontal="left" vertical="center" wrapText="1"/>
    </xf>
    <xf numFmtId="0" fontId="15" fillId="4" borderId="8" xfId="0" applyFont="1" applyFill="1" applyBorder="1" applyAlignment="1">
      <alignment horizontal="left" vertical="center" wrapText="1"/>
    </xf>
    <xf numFmtId="0" fontId="17" fillId="4" borderId="8" xfId="0" applyFont="1" applyFill="1" applyBorder="1" applyAlignment="1">
      <alignment horizontal="left" vertical="center" wrapText="1"/>
    </xf>
    <xf numFmtId="0" fontId="17" fillId="4" borderId="8" xfId="0" applyFont="1" applyFill="1" applyBorder="1" applyAlignment="1">
      <alignment horizontal="center" vertical="center" wrapText="1"/>
    </xf>
    <xf numFmtId="0" fontId="17" fillId="4" borderId="8" xfId="0" applyFont="1" applyFill="1" applyBorder="1" applyAlignment="1">
      <alignment horizontal="center" wrapText="1"/>
    </xf>
    <xf numFmtId="9" fontId="8" fillId="0" borderId="4" xfId="5" applyFont="1" applyFill="1" applyBorder="1" applyAlignment="1">
      <alignment horizontal="center" vertical="center" wrapText="1"/>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18" fillId="5" borderId="2" xfId="0" applyFont="1" applyFill="1" applyBorder="1" applyAlignment="1">
      <alignment vertical="top"/>
    </xf>
    <xf numFmtId="164" fontId="8" fillId="5" borderId="16" xfId="1" applyNumberFormat="1" applyFont="1" applyFill="1" applyBorder="1" applyAlignment="1">
      <alignment horizontal="center" vertical="center" wrapText="1"/>
    </xf>
    <xf numFmtId="0" fontId="19" fillId="5" borderId="1" xfId="0" applyFont="1" applyFill="1" applyBorder="1" applyAlignment="1">
      <alignment vertical="top"/>
    </xf>
    <xf numFmtId="164" fontId="8" fillId="0" borderId="15" xfId="1" applyNumberFormat="1" applyFont="1" applyFill="1" applyBorder="1" applyAlignment="1">
      <alignment horizontal="center" vertical="center" wrapText="1"/>
    </xf>
    <xf numFmtId="0" fontId="0" fillId="0" borderId="18" xfId="0" applyBorder="1" applyAlignment="1">
      <alignment horizontal="left" vertical="top"/>
    </xf>
    <xf numFmtId="164" fontId="8" fillId="5" borderId="8" xfId="1" applyNumberFormat="1" applyFont="1" applyFill="1" applyBorder="1" applyAlignment="1">
      <alignment horizontal="center" vertical="center" wrapText="1"/>
    </xf>
    <xf numFmtId="164" fontId="8" fillId="4" borderId="7" xfId="1" applyNumberFormat="1" applyFont="1" applyFill="1" applyBorder="1" applyAlignment="1">
      <alignment horizontal="center" vertical="center" wrapText="1"/>
    </xf>
    <xf numFmtId="164" fontId="0" fillId="0" borderId="0" xfId="0" applyNumberFormat="1" applyAlignment="1">
      <alignment horizontal="left" vertical="top"/>
    </xf>
    <xf numFmtId="164" fontId="8" fillId="4" borderId="17" xfId="1" applyNumberFormat="1" applyFont="1" applyFill="1" applyBorder="1" applyAlignment="1">
      <alignment horizontal="center" vertical="center" wrapText="1"/>
    </xf>
    <xf numFmtId="164" fontId="8" fillId="0" borderId="14" xfId="1" applyNumberFormat="1" applyFont="1" applyFill="1" applyBorder="1" applyAlignment="1">
      <alignment horizontal="center" vertical="center" wrapText="1"/>
    </xf>
    <xf numFmtId="0" fontId="0" fillId="0" borderId="19" xfId="0" applyBorder="1" applyAlignment="1">
      <alignment horizontal="left" vertical="top"/>
    </xf>
    <xf numFmtId="1" fontId="14" fillId="0" borderId="8" xfId="0" applyNumberFormat="1" applyFont="1" applyBorder="1" applyAlignment="1">
      <alignment horizontal="center" vertical="center" shrinkToFit="1"/>
    </xf>
    <xf numFmtId="1" fontId="14" fillId="0" borderId="8" xfId="0" applyNumberFormat="1" applyFont="1" applyBorder="1" applyAlignment="1">
      <alignment horizontal="left" vertical="center" indent="1" shrinkToFit="1"/>
    </xf>
    <xf numFmtId="0" fontId="15" fillId="0" borderId="8"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13" fillId="0" borderId="8" xfId="0" applyFont="1" applyBorder="1" applyAlignment="1">
      <alignment horizontal="center" vertical="center" wrapText="1"/>
    </xf>
    <xf numFmtId="0" fontId="0" fillId="0" borderId="0" xfId="0" applyAlignment="1">
      <alignment horizontal="left" vertical="top" wrapText="1"/>
    </xf>
    <xf numFmtId="0" fontId="17" fillId="4" borderId="8" xfId="0" applyFont="1" applyFill="1" applyBorder="1" applyAlignment="1">
      <alignment horizontal="center" vertical="center" wrapText="1"/>
    </xf>
    <xf numFmtId="1" fontId="14" fillId="0" borderId="9" xfId="0" applyNumberFormat="1" applyFont="1" applyBorder="1" applyAlignment="1">
      <alignment horizontal="center" vertical="center" shrinkToFit="1"/>
    </xf>
    <xf numFmtId="1" fontId="14" fillId="0" borderId="10" xfId="0" applyNumberFormat="1" applyFont="1" applyBorder="1" applyAlignment="1">
      <alignment horizontal="center" vertical="center" shrinkToFi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cellXfs>
  <cellStyles count="6">
    <cellStyle name="Millares 2" xfId="3" xr:uid="{90185811-CB4D-42F3-A1F4-0CBAA63AC998}"/>
    <cellStyle name="Moneda" xfId="1" builtinId="4"/>
    <cellStyle name="Normal" xfId="0" builtinId="0"/>
    <cellStyle name="Normal 2" xfId="2" xr:uid="{3A49CD24-D0BD-4971-ADEC-1CE6362C8EEB}"/>
    <cellStyle name="Porcentaje" xfId="5" builtinId="5"/>
    <cellStyle name="Porcentaje 2" xfId="4" xr:uid="{92E4F0AA-09F7-46F1-B900-F83505773B3D}"/>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879475</xdr:colOff>
      <xdr:row>0</xdr:row>
      <xdr:rowOff>75142</xdr:rowOff>
    </xdr:from>
    <xdr:to>
      <xdr:col>2</xdr:col>
      <xdr:colOff>839611</xdr:colOff>
      <xdr:row>0</xdr:row>
      <xdr:rowOff>829475</xdr:rowOff>
    </xdr:to>
    <xdr:pic>
      <xdr:nvPicPr>
        <xdr:cNvPr id="2" name="Imagen 1" descr="Servicio al ciudadano">
          <a:extLst>
            <a:ext uri="{FF2B5EF4-FFF2-40B4-BE49-F238E27FC236}">
              <a16:creationId xmlns:a16="http://schemas.microsoft.com/office/drawing/2014/main" id="{AC84D6B4-0FC2-45A0-AFBA-47EA5772E6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0975" y="75142"/>
          <a:ext cx="880886" cy="7543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380998</xdr:colOff>
      <xdr:row>127</xdr:row>
      <xdr:rowOff>63499</xdr:rowOff>
    </xdr:from>
    <xdr:to>
      <xdr:col>3</xdr:col>
      <xdr:colOff>1502833</xdr:colOff>
      <xdr:row>127</xdr:row>
      <xdr:rowOff>306917</xdr:rowOff>
    </xdr:to>
    <xdr:pic>
      <xdr:nvPicPr>
        <xdr:cNvPr id="3" name="Image 6">
          <a:extLst>
            <a:ext uri="{FF2B5EF4-FFF2-40B4-BE49-F238E27FC236}">
              <a16:creationId xmlns:a16="http://schemas.microsoft.com/office/drawing/2014/main" id="{43AF646E-FBC3-6F9D-E3B3-5BE53FDE3EF4}"/>
            </a:ext>
          </a:extLst>
        </xdr:cNvPr>
        <xdr:cNvPicPr>
          <a:picLocks/>
        </xdr:cNvPicPr>
      </xdr:nvPicPr>
      <xdr:blipFill>
        <a:blip xmlns:r="http://schemas.openxmlformats.org/officeDocument/2006/relationships" r:embed="rId2" cstate="print"/>
        <a:stretch>
          <a:fillRect/>
        </a:stretch>
      </xdr:blipFill>
      <xdr:spPr>
        <a:xfrm>
          <a:off x="3757081" y="97546582"/>
          <a:ext cx="1121835" cy="24341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12D2-ACFD-4AA7-A993-4AAD25C50655}">
  <dimension ref="A1:M128"/>
  <sheetViews>
    <sheetView tabSelected="1" topLeftCell="A117" zoomScale="90" zoomScaleNormal="90" workbookViewId="0">
      <selection activeCell="I25" sqref="I25"/>
    </sheetView>
  </sheetViews>
  <sheetFormatPr baseColWidth="10" defaultColWidth="8.83203125" defaultRowHeight="12.75" x14ac:dyDescent="0.2"/>
  <cols>
    <col min="1" max="1" width="9" customWidth="1"/>
    <col min="2" max="2" width="14.5" customWidth="1"/>
    <col min="3" max="3" width="35.5" customWidth="1"/>
    <col min="4" max="4" width="37.5" customWidth="1"/>
    <col min="5" max="5" width="13.33203125" customWidth="1"/>
    <col min="6" max="6" width="12.6640625" customWidth="1"/>
    <col min="7" max="7" width="23.6640625" customWidth="1"/>
    <col min="8" max="9" width="16.6640625" customWidth="1"/>
    <col min="10" max="10" width="18.6640625" customWidth="1"/>
    <col min="11" max="11" width="22" customWidth="1"/>
    <col min="13" max="13" width="10.5" bestFit="1" customWidth="1"/>
  </cols>
  <sheetData>
    <row r="1" spans="1:11" ht="71.25" customHeight="1" thickBot="1" x14ac:dyDescent="0.25">
      <c r="A1" s="45" t="s">
        <v>2</v>
      </c>
      <c r="B1" s="46"/>
      <c r="C1" s="46"/>
      <c r="D1" s="46"/>
      <c r="E1" s="46"/>
      <c r="F1" s="46"/>
      <c r="G1" s="46"/>
      <c r="H1" s="46"/>
      <c r="I1" s="46"/>
      <c r="J1" s="46"/>
      <c r="K1" s="46"/>
    </row>
    <row r="2" spans="1:11" ht="54.6" customHeight="1" thickBot="1" x14ac:dyDescent="0.25">
      <c r="A2" s="47" t="s">
        <v>103</v>
      </c>
      <c r="B2" s="48"/>
      <c r="C2" s="48"/>
      <c r="D2" s="48"/>
      <c r="E2" s="48"/>
      <c r="F2" s="48"/>
      <c r="G2" s="48"/>
      <c r="H2" s="48"/>
      <c r="I2" s="48"/>
      <c r="J2" s="48"/>
      <c r="K2" s="49"/>
    </row>
    <row r="3" spans="1:11" ht="65.099999999999994" customHeight="1" thickBot="1" x14ac:dyDescent="0.25">
      <c r="A3" s="1" t="s">
        <v>1</v>
      </c>
      <c r="B3" s="2" t="s">
        <v>5</v>
      </c>
      <c r="C3" s="2" t="s">
        <v>6</v>
      </c>
      <c r="D3" s="21" t="s">
        <v>7</v>
      </c>
      <c r="E3" s="10" t="s">
        <v>8</v>
      </c>
      <c r="F3" s="2" t="s">
        <v>9</v>
      </c>
      <c r="G3" s="4" t="s">
        <v>3</v>
      </c>
      <c r="H3" s="5" t="s">
        <v>105</v>
      </c>
      <c r="I3" s="5" t="s">
        <v>104</v>
      </c>
      <c r="J3" s="19" t="s">
        <v>110</v>
      </c>
      <c r="K3" s="6" t="s">
        <v>0</v>
      </c>
    </row>
    <row r="4" spans="1:11" s="3" customFormat="1" ht="41.45" customHeight="1" thickBot="1" x14ac:dyDescent="0.25">
      <c r="A4" s="42">
        <v>1</v>
      </c>
      <c r="B4" s="43">
        <v>80111600</v>
      </c>
      <c r="C4" s="44" t="s">
        <v>10</v>
      </c>
      <c r="D4" s="22" t="s">
        <v>11</v>
      </c>
      <c r="E4" s="12" t="s">
        <v>4</v>
      </c>
      <c r="F4" s="11">
        <v>1</v>
      </c>
      <c r="G4" s="37">
        <v>700000</v>
      </c>
      <c r="H4" s="27">
        <v>0.19</v>
      </c>
      <c r="I4" s="7">
        <f t="shared" ref="I4:I15" si="0">G4*19%</f>
        <v>133000</v>
      </c>
      <c r="J4" s="20">
        <f>+G4+I4</f>
        <v>833000</v>
      </c>
      <c r="K4" s="9">
        <f>+J4*F4</f>
        <v>833000</v>
      </c>
    </row>
    <row r="5" spans="1:11" ht="41.45" customHeight="1" thickBot="1" x14ac:dyDescent="0.25">
      <c r="A5" s="42"/>
      <c r="B5" s="43"/>
      <c r="C5" s="44"/>
      <c r="D5" s="22" t="s">
        <v>12</v>
      </c>
      <c r="E5" s="12" t="s">
        <v>4</v>
      </c>
      <c r="F5" s="11">
        <v>1</v>
      </c>
      <c r="G5" s="37">
        <v>700000</v>
      </c>
      <c r="H5" s="27">
        <v>0.19</v>
      </c>
      <c r="I5" s="7">
        <f t="shared" si="0"/>
        <v>133000</v>
      </c>
      <c r="J5" s="20">
        <f t="shared" ref="J5:J68" si="1">+G5+I5</f>
        <v>833000</v>
      </c>
      <c r="K5" s="9">
        <f t="shared" ref="K5:K68" si="2">+J5*F5</f>
        <v>833000</v>
      </c>
    </row>
    <row r="6" spans="1:11" ht="41.45" customHeight="1" thickBot="1" x14ac:dyDescent="0.25">
      <c r="A6" s="42"/>
      <c r="B6" s="43"/>
      <c r="C6" s="44"/>
      <c r="D6" s="22" t="s">
        <v>13</v>
      </c>
      <c r="E6" s="12" t="s">
        <v>4</v>
      </c>
      <c r="F6" s="11">
        <v>1</v>
      </c>
      <c r="G6" s="37">
        <v>700000</v>
      </c>
      <c r="H6" s="27">
        <v>0.19</v>
      </c>
      <c r="I6" s="7">
        <f t="shared" si="0"/>
        <v>133000</v>
      </c>
      <c r="J6" s="20">
        <f t="shared" si="1"/>
        <v>833000</v>
      </c>
      <c r="K6" s="9">
        <f t="shared" si="2"/>
        <v>833000</v>
      </c>
    </row>
    <row r="7" spans="1:11" ht="126.75" customHeight="1" thickBot="1" x14ac:dyDescent="0.25">
      <c r="A7" s="42"/>
      <c r="B7" s="43"/>
      <c r="C7" s="44"/>
      <c r="D7" s="22" t="s">
        <v>111</v>
      </c>
      <c r="E7" s="12" t="s">
        <v>4</v>
      </c>
      <c r="F7" s="11">
        <v>1</v>
      </c>
      <c r="G7" s="37">
        <v>700000</v>
      </c>
      <c r="H7" s="27">
        <v>0.19</v>
      </c>
      <c r="I7" s="7">
        <f t="shared" si="0"/>
        <v>133000</v>
      </c>
      <c r="J7" s="20">
        <f t="shared" si="1"/>
        <v>833000</v>
      </c>
      <c r="K7" s="9">
        <f t="shared" si="2"/>
        <v>833000</v>
      </c>
    </row>
    <row r="8" spans="1:11" ht="96" customHeight="1" thickBot="1" x14ac:dyDescent="0.25">
      <c r="A8" s="11">
        <v>2</v>
      </c>
      <c r="B8" s="11">
        <v>90111603</v>
      </c>
      <c r="C8" s="12" t="s">
        <v>14</v>
      </c>
      <c r="D8" s="12" t="s">
        <v>15</v>
      </c>
      <c r="E8" s="12" t="s">
        <v>16</v>
      </c>
      <c r="F8" s="11">
        <v>1</v>
      </c>
      <c r="G8" s="37">
        <v>1200000</v>
      </c>
      <c r="H8" s="27">
        <v>0.19</v>
      </c>
      <c r="I8" s="7">
        <f t="shared" si="0"/>
        <v>228000</v>
      </c>
      <c r="J8" s="20">
        <f t="shared" si="1"/>
        <v>1428000</v>
      </c>
      <c r="K8" s="9">
        <f t="shared" si="2"/>
        <v>1428000</v>
      </c>
    </row>
    <row r="9" spans="1:11" ht="85.5" customHeight="1" thickBot="1" x14ac:dyDescent="0.25">
      <c r="A9" s="42">
        <v>3</v>
      </c>
      <c r="B9" s="43">
        <v>90111600</v>
      </c>
      <c r="C9" s="44" t="s">
        <v>17</v>
      </c>
      <c r="D9" s="22" t="s">
        <v>112</v>
      </c>
      <c r="E9" s="12" t="s">
        <v>16</v>
      </c>
      <c r="F9" s="11">
        <v>1</v>
      </c>
      <c r="G9" s="37">
        <v>700000</v>
      </c>
      <c r="H9" s="27">
        <v>0.19</v>
      </c>
      <c r="I9" s="7">
        <f t="shared" si="0"/>
        <v>133000</v>
      </c>
      <c r="J9" s="20">
        <f t="shared" si="1"/>
        <v>833000</v>
      </c>
      <c r="K9" s="9">
        <f t="shared" si="2"/>
        <v>833000</v>
      </c>
    </row>
    <row r="10" spans="1:11" ht="74.25" customHeight="1" thickBot="1" x14ac:dyDescent="0.25">
      <c r="A10" s="42"/>
      <c r="B10" s="43"/>
      <c r="C10" s="44"/>
      <c r="D10" s="23" t="s">
        <v>113</v>
      </c>
      <c r="E10" s="12" t="s">
        <v>16</v>
      </c>
      <c r="F10" s="11">
        <v>1</v>
      </c>
      <c r="G10" s="37">
        <v>1000000</v>
      </c>
      <c r="H10" s="27">
        <v>0.19</v>
      </c>
      <c r="I10" s="7">
        <f t="shared" si="0"/>
        <v>190000</v>
      </c>
      <c r="J10" s="20">
        <f t="shared" si="1"/>
        <v>1190000</v>
      </c>
      <c r="K10" s="9">
        <f t="shared" si="2"/>
        <v>1190000</v>
      </c>
    </row>
    <row r="11" spans="1:11" ht="119.25" customHeight="1" thickBot="1" x14ac:dyDescent="0.25">
      <c r="A11" s="42"/>
      <c r="B11" s="43"/>
      <c r="C11" s="44"/>
      <c r="D11" s="24" t="s">
        <v>152</v>
      </c>
      <c r="E11" s="12" t="s">
        <v>16</v>
      </c>
      <c r="F11" s="11">
        <v>1</v>
      </c>
      <c r="G11" s="37">
        <v>1200000</v>
      </c>
      <c r="H11" s="27">
        <v>0.19</v>
      </c>
      <c r="I11" s="7">
        <f t="shared" si="0"/>
        <v>228000</v>
      </c>
      <c r="J11" s="20">
        <f t="shared" si="1"/>
        <v>1428000</v>
      </c>
      <c r="K11" s="9">
        <f t="shared" si="2"/>
        <v>1428000</v>
      </c>
    </row>
    <row r="12" spans="1:11" ht="51.75" thickBot="1" x14ac:dyDescent="0.25">
      <c r="A12" s="42">
        <v>4</v>
      </c>
      <c r="B12" s="43">
        <v>49101700</v>
      </c>
      <c r="C12" s="44" t="s">
        <v>18</v>
      </c>
      <c r="D12" s="24" t="s">
        <v>90</v>
      </c>
      <c r="E12" s="12" t="s">
        <v>4</v>
      </c>
      <c r="F12" s="11">
        <v>1</v>
      </c>
      <c r="G12" s="37">
        <v>60000</v>
      </c>
      <c r="H12" s="27">
        <v>0.19</v>
      </c>
      <c r="I12" s="7">
        <f t="shared" si="0"/>
        <v>11400</v>
      </c>
      <c r="J12" s="20">
        <f t="shared" si="1"/>
        <v>71400</v>
      </c>
      <c r="K12" s="9">
        <f t="shared" si="2"/>
        <v>71400</v>
      </c>
    </row>
    <row r="13" spans="1:11" ht="128.25" thickBot="1" x14ac:dyDescent="0.25">
      <c r="A13" s="42"/>
      <c r="B13" s="43"/>
      <c r="C13" s="44"/>
      <c r="D13" s="24" t="s">
        <v>114</v>
      </c>
      <c r="E13" s="12" t="s">
        <v>4</v>
      </c>
      <c r="F13" s="11">
        <v>1</v>
      </c>
      <c r="G13" s="37">
        <v>4000</v>
      </c>
      <c r="H13" s="27">
        <v>0.19</v>
      </c>
      <c r="I13" s="7">
        <f t="shared" si="0"/>
        <v>760</v>
      </c>
      <c r="J13" s="20">
        <f t="shared" si="1"/>
        <v>4760</v>
      </c>
      <c r="K13" s="9">
        <f t="shared" si="2"/>
        <v>4760</v>
      </c>
    </row>
    <row r="14" spans="1:11" ht="141" thickBot="1" x14ac:dyDescent="0.25">
      <c r="A14" s="42"/>
      <c r="B14" s="43"/>
      <c r="C14" s="44"/>
      <c r="D14" s="24" t="s">
        <v>115</v>
      </c>
      <c r="E14" s="12" t="s">
        <v>4</v>
      </c>
      <c r="F14" s="11">
        <v>1</v>
      </c>
      <c r="G14" s="37">
        <v>11000</v>
      </c>
      <c r="H14" s="27">
        <v>0.19</v>
      </c>
      <c r="I14" s="7">
        <f t="shared" si="0"/>
        <v>2090</v>
      </c>
      <c r="J14" s="20">
        <f t="shared" si="1"/>
        <v>13090</v>
      </c>
      <c r="K14" s="9">
        <f t="shared" si="2"/>
        <v>13090</v>
      </c>
    </row>
    <row r="15" spans="1:11" ht="48.75" customHeight="1" thickBot="1" x14ac:dyDescent="0.25">
      <c r="A15" s="42"/>
      <c r="B15" s="43"/>
      <c r="C15" s="44"/>
      <c r="D15" s="23" t="s">
        <v>116</v>
      </c>
      <c r="E15" s="12" t="s">
        <v>4</v>
      </c>
      <c r="F15" s="11">
        <v>1</v>
      </c>
      <c r="G15" s="37">
        <v>60000</v>
      </c>
      <c r="H15" s="27">
        <v>0.19</v>
      </c>
      <c r="I15" s="7">
        <f t="shared" si="0"/>
        <v>11400</v>
      </c>
      <c r="J15" s="20">
        <f t="shared" si="1"/>
        <v>71400</v>
      </c>
      <c r="K15" s="9">
        <f t="shared" si="2"/>
        <v>71400</v>
      </c>
    </row>
    <row r="16" spans="1:11" ht="41.25" customHeight="1" thickBot="1" x14ac:dyDescent="0.25">
      <c r="A16" s="42">
        <v>5</v>
      </c>
      <c r="B16" s="43">
        <v>90101801</v>
      </c>
      <c r="C16" s="44" t="s">
        <v>19</v>
      </c>
      <c r="D16" s="23" t="s">
        <v>20</v>
      </c>
      <c r="E16" s="12" t="s">
        <v>4</v>
      </c>
      <c r="F16" s="11">
        <v>1</v>
      </c>
      <c r="G16" s="37">
        <v>28000</v>
      </c>
      <c r="H16" s="27">
        <v>0.08</v>
      </c>
      <c r="I16" s="7">
        <f>G16*8%</f>
        <v>2240</v>
      </c>
      <c r="J16" s="20">
        <f t="shared" si="1"/>
        <v>30240</v>
      </c>
      <c r="K16" s="9">
        <f t="shared" si="2"/>
        <v>30240</v>
      </c>
    </row>
    <row r="17" spans="1:13" ht="26.25" thickBot="1" x14ac:dyDescent="0.25">
      <c r="A17" s="42"/>
      <c r="B17" s="43"/>
      <c r="C17" s="44"/>
      <c r="D17" s="23" t="s">
        <v>117</v>
      </c>
      <c r="E17" s="12" t="s">
        <v>4</v>
      </c>
      <c r="F17" s="11">
        <v>1</v>
      </c>
      <c r="G17" s="37">
        <v>4000</v>
      </c>
      <c r="H17" s="27">
        <v>0.08</v>
      </c>
      <c r="I17" s="7">
        <f>G17*8%</f>
        <v>320</v>
      </c>
      <c r="J17" s="20">
        <f t="shared" si="1"/>
        <v>4320</v>
      </c>
      <c r="K17" s="9">
        <f t="shared" si="2"/>
        <v>4320</v>
      </c>
    </row>
    <row r="18" spans="1:13" ht="26.25" thickBot="1" x14ac:dyDescent="0.25">
      <c r="A18" s="42"/>
      <c r="B18" s="43"/>
      <c r="C18" s="44"/>
      <c r="D18" s="23" t="s">
        <v>21</v>
      </c>
      <c r="E18" s="12" t="s">
        <v>4</v>
      </c>
      <c r="F18" s="11">
        <v>1</v>
      </c>
      <c r="G18" s="37">
        <v>9700</v>
      </c>
      <c r="H18" s="27">
        <v>0.08</v>
      </c>
      <c r="I18" s="7">
        <f>G18*8%</f>
        <v>776</v>
      </c>
      <c r="J18" s="20">
        <f t="shared" si="1"/>
        <v>10476</v>
      </c>
      <c r="K18" s="9">
        <f t="shared" si="2"/>
        <v>10476</v>
      </c>
    </row>
    <row r="19" spans="1:13" ht="26.25" thickBot="1" x14ac:dyDescent="0.25">
      <c r="A19" s="42"/>
      <c r="B19" s="43"/>
      <c r="C19" s="44"/>
      <c r="D19" s="23" t="s">
        <v>22</v>
      </c>
      <c r="E19" s="12" t="s">
        <v>4</v>
      </c>
      <c r="F19" s="11">
        <v>1</v>
      </c>
      <c r="G19" s="37">
        <v>4200</v>
      </c>
      <c r="H19" s="27">
        <v>0.08</v>
      </c>
      <c r="I19" s="7">
        <f>G19*8%</f>
        <v>336</v>
      </c>
      <c r="J19" s="20">
        <f t="shared" si="1"/>
        <v>4536</v>
      </c>
      <c r="K19" s="9">
        <f t="shared" si="2"/>
        <v>4536</v>
      </c>
    </row>
    <row r="20" spans="1:13" ht="26.25" thickBot="1" x14ac:dyDescent="0.25">
      <c r="A20" s="42"/>
      <c r="B20" s="43"/>
      <c r="C20" s="44"/>
      <c r="D20" s="23" t="s">
        <v>23</v>
      </c>
      <c r="E20" s="12" t="s">
        <v>4</v>
      </c>
      <c r="F20" s="11">
        <v>1</v>
      </c>
      <c r="G20" s="37">
        <v>27000</v>
      </c>
      <c r="H20" s="27">
        <v>0.19</v>
      </c>
      <c r="I20" s="7">
        <f>G20*19%</f>
        <v>5130</v>
      </c>
      <c r="J20" s="20">
        <f t="shared" si="1"/>
        <v>32130</v>
      </c>
      <c r="K20" s="9">
        <f t="shared" si="2"/>
        <v>32130</v>
      </c>
    </row>
    <row r="21" spans="1:13" ht="51.75" thickBot="1" x14ac:dyDescent="0.25">
      <c r="A21" s="11">
        <v>6</v>
      </c>
      <c r="B21" s="11">
        <v>90101801</v>
      </c>
      <c r="C21" s="8" t="s">
        <v>102</v>
      </c>
      <c r="D21" s="23" t="s">
        <v>24</v>
      </c>
      <c r="E21" s="12" t="s">
        <v>16</v>
      </c>
      <c r="F21" s="11">
        <v>1</v>
      </c>
      <c r="G21" s="37">
        <v>31000</v>
      </c>
      <c r="H21" s="27">
        <v>0.08</v>
      </c>
      <c r="I21" s="7">
        <f>G21*8%</f>
        <v>2480</v>
      </c>
      <c r="J21" s="20">
        <f t="shared" si="1"/>
        <v>33480</v>
      </c>
      <c r="K21" s="9">
        <f t="shared" si="2"/>
        <v>33480</v>
      </c>
    </row>
    <row r="22" spans="1:13" ht="77.25" thickBot="1" x14ac:dyDescent="0.25">
      <c r="A22" s="11">
        <v>7</v>
      </c>
      <c r="B22" s="11">
        <v>50202301</v>
      </c>
      <c r="C22" s="12" t="s">
        <v>25</v>
      </c>
      <c r="D22" s="23" t="s">
        <v>26</v>
      </c>
      <c r="E22" s="12" t="s">
        <v>4</v>
      </c>
      <c r="F22" s="11">
        <v>1</v>
      </c>
      <c r="G22" s="37">
        <v>1100</v>
      </c>
      <c r="H22" s="7">
        <v>0</v>
      </c>
      <c r="I22" s="7">
        <v>0</v>
      </c>
      <c r="J22" s="20">
        <f t="shared" si="1"/>
        <v>1100</v>
      </c>
      <c r="K22" s="9">
        <f t="shared" si="2"/>
        <v>1100</v>
      </c>
    </row>
    <row r="23" spans="1:13" ht="75.75" customHeight="1" thickBot="1" x14ac:dyDescent="0.25">
      <c r="A23" s="42">
        <v>8</v>
      </c>
      <c r="B23" s="43">
        <v>93141514</v>
      </c>
      <c r="C23" s="44" t="s">
        <v>27</v>
      </c>
      <c r="D23" s="25" t="s">
        <v>91</v>
      </c>
      <c r="E23" s="12" t="s">
        <v>4</v>
      </c>
      <c r="F23" s="11">
        <v>1</v>
      </c>
      <c r="G23" s="37">
        <v>500000</v>
      </c>
      <c r="H23" s="27">
        <v>0.19</v>
      </c>
      <c r="I23" s="7">
        <f t="shared" ref="I23:I54" si="3">G23*19%</f>
        <v>95000</v>
      </c>
      <c r="J23" s="20">
        <f t="shared" si="1"/>
        <v>595000</v>
      </c>
      <c r="K23" s="9">
        <f t="shared" si="2"/>
        <v>595000</v>
      </c>
    </row>
    <row r="24" spans="1:13" ht="51.75" thickBot="1" x14ac:dyDescent="0.25">
      <c r="A24" s="42"/>
      <c r="B24" s="43"/>
      <c r="C24" s="44"/>
      <c r="D24" s="25" t="s">
        <v>92</v>
      </c>
      <c r="E24" s="12" t="s">
        <v>4</v>
      </c>
      <c r="F24" s="11">
        <v>1</v>
      </c>
      <c r="G24" s="37">
        <v>500000</v>
      </c>
      <c r="H24" s="27">
        <v>0.19</v>
      </c>
      <c r="I24" s="7">
        <f t="shared" si="3"/>
        <v>95000</v>
      </c>
      <c r="J24" s="20">
        <f t="shared" si="1"/>
        <v>595000</v>
      </c>
      <c r="K24" s="9">
        <f t="shared" si="2"/>
        <v>595000</v>
      </c>
    </row>
    <row r="25" spans="1:13" ht="39" thickBot="1" x14ac:dyDescent="0.25">
      <c r="A25" s="42"/>
      <c r="B25" s="43"/>
      <c r="C25" s="44"/>
      <c r="D25" s="25" t="s">
        <v>28</v>
      </c>
      <c r="E25" s="12" t="s">
        <v>4</v>
      </c>
      <c r="F25" s="11">
        <v>1</v>
      </c>
      <c r="G25" s="37">
        <v>544000</v>
      </c>
      <c r="H25" s="27">
        <v>0.19</v>
      </c>
      <c r="I25" s="7">
        <f t="shared" si="3"/>
        <v>103360</v>
      </c>
      <c r="J25" s="20">
        <f t="shared" si="1"/>
        <v>647360</v>
      </c>
      <c r="K25" s="9">
        <f t="shared" si="2"/>
        <v>647360</v>
      </c>
    </row>
    <row r="26" spans="1:13" ht="39" thickBot="1" x14ac:dyDescent="0.25">
      <c r="A26" s="42"/>
      <c r="B26" s="43"/>
      <c r="C26" s="44"/>
      <c r="D26" s="25" t="s">
        <v>29</v>
      </c>
      <c r="E26" s="12" t="s">
        <v>4</v>
      </c>
      <c r="F26" s="11">
        <v>1</v>
      </c>
      <c r="G26" s="37">
        <v>173000</v>
      </c>
      <c r="H26" s="27">
        <v>0.19</v>
      </c>
      <c r="I26" s="7">
        <f t="shared" si="3"/>
        <v>32870</v>
      </c>
      <c r="J26" s="20">
        <f t="shared" si="1"/>
        <v>205870</v>
      </c>
      <c r="K26" s="9">
        <f t="shared" si="2"/>
        <v>205870</v>
      </c>
    </row>
    <row r="27" spans="1:13" ht="26.25" thickBot="1" x14ac:dyDescent="0.25">
      <c r="A27" s="42"/>
      <c r="B27" s="43"/>
      <c r="C27" s="44"/>
      <c r="D27" s="15" t="s">
        <v>30</v>
      </c>
      <c r="E27" s="12" t="s">
        <v>4</v>
      </c>
      <c r="F27" s="11">
        <v>1</v>
      </c>
      <c r="G27" s="37">
        <v>850000</v>
      </c>
      <c r="H27" s="27">
        <v>0.19</v>
      </c>
      <c r="I27" s="7">
        <f t="shared" si="3"/>
        <v>161500</v>
      </c>
      <c r="J27" s="20">
        <f t="shared" si="1"/>
        <v>1011500</v>
      </c>
      <c r="K27" s="9">
        <f t="shared" si="2"/>
        <v>1011500</v>
      </c>
    </row>
    <row r="28" spans="1:13" ht="16.5" thickBot="1" x14ac:dyDescent="0.25">
      <c r="A28" s="42"/>
      <c r="B28" s="43"/>
      <c r="C28" s="44"/>
      <c r="D28" s="15" t="s">
        <v>31</v>
      </c>
      <c r="E28" s="12" t="s">
        <v>4</v>
      </c>
      <c r="F28" s="8">
        <v>1</v>
      </c>
      <c r="G28" s="37">
        <v>869000</v>
      </c>
      <c r="H28" s="27">
        <v>0.19</v>
      </c>
      <c r="I28" s="7">
        <f t="shared" si="3"/>
        <v>165110</v>
      </c>
      <c r="J28" s="20">
        <f t="shared" si="1"/>
        <v>1034110</v>
      </c>
      <c r="K28" s="9">
        <f t="shared" si="2"/>
        <v>1034110</v>
      </c>
    </row>
    <row r="29" spans="1:13" ht="64.5" thickBot="1" x14ac:dyDescent="0.25">
      <c r="A29" s="42"/>
      <c r="B29" s="43"/>
      <c r="C29" s="44"/>
      <c r="D29" s="15" t="s">
        <v>118</v>
      </c>
      <c r="E29" s="12" t="s">
        <v>4</v>
      </c>
      <c r="F29" s="11">
        <v>1</v>
      </c>
      <c r="G29" s="37">
        <v>43000</v>
      </c>
      <c r="H29" s="27">
        <v>0.19</v>
      </c>
      <c r="I29" s="7">
        <f t="shared" si="3"/>
        <v>8170</v>
      </c>
      <c r="J29" s="20">
        <f t="shared" si="1"/>
        <v>51170</v>
      </c>
      <c r="K29" s="9">
        <f t="shared" si="2"/>
        <v>51170</v>
      </c>
    </row>
    <row r="30" spans="1:13" ht="26.45" customHeight="1" thickBot="1" x14ac:dyDescent="0.25">
      <c r="A30" s="42"/>
      <c r="B30" s="43"/>
      <c r="C30" s="44"/>
      <c r="D30" s="15" t="s">
        <v>119</v>
      </c>
      <c r="E30" s="13" t="s">
        <v>4</v>
      </c>
      <c r="F30" s="14">
        <v>1</v>
      </c>
      <c r="G30" s="37">
        <v>640000</v>
      </c>
      <c r="H30" s="27">
        <v>0.19</v>
      </c>
      <c r="I30" s="7">
        <f t="shared" si="3"/>
        <v>121600</v>
      </c>
      <c r="J30" s="20">
        <f t="shared" si="1"/>
        <v>761600</v>
      </c>
      <c r="K30" s="9">
        <f t="shared" si="2"/>
        <v>761600</v>
      </c>
    </row>
    <row r="31" spans="1:13" ht="44.25" customHeight="1" thickBot="1" x14ac:dyDescent="0.25">
      <c r="A31" s="42">
        <v>9</v>
      </c>
      <c r="B31" s="43">
        <v>60122701</v>
      </c>
      <c r="C31" s="44" t="s">
        <v>32</v>
      </c>
      <c r="D31" s="25" t="s">
        <v>120</v>
      </c>
      <c r="E31" s="12" t="s">
        <v>4</v>
      </c>
      <c r="F31" s="11">
        <v>1</v>
      </c>
      <c r="G31" s="37">
        <v>49000</v>
      </c>
      <c r="H31" s="27">
        <v>0.19</v>
      </c>
      <c r="I31" s="7">
        <f t="shared" si="3"/>
        <v>9310</v>
      </c>
      <c r="J31" s="20">
        <f t="shared" si="1"/>
        <v>58310</v>
      </c>
      <c r="K31" s="9">
        <f t="shared" si="2"/>
        <v>58310</v>
      </c>
    </row>
    <row r="32" spans="1:13" ht="39" thickBot="1" x14ac:dyDescent="0.25">
      <c r="A32" s="42"/>
      <c r="B32" s="43"/>
      <c r="C32" s="44"/>
      <c r="D32" s="25" t="s">
        <v>33</v>
      </c>
      <c r="E32" s="12" t="s">
        <v>4</v>
      </c>
      <c r="F32" s="11">
        <v>1</v>
      </c>
      <c r="G32" s="37">
        <v>100000</v>
      </c>
      <c r="H32" s="27">
        <v>0.19</v>
      </c>
      <c r="I32" s="7">
        <f t="shared" si="3"/>
        <v>19000</v>
      </c>
      <c r="J32" s="20">
        <f t="shared" si="1"/>
        <v>119000</v>
      </c>
      <c r="K32" s="9">
        <f t="shared" si="2"/>
        <v>119000</v>
      </c>
      <c r="M32" s="38"/>
    </row>
    <row r="33" spans="1:11" ht="90" thickBot="1" x14ac:dyDescent="0.25">
      <c r="A33" s="42">
        <v>10</v>
      </c>
      <c r="B33" s="42"/>
      <c r="C33" s="44" t="s">
        <v>34</v>
      </c>
      <c r="D33" s="15" t="s">
        <v>121</v>
      </c>
      <c r="E33" s="12" t="s">
        <v>4</v>
      </c>
      <c r="F33" s="11">
        <v>1</v>
      </c>
      <c r="G33" s="37">
        <v>50000</v>
      </c>
      <c r="H33" s="27">
        <v>0.19</v>
      </c>
      <c r="I33" s="7">
        <f t="shared" si="3"/>
        <v>9500</v>
      </c>
      <c r="J33" s="20">
        <f t="shared" si="1"/>
        <v>59500</v>
      </c>
      <c r="K33" s="9">
        <f t="shared" si="2"/>
        <v>59500</v>
      </c>
    </row>
    <row r="34" spans="1:11" ht="26.25" thickBot="1" x14ac:dyDescent="0.25">
      <c r="A34" s="42"/>
      <c r="B34" s="42"/>
      <c r="C34" s="44"/>
      <c r="D34" s="25" t="s">
        <v>35</v>
      </c>
      <c r="E34" s="12" t="s">
        <v>4</v>
      </c>
      <c r="F34" s="11">
        <v>1</v>
      </c>
      <c r="G34" s="37">
        <v>4000</v>
      </c>
      <c r="H34" s="27">
        <v>0.19</v>
      </c>
      <c r="I34" s="7">
        <f t="shared" si="3"/>
        <v>760</v>
      </c>
      <c r="J34" s="20">
        <f t="shared" si="1"/>
        <v>4760</v>
      </c>
      <c r="K34" s="9">
        <f t="shared" si="2"/>
        <v>4760</v>
      </c>
    </row>
    <row r="35" spans="1:11" ht="39" thickBot="1" x14ac:dyDescent="0.25">
      <c r="A35" s="42"/>
      <c r="B35" s="42"/>
      <c r="C35" s="50"/>
      <c r="D35" s="25" t="s">
        <v>36</v>
      </c>
      <c r="E35" s="12" t="s">
        <v>4</v>
      </c>
      <c r="F35" s="11">
        <v>1</v>
      </c>
      <c r="G35" s="37">
        <v>50000</v>
      </c>
      <c r="H35" s="27">
        <v>0.19</v>
      </c>
      <c r="I35" s="7">
        <f t="shared" si="3"/>
        <v>9500</v>
      </c>
      <c r="J35" s="20">
        <f t="shared" si="1"/>
        <v>59500</v>
      </c>
      <c r="K35" s="9">
        <f t="shared" si="2"/>
        <v>59500</v>
      </c>
    </row>
    <row r="36" spans="1:11" ht="39" thickBot="1" x14ac:dyDescent="0.25">
      <c r="A36" s="42"/>
      <c r="B36" s="42"/>
      <c r="C36" s="50"/>
      <c r="D36" s="25" t="s">
        <v>37</v>
      </c>
      <c r="E36" s="12" t="s">
        <v>4</v>
      </c>
      <c r="F36" s="11">
        <v>1</v>
      </c>
      <c r="G36" s="37">
        <v>60000</v>
      </c>
      <c r="H36" s="27">
        <v>0.19</v>
      </c>
      <c r="I36" s="7">
        <f t="shared" si="3"/>
        <v>11400</v>
      </c>
      <c r="J36" s="20">
        <f t="shared" si="1"/>
        <v>71400</v>
      </c>
      <c r="K36" s="9">
        <f t="shared" si="2"/>
        <v>71400</v>
      </c>
    </row>
    <row r="37" spans="1:11" ht="81" customHeight="1" thickBot="1" x14ac:dyDescent="0.25">
      <c r="A37" s="42"/>
      <c r="B37" s="42"/>
      <c r="C37" s="50"/>
      <c r="D37" s="25" t="s">
        <v>38</v>
      </c>
      <c r="E37" s="12" t="s">
        <v>4</v>
      </c>
      <c r="F37" s="11">
        <v>1</v>
      </c>
      <c r="G37" s="37">
        <v>390000</v>
      </c>
      <c r="H37" s="27">
        <v>0.19</v>
      </c>
      <c r="I37" s="7">
        <f t="shared" si="3"/>
        <v>74100</v>
      </c>
      <c r="J37" s="20">
        <f t="shared" si="1"/>
        <v>464100</v>
      </c>
      <c r="K37" s="9">
        <f t="shared" si="2"/>
        <v>464100</v>
      </c>
    </row>
    <row r="38" spans="1:11" ht="64.5" thickBot="1" x14ac:dyDescent="0.25">
      <c r="A38" s="42"/>
      <c r="B38" s="42"/>
      <c r="C38" s="50"/>
      <c r="D38" s="25" t="s">
        <v>93</v>
      </c>
      <c r="E38" s="12" t="s">
        <v>4</v>
      </c>
      <c r="F38" s="11">
        <v>1</v>
      </c>
      <c r="G38" s="37">
        <v>3500</v>
      </c>
      <c r="H38" s="27">
        <v>0.19</v>
      </c>
      <c r="I38" s="7">
        <f t="shared" si="3"/>
        <v>665</v>
      </c>
      <c r="J38" s="20">
        <f t="shared" si="1"/>
        <v>4165</v>
      </c>
      <c r="K38" s="9">
        <f t="shared" si="2"/>
        <v>4165</v>
      </c>
    </row>
    <row r="39" spans="1:11" ht="16.5" thickBot="1" x14ac:dyDescent="0.25">
      <c r="A39" s="42"/>
      <c r="B39" s="42"/>
      <c r="C39" s="50"/>
      <c r="D39" s="23" t="s">
        <v>39</v>
      </c>
      <c r="E39" s="12" t="s">
        <v>4</v>
      </c>
      <c r="F39" s="11">
        <v>1</v>
      </c>
      <c r="G39" s="37">
        <v>370000</v>
      </c>
      <c r="H39" s="27">
        <v>0.19</v>
      </c>
      <c r="I39" s="7">
        <f t="shared" si="3"/>
        <v>70300</v>
      </c>
      <c r="J39" s="20">
        <f t="shared" si="1"/>
        <v>440300</v>
      </c>
      <c r="K39" s="9">
        <f t="shared" si="2"/>
        <v>440300</v>
      </c>
    </row>
    <row r="40" spans="1:11" ht="64.5" thickBot="1" x14ac:dyDescent="0.25">
      <c r="A40" s="42"/>
      <c r="B40" s="42"/>
      <c r="C40" s="50"/>
      <c r="D40" s="25" t="s">
        <v>94</v>
      </c>
      <c r="E40" s="12" t="s">
        <v>4</v>
      </c>
      <c r="F40" s="11">
        <v>1</v>
      </c>
      <c r="G40" s="37">
        <v>2300</v>
      </c>
      <c r="H40" s="27">
        <v>0.19</v>
      </c>
      <c r="I40" s="7">
        <f t="shared" si="3"/>
        <v>437</v>
      </c>
      <c r="J40" s="20">
        <f t="shared" si="1"/>
        <v>2737</v>
      </c>
      <c r="K40" s="9">
        <f t="shared" si="2"/>
        <v>2737</v>
      </c>
    </row>
    <row r="41" spans="1:11" ht="16.5" thickBot="1" x14ac:dyDescent="0.25">
      <c r="A41" s="42"/>
      <c r="B41" s="42"/>
      <c r="C41" s="50"/>
      <c r="D41" s="23" t="s">
        <v>40</v>
      </c>
      <c r="E41" s="12" t="s">
        <v>4</v>
      </c>
      <c r="F41" s="11">
        <v>1</v>
      </c>
      <c r="G41" s="37">
        <v>4000</v>
      </c>
      <c r="H41" s="27">
        <v>0.19</v>
      </c>
      <c r="I41" s="7">
        <f t="shared" si="3"/>
        <v>760</v>
      </c>
      <c r="J41" s="20">
        <f t="shared" si="1"/>
        <v>4760</v>
      </c>
      <c r="K41" s="9">
        <f t="shared" si="2"/>
        <v>4760</v>
      </c>
    </row>
    <row r="42" spans="1:11" ht="90" thickBot="1" x14ac:dyDescent="0.25">
      <c r="A42" s="42"/>
      <c r="B42" s="42"/>
      <c r="C42" s="50"/>
      <c r="D42" s="25" t="s">
        <v>95</v>
      </c>
      <c r="E42" s="12" t="s">
        <v>41</v>
      </c>
      <c r="F42" s="11">
        <v>1</v>
      </c>
      <c r="G42" s="37">
        <v>190000</v>
      </c>
      <c r="H42" s="27">
        <v>0.19</v>
      </c>
      <c r="I42" s="7">
        <f t="shared" si="3"/>
        <v>36100</v>
      </c>
      <c r="J42" s="20">
        <f t="shared" si="1"/>
        <v>226100</v>
      </c>
      <c r="K42" s="9">
        <f t="shared" si="2"/>
        <v>226100</v>
      </c>
    </row>
    <row r="43" spans="1:11" ht="140.25" customHeight="1" thickBot="1" x14ac:dyDescent="0.25">
      <c r="A43" s="42"/>
      <c r="B43" s="42"/>
      <c r="C43" s="50"/>
      <c r="D43" s="25" t="s">
        <v>96</v>
      </c>
      <c r="E43" s="12" t="s">
        <v>4</v>
      </c>
      <c r="F43" s="11">
        <v>1</v>
      </c>
      <c r="G43" s="37">
        <v>1400</v>
      </c>
      <c r="H43" s="27">
        <v>0.19</v>
      </c>
      <c r="I43" s="7">
        <f t="shared" si="3"/>
        <v>266</v>
      </c>
      <c r="J43" s="20">
        <f t="shared" si="1"/>
        <v>1666</v>
      </c>
      <c r="K43" s="9">
        <f t="shared" si="2"/>
        <v>1666</v>
      </c>
    </row>
    <row r="44" spans="1:11" ht="26.45" customHeight="1" thickBot="1" x14ac:dyDescent="0.25">
      <c r="A44" s="42">
        <v>11</v>
      </c>
      <c r="B44" s="43">
        <v>49101602</v>
      </c>
      <c r="C44" s="44" t="s">
        <v>42</v>
      </c>
      <c r="D44" s="15" t="s">
        <v>43</v>
      </c>
      <c r="E44" s="12" t="s">
        <v>4</v>
      </c>
      <c r="F44" s="11">
        <v>1</v>
      </c>
      <c r="G44" s="37">
        <v>12000</v>
      </c>
      <c r="H44" s="27">
        <v>0.19</v>
      </c>
      <c r="I44" s="7">
        <f t="shared" si="3"/>
        <v>2280</v>
      </c>
      <c r="J44" s="20">
        <f t="shared" si="1"/>
        <v>14280</v>
      </c>
      <c r="K44" s="9">
        <f t="shared" si="2"/>
        <v>14280</v>
      </c>
    </row>
    <row r="45" spans="1:11" ht="43.5" customHeight="1" thickBot="1" x14ac:dyDescent="0.25">
      <c r="A45" s="42"/>
      <c r="B45" s="43"/>
      <c r="C45" s="44"/>
      <c r="D45" s="15" t="s">
        <v>44</v>
      </c>
      <c r="E45" s="8" t="s">
        <v>97</v>
      </c>
      <c r="F45" s="11">
        <v>1</v>
      </c>
      <c r="G45" s="37">
        <v>24000</v>
      </c>
      <c r="H45" s="27">
        <v>0.19</v>
      </c>
      <c r="I45" s="7">
        <f t="shared" si="3"/>
        <v>4560</v>
      </c>
      <c r="J45" s="20">
        <f t="shared" si="1"/>
        <v>28560</v>
      </c>
      <c r="K45" s="9">
        <f t="shared" si="2"/>
        <v>28560</v>
      </c>
    </row>
    <row r="46" spans="1:11" ht="26.25" thickBot="1" x14ac:dyDescent="0.25">
      <c r="A46" s="42"/>
      <c r="B46" s="43"/>
      <c r="C46" s="44"/>
      <c r="D46" s="15" t="s">
        <v>45</v>
      </c>
      <c r="E46" s="12" t="s">
        <v>4</v>
      </c>
      <c r="F46" s="11">
        <v>1</v>
      </c>
      <c r="G46" s="37">
        <v>20000</v>
      </c>
      <c r="H46" s="27">
        <v>0.19</v>
      </c>
      <c r="I46" s="7">
        <f t="shared" si="3"/>
        <v>3800</v>
      </c>
      <c r="J46" s="20">
        <f t="shared" si="1"/>
        <v>23800</v>
      </c>
      <c r="K46" s="9">
        <f t="shared" si="2"/>
        <v>23800</v>
      </c>
    </row>
    <row r="47" spans="1:11" ht="26.25" thickBot="1" x14ac:dyDescent="0.25">
      <c r="A47" s="42"/>
      <c r="B47" s="43"/>
      <c r="C47" s="44"/>
      <c r="D47" s="15" t="s">
        <v>46</v>
      </c>
      <c r="E47" s="12" t="s">
        <v>4</v>
      </c>
      <c r="F47" s="11">
        <v>1</v>
      </c>
      <c r="G47" s="37">
        <v>15000</v>
      </c>
      <c r="H47" s="27">
        <v>0.19</v>
      </c>
      <c r="I47" s="7">
        <f t="shared" si="3"/>
        <v>2850</v>
      </c>
      <c r="J47" s="20">
        <f t="shared" si="1"/>
        <v>17850</v>
      </c>
      <c r="K47" s="9">
        <f t="shared" si="2"/>
        <v>17850</v>
      </c>
    </row>
    <row r="48" spans="1:11" ht="16.5" thickBot="1" x14ac:dyDescent="0.25">
      <c r="A48" s="42"/>
      <c r="B48" s="43"/>
      <c r="C48" s="44"/>
      <c r="D48" s="15" t="s">
        <v>47</v>
      </c>
      <c r="E48" s="12" t="s">
        <v>4</v>
      </c>
      <c r="F48" s="11">
        <v>1</v>
      </c>
      <c r="G48" s="37">
        <v>18000</v>
      </c>
      <c r="H48" s="27">
        <v>0.19</v>
      </c>
      <c r="I48" s="7">
        <f t="shared" si="3"/>
        <v>3420</v>
      </c>
      <c r="J48" s="20">
        <f t="shared" si="1"/>
        <v>21420</v>
      </c>
      <c r="K48" s="9">
        <f t="shared" si="2"/>
        <v>21420</v>
      </c>
    </row>
    <row r="49" spans="1:11" ht="111" customHeight="1" thickBot="1" x14ac:dyDescent="0.25">
      <c r="A49" s="42"/>
      <c r="B49" s="43"/>
      <c r="C49" s="44"/>
      <c r="D49" s="15" t="s">
        <v>122</v>
      </c>
      <c r="E49" s="12" t="s">
        <v>4</v>
      </c>
      <c r="F49" s="11">
        <v>1</v>
      </c>
      <c r="G49" s="37">
        <v>1500</v>
      </c>
      <c r="H49" s="27">
        <v>0.19</v>
      </c>
      <c r="I49" s="7">
        <f t="shared" si="3"/>
        <v>285</v>
      </c>
      <c r="J49" s="20">
        <f t="shared" si="1"/>
        <v>1785</v>
      </c>
      <c r="K49" s="9">
        <f t="shared" si="2"/>
        <v>1785</v>
      </c>
    </row>
    <row r="50" spans="1:11" ht="64.5" thickBot="1" x14ac:dyDescent="0.25">
      <c r="A50" s="42"/>
      <c r="B50" s="43"/>
      <c r="C50" s="44"/>
      <c r="D50" s="15" t="s">
        <v>123</v>
      </c>
      <c r="E50" s="12" t="s">
        <v>4</v>
      </c>
      <c r="F50" s="11">
        <v>1</v>
      </c>
      <c r="G50" s="37">
        <v>6000</v>
      </c>
      <c r="H50" s="27">
        <v>0.19</v>
      </c>
      <c r="I50" s="7">
        <f t="shared" si="3"/>
        <v>1140</v>
      </c>
      <c r="J50" s="20">
        <f t="shared" si="1"/>
        <v>7140</v>
      </c>
      <c r="K50" s="9">
        <f t="shared" si="2"/>
        <v>7140</v>
      </c>
    </row>
    <row r="51" spans="1:11" ht="88.5" customHeight="1" thickBot="1" x14ac:dyDescent="0.25">
      <c r="A51" s="42"/>
      <c r="B51" s="43"/>
      <c r="C51" s="44"/>
      <c r="D51" s="15" t="s">
        <v>124</v>
      </c>
      <c r="E51" s="12" t="s">
        <v>4</v>
      </c>
      <c r="F51" s="11">
        <v>1</v>
      </c>
      <c r="G51" s="37">
        <v>1000</v>
      </c>
      <c r="H51" s="27">
        <v>0.19</v>
      </c>
      <c r="I51" s="7">
        <f t="shared" si="3"/>
        <v>190</v>
      </c>
      <c r="J51" s="20">
        <f t="shared" si="1"/>
        <v>1190</v>
      </c>
      <c r="K51" s="9">
        <f t="shared" si="2"/>
        <v>1190</v>
      </c>
    </row>
    <row r="52" spans="1:11" ht="26.25" thickBot="1" x14ac:dyDescent="0.25">
      <c r="A52" s="42"/>
      <c r="B52" s="43"/>
      <c r="C52" s="44"/>
      <c r="D52" s="15" t="s">
        <v>48</v>
      </c>
      <c r="E52" s="12" t="s">
        <v>4</v>
      </c>
      <c r="F52" s="11">
        <v>1</v>
      </c>
      <c r="G52" s="37">
        <v>10000</v>
      </c>
      <c r="H52" s="27">
        <v>0.19</v>
      </c>
      <c r="I52" s="7">
        <f t="shared" si="3"/>
        <v>1900</v>
      </c>
      <c r="J52" s="20">
        <f t="shared" si="1"/>
        <v>11900</v>
      </c>
      <c r="K52" s="9">
        <f t="shared" si="2"/>
        <v>11900</v>
      </c>
    </row>
    <row r="53" spans="1:11" ht="26.25" thickBot="1" x14ac:dyDescent="0.25">
      <c r="A53" s="42"/>
      <c r="B53" s="43"/>
      <c r="C53" s="44"/>
      <c r="D53" s="15" t="s">
        <v>49</v>
      </c>
      <c r="E53" s="12" t="s">
        <v>4</v>
      </c>
      <c r="F53" s="11">
        <v>1</v>
      </c>
      <c r="G53" s="37">
        <v>10000</v>
      </c>
      <c r="H53" s="27">
        <v>0.19</v>
      </c>
      <c r="I53" s="7">
        <f t="shared" si="3"/>
        <v>1900</v>
      </c>
      <c r="J53" s="20">
        <f t="shared" si="1"/>
        <v>11900</v>
      </c>
      <c r="K53" s="9">
        <f t="shared" si="2"/>
        <v>11900</v>
      </c>
    </row>
    <row r="54" spans="1:11" ht="26.25" thickBot="1" x14ac:dyDescent="0.25">
      <c r="A54" s="42"/>
      <c r="B54" s="43"/>
      <c r="C54" s="44"/>
      <c r="D54" s="15" t="s">
        <v>50</v>
      </c>
      <c r="E54" s="12" t="s">
        <v>4</v>
      </c>
      <c r="F54" s="11">
        <v>1</v>
      </c>
      <c r="G54" s="37">
        <v>10000</v>
      </c>
      <c r="H54" s="27">
        <v>0.19</v>
      </c>
      <c r="I54" s="7">
        <f t="shared" si="3"/>
        <v>1900</v>
      </c>
      <c r="J54" s="20">
        <f t="shared" si="1"/>
        <v>11900</v>
      </c>
      <c r="K54" s="9">
        <f t="shared" si="2"/>
        <v>11900</v>
      </c>
    </row>
    <row r="55" spans="1:11" ht="136.5" customHeight="1" thickBot="1" x14ac:dyDescent="0.25">
      <c r="A55" s="42"/>
      <c r="B55" s="43"/>
      <c r="C55" s="44"/>
      <c r="D55" s="15" t="s">
        <v>125</v>
      </c>
      <c r="E55" s="12" t="s">
        <v>4</v>
      </c>
      <c r="F55" s="11">
        <v>1</v>
      </c>
      <c r="G55" s="37">
        <v>118000</v>
      </c>
      <c r="H55" s="27">
        <v>0.19</v>
      </c>
      <c r="I55" s="7">
        <f t="shared" ref="I55:I86" si="4">G55*19%</f>
        <v>22420</v>
      </c>
      <c r="J55" s="20">
        <f t="shared" si="1"/>
        <v>140420</v>
      </c>
      <c r="K55" s="9">
        <f t="shared" si="2"/>
        <v>140420</v>
      </c>
    </row>
    <row r="56" spans="1:11" ht="141.75" customHeight="1" thickBot="1" x14ac:dyDescent="0.25">
      <c r="A56" s="42"/>
      <c r="B56" s="43"/>
      <c r="C56" s="44"/>
      <c r="D56" s="15" t="s">
        <v>126</v>
      </c>
      <c r="E56" s="12" t="s">
        <v>4</v>
      </c>
      <c r="F56" s="11">
        <v>1</v>
      </c>
      <c r="G56" s="37">
        <v>106000</v>
      </c>
      <c r="H56" s="27">
        <v>0.19</v>
      </c>
      <c r="I56" s="7">
        <f t="shared" si="4"/>
        <v>20140</v>
      </c>
      <c r="J56" s="20">
        <f t="shared" si="1"/>
        <v>126140</v>
      </c>
      <c r="K56" s="9">
        <f t="shared" si="2"/>
        <v>126140</v>
      </c>
    </row>
    <row r="57" spans="1:11" ht="141.75" customHeight="1" thickBot="1" x14ac:dyDescent="0.25">
      <c r="A57" s="42"/>
      <c r="B57" s="43"/>
      <c r="C57" s="44"/>
      <c r="D57" s="15" t="s">
        <v>127</v>
      </c>
      <c r="E57" s="12" t="s">
        <v>4</v>
      </c>
      <c r="F57" s="11">
        <v>1</v>
      </c>
      <c r="G57" s="37">
        <v>25000</v>
      </c>
      <c r="H57" s="27">
        <v>0.19</v>
      </c>
      <c r="I57" s="7">
        <f t="shared" si="4"/>
        <v>4750</v>
      </c>
      <c r="J57" s="20">
        <f t="shared" si="1"/>
        <v>29750</v>
      </c>
      <c r="K57" s="9">
        <f t="shared" si="2"/>
        <v>29750</v>
      </c>
    </row>
    <row r="58" spans="1:11" ht="113.25" customHeight="1" thickBot="1" x14ac:dyDescent="0.25">
      <c r="A58" s="42"/>
      <c r="B58" s="43"/>
      <c r="C58" s="44"/>
      <c r="D58" s="15" t="s">
        <v>128</v>
      </c>
      <c r="E58" s="12" t="s">
        <v>4</v>
      </c>
      <c r="F58" s="11">
        <v>1</v>
      </c>
      <c r="G58" s="37">
        <v>36000</v>
      </c>
      <c r="H58" s="27">
        <v>0.19</v>
      </c>
      <c r="I58" s="7">
        <f t="shared" si="4"/>
        <v>6840</v>
      </c>
      <c r="J58" s="20">
        <f t="shared" si="1"/>
        <v>42840</v>
      </c>
      <c r="K58" s="9">
        <f t="shared" si="2"/>
        <v>42840</v>
      </c>
    </row>
    <row r="59" spans="1:11" ht="121.5" customHeight="1" thickBot="1" x14ac:dyDescent="0.25">
      <c r="A59" s="42"/>
      <c r="B59" s="43"/>
      <c r="C59" s="44"/>
      <c r="D59" s="15" t="s">
        <v>129</v>
      </c>
      <c r="E59" s="12" t="s">
        <v>4</v>
      </c>
      <c r="F59" s="11">
        <v>1</v>
      </c>
      <c r="G59" s="37">
        <v>28000</v>
      </c>
      <c r="H59" s="27">
        <v>0.19</v>
      </c>
      <c r="I59" s="7">
        <f t="shared" si="4"/>
        <v>5320</v>
      </c>
      <c r="J59" s="20">
        <f t="shared" si="1"/>
        <v>33320</v>
      </c>
      <c r="K59" s="9">
        <f t="shared" si="2"/>
        <v>33320</v>
      </c>
    </row>
    <row r="60" spans="1:11" ht="123" customHeight="1" thickBot="1" x14ac:dyDescent="0.25">
      <c r="A60" s="42"/>
      <c r="B60" s="43"/>
      <c r="C60" s="44"/>
      <c r="D60" s="15" t="s">
        <v>130</v>
      </c>
      <c r="E60" s="12" t="s">
        <v>4</v>
      </c>
      <c r="F60" s="11">
        <v>1</v>
      </c>
      <c r="G60" s="37">
        <v>22000</v>
      </c>
      <c r="H60" s="27">
        <v>0.19</v>
      </c>
      <c r="I60" s="7">
        <f t="shared" si="4"/>
        <v>4180</v>
      </c>
      <c r="J60" s="20">
        <f t="shared" si="1"/>
        <v>26180</v>
      </c>
      <c r="K60" s="9">
        <f t="shared" si="2"/>
        <v>26180</v>
      </c>
    </row>
    <row r="61" spans="1:11" ht="111" customHeight="1" thickBot="1" x14ac:dyDescent="0.25">
      <c r="A61" s="42"/>
      <c r="B61" s="43"/>
      <c r="C61" s="44"/>
      <c r="D61" s="15" t="s">
        <v>131</v>
      </c>
      <c r="E61" s="12" t="s">
        <v>4</v>
      </c>
      <c r="F61" s="11">
        <v>1</v>
      </c>
      <c r="G61" s="37">
        <v>10000</v>
      </c>
      <c r="H61" s="27">
        <v>0.19</v>
      </c>
      <c r="I61" s="7">
        <f t="shared" si="4"/>
        <v>1900</v>
      </c>
      <c r="J61" s="20">
        <f t="shared" si="1"/>
        <v>11900</v>
      </c>
      <c r="K61" s="9">
        <f t="shared" si="2"/>
        <v>11900</v>
      </c>
    </row>
    <row r="62" spans="1:11" ht="183.75" customHeight="1" thickBot="1" x14ac:dyDescent="0.25">
      <c r="A62" s="42"/>
      <c r="B62" s="43"/>
      <c r="C62" s="44"/>
      <c r="D62" s="15" t="s">
        <v>132</v>
      </c>
      <c r="E62" s="12" t="s">
        <v>4</v>
      </c>
      <c r="F62" s="11">
        <v>1</v>
      </c>
      <c r="G62" s="37">
        <v>12000</v>
      </c>
      <c r="H62" s="27">
        <v>0.19</v>
      </c>
      <c r="I62" s="7">
        <f t="shared" si="4"/>
        <v>2280</v>
      </c>
      <c r="J62" s="20">
        <f t="shared" si="1"/>
        <v>14280</v>
      </c>
      <c r="K62" s="9">
        <f t="shared" si="2"/>
        <v>14280</v>
      </c>
    </row>
    <row r="63" spans="1:11" ht="39" thickBot="1" x14ac:dyDescent="0.25">
      <c r="A63" s="42"/>
      <c r="B63" s="43"/>
      <c r="C63" s="44"/>
      <c r="D63" s="15" t="s">
        <v>51</v>
      </c>
      <c r="E63" s="12" t="s">
        <v>52</v>
      </c>
      <c r="F63" s="11">
        <v>1</v>
      </c>
      <c r="G63" s="37">
        <v>10000</v>
      </c>
      <c r="H63" s="27">
        <v>0.19</v>
      </c>
      <c r="I63" s="7">
        <f t="shared" si="4"/>
        <v>1900</v>
      </c>
      <c r="J63" s="20">
        <f t="shared" si="1"/>
        <v>11900</v>
      </c>
      <c r="K63" s="9">
        <f t="shared" si="2"/>
        <v>11900</v>
      </c>
    </row>
    <row r="64" spans="1:11" ht="39" thickBot="1" x14ac:dyDescent="0.25">
      <c r="A64" s="42"/>
      <c r="B64" s="43"/>
      <c r="C64" s="44"/>
      <c r="D64" s="23" t="s">
        <v>53</v>
      </c>
      <c r="E64" s="12" t="s">
        <v>4</v>
      </c>
      <c r="F64" s="11">
        <v>1</v>
      </c>
      <c r="G64" s="37">
        <v>15000</v>
      </c>
      <c r="H64" s="27">
        <v>0.19</v>
      </c>
      <c r="I64" s="7">
        <f t="shared" si="4"/>
        <v>2850</v>
      </c>
      <c r="J64" s="20">
        <f t="shared" si="1"/>
        <v>17850</v>
      </c>
      <c r="K64" s="9">
        <f t="shared" si="2"/>
        <v>17850</v>
      </c>
    </row>
    <row r="65" spans="1:11" ht="178.5" customHeight="1" thickBot="1" x14ac:dyDescent="0.25">
      <c r="A65" s="42"/>
      <c r="B65" s="43"/>
      <c r="C65" s="44"/>
      <c r="D65" s="15" t="s">
        <v>133</v>
      </c>
      <c r="E65" s="12" t="s">
        <v>4</v>
      </c>
      <c r="F65" s="11">
        <v>1</v>
      </c>
      <c r="G65" s="37">
        <v>6000</v>
      </c>
      <c r="H65" s="27">
        <v>0.19</v>
      </c>
      <c r="I65" s="7">
        <f t="shared" si="4"/>
        <v>1140</v>
      </c>
      <c r="J65" s="20">
        <f t="shared" si="1"/>
        <v>7140</v>
      </c>
      <c r="K65" s="9">
        <f t="shared" si="2"/>
        <v>7140</v>
      </c>
    </row>
    <row r="66" spans="1:11" ht="43.5" customHeight="1" thickBot="1" x14ac:dyDescent="0.25">
      <c r="A66" s="42"/>
      <c r="B66" s="43"/>
      <c r="C66" s="44"/>
      <c r="D66" s="15" t="s">
        <v>54</v>
      </c>
      <c r="E66" s="12" t="s">
        <v>4</v>
      </c>
      <c r="F66" s="11">
        <v>1</v>
      </c>
      <c r="G66" s="37">
        <v>12000</v>
      </c>
      <c r="H66" s="27">
        <v>0.19</v>
      </c>
      <c r="I66" s="7">
        <f t="shared" si="4"/>
        <v>2280</v>
      </c>
      <c r="J66" s="20">
        <f t="shared" si="1"/>
        <v>14280</v>
      </c>
      <c r="K66" s="9">
        <f t="shared" si="2"/>
        <v>14280</v>
      </c>
    </row>
    <row r="67" spans="1:11" ht="30.75" customHeight="1" thickBot="1" x14ac:dyDescent="0.25">
      <c r="A67" s="42"/>
      <c r="B67" s="43"/>
      <c r="C67" s="44"/>
      <c r="D67" s="15" t="s">
        <v>55</v>
      </c>
      <c r="E67" s="12" t="s">
        <v>4</v>
      </c>
      <c r="F67" s="11">
        <v>1</v>
      </c>
      <c r="G67" s="37">
        <v>3300</v>
      </c>
      <c r="H67" s="27">
        <v>0.19</v>
      </c>
      <c r="I67" s="7">
        <f t="shared" si="4"/>
        <v>627</v>
      </c>
      <c r="J67" s="20">
        <f t="shared" si="1"/>
        <v>3927</v>
      </c>
      <c r="K67" s="9">
        <f t="shared" si="2"/>
        <v>3927</v>
      </c>
    </row>
    <row r="68" spans="1:11" ht="159" customHeight="1" thickBot="1" x14ac:dyDescent="0.25">
      <c r="A68" s="42"/>
      <c r="B68" s="43"/>
      <c r="C68" s="44"/>
      <c r="D68" s="15" t="s">
        <v>134</v>
      </c>
      <c r="E68" s="12" t="s">
        <v>4</v>
      </c>
      <c r="F68" s="11">
        <v>1</v>
      </c>
      <c r="G68" s="37">
        <v>69000</v>
      </c>
      <c r="H68" s="27">
        <v>0.19</v>
      </c>
      <c r="I68" s="7">
        <f t="shared" si="4"/>
        <v>13110</v>
      </c>
      <c r="J68" s="20">
        <f t="shared" si="1"/>
        <v>82110</v>
      </c>
      <c r="K68" s="9">
        <f t="shared" si="2"/>
        <v>82110</v>
      </c>
    </row>
    <row r="69" spans="1:11" ht="30.75" customHeight="1" thickBot="1" x14ac:dyDescent="0.25">
      <c r="A69" s="42"/>
      <c r="B69" s="43"/>
      <c r="C69" s="44"/>
      <c r="D69" s="52" t="s">
        <v>98</v>
      </c>
      <c r="E69" s="12" t="s">
        <v>4</v>
      </c>
      <c r="F69" s="11">
        <v>1</v>
      </c>
      <c r="G69" s="37">
        <v>40000</v>
      </c>
      <c r="H69" s="27">
        <v>0.19</v>
      </c>
      <c r="I69" s="7">
        <f t="shared" si="4"/>
        <v>7600</v>
      </c>
      <c r="J69" s="20">
        <f t="shared" ref="J69:J118" si="5">+G69+I69</f>
        <v>47600</v>
      </c>
      <c r="K69" s="9">
        <f t="shared" ref="K69:K118" si="6">+J69*F69</f>
        <v>47600</v>
      </c>
    </row>
    <row r="70" spans="1:11" ht="39" customHeight="1" thickBot="1" x14ac:dyDescent="0.25">
      <c r="A70" s="42"/>
      <c r="B70" s="43"/>
      <c r="C70" s="44"/>
      <c r="D70" s="52"/>
      <c r="E70" s="12" t="s">
        <v>56</v>
      </c>
      <c r="F70" s="11">
        <v>1</v>
      </c>
      <c r="G70" s="37">
        <v>40000</v>
      </c>
      <c r="H70" s="27">
        <v>0.19</v>
      </c>
      <c r="I70" s="7">
        <f t="shared" si="4"/>
        <v>7600</v>
      </c>
      <c r="J70" s="20">
        <f t="shared" si="5"/>
        <v>47600</v>
      </c>
      <c r="K70" s="9">
        <f t="shared" si="6"/>
        <v>47600</v>
      </c>
    </row>
    <row r="71" spans="1:11" ht="70.5" customHeight="1" thickBot="1" x14ac:dyDescent="0.25">
      <c r="A71" s="42"/>
      <c r="B71" s="43"/>
      <c r="C71" s="44"/>
      <c r="D71" s="52"/>
      <c r="E71" s="12" t="s">
        <v>4</v>
      </c>
      <c r="F71" s="11">
        <v>1</v>
      </c>
      <c r="G71" s="37">
        <v>40000</v>
      </c>
      <c r="H71" s="27">
        <v>0.19</v>
      </c>
      <c r="I71" s="7">
        <f t="shared" si="4"/>
        <v>7600</v>
      </c>
      <c r="J71" s="20">
        <f t="shared" si="5"/>
        <v>47600</v>
      </c>
      <c r="K71" s="9">
        <f t="shared" si="6"/>
        <v>47600</v>
      </c>
    </row>
    <row r="72" spans="1:11" ht="51.75" thickBot="1" x14ac:dyDescent="0.25">
      <c r="A72" s="42"/>
      <c r="B72" s="43"/>
      <c r="C72" s="44"/>
      <c r="D72" s="15" t="s">
        <v>135</v>
      </c>
      <c r="E72" s="12" t="s">
        <v>4</v>
      </c>
      <c r="F72" s="11">
        <v>1</v>
      </c>
      <c r="G72" s="37">
        <v>26000</v>
      </c>
      <c r="H72" s="27">
        <v>0.19</v>
      </c>
      <c r="I72" s="7">
        <f t="shared" si="4"/>
        <v>4940</v>
      </c>
      <c r="J72" s="20">
        <f t="shared" si="5"/>
        <v>30940</v>
      </c>
      <c r="K72" s="9">
        <f t="shared" si="6"/>
        <v>30940</v>
      </c>
    </row>
    <row r="73" spans="1:11" ht="26.25" thickBot="1" x14ac:dyDescent="0.25">
      <c r="A73" s="42"/>
      <c r="B73" s="43"/>
      <c r="C73" s="44"/>
      <c r="D73" s="15" t="s">
        <v>57</v>
      </c>
      <c r="E73" s="12" t="s">
        <v>4</v>
      </c>
      <c r="F73" s="11">
        <v>1</v>
      </c>
      <c r="G73" s="37">
        <v>10000</v>
      </c>
      <c r="H73" s="27">
        <v>0.19</v>
      </c>
      <c r="I73" s="7">
        <f t="shared" si="4"/>
        <v>1900</v>
      </c>
      <c r="J73" s="20">
        <f t="shared" si="5"/>
        <v>11900</v>
      </c>
      <c r="K73" s="9">
        <f t="shared" si="6"/>
        <v>11900</v>
      </c>
    </row>
    <row r="74" spans="1:11" ht="26.25" thickBot="1" x14ac:dyDescent="0.25">
      <c r="A74" s="42"/>
      <c r="B74" s="43"/>
      <c r="C74" s="44"/>
      <c r="D74" s="15" t="s">
        <v>58</v>
      </c>
      <c r="E74" s="12" t="s">
        <v>59</v>
      </c>
      <c r="F74" s="11">
        <v>1</v>
      </c>
      <c r="G74" s="37">
        <v>58000</v>
      </c>
      <c r="H74" s="27">
        <v>0.19</v>
      </c>
      <c r="I74" s="7">
        <f t="shared" si="4"/>
        <v>11020</v>
      </c>
      <c r="J74" s="20">
        <f t="shared" si="5"/>
        <v>69020</v>
      </c>
      <c r="K74" s="9">
        <f t="shared" si="6"/>
        <v>69020</v>
      </c>
    </row>
    <row r="75" spans="1:11" ht="26.25" thickBot="1" x14ac:dyDescent="0.25">
      <c r="A75" s="42"/>
      <c r="B75" s="43"/>
      <c r="C75" s="44"/>
      <c r="D75" s="15" t="s">
        <v>60</v>
      </c>
      <c r="E75" s="12" t="s">
        <v>4</v>
      </c>
      <c r="F75" s="11">
        <v>1</v>
      </c>
      <c r="G75" s="37">
        <v>3000</v>
      </c>
      <c r="H75" s="27">
        <v>0.19</v>
      </c>
      <c r="I75" s="7">
        <f t="shared" si="4"/>
        <v>570</v>
      </c>
      <c r="J75" s="20">
        <f t="shared" si="5"/>
        <v>3570</v>
      </c>
      <c r="K75" s="9">
        <f t="shared" si="6"/>
        <v>3570</v>
      </c>
    </row>
    <row r="76" spans="1:11" ht="26.25" thickBot="1" x14ac:dyDescent="0.25">
      <c r="A76" s="42"/>
      <c r="B76" s="43"/>
      <c r="C76" s="44"/>
      <c r="D76" s="15" t="s">
        <v>61</v>
      </c>
      <c r="E76" s="12" t="s">
        <v>4</v>
      </c>
      <c r="F76" s="11">
        <v>1</v>
      </c>
      <c r="G76" s="37">
        <v>4500</v>
      </c>
      <c r="H76" s="27">
        <v>0.19</v>
      </c>
      <c r="I76" s="7">
        <f t="shared" si="4"/>
        <v>855</v>
      </c>
      <c r="J76" s="20">
        <f t="shared" si="5"/>
        <v>5355</v>
      </c>
      <c r="K76" s="9">
        <f t="shared" si="6"/>
        <v>5355</v>
      </c>
    </row>
    <row r="77" spans="1:11" ht="26.25" thickBot="1" x14ac:dyDescent="0.25">
      <c r="A77" s="42"/>
      <c r="B77" s="43"/>
      <c r="C77" s="44"/>
      <c r="D77" s="15" t="s">
        <v>62</v>
      </c>
      <c r="E77" s="12" t="s">
        <v>63</v>
      </c>
      <c r="F77" s="11">
        <v>1</v>
      </c>
      <c r="G77" s="37">
        <v>25000</v>
      </c>
      <c r="H77" s="27">
        <v>0.19</v>
      </c>
      <c r="I77" s="7">
        <f t="shared" si="4"/>
        <v>4750</v>
      </c>
      <c r="J77" s="20">
        <f t="shared" si="5"/>
        <v>29750</v>
      </c>
      <c r="K77" s="9">
        <f t="shared" si="6"/>
        <v>29750</v>
      </c>
    </row>
    <row r="78" spans="1:11" ht="39" thickBot="1" x14ac:dyDescent="0.25">
      <c r="A78" s="42"/>
      <c r="B78" s="43"/>
      <c r="C78" s="44"/>
      <c r="D78" s="15" t="s">
        <v>64</v>
      </c>
      <c r="E78" s="12" t="s">
        <v>65</v>
      </c>
      <c r="F78" s="11">
        <v>1</v>
      </c>
      <c r="G78" s="37">
        <v>138000</v>
      </c>
      <c r="H78" s="27">
        <v>0.19</v>
      </c>
      <c r="I78" s="7">
        <f t="shared" si="4"/>
        <v>26220</v>
      </c>
      <c r="J78" s="20">
        <f t="shared" si="5"/>
        <v>164220</v>
      </c>
      <c r="K78" s="9">
        <f t="shared" si="6"/>
        <v>164220</v>
      </c>
    </row>
    <row r="79" spans="1:11" ht="39" thickBot="1" x14ac:dyDescent="0.25">
      <c r="A79" s="42"/>
      <c r="B79" s="43"/>
      <c r="C79" s="44"/>
      <c r="D79" s="23" t="s">
        <v>66</v>
      </c>
      <c r="E79" s="12" t="s">
        <v>4</v>
      </c>
      <c r="F79" s="11">
        <v>1</v>
      </c>
      <c r="G79" s="37">
        <v>12000</v>
      </c>
      <c r="H79" s="27">
        <v>0.19</v>
      </c>
      <c r="I79" s="7">
        <f t="shared" si="4"/>
        <v>2280</v>
      </c>
      <c r="J79" s="20">
        <f t="shared" si="5"/>
        <v>14280</v>
      </c>
      <c r="K79" s="9">
        <f t="shared" si="6"/>
        <v>14280</v>
      </c>
    </row>
    <row r="80" spans="1:11" ht="64.5" thickBot="1" x14ac:dyDescent="0.25">
      <c r="A80" s="42"/>
      <c r="B80" s="43"/>
      <c r="C80" s="44"/>
      <c r="D80" s="23" t="s">
        <v>67</v>
      </c>
      <c r="E80" s="12" t="s">
        <v>4</v>
      </c>
      <c r="F80" s="11">
        <v>1</v>
      </c>
      <c r="G80" s="37">
        <v>18000</v>
      </c>
      <c r="H80" s="27">
        <v>0.19</v>
      </c>
      <c r="I80" s="7">
        <f t="shared" si="4"/>
        <v>3420</v>
      </c>
      <c r="J80" s="20">
        <f t="shared" si="5"/>
        <v>21420</v>
      </c>
      <c r="K80" s="9">
        <f t="shared" si="6"/>
        <v>21420</v>
      </c>
    </row>
    <row r="81" spans="1:11" ht="52.5" customHeight="1" thickBot="1" x14ac:dyDescent="0.25">
      <c r="A81" s="42"/>
      <c r="B81" s="43"/>
      <c r="C81" s="44"/>
      <c r="D81" s="15" t="s">
        <v>68</v>
      </c>
      <c r="E81" s="12" t="s">
        <v>65</v>
      </c>
      <c r="F81" s="11">
        <v>1</v>
      </c>
      <c r="G81" s="37">
        <v>30000</v>
      </c>
      <c r="H81" s="27">
        <v>0.19</v>
      </c>
      <c r="I81" s="7">
        <f t="shared" si="4"/>
        <v>5700</v>
      </c>
      <c r="J81" s="20">
        <f t="shared" si="5"/>
        <v>35700</v>
      </c>
      <c r="K81" s="9">
        <f t="shared" si="6"/>
        <v>35700</v>
      </c>
    </row>
    <row r="82" spans="1:11" ht="26.25" thickBot="1" x14ac:dyDescent="0.25">
      <c r="A82" s="42"/>
      <c r="B82" s="43"/>
      <c r="C82" s="44"/>
      <c r="D82" s="15" t="s">
        <v>69</v>
      </c>
      <c r="E82" s="12" t="s">
        <v>4</v>
      </c>
      <c r="F82" s="11">
        <v>1</v>
      </c>
      <c r="G82" s="37">
        <v>33000</v>
      </c>
      <c r="H82" s="27">
        <v>0.19</v>
      </c>
      <c r="I82" s="7">
        <f t="shared" si="4"/>
        <v>6270</v>
      </c>
      <c r="J82" s="20">
        <f t="shared" si="5"/>
        <v>39270</v>
      </c>
      <c r="K82" s="9">
        <f t="shared" si="6"/>
        <v>39270</v>
      </c>
    </row>
    <row r="83" spans="1:11" ht="16.5" thickBot="1" x14ac:dyDescent="0.25">
      <c r="A83" s="42"/>
      <c r="B83" s="43"/>
      <c r="C83" s="44"/>
      <c r="D83" s="15" t="s">
        <v>70</v>
      </c>
      <c r="E83" s="12" t="s">
        <v>4</v>
      </c>
      <c r="F83" s="11">
        <v>1</v>
      </c>
      <c r="G83" s="37">
        <v>1100</v>
      </c>
      <c r="H83" s="27">
        <v>0.19</v>
      </c>
      <c r="I83" s="7">
        <f t="shared" si="4"/>
        <v>209</v>
      </c>
      <c r="J83" s="20">
        <f t="shared" si="5"/>
        <v>1309</v>
      </c>
      <c r="K83" s="9">
        <f t="shared" si="6"/>
        <v>1309</v>
      </c>
    </row>
    <row r="84" spans="1:11" ht="16.5" thickBot="1" x14ac:dyDescent="0.25">
      <c r="A84" s="42"/>
      <c r="B84" s="43"/>
      <c r="C84" s="44"/>
      <c r="D84" s="15" t="s">
        <v>71</v>
      </c>
      <c r="E84" s="12" t="s">
        <v>4</v>
      </c>
      <c r="F84" s="11">
        <v>1</v>
      </c>
      <c r="G84" s="37">
        <v>13000</v>
      </c>
      <c r="H84" s="27">
        <v>0.19</v>
      </c>
      <c r="I84" s="7">
        <f t="shared" si="4"/>
        <v>2470</v>
      </c>
      <c r="J84" s="20">
        <f t="shared" si="5"/>
        <v>15470</v>
      </c>
      <c r="K84" s="9">
        <f t="shared" si="6"/>
        <v>15470</v>
      </c>
    </row>
    <row r="85" spans="1:11" ht="26.25" thickBot="1" x14ac:dyDescent="0.25">
      <c r="A85" s="42"/>
      <c r="B85" s="43"/>
      <c r="C85" s="44"/>
      <c r="D85" s="15" t="s">
        <v>72</v>
      </c>
      <c r="E85" s="12" t="s">
        <v>4</v>
      </c>
      <c r="F85" s="11">
        <v>1</v>
      </c>
      <c r="G85" s="37">
        <v>9800</v>
      </c>
      <c r="H85" s="27">
        <v>0.19</v>
      </c>
      <c r="I85" s="7">
        <f t="shared" si="4"/>
        <v>1862</v>
      </c>
      <c r="J85" s="20">
        <f t="shared" si="5"/>
        <v>11662</v>
      </c>
      <c r="K85" s="9">
        <f t="shared" si="6"/>
        <v>11662</v>
      </c>
    </row>
    <row r="86" spans="1:11" ht="16.5" thickBot="1" x14ac:dyDescent="0.25">
      <c r="A86" s="42"/>
      <c r="B86" s="43"/>
      <c r="C86" s="44"/>
      <c r="D86" s="15" t="s">
        <v>73</v>
      </c>
      <c r="E86" s="12" t="s">
        <v>4</v>
      </c>
      <c r="F86" s="11">
        <v>1</v>
      </c>
      <c r="G86" s="37">
        <v>12000</v>
      </c>
      <c r="H86" s="27">
        <v>0.19</v>
      </c>
      <c r="I86" s="7">
        <f t="shared" si="4"/>
        <v>2280</v>
      </c>
      <c r="J86" s="20">
        <f t="shared" si="5"/>
        <v>14280</v>
      </c>
      <c r="K86" s="9">
        <f t="shared" si="6"/>
        <v>14280</v>
      </c>
    </row>
    <row r="87" spans="1:11" ht="26.25" thickBot="1" x14ac:dyDescent="0.25">
      <c r="A87" s="42"/>
      <c r="B87" s="43"/>
      <c r="C87" s="44"/>
      <c r="D87" s="15" t="s">
        <v>74</v>
      </c>
      <c r="E87" s="12" t="s">
        <v>4</v>
      </c>
      <c r="F87" s="11">
        <v>1</v>
      </c>
      <c r="G87" s="37">
        <v>12000</v>
      </c>
      <c r="H87" s="27">
        <v>0.19</v>
      </c>
      <c r="I87" s="7">
        <f t="shared" ref="I87:I117" si="7">G87*19%</f>
        <v>2280</v>
      </c>
      <c r="J87" s="20">
        <f t="shared" si="5"/>
        <v>14280</v>
      </c>
      <c r="K87" s="9">
        <f t="shared" si="6"/>
        <v>14280</v>
      </c>
    </row>
    <row r="88" spans="1:11" ht="16.5" thickBot="1" x14ac:dyDescent="0.25">
      <c r="A88" s="42"/>
      <c r="B88" s="43"/>
      <c r="C88" s="44"/>
      <c r="D88" s="15" t="s">
        <v>75</v>
      </c>
      <c r="E88" s="12" t="s">
        <v>4</v>
      </c>
      <c r="F88" s="11">
        <v>1</v>
      </c>
      <c r="G88" s="37">
        <v>12000</v>
      </c>
      <c r="H88" s="27">
        <v>0.19</v>
      </c>
      <c r="I88" s="7">
        <f t="shared" si="7"/>
        <v>2280</v>
      </c>
      <c r="J88" s="20">
        <f t="shared" si="5"/>
        <v>14280</v>
      </c>
      <c r="K88" s="9">
        <f t="shared" si="6"/>
        <v>14280</v>
      </c>
    </row>
    <row r="89" spans="1:11" ht="26.25" thickBot="1" x14ac:dyDescent="0.25">
      <c r="A89" s="42"/>
      <c r="B89" s="43"/>
      <c r="C89" s="44"/>
      <c r="D89" s="15" t="s">
        <v>76</v>
      </c>
      <c r="E89" s="12" t="s">
        <v>4</v>
      </c>
      <c r="F89" s="11">
        <v>1</v>
      </c>
      <c r="G89" s="37">
        <v>34000</v>
      </c>
      <c r="H89" s="27">
        <v>0.19</v>
      </c>
      <c r="I89" s="7">
        <f t="shared" si="7"/>
        <v>6460</v>
      </c>
      <c r="J89" s="20">
        <f t="shared" si="5"/>
        <v>40460</v>
      </c>
      <c r="K89" s="9">
        <f t="shared" si="6"/>
        <v>40460</v>
      </c>
    </row>
    <row r="90" spans="1:11" ht="26.25" thickBot="1" x14ac:dyDescent="0.25">
      <c r="A90" s="42"/>
      <c r="B90" s="43"/>
      <c r="C90" s="44"/>
      <c r="D90" s="15" t="s">
        <v>77</v>
      </c>
      <c r="E90" s="8" t="s">
        <v>99</v>
      </c>
      <c r="F90" s="11">
        <v>1</v>
      </c>
      <c r="G90" s="37">
        <v>12000</v>
      </c>
      <c r="H90" s="27">
        <v>0.19</v>
      </c>
      <c r="I90" s="7">
        <f t="shared" si="7"/>
        <v>2280</v>
      </c>
      <c r="J90" s="20">
        <f t="shared" si="5"/>
        <v>14280</v>
      </c>
      <c r="K90" s="9">
        <f t="shared" si="6"/>
        <v>14280</v>
      </c>
    </row>
    <row r="91" spans="1:11" ht="16.5" thickBot="1" x14ac:dyDescent="0.25">
      <c r="A91" s="42"/>
      <c r="B91" s="43"/>
      <c r="C91" s="44"/>
      <c r="D91" s="15" t="s">
        <v>78</v>
      </c>
      <c r="E91" s="12" t="s">
        <v>4</v>
      </c>
      <c r="F91" s="11">
        <v>1</v>
      </c>
      <c r="G91" s="37">
        <v>13000</v>
      </c>
      <c r="H91" s="27">
        <v>0.19</v>
      </c>
      <c r="I91" s="7">
        <f t="shared" si="7"/>
        <v>2470</v>
      </c>
      <c r="J91" s="20">
        <f t="shared" si="5"/>
        <v>15470</v>
      </c>
      <c r="K91" s="9">
        <f t="shared" si="6"/>
        <v>15470</v>
      </c>
    </row>
    <row r="92" spans="1:11" ht="226.5" customHeight="1" thickBot="1" x14ac:dyDescent="0.25">
      <c r="A92" s="42"/>
      <c r="B92" s="43"/>
      <c r="C92" s="44"/>
      <c r="D92" s="25" t="s">
        <v>100</v>
      </c>
      <c r="E92" s="12" t="s">
        <v>4</v>
      </c>
      <c r="F92" s="11">
        <v>1</v>
      </c>
      <c r="G92" s="37">
        <v>183000</v>
      </c>
      <c r="H92" s="27">
        <v>0.19</v>
      </c>
      <c r="I92" s="7">
        <f t="shared" si="7"/>
        <v>34770</v>
      </c>
      <c r="J92" s="20">
        <f t="shared" si="5"/>
        <v>217770</v>
      </c>
      <c r="K92" s="9">
        <f t="shared" si="6"/>
        <v>217770</v>
      </c>
    </row>
    <row r="93" spans="1:11" ht="77.25" thickBot="1" x14ac:dyDescent="0.25">
      <c r="A93" s="42"/>
      <c r="B93" s="43"/>
      <c r="C93" s="44"/>
      <c r="D93" s="15" t="s">
        <v>136</v>
      </c>
      <c r="E93" s="12" t="s">
        <v>4</v>
      </c>
      <c r="F93" s="11">
        <v>1</v>
      </c>
      <c r="G93" s="37">
        <v>55000</v>
      </c>
      <c r="H93" s="27">
        <v>0.19</v>
      </c>
      <c r="I93" s="7">
        <f t="shared" si="7"/>
        <v>10450</v>
      </c>
      <c r="J93" s="20">
        <f t="shared" si="5"/>
        <v>65450</v>
      </c>
      <c r="K93" s="9">
        <f t="shared" si="6"/>
        <v>65450</v>
      </c>
    </row>
    <row r="94" spans="1:11" ht="77.25" thickBot="1" x14ac:dyDescent="0.25">
      <c r="A94" s="42"/>
      <c r="B94" s="43"/>
      <c r="C94" s="44"/>
      <c r="D94" s="15" t="s">
        <v>137</v>
      </c>
      <c r="E94" s="12" t="s">
        <v>4</v>
      </c>
      <c r="F94" s="11">
        <v>1</v>
      </c>
      <c r="G94" s="37">
        <v>12000</v>
      </c>
      <c r="H94" s="27">
        <v>0.19</v>
      </c>
      <c r="I94" s="7">
        <f t="shared" si="7"/>
        <v>2280</v>
      </c>
      <c r="J94" s="20">
        <f t="shared" si="5"/>
        <v>14280</v>
      </c>
      <c r="K94" s="9">
        <f t="shared" si="6"/>
        <v>14280</v>
      </c>
    </row>
    <row r="95" spans="1:11" ht="64.5" thickBot="1" x14ac:dyDescent="0.25">
      <c r="A95" s="42"/>
      <c r="B95" s="43"/>
      <c r="C95" s="44"/>
      <c r="D95" s="15" t="s">
        <v>138</v>
      </c>
      <c r="E95" s="12" t="s">
        <v>4</v>
      </c>
      <c r="F95" s="11">
        <v>1</v>
      </c>
      <c r="G95" s="37">
        <v>15000</v>
      </c>
      <c r="H95" s="27">
        <v>0.19</v>
      </c>
      <c r="I95" s="7">
        <f t="shared" si="7"/>
        <v>2850</v>
      </c>
      <c r="J95" s="20">
        <f t="shared" si="5"/>
        <v>17850</v>
      </c>
      <c r="K95" s="9">
        <f t="shared" si="6"/>
        <v>17850</v>
      </c>
    </row>
    <row r="96" spans="1:11" ht="67.5" customHeight="1" thickBot="1" x14ac:dyDescent="0.25">
      <c r="A96" s="42"/>
      <c r="B96" s="43"/>
      <c r="C96" s="44"/>
      <c r="D96" s="15" t="s">
        <v>139</v>
      </c>
      <c r="E96" s="15" t="s">
        <v>4</v>
      </c>
      <c r="F96" s="16">
        <v>1</v>
      </c>
      <c r="G96" s="37">
        <v>14000</v>
      </c>
      <c r="H96" s="27">
        <v>0.19</v>
      </c>
      <c r="I96" s="7">
        <f t="shared" si="7"/>
        <v>2660</v>
      </c>
      <c r="J96" s="20">
        <f t="shared" si="5"/>
        <v>16660</v>
      </c>
      <c r="K96" s="9">
        <f t="shared" si="6"/>
        <v>16660</v>
      </c>
    </row>
    <row r="97" spans="1:11" ht="51.75" thickBot="1" x14ac:dyDescent="0.25">
      <c r="A97" s="42"/>
      <c r="B97" s="43"/>
      <c r="C97" s="44"/>
      <c r="D97" s="15" t="s">
        <v>140</v>
      </c>
      <c r="E97" s="12" t="s">
        <v>4</v>
      </c>
      <c r="F97" s="11">
        <v>1</v>
      </c>
      <c r="G97" s="37">
        <v>15000</v>
      </c>
      <c r="H97" s="27">
        <v>0.19</v>
      </c>
      <c r="I97" s="7">
        <f t="shared" si="7"/>
        <v>2850</v>
      </c>
      <c r="J97" s="20">
        <f t="shared" si="5"/>
        <v>17850</v>
      </c>
      <c r="K97" s="9">
        <f t="shared" si="6"/>
        <v>17850</v>
      </c>
    </row>
    <row r="98" spans="1:11" ht="77.25" thickBot="1" x14ac:dyDescent="0.25">
      <c r="A98" s="42"/>
      <c r="B98" s="43"/>
      <c r="C98" s="44"/>
      <c r="D98" s="15" t="s">
        <v>141</v>
      </c>
      <c r="E98" s="12" t="s">
        <v>4</v>
      </c>
      <c r="F98" s="11">
        <v>1</v>
      </c>
      <c r="G98" s="37">
        <v>12000</v>
      </c>
      <c r="H98" s="27">
        <v>0.19</v>
      </c>
      <c r="I98" s="7">
        <f t="shared" si="7"/>
        <v>2280</v>
      </c>
      <c r="J98" s="20">
        <f t="shared" si="5"/>
        <v>14280</v>
      </c>
      <c r="K98" s="9">
        <f t="shared" si="6"/>
        <v>14280</v>
      </c>
    </row>
    <row r="99" spans="1:11" ht="51.75" thickBot="1" x14ac:dyDescent="0.25">
      <c r="A99" s="42"/>
      <c r="B99" s="43"/>
      <c r="C99" s="44"/>
      <c r="D99" s="15" t="s">
        <v>142</v>
      </c>
      <c r="E99" s="12" t="s">
        <v>4</v>
      </c>
      <c r="F99" s="11">
        <v>1</v>
      </c>
      <c r="G99" s="37">
        <v>16000</v>
      </c>
      <c r="H99" s="27">
        <v>0.19</v>
      </c>
      <c r="I99" s="7">
        <f t="shared" si="7"/>
        <v>3040</v>
      </c>
      <c r="J99" s="20">
        <f t="shared" si="5"/>
        <v>19040</v>
      </c>
      <c r="K99" s="9">
        <f t="shared" si="6"/>
        <v>19040</v>
      </c>
    </row>
    <row r="100" spans="1:11" ht="69" customHeight="1" thickBot="1" x14ac:dyDescent="0.25">
      <c r="A100" s="42"/>
      <c r="B100" s="43"/>
      <c r="C100" s="44"/>
      <c r="D100" s="15" t="s">
        <v>143</v>
      </c>
      <c r="E100" s="12" t="s">
        <v>4</v>
      </c>
      <c r="F100" s="11">
        <v>1</v>
      </c>
      <c r="G100" s="37">
        <v>13000</v>
      </c>
      <c r="H100" s="27">
        <v>0.19</v>
      </c>
      <c r="I100" s="7">
        <f t="shared" si="7"/>
        <v>2470</v>
      </c>
      <c r="J100" s="20">
        <f t="shared" si="5"/>
        <v>15470</v>
      </c>
      <c r="K100" s="9">
        <f t="shared" si="6"/>
        <v>15470</v>
      </c>
    </row>
    <row r="101" spans="1:11" ht="83.25" customHeight="1" thickBot="1" x14ac:dyDescent="0.25">
      <c r="A101" s="42"/>
      <c r="B101" s="43"/>
      <c r="C101" s="44"/>
      <c r="D101" s="15" t="s">
        <v>144</v>
      </c>
      <c r="E101" s="12" t="s">
        <v>4</v>
      </c>
      <c r="F101" s="11">
        <v>1</v>
      </c>
      <c r="G101" s="37">
        <v>14000</v>
      </c>
      <c r="H101" s="27">
        <v>0.19</v>
      </c>
      <c r="I101" s="7">
        <f t="shared" si="7"/>
        <v>2660</v>
      </c>
      <c r="J101" s="20">
        <f t="shared" si="5"/>
        <v>16660</v>
      </c>
      <c r="K101" s="9">
        <f t="shared" si="6"/>
        <v>16660</v>
      </c>
    </row>
    <row r="102" spans="1:11" ht="80.25" customHeight="1" thickBot="1" x14ac:dyDescent="0.25">
      <c r="A102" s="42"/>
      <c r="B102" s="43"/>
      <c r="C102" s="44"/>
      <c r="D102" s="15" t="s">
        <v>145</v>
      </c>
      <c r="E102" s="12" t="s">
        <v>4</v>
      </c>
      <c r="F102" s="11">
        <v>1</v>
      </c>
      <c r="G102" s="37">
        <v>15000</v>
      </c>
      <c r="H102" s="27">
        <v>0.19</v>
      </c>
      <c r="I102" s="7">
        <f t="shared" si="7"/>
        <v>2850</v>
      </c>
      <c r="J102" s="20">
        <f t="shared" si="5"/>
        <v>17850</v>
      </c>
      <c r="K102" s="9">
        <f t="shared" si="6"/>
        <v>17850</v>
      </c>
    </row>
    <row r="103" spans="1:11" ht="81" customHeight="1" thickBot="1" x14ac:dyDescent="0.25">
      <c r="A103" s="42"/>
      <c r="B103" s="43"/>
      <c r="C103" s="44"/>
      <c r="D103" s="15" t="s">
        <v>146</v>
      </c>
      <c r="E103" s="12" t="s">
        <v>4</v>
      </c>
      <c r="F103" s="11">
        <v>1</v>
      </c>
      <c r="G103" s="37">
        <v>15000</v>
      </c>
      <c r="H103" s="27">
        <v>0.19</v>
      </c>
      <c r="I103" s="7">
        <f t="shared" si="7"/>
        <v>2850</v>
      </c>
      <c r="J103" s="20">
        <f t="shared" si="5"/>
        <v>17850</v>
      </c>
      <c r="K103" s="9">
        <f t="shared" si="6"/>
        <v>17850</v>
      </c>
    </row>
    <row r="104" spans="1:11" ht="64.5" thickBot="1" x14ac:dyDescent="0.25">
      <c r="A104" s="53">
        <v>12</v>
      </c>
      <c r="B104" s="53">
        <v>47132102</v>
      </c>
      <c r="C104" s="55" t="s">
        <v>79</v>
      </c>
      <c r="D104" s="15" t="s">
        <v>147</v>
      </c>
      <c r="E104" s="12" t="s">
        <v>4</v>
      </c>
      <c r="F104" s="11">
        <v>1</v>
      </c>
      <c r="G104" s="37">
        <v>13000</v>
      </c>
      <c r="H104" s="27">
        <v>0.19</v>
      </c>
      <c r="I104" s="7">
        <f t="shared" si="7"/>
        <v>2470</v>
      </c>
      <c r="J104" s="20">
        <f t="shared" si="5"/>
        <v>15470</v>
      </c>
      <c r="K104" s="9">
        <f t="shared" si="6"/>
        <v>15470</v>
      </c>
    </row>
    <row r="105" spans="1:11" ht="37.5" customHeight="1" thickBot="1" x14ac:dyDescent="0.25">
      <c r="A105" s="54"/>
      <c r="B105" s="54"/>
      <c r="C105" s="56"/>
      <c r="D105" s="15" t="s">
        <v>148</v>
      </c>
      <c r="E105" s="12" t="s">
        <v>4</v>
      </c>
      <c r="F105" s="11">
        <v>1</v>
      </c>
      <c r="G105" s="37">
        <v>12000</v>
      </c>
      <c r="H105" s="27">
        <v>0.19</v>
      </c>
      <c r="I105" s="7">
        <f t="shared" si="7"/>
        <v>2280</v>
      </c>
      <c r="J105" s="20">
        <f t="shared" si="5"/>
        <v>14280</v>
      </c>
      <c r="K105" s="9">
        <f t="shared" si="6"/>
        <v>14280</v>
      </c>
    </row>
    <row r="106" spans="1:11" ht="26.25" thickBot="1" x14ac:dyDescent="0.25">
      <c r="A106" s="54"/>
      <c r="B106" s="54"/>
      <c r="C106" s="56"/>
      <c r="D106" s="15" t="s">
        <v>80</v>
      </c>
      <c r="E106" s="12" t="s">
        <v>4</v>
      </c>
      <c r="F106" s="11">
        <v>1</v>
      </c>
      <c r="G106" s="37">
        <v>11000</v>
      </c>
      <c r="H106" s="27">
        <v>0.19</v>
      </c>
      <c r="I106" s="7">
        <f t="shared" si="7"/>
        <v>2090</v>
      </c>
      <c r="J106" s="20">
        <f t="shared" si="5"/>
        <v>13090</v>
      </c>
      <c r="K106" s="9">
        <f t="shared" si="6"/>
        <v>13090</v>
      </c>
    </row>
    <row r="107" spans="1:11" ht="64.5" thickBot="1" x14ac:dyDescent="0.25">
      <c r="A107" s="54"/>
      <c r="B107" s="54"/>
      <c r="C107" s="56"/>
      <c r="D107" s="15" t="s">
        <v>149</v>
      </c>
      <c r="E107" s="12" t="s">
        <v>4</v>
      </c>
      <c r="F107" s="11">
        <v>1</v>
      </c>
      <c r="G107" s="37">
        <v>15000</v>
      </c>
      <c r="H107" s="27">
        <v>0.19</v>
      </c>
      <c r="I107" s="7">
        <f t="shared" si="7"/>
        <v>2850</v>
      </c>
      <c r="J107" s="20">
        <f t="shared" si="5"/>
        <v>17850</v>
      </c>
      <c r="K107" s="9">
        <f t="shared" si="6"/>
        <v>17850</v>
      </c>
    </row>
    <row r="108" spans="1:11" ht="64.5" thickBot="1" x14ac:dyDescent="0.25">
      <c r="A108" s="54"/>
      <c r="B108" s="54"/>
      <c r="C108" s="56"/>
      <c r="D108" s="15" t="s">
        <v>150</v>
      </c>
      <c r="E108" s="12" t="s">
        <v>4</v>
      </c>
      <c r="F108" s="11">
        <v>1</v>
      </c>
      <c r="G108" s="37">
        <v>8000</v>
      </c>
      <c r="H108" s="27">
        <v>0.19</v>
      </c>
      <c r="I108" s="7">
        <f t="shared" si="7"/>
        <v>1520</v>
      </c>
      <c r="J108" s="20">
        <f t="shared" si="5"/>
        <v>9520</v>
      </c>
      <c r="K108" s="9">
        <f t="shared" si="6"/>
        <v>9520</v>
      </c>
    </row>
    <row r="109" spans="1:11" ht="26.25" thickBot="1" x14ac:dyDescent="0.25">
      <c r="A109" s="54"/>
      <c r="B109" s="54"/>
      <c r="C109" s="56"/>
      <c r="D109" s="15" t="s">
        <v>81</v>
      </c>
      <c r="E109" s="12" t="s">
        <v>4</v>
      </c>
      <c r="F109" s="11">
        <v>1</v>
      </c>
      <c r="G109" s="37">
        <v>12000</v>
      </c>
      <c r="H109" s="27">
        <v>0.19</v>
      </c>
      <c r="I109" s="7">
        <f t="shared" si="7"/>
        <v>2280</v>
      </c>
      <c r="J109" s="20">
        <f t="shared" si="5"/>
        <v>14280</v>
      </c>
      <c r="K109" s="9">
        <f t="shared" si="6"/>
        <v>14280</v>
      </c>
    </row>
    <row r="110" spans="1:11" ht="26.25" thickBot="1" x14ac:dyDescent="0.25">
      <c r="A110" s="54"/>
      <c r="B110" s="54"/>
      <c r="C110" s="56"/>
      <c r="D110" s="15" t="s">
        <v>82</v>
      </c>
      <c r="E110" s="12" t="s">
        <v>4</v>
      </c>
      <c r="F110" s="11">
        <v>1</v>
      </c>
      <c r="G110" s="37">
        <v>11000</v>
      </c>
      <c r="H110" s="27">
        <v>0.19</v>
      </c>
      <c r="I110" s="7">
        <f t="shared" si="7"/>
        <v>2090</v>
      </c>
      <c r="J110" s="20">
        <f t="shared" si="5"/>
        <v>13090</v>
      </c>
      <c r="K110" s="9">
        <f t="shared" si="6"/>
        <v>13090</v>
      </c>
    </row>
    <row r="111" spans="1:11" ht="36.75" customHeight="1" thickBot="1" x14ac:dyDescent="0.25">
      <c r="A111" s="42">
        <v>13</v>
      </c>
      <c r="B111" s="42">
        <v>78111803</v>
      </c>
      <c r="C111" s="44" t="s">
        <v>83</v>
      </c>
      <c r="D111" s="15" t="s">
        <v>84</v>
      </c>
      <c r="E111" s="17" t="s">
        <v>4</v>
      </c>
      <c r="F111" s="17">
        <v>1</v>
      </c>
      <c r="G111" s="37">
        <v>100000</v>
      </c>
      <c r="H111" s="27">
        <v>0.19</v>
      </c>
      <c r="I111" s="7">
        <f t="shared" si="7"/>
        <v>19000</v>
      </c>
      <c r="J111" s="20">
        <f t="shared" si="5"/>
        <v>119000</v>
      </c>
      <c r="K111" s="9">
        <f t="shared" si="6"/>
        <v>119000</v>
      </c>
    </row>
    <row r="112" spans="1:11" ht="61.5" customHeight="1" thickBot="1" x14ac:dyDescent="0.25">
      <c r="A112" s="42"/>
      <c r="B112" s="42"/>
      <c r="C112" s="44"/>
      <c r="D112" s="15" t="s">
        <v>85</v>
      </c>
      <c r="E112" s="12" t="s">
        <v>4</v>
      </c>
      <c r="F112" s="11">
        <v>1</v>
      </c>
      <c r="G112" s="37">
        <v>100000</v>
      </c>
      <c r="H112" s="27">
        <v>0.19</v>
      </c>
      <c r="I112" s="7">
        <f t="shared" si="7"/>
        <v>19000</v>
      </c>
      <c r="J112" s="20">
        <f t="shared" si="5"/>
        <v>119000</v>
      </c>
      <c r="K112" s="9">
        <f t="shared" si="6"/>
        <v>119000</v>
      </c>
    </row>
    <row r="113" spans="1:11" ht="26.25" thickBot="1" x14ac:dyDescent="0.25">
      <c r="A113" s="42"/>
      <c r="B113" s="42"/>
      <c r="C113" s="44"/>
      <c r="D113" s="15" t="s">
        <v>86</v>
      </c>
      <c r="E113" s="12" t="s">
        <v>4</v>
      </c>
      <c r="F113" s="11">
        <v>1</v>
      </c>
      <c r="G113" s="37">
        <v>14000</v>
      </c>
      <c r="H113" s="27">
        <v>0.19</v>
      </c>
      <c r="I113" s="7">
        <f t="shared" si="7"/>
        <v>2660</v>
      </c>
      <c r="J113" s="20">
        <f t="shared" si="5"/>
        <v>16660</v>
      </c>
      <c r="K113" s="9">
        <f t="shared" si="6"/>
        <v>16660</v>
      </c>
    </row>
    <row r="114" spans="1:11" ht="408.75" customHeight="1" thickBot="1" x14ac:dyDescent="0.25">
      <c r="A114" s="42"/>
      <c r="B114" s="42"/>
      <c r="C114" s="44"/>
      <c r="D114" s="15" t="s">
        <v>151</v>
      </c>
      <c r="E114" s="12" t="s">
        <v>4</v>
      </c>
      <c r="F114" s="11">
        <v>1</v>
      </c>
      <c r="G114" s="37">
        <v>200000</v>
      </c>
      <c r="H114" s="27">
        <v>0.19</v>
      </c>
      <c r="I114" s="7">
        <f t="shared" si="7"/>
        <v>38000</v>
      </c>
      <c r="J114" s="20">
        <f t="shared" si="5"/>
        <v>238000</v>
      </c>
      <c r="K114" s="9">
        <f t="shared" si="6"/>
        <v>238000</v>
      </c>
    </row>
    <row r="115" spans="1:11" ht="114" customHeight="1" thickBot="1" x14ac:dyDescent="0.25">
      <c r="A115" s="42"/>
      <c r="B115" s="42"/>
      <c r="C115" s="44"/>
      <c r="D115" s="15" t="s">
        <v>87</v>
      </c>
      <c r="E115" s="12" t="s">
        <v>4</v>
      </c>
      <c r="F115" s="11">
        <v>1</v>
      </c>
      <c r="G115" s="37">
        <v>35000</v>
      </c>
      <c r="H115" s="27">
        <v>0.19</v>
      </c>
      <c r="I115" s="7">
        <f t="shared" si="7"/>
        <v>6650</v>
      </c>
      <c r="J115" s="20">
        <f t="shared" si="5"/>
        <v>41650</v>
      </c>
      <c r="K115" s="9">
        <f t="shared" si="6"/>
        <v>41650</v>
      </c>
    </row>
    <row r="116" spans="1:11" ht="105" customHeight="1" thickBot="1" x14ac:dyDescent="0.25">
      <c r="A116" s="42"/>
      <c r="B116" s="42"/>
      <c r="C116" s="44"/>
      <c r="D116" s="15" t="s">
        <v>88</v>
      </c>
      <c r="E116" s="12" t="s">
        <v>4</v>
      </c>
      <c r="F116" s="11">
        <v>1</v>
      </c>
      <c r="G116" s="37">
        <v>46000</v>
      </c>
      <c r="H116" s="27">
        <v>0.19</v>
      </c>
      <c r="I116" s="7">
        <f t="shared" si="7"/>
        <v>8740</v>
      </c>
      <c r="J116" s="20">
        <f t="shared" si="5"/>
        <v>54740</v>
      </c>
      <c r="K116" s="9">
        <f t="shared" si="6"/>
        <v>54740</v>
      </c>
    </row>
    <row r="117" spans="1:11" ht="76.5" customHeight="1" thickBot="1" x14ac:dyDescent="0.25">
      <c r="A117" s="42"/>
      <c r="B117" s="42"/>
      <c r="C117" s="44"/>
      <c r="D117" s="25" t="s">
        <v>101</v>
      </c>
      <c r="E117" s="12" t="s">
        <v>4</v>
      </c>
      <c r="F117" s="11">
        <v>1</v>
      </c>
      <c r="G117" s="37">
        <v>50000</v>
      </c>
      <c r="H117" s="27">
        <v>0.19</v>
      </c>
      <c r="I117" s="7">
        <f t="shared" si="7"/>
        <v>9500</v>
      </c>
      <c r="J117" s="20">
        <f t="shared" si="5"/>
        <v>59500</v>
      </c>
      <c r="K117" s="9">
        <f t="shared" si="6"/>
        <v>59500</v>
      </c>
    </row>
    <row r="118" spans="1:11" ht="60" customHeight="1" thickBot="1" x14ac:dyDescent="0.25">
      <c r="A118" s="42"/>
      <c r="B118" s="42"/>
      <c r="C118" s="44"/>
      <c r="D118" s="26" t="s">
        <v>89</v>
      </c>
      <c r="E118" s="12" t="s">
        <v>4</v>
      </c>
      <c r="F118" s="11">
        <v>1</v>
      </c>
      <c r="G118" s="39">
        <v>1100000</v>
      </c>
      <c r="H118" s="34">
        <v>0</v>
      </c>
      <c r="I118" s="34">
        <v>0</v>
      </c>
      <c r="J118" s="40">
        <f t="shared" si="5"/>
        <v>1100000</v>
      </c>
      <c r="K118" s="9">
        <f t="shared" si="6"/>
        <v>1100000</v>
      </c>
    </row>
    <row r="119" spans="1:11" ht="16.5" thickBot="1" x14ac:dyDescent="0.25">
      <c r="A119" s="33" t="s">
        <v>154</v>
      </c>
      <c r="B119" s="31"/>
      <c r="C119" s="31"/>
      <c r="D119" s="31"/>
      <c r="E119" s="31"/>
      <c r="F119" s="31"/>
      <c r="G119" s="36"/>
      <c r="H119" s="36"/>
      <c r="I119" s="36"/>
      <c r="J119" s="36"/>
      <c r="K119" s="32"/>
    </row>
    <row r="120" spans="1:11" ht="16.5" thickBot="1" x14ac:dyDescent="0.25">
      <c r="I120" s="35" t="s">
        <v>106</v>
      </c>
      <c r="J120" s="41"/>
      <c r="K120" s="9">
        <f>SUM(G4:G118)</f>
        <v>15835400</v>
      </c>
    </row>
    <row r="121" spans="1:11" ht="16.5" thickBot="1" x14ac:dyDescent="0.25">
      <c r="I121" s="28" t="s">
        <v>107</v>
      </c>
      <c r="J121" s="18"/>
      <c r="K121" s="9">
        <f>SUM(I4:I118)</f>
        <v>2791058</v>
      </c>
    </row>
    <row r="122" spans="1:11" ht="16.5" thickBot="1" x14ac:dyDescent="0.25">
      <c r="I122" s="29" t="s">
        <v>108</v>
      </c>
      <c r="J122" s="30"/>
      <c r="K122" s="9">
        <f>SUM(J4:J118)</f>
        <v>18626458</v>
      </c>
    </row>
    <row r="123" spans="1:11" x14ac:dyDescent="0.2">
      <c r="K123" s="38"/>
    </row>
    <row r="127" spans="1:11" x14ac:dyDescent="0.2">
      <c r="C127" t="s">
        <v>109</v>
      </c>
    </row>
    <row r="128" spans="1:11" ht="70.5" customHeight="1" x14ac:dyDescent="0.2">
      <c r="C128" s="51" t="s">
        <v>153</v>
      </c>
      <c r="D128" s="51"/>
    </row>
  </sheetData>
  <autoFilter ref="A3:K122" xr:uid="{00000000-0001-0000-0000-000000000000}"/>
  <mergeCells count="34">
    <mergeCell ref="C128:D128"/>
    <mergeCell ref="D69:D71"/>
    <mergeCell ref="A104:A110"/>
    <mergeCell ref="B104:B110"/>
    <mergeCell ref="C104:C110"/>
    <mergeCell ref="A111:A118"/>
    <mergeCell ref="B111:B118"/>
    <mergeCell ref="C111:C118"/>
    <mergeCell ref="A12:A15"/>
    <mergeCell ref="B12:B15"/>
    <mergeCell ref="C12:C15"/>
    <mergeCell ref="A16:A20"/>
    <mergeCell ref="B16:B20"/>
    <mergeCell ref="C16:C20"/>
    <mergeCell ref="A23:A30"/>
    <mergeCell ref="B23:B30"/>
    <mergeCell ref="C23:C30"/>
    <mergeCell ref="A44:A103"/>
    <mergeCell ref="B44:B103"/>
    <mergeCell ref="C44:C103"/>
    <mergeCell ref="A33:A43"/>
    <mergeCell ref="B33:B43"/>
    <mergeCell ref="C33:C43"/>
    <mergeCell ref="A31:A32"/>
    <mergeCell ref="B31:B32"/>
    <mergeCell ref="C31:C32"/>
    <mergeCell ref="A9:A11"/>
    <mergeCell ref="B9:B11"/>
    <mergeCell ref="C9:C11"/>
    <mergeCell ref="A1:K1"/>
    <mergeCell ref="A2:K2"/>
    <mergeCell ref="A4:A7"/>
    <mergeCell ref="B4:B7"/>
    <mergeCell ref="C4:C7"/>
  </mergeCells>
  <conditionalFormatting sqref="D4:D118">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0.1. Anexo No. 01 MATERIALES DE FORMACIÒN EMPRESIAL, LOGISTICA, DEPORTE Y DANZA (1).xlsx</dc:title>
  <dc:creator>Elio Ventura</dc:creator>
  <cp:lastModifiedBy>Alex Enrique Sarmiento Camargo</cp:lastModifiedBy>
  <dcterms:created xsi:type="dcterms:W3CDTF">2025-03-02T22:16:39Z</dcterms:created>
  <dcterms:modified xsi:type="dcterms:W3CDTF">2026-04-30T20:14:36Z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2025-02-26T00:00:00Z</vt:filetime>
  </property>
  <property fmtid="{D5CDD505-2E9C-101B-9397-08002B2CF9AE}" pid="3" name="LastSaved">
    <vt:filetime>2025-03-02T00:00:00Z</vt:filetime>
  </property>
  <property fmtid="{D5CDD505-2E9C-101B-9397-08002B2CF9AE}" pid="4" name="Producer">
    <vt:lpwstr>Microsoft: Print To PDF</vt:lpwstr>
  </property>
</Properties>
</file>