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Users\jzuletav\Documents\10. Estudios previos 2026\3. MINIMA CUANTÍA\06 MC-06-2026 MTTO VEHICULOS\01Estructuracion\02InvitacionPublica\"/>
    </mc:Choice>
  </mc:AlternateContent>
  <xr:revisionPtr revIDLastSave="0" documentId="13_ncr:1_{70F0AEBF-001D-4A65-9EC2-311C18A1CA5C}" xr6:coauthVersionLast="47" xr6:coauthVersionMax="47" xr10:uidLastSave="{00000000-0000-0000-0000-000000000000}"/>
  <bookViews>
    <workbookView xWindow="-289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0" i="1" l="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P7" i="1"/>
  <c r="Q7" i="1" s="1"/>
  <c r="J7" i="1"/>
  <c r="K7" i="1" s="1"/>
  <c r="Q6" i="1"/>
  <c r="J6" i="1"/>
  <c r="K6" i="1" s="1"/>
  <c r="P5" i="1"/>
  <c r="Q5" i="1" s="1"/>
  <c r="J5" i="1"/>
  <c r="K5" i="1" s="1"/>
  <c r="Q4" i="1"/>
  <c r="J4" i="1"/>
  <c r="K4" i="1" s="1"/>
</calcChain>
</file>

<file path=xl/sharedStrings.xml><?xml version="1.0" encoding="utf-8"?>
<sst xmlns="http://schemas.openxmlformats.org/spreadsheetml/2006/main" count="264" uniqueCount="121">
  <si>
    <t xml:space="preserve">MATRIZ DE RIESGOS </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</si>
  <si>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</si>
  <si>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</si>
  <si>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</si>
  <si>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</si>
  <si>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</si>
  <si>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</si>
  <si>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</si>
  <si>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</si>
  <si>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</si>
  <si>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</si>
  <si>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</si>
  <si>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</si>
  <si>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</si>
  <si>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</si>
  <si>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</si>
  <si>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</si>
  <si>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</si>
  <si>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</si>
  <si>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</si>
  <si>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t>
  </si>
  <si>
    <t xml:space="preserve">Periodicidad </t>
  </si>
  <si>
    <t>General</t>
  </si>
  <si>
    <t>Interno</t>
  </si>
  <si>
    <t>Ejecución</t>
  </si>
  <si>
    <t>Operacional</t>
  </si>
  <si>
    <t>Terminación anticipada del contrato</t>
  </si>
  <si>
    <t>1) Incumplimiento en la prestación del servicio. 2) Desequilibrio contractual. 3) Sanciones Administrativas. 4) Mala imagen Institucional. 5) Desgaste Institucional.</t>
  </si>
  <si>
    <t>Entidad</t>
  </si>
  <si>
    <t>1) Consolidación del plan de contingencia.. 
2) Trazabilidad documental de la administración del riesgo. 
3) Activar el protocolo de comunicaciones</t>
  </si>
  <si>
    <t>SI</t>
  </si>
  <si>
    <t>Desde el momento de publicación de los pliegos definitivos</t>
  </si>
  <si>
    <t>Acta de terminación y liquidación del Contrato</t>
  </si>
  <si>
    <t>1) Con la aprobación de las pólizas contractuales por el área de asistencia legal. 2) Con el informe del supervisor</t>
  </si>
  <si>
    <t>1) Con la aprobación de la póliza. 2) Mensual con los informes de supervisión.</t>
  </si>
  <si>
    <t>Especifico</t>
  </si>
  <si>
    <t>Externo</t>
  </si>
  <si>
    <t>ejecución</t>
  </si>
  <si>
    <t>Incumplimiento del contratista en el pago de salarios y prestaciones sociales a su personal</t>
  </si>
  <si>
    <t>1) Cese de actividades. 
2) Solicitud desequilibrio contractual.
3) Responsabilidad Solidaria. 
4) Sanciones Administrativas por parte Mintrabrajo o Supervigilancia.</t>
  </si>
  <si>
    <t>Entidad Pública/Contratista</t>
  </si>
  <si>
    <t>1) Solicitud de constitución de pólizas de Cumplimiento del contrato. 
2) Cláusula de verificación del pago de sueldos y seguridad social por parte del supervisor del contrato al momento de realizar el cumplido, para el pago.</t>
  </si>
  <si>
    <t>Entidad Pública / Contratista</t>
  </si>
  <si>
    <t>1) En la evaluación de las ofertas recibidas. 2) Con la aprobación de las pólizas contractuales por el área de asistencia legal. 3) Con el informe del supervisor</t>
  </si>
  <si>
    <t>1) En la junta de contratación que evalúa las ofertas. 2) con la aprobación de la póliza. 3) Mensual con los informes de supervisión.</t>
  </si>
  <si>
    <t>Demandas contra la Entidad  por lesiones y/o daños a terceros</t>
  </si>
  <si>
    <t>Contratista</t>
  </si>
  <si>
    <t>Exigencia de una garantía de responsabilidad civil extracontractual</t>
  </si>
  <si>
    <t>En la redacción de los documentos del Proceso</t>
  </si>
  <si>
    <t>En la supervisión</t>
  </si>
  <si>
    <t>Permanente</t>
  </si>
  <si>
    <t>Instalación y entrega de los medios tecnológicos</t>
  </si>
  <si>
    <t>Seguimiento y control a cargo del supervisor de la Entidad</t>
  </si>
  <si>
    <t>Tecnológico</t>
  </si>
  <si>
    <t>Entidad Estatal/ Contratista</t>
  </si>
  <si>
    <t>1) En la evaluación de las ofertas recibidas. 2) Con el informe del supervisor</t>
  </si>
  <si>
    <t>1) Cuando se requiera iniciar el proceso de contratación de vigilancia. 2) En la junta de contratación que evalúa las ofertas. 3) Mensual con los informes de supervisión.</t>
  </si>
  <si>
    <t>Regulatorio</t>
  </si>
  <si>
    <t>Cambios en la legislación tributaria, creación de nuevos impuestos, supresión o modificación de los existentes</t>
  </si>
  <si>
    <t xml:space="preserve">Se afecta la utilidad esperada por el contratista y se puede afectar el logro de los objetivos y la necesidad que se pretende cubrir con el contrato que se celebra.  
Este riesgo lo asume la entidad contratante, siempre que se cumplan los requisitos previstos en el ordenamiento jurídico y en la jurisprudencia para el restablecimiento del equilibrio económico del contrato. 
</t>
  </si>
  <si>
    <t>Entidad / Contratista</t>
  </si>
  <si>
    <t>Se estudiaría la viabilidad de reducir la cantidad de algunos de los bienes requeridos, o su reemplazo, siempre y cuando no se dejen de alcanzar los objetivos misionales de la Entidad y garantizando la calidad de los mismos.</t>
  </si>
  <si>
    <t>NO</t>
  </si>
  <si>
    <t>Durante la ejecución del contrato</t>
  </si>
  <si>
    <t xml:space="preserve">En la supervisión de cada pago </t>
  </si>
  <si>
    <t>Mensual</t>
  </si>
  <si>
    <t>Pérdida de bienes por negligencia del contratista</t>
  </si>
  <si>
    <t xml:space="preserve">Reposición de bien, sobrecosto para el contratista </t>
  </si>
  <si>
    <t>Tratamiento y controles  implementados por el contratista</t>
  </si>
  <si>
    <t>Planeación</t>
  </si>
  <si>
    <t>La posible restricción del número de oferentes participantes</t>
  </si>
  <si>
    <t>Incumplimiento del principio de la libre concurrencia</t>
  </si>
  <si>
    <t xml:space="preserve">1. Adelantar estudio de mercado para evaluar la existencia de multiplicidad de oferentes en el Distrito Judicial Risaralda; 2. Aplicación de los Artículos 6 y 7 de la Ley 80 de 1993 que habla de la capacidad de contratar de los Consorcios y Uniones temporales; 3. Aplicación del fallo 12037 de septiembre 19 de 2001 "relatividad del principio de la libre concurrencia"; 4. Aplicación del fallo 39005 de 2013 "relatividad del principio de la libre concurrencia". </t>
  </si>
  <si>
    <t>Con la Audiencia de adjudicación</t>
  </si>
  <si>
    <t>En la evaluación de las ofertas recibidas y criterios de selección</t>
  </si>
  <si>
    <t>1. durante el cumplimiento de la etapa precontractual.</t>
  </si>
  <si>
    <t>Incumplimiento del marco legal vigente, aplicable al proceso contractual</t>
  </si>
  <si>
    <t>1. Sanciones Administrativas y Multas. 2.Incumplimiento del Objeto Contractual.  Incremento del riesgo público. 3. Incremento de la inseguridad. 4. No atención oportuna de los requerimientos de la entidad.  5. Mala imagen institucional. 6. Desgaste institucional. 7. Afectación de bienes y activos de la entidad. 8. Perdidas humanas. 9. La no atención oportuna de un eventual siniestro.</t>
  </si>
  <si>
    <t>1) Exigencia del cumplimento del marco normativo y las licencias a que haya lugar en el clausulado precontractual y contractual.</t>
  </si>
  <si>
    <t>Entidad Pública/ Contratista</t>
  </si>
  <si>
    <t>Con el informe del supervisor</t>
  </si>
  <si>
    <t>Incumplimiento del objeto contractual por falta de experiencia del contratista.</t>
  </si>
  <si>
    <t>1. Deficiencia en la calidad del servicio al cliente. 
2. Incremento del ausentismo del personal de vigilancia asignado, por asistencia a formación y capacitación.  
3. Mala imagen institucional. 
4. Desgaste institucional. 
5. No cumplimiento de las necesidades de la entidad.</t>
  </si>
  <si>
    <t>1) Exigencia de certificaciones de competencias y formación. 
2) Inclusión de cláusula de "REQUISITOS MINIMOS POR ACREDITAR DEL PERSONAL REQUERIDO".</t>
  </si>
  <si>
    <t>1. perdida de vidas humanas. incendios, conflagraciones leves.
2. Prestación Deficiente del servicio. 
3. Incumplimiento del ObjetoContractual
4. Falta de atención y oportunidad de respuesta a los requerimientos de la entidad
5. Mala imagen institucional.
6. Desgaste institucional 
7. Afectación de bienes y activos de la entidad, daños aConsultoríaes por incendios.
8. La no atención oportuna de un eventual siniestro.</t>
  </si>
  <si>
    <t>Selección</t>
  </si>
  <si>
    <t>Regulatorios</t>
  </si>
  <si>
    <t>La comunicacion de documentos del proceso medante los instrumentos no definidos por la ley y la jurisprudencia</t>
  </si>
  <si>
    <t xml:space="preserve">1. presentancion de ofertas que no cumplen con los pliegos electronicos.
2. Declaratoria de desierto del proceso. 
3. Mala imagen institucional.
4. Desgaste institucional .                                          5. Demandas.                                                                 
</t>
  </si>
  <si>
    <t>1. Inclusion de texto en las clausulas del pliego electronico que definan la manera de resolver la controversia.                                                         2. La inclusion del clausulado que transfiere el riesgo del error humano al proponente.                                                 3. Con la suscripcion de un compromiso en la carta de presentacion de asumir el presente riesgo.</t>
  </si>
  <si>
    <t>proponente</t>
  </si>
  <si>
    <t>Desde el momento de publicación del pliego electronico</t>
  </si>
  <si>
    <t>1) . Con la respuesta a las observaciones al pliego de condiciones electronico.                 2. Con la publicacion de adendas                    3. En la evaluación de las ofertas recibidas.</t>
  </si>
  <si>
    <t xml:space="preserve">1) Cuando se requiera iniciar el proceso de contratación de vigilancia. 2) En la junta de contratación que evalúa las ofertas. </t>
  </si>
  <si>
    <t xml:space="preserve">Economico </t>
  </si>
  <si>
    <t>La presentacion de ofertas con errores aritmeticos no subsanables</t>
  </si>
  <si>
    <t xml:space="preserve">1. presentancion de ofertas que no cumplen con los pliegos electronicos.
2. Declaratoria de desierto del proceso. 
4. Desgaste institucional .                                          5. Rechazo de la oferta                                                        
</t>
  </si>
  <si>
    <t>1. Aplicacion de la sentencia del consejo de estado SIII E 16209 DE 2007.   
2. Con la suscripcion de un compromiso en la carta de presentacion de asumir el presente riesgo.</t>
  </si>
  <si>
    <t xml:space="preserve">Presentacion de ofertas por debajo de los precios de mercado, que configuren precios artificialmente bajos </t>
  </si>
  <si>
    <t xml:space="preserve">1. Declaratoria de desierto del proceso. 
4. Desgaste institucional .                                          5. Rechazo de la oferta .                                                      
</t>
  </si>
  <si>
    <t xml:space="preserve">Lesiones o daños a terceros por parte del personal de Servicios </t>
  </si>
  <si>
    <t>Daño de los equipos y elementos contratados  durante la ejecución del contrato</t>
  </si>
  <si>
    <t>no tener en  disponibilidad del equipo o elemento durante la ejecución del contrato.
Riesgo de no tener el sistema en funcionamiento durante una emergencia.</t>
  </si>
  <si>
    <t>Mantenimiento Preventivo y correctivo de los equipos y elementos por parte del contratista. Estipulación contractual del nivel del servicio en caso de mantenimiento correctivo para la completa restitución del servicio</t>
  </si>
  <si>
    <t>Obsolescencia de los equipos y elementos contratados  durante la ejecución del contratos ofrecidos</t>
  </si>
  <si>
    <t>1.Prestación deficiente del servicio. 
3. Dificultad en la toma de decisiones en las acciones correctivas.
4. No atención oportuna de los requerimientos de la entidad.
5. Mala imagen institucional.
6. Desgaste institucional.
7. Afectación de bienes y activos de la entidad.
8. La no atención oportuna de un eventual siniestro.</t>
  </si>
  <si>
    <t xml:space="preserve">1.  ficha técnica de los equipos y elementos contratados  durante la ejecución del contratos  requerido. 
2. Estipulación contractual para incluir equipos y elementos contratados  durante la ejecución del contrato de la vigencia contractual que se esté adelantando. </t>
  </si>
  <si>
    <t>1. Actualización de la ficha técnica de lo requerido. 
2. Estipulación contractual para incluir equipos y elementos contratados  durante la ejecución del contrato.</t>
  </si>
  <si>
    <t>1) solicitud de certificados de experiencia  en el objeto precontractual y contractual. 2) Constitución de pólizas de responsabilidad civil contractual y extracontractual.3) verificar las certificaciones de dudoso origen. 4) solicitar experiencia en los pliegos acorde al objeto y a la calidad de la contratacion</t>
  </si>
  <si>
    <t>Desde el momento de presentacion de las ofertas</t>
  </si>
  <si>
    <t>Pérdida de integridad técnica y seguridad del parque automotor</t>
  </si>
  <si>
    <t>1. Exigencia en el Pliego de Condiciones de que los mantenimientos correctivos de alta complejidad se realicen a través de la red de concesionarios o talleres autorizados por la marca. 
2. Supervisión estricta de las órdenes de trabajo y facturación de repuestos originales.
3. Con la suscripcion de un compromiso en la carta de presentacion de asumir el presente riesgo.</t>
  </si>
  <si>
    <t>1) . Con la respuesta a las observaciones al pliego de condiciones electronico.                 2. Con la publicacion de adendas  al estudio previo                  3. En la evaluación de las ofertas recibidas al verificar el compromiso en la carta de presentacion de asumir el presente riesgo.</t>
  </si>
  <si>
    <t xml:space="preserve">1) Cuando se requiera iniciar el proceso de contratación de vigilancia. 2) En la junta de contratación que evalúa las ofertas.
3. en el control del supervisor </t>
  </si>
  <si>
    <t>calidad</t>
  </si>
  <si>
    <t xml:space="preserve">1. Indebida Intervención de sistemas complejos (electrónica, motor, transmisión, seguridad activa/pasiva) en talleres que no cuentan con el herramental especializado, el software de diagnóstico oficial o personal certificado por la marca del vehículo.
2. Pérdida de la garantía de fábrica (para vehículos recientes).
3. Reducción de la vida útil de los activos del Estado por uso de repuestos no homologados o procedimientos inadecuados.
4. Desgaste institucional.
5. Posible responsabilidad administrativa o fiscal por el deterioro prematuro de los bienes institucionales.                                                                                              
</t>
  </si>
  <si>
    <t>Vulnerabilidad del ser humano y de la intervenciones tecnicas</t>
  </si>
  <si>
    <t>Insuficiente capacitación y competencias del personal asignado al  servicio</t>
  </si>
  <si>
    <t>La no puesta a disposición de la entidad del personal   oportunamente, idóneo y suficiente para la ejecucion del servicio</t>
  </si>
  <si>
    <t xml:space="preserve">1. Retraso para el inicio de la obra. 
2. No atención oportuna de los requerimientos de la entidad; 
3. Mala imagen institucional; 
4. Desgaste institucional; 
5. Afectación de bienes y activos de la entidad; 
6. La no atención oportuna del servicio
7. Generacion de controversias contractuales 
</t>
  </si>
  <si>
    <t>1. Constitución de pólizas de cumplimiento
 2. Aplicación del fallo 12037 de septiembre 19 de 2001 "relatividad del principio de la libre concurrencia"; 
3. Aplicación del fallo 39005 de 2013 "relatividad del principio de la libre concurrencia". 
4. E1. Exigencia de personal vinculado y Disponible durante el inicio y la vigencia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</si>
</sst>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color theme="1"/>
      <name val="Calibri"/>
      <family val="2"/>
      <scheme val="minor"/>
    </font>
    <font>
      <b/>
      <sz val="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2" fillId="2" borderId="9" xfId="0" applyFont="1" applyFill="1" applyBorder="1" applyAlignment="1">
      <alignment horizontal="center" vertical="center" textRotation="90"/>
    </xf>
    <xf numFmtId="0" fontId="2" fillId="2" borderId="9" xfId="0" applyFont="1" applyFill="1" applyBorder="1" applyAlignment="1">
      <alignment horizontal="center" vertical="center" textRotation="90" wrapText="1"/>
    </xf>
    <xf numFmtId="0" fontId="1" fillId="0" borderId="9" xfId="0" applyFont="1" applyBorder="1" applyAlignment="1">
      <alignment horizontal="center" vertical="center"/>
    </xf>
    <xf numFmtId="0" fontId="1" fillId="0" borderId="9" xfId="0" applyFont="1" applyBorder="1" applyAlignment="1">
      <alignment horizontal="center" vertical="center" textRotation="90"/>
    </xf>
    <xf numFmtId="0" fontId="1" fillId="0" borderId="9" xfId="0" applyFont="1" applyBorder="1" applyAlignment="1">
      <alignment horizontal="left" vertical="center" wrapText="1"/>
    </xf>
    <xf numFmtId="0" fontId="1" fillId="0" borderId="9" xfId="0" applyFont="1" applyBorder="1" applyAlignment="1">
      <alignment horizontal="center" vertical="center" textRotation="90" wrapText="1"/>
    </xf>
    <xf numFmtId="0" fontId="1" fillId="0" borderId="9" xfId="0" applyFont="1" applyBorder="1" applyAlignment="1">
      <alignment horizontal="center" vertical="center" wrapText="1"/>
    </xf>
    <xf numFmtId="0" fontId="0" fillId="3" borderId="0" xfId="0" applyFill="1" applyAlignment="1">
      <alignment vertical="center"/>
    </xf>
    <xf numFmtId="0" fontId="0" fillId="0" borderId="0" xfId="0"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2" fillId="2" borderId="4" xfId="0" applyFont="1" applyFill="1" applyBorder="1" applyAlignment="1">
      <alignment horizontal="center" vertical="center" textRotation="90"/>
    </xf>
    <xf numFmtId="0" fontId="2" fillId="2" borderId="8" xfId="0" applyFont="1" applyFill="1" applyBorder="1" applyAlignment="1">
      <alignment horizontal="center" vertical="center" textRotation="90"/>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7"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0"/>
  <sheetViews>
    <sheetView tabSelected="1" workbookViewId="0">
      <pane ySplit="3" topLeftCell="A19" activePane="bottomLeft" state="frozen"/>
      <selection pane="bottomLeft" activeCell="F20" sqref="F20"/>
    </sheetView>
  </sheetViews>
  <sheetFormatPr baseColWidth="10" defaultRowHeight="15" x14ac:dyDescent="0.25"/>
  <cols>
    <col min="1" max="5" width="2.85546875" customWidth="1"/>
    <col min="6" max="6" width="21.140625" customWidth="1"/>
    <col min="7" max="7" width="29.7109375" customWidth="1"/>
    <col min="8" max="12" width="3.5703125" customWidth="1"/>
    <col min="13" max="13" width="26.42578125" customWidth="1"/>
    <col min="14" max="15" width="3" customWidth="1"/>
    <col min="16" max="16" width="3.85546875" customWidth="1"/>
    <col min="17" max="17" width="3.7109375" bestFit="1" customWidth="1"/>
    <col min="18" max="19" width="6.140625" customWidth="1"/>
    <col min="20" max="20" width="6.42578125" customWidth="1"/>
    <col min="21" max="21" width="6.140625" customWidth="1"/>
    <col min="22" max="22" width="12.42578125" customWidth="1"/>
    <col min="23" max="23" width="12.7109375" customWidth="1"/>
  </cols>
  <sheetData>
    <row r="1" spans="1:23" ht="15.75" thickBot="1" x14ac:dyDescent="0.3">
      <c r="A1" s="12" t="s">
        <v>0</v>
      </c>
      <c r="B1" s="13"/>
      <c r="C1" s="13"/>
      <c r="D1" s="13"/>
      <c r="E1" s="13"/>
      <c r="F1" s="13"/>
      <c r="G1" s="13"/>
      <c r="H1" s="13"/>
      <c r="I1" s="13"/>
      <c r="J1" s="13"/>
      <c r="K1" s="13"/>
      <c r="L1" s="13"/>
      <c r="M1" s="13"/>
      <c r="N1" s="13"/>
      <c r="O1" s="13"/>
      <c r="P1" s="13"/>
      <c r="Q1" s="13"/>
      <c r="R1" s="13"/>
      <c r="S1" s="13"/>
      <c r="T1" s="13"/>
      <c r="U1" s="13"/>
      <c r="V1" s="13"/>
      <c r="W1" s="14"/>
    </row>
    <row r="2" spans="1:23" x14ac:dyDescent="0.25">
      <c r="A2" s="15" t="s">
        <v>1</v>
      </c>
      <c r="B2" s="15" t="s">
        <v>2</v>
      </c>
      <c r="C2" s="15" t="s">
        <v>3</v>
      </c>
      <c r="D2" s="15" t="s">
        <v>4</v>
      </c>
      <c r="E2" s="15" t="s">
        <v>5</v>
      </c>
      <c r="F2" s="17" t="s">
        <v>6</v>
      </c>
      <c r="G2" s="17" t="s">
        <v>7</v>
      </c>
      <c r="H2" s="15" t="s">
        <v>8</v>
      </c>
      <c r="I2" s="15" t="s">
        <v>9</v>
      </c>
      <c r="J2" s="15" t="s">
        <v>10</v>
      </c>
      <c r="K2" s="15" t="s">
        <v>11</v>
      </c>
      <c r="L2" s="19" t="s">
        <v>12</v>
      </c>
      <c r="M2" s="17" t="s">
        <v>13</v>
      </c>
      <c r="N2" s="23" t="s">
        <v>14</v>
      </c>
      <c r="O2" s="24"/>
      <c r="P2" s="24"/>
      <c r="Q2" s="25"/>
      <c r="R2" s="19" t="s">
        <v>15</v>
      </c>
      <c r="S2" s="19" t="s">
        <v>16</v>
      </c>
      <c r="T2" s="19" t="s">
        <v>17</v>
      </c>
      <c r="U2" s="19" t="s">
        <v>18</v>
      </c>
      <c r="V2" s="21" t="s">
        <v>19</v>
      </c>
      <c r="W2" s="22"/>
    </row>
    <row r="3" spans="1:23" ht="78" x14ac:dyDescent="0.25">
      <c r="A3" s="16"/>
      <c r="B3" s="16"/>
      <c r="C3" s="16"/>
      <c r="D3" s="16"/>
      <c r="E3" s="16"/>
      <c r="F3" s="18"/>
      <c r="G3" s="18"/>
      <c r="H3" s="16"/>
      <c r="I3" s="16"/>
      <c r="J3" s="16"/>
      <c r="K3" s="16"/>
      <c r="L3" s="20"/>
      <c r="M3" s="18"/>
      <c r="N3" s="1" t="s">
        <v>8</v>
      </c>
      <c r="O3" s="1" t="s">
        <v>9</v>
      </c>
      <c r="P3" s="2" t="s">
        <v>10</v>
      </c>
      <c r="Q3" s="1" t="s">
        <v>11</v>
      </c>
      <c r="R3" s="20"/>
      <c r="S3" s="20"/>
      <c r="T3" s="20"/>
      <c r="U3" s="20"/>
      <c r="V3" s="2" t="s">
        <v>20</v>
      </c>
      <c r="W3" s="2" t="s">
        <v>21</v>
      </c>
    </row>
    <row r="4" spans="1:23" s="8" customFormat="1" ht="137.25" x14ac:dyDescent="0.25">
      <c r="A4" s="3">
        <v>1</v>
      </c>
      <c r="B4" s="4" t="s">
        <v>22</v>
      </c>
      <c r="C4" s="4" t="s">
        <v>23</v>
      </c>
      <c r="D4" s="4" t="s">
        <v>24</v>
      </c>
      <c r="E4" s="4" t="s">
        <v>25</v>
      </c>
      <c r="F4" s="5" t="s">
        <v>26</v>
      </c>
      <c r="G4" s="5" t="s">
        <v>27</v>
      </c>
      <c r="H4" s="3">
        <v>2</v>
      </c>
      <c r="I4" s="3">
        <v>5</v>
      </c>
      <c r="J4" s="3">
        <f>H4+I4</f>
        <v>7</v>
      </c>
      <c r="K4" s="6" t="str">
        <f>IF(OR(J4=2,J4=3,J4=4),"RIESGO BAJO",IF(J4=5,"RIESGO MEDIO",IF(OR(J4=6,J4=7),"RIESGO ALTO",IF(OR(J4=8,J4=9,J4=10),"RIESGO EXTREMO","NO"))))</f>
        <v>RIESGO ALTO</v>
      </c>
      <c r="L4" s="6" t="s">
        <v>28</v>
      </c>
      <c r="M4" s="5" t="s">
        <v>29</v>
      </c>
      <c r="N4" s="3">
        <v>1</v>
      </c>
      <c r="O4" s="3">
        <v>5</v>
      </c>
      <c r="P4" s="3">
        <v>6</v>
      </c>
      <c r="Q4" s="6" t="str">
        <f>IF(OR(P4=2,P4=3,P4=4),"RIESGO BAJO",IF(P4=5,"RIESGO MEDIO",IF(OR(P4=6,P4=7),"RIESGO ALTO",IF(OR(P4=8,P4=9,P4=10),"RIESGO EXTREMO","NO"))))</f>
        <v>RIESGO ALTO</v>
      </c>
      <c r="R4" s="3" t="s">
        <v>30</v>
      </c>
      <c r="S4" s="6" t="s">
        <v>28</v>
      </c>
      <c r="T4" s="6" t="s">
        <v>31</v>
      </c>
      <c r="U4" s="6" t="s">
        <v>32</v>
      </c>
      <c r="V4" s="7" t="s">
        <v>33</v>
      </c>
      <c r="W4" s="7" t="s">
        <v>34</v>
      </c>
    </row>
    <row r="5" spans="1:23" s="9" customFormat="1" ht="171.75" x14ac:dyDescent="0.25">
      <c r="A5" s="3">
        <v>2</v>
      </c>
      <c r="B5" s="4" t="s">
        <v>35</v>
      </c>
      <c r="C5" s="4" t="s">
        <v>36</v>
      </c>
      <c r="D5" s="4" t="s">
        <v>37</v>
      </c>
      <c r="E5" s="4" t="s">
        <v>25</v>
      </c>
      <c r="F5" s="5" t="s">
        <v>38</v>
      </c>
      <c r="G5" s="5" t="s">
        <v>39</v>
      </c>
      <c r="H5" s="3">
        <v>3</v>
      </c>
      <c r="I5" s="3">
        <v>5</v>
      </c>
      <c r="J5" s="3">
        <f t="shared" ref="J5:J19" si="0">H5+I5</f>
        <v>8</v>
      </c>
      <c r="K5" s="6" t="str">
        <f t="shared" ref="K5:K19" si="1">IF(OR(J5=2,J5=3,J5=4),"RIESGO BAJO",IF(J5=5,"RIESGO MEDIO",IF(OR(J5=6,J5=7),"RIESGO ALTO",IF(OR(J5=8,J5=9,J5=10),"RIESGO EXTREMO","NO"))))</f>
        <v>RIESGO EXTREMO</v>
      </c>
      <c r="L5" s="6" t="s">
        <v>40</v>
      </c>
      <c r="M5" s="5" t="s">
        <v>41</v>
      </c>
      <c r="N5" s="3">
        <v>1</v>
      </c>
      <c r="O5" s="3">
        <v>5</v>
      </c>
      <c r="P5" s="3">
        <f t="shared" ref="P5:P19" si="2">N5+O5</f>
        <v>6</v>
      </c>
      <c r="Q5" s="6" t="str">
        <f t="shared" ref="Q5:Q19" si="3">IF(OR(P5=2,P5=3,P5=4),"RIESGO BAJO",IF(P5=5,"RIESGO MEDIO",IF(OR(P5=6,P5=7),"RIESGO ALTO",IF(OR(P5=8,P5=9,P5=10),"RIESGO EXTREMO","NO"))))</f>
        <v>RIESGO ALTO</v>
      </c>
      <c r="R5" s="3" t="s">
        <v>30</v>
      </c>
      <c r="S5" s="6" t="s">
        <v>42</v>
      </c>
      <c r="T5" s="6" t="s">
        <v>31</v>
      </c>
      <c r="U5" s="6" t="s">
        <v>32</v>
      </c>
      <c r="V5" s="7" t="s">
        <v>43</v>
      </c>
      <c r="W5" s="7" t="s">
        <v>44</v>
      </c>
    </row>
    <row r="6" spans="1:23" s="9" customFormat="1" ht="93" x14ac:dyDescent="0.25">
      <c r="A6" s="3">
        <v>3</v>
      </c>
      <c r="B6" s="4" t="s">
        <v>35</v>
      </c>
      <c r="C6" s="4" t="s">
        <v>36</v>
      </c>
      <c r="D6" s="4" t="s">
        <v>37</v>
      </c>
      <c r="E6" s="4" t="s">
        <v>25</v>
      </c>
      <c r="F6" s="5" t="s">
        <v>100</v>
      </c>
      <c r="G6" s="5" t="s">
        <v>45</v>
      </c>
      <c r="H6" s="3">
        <v>3</v>
      </c>
      <c r="I6" s="3">
        <v>4</v>
      </c>
      <c r="J6" s="3">
        <f t="shared" si="0"/>
        <v>7</v>
      </c>
      <c r="K6" s="6" t="str">
        <f t="shared" si="1"/>
        <v>RIESGO ALTO</v>
      </c>
      <c r="L6" s="6" t="s">
        <v>46</v>
      </c>
      <c r="M6" s="5" t="s">
        <v>47</v>
      </c>
      <c r="N6" s="3">
        <v>2</v>
      </c>
      <c r="O6" s="3">
        <v>3</v>
      </c>
      <c r="P6" s="3">
        <v>5</v>
      </c>
      <c r="Q6" s="6" t="str">
        <f t="shared" si="3"/>
        <v>RIESGO MEDIO</v>
      </c>
      <c r="R6" s="3" t="s">
        <v>30</v>
      </c>
      <c r="S6" s="6" t="s">
        <v>28</v>
      </c>
      <c r="T6" s="6" t="s">
        <v>48</v>
      </c>
      <c r="U6" s="6" t="s">
        <v>32</v>
      </c>
      <c r="V6" s="7" t="s">
        <v>49</v>
      </c>
      <c r="W6" s="7" t="s">
        <v>50</v>
      </c>
    </row>
    <row r="7" spans="1:23" s="9" customFormat="1" ht="137.25" x14ac:dyDescent="0.25">
      <c r="A7" s="3">
        <v>4</v>
      </c>
      <c r="B7" s="4" t="s">
        <v>35</v>
      </c>
      <c r="C7" s="4" t="s">
        <v>36</v>
      </c>
      <c r="D7" s="4" t="s">
        <v>37</v>
      </c>
      <c r="E7" s="4" t="s">
        <v>25</v>
      </c>
      <c r="F7" s="5" t="s">
        <v>101</v>
      </c>
      <c r="G7" s="5" t="s">
        <v>102</v>
      </c>
      <c r="H7" s="3">
        <v>3</v>
      </c>
      <c r="I7" s="3">
        <v>2</v>
      </c>
      <c r="J7" s="3">
        <f t="shared" si="0"/>
        <v>5</v>
      </c>
      <c r="K7" s="6" t="str">
        <f t="shared" si="1"/>
        <v>RIESGO MEDIO</v>
      </c>
      <c r="L7" s="6" t="s">
        <v>46</v>
      </c>
      <c r="M7" s="5" t="s">
        <v>103</v>
      </c>
      <c r="N7" s="3">
        <v>2</v>
      </c>
      <c r="O7" s="3">
        <v>1</v>
      </c>
      <c r="P7" s="3">
        <f t="shared" si="2"/>
        <v>3</v>
      </c>
      <c r="Q7" s="6" t="str">
        <f t="shared" si="3"/>
        <v>RIESGO BAJO</v>
      </c>
      <c r="R7" s="3" t="s">
        <v>30</v>
      </c>
      <c r="S7" s="6" t="s">
        <v>46</v>
      </c>
      <c r="T7" s="6" t="s">
        <v>51</v>
      </c>
      <c r="U7" s="6" t="s">
        <v>32</v>
      </c>
      <c r="V7" s="7" t="s">
        <v>52</v>
      </c>
      <c r="W7" s="7" t="s">
        <v>50</v>
      </c>
    </row>
    <row r="8" spans="1:23" s="9" customFormat="1" ht="177.75" x14ac:dyDescent="0.25">
      <c r="A8" s="3">
        <v>5</v>
      </c>
      <c r="B8" s="4" t="s">
        <v>35</v>
      </c>
      <c r="C8" s="4" t="s">
        <v>36</v>
      </c>
      <c r="D8" s="4" t="s">
        <v>24</v>
      </c>
      <c r="E8" s="4" t="s">
        <v>53</v>
      </c>
      <c r="F8" s="5" t="s">
        <v>104</v>
      </c>
      <c r="G8" s="5" t="s">
        <v>105</v>
      </c>
      <c r="H8" s="3">
        <v>5</v>
      </c>
      <c r="I8" s="3">
        <v>2</v>
      </c>
      <c r="J8" s="3">
        <f t="shared" si="0"/>
        <v>7</v>
      </c>
      <c r="K8" s="6" t="str">
        <f t="shared" si="1"/>
        <v>RIESGO ALTO</v>
      </c>
      <c r="L8" s="6" t="s">
        <v>54</v>
      </c>
      <c r="M8" s="5" t="s">
        <v>106</v>
      </c>
      <c r="N8" s="3">
        <v>1</v>
      </c>
      <c r="O8" s="3">
        <v>1</v>
      </c>
      <c r="P8" s="3">
        <f t="shared" si="2"/>
        <v>2</v>
      </c>
      <c r="Q8" s="6" t="str">
        <f t="shared" si="3"/>
        <v>RIESGO BAJO</v>
      </c>
      <c r="R8" s="3" t="s">
        <v>30</v>
      </c>
      <c r="S8" s="6" t="s">
        <v>54</v>
      </c>
      <c r="T8" s="6" t="s">
        <v>31</v>
      </c>
      <c r="U8" s="6" t="s">
        <v>32</v>
      </c>
      <c r="V8" s="7" t="s">
        <v>55</v>
      </c>
      <c r="W8" s="7" t="s">
        <v>56</v>
      </c>
    </row>
    <row r="9" spans="1:23" s="9" customFormat="1" ht="137.25" x14ac:dyDescent="0.25">
      <c r="A9" s="3">
        <v>6</v>
      </c>
      <c r="B9" s="4" t="s">
        <v>22</v>
      </c>
      <c r="C9" s="4" t="s">
        <v>36</v>
      </c>
      <c r="D9" s="4" t="s">
        <v>24</v>
      </c>
      <c r="E9" s="4" t="s">
        <v>57</v>
      </c>
      <c r="F9" s="5" t="s">
        <v>58</v>
      </c>
      <c r="G9" s="5" t="s">
        <v>59</v>
      </c>
      <c r="H9" s="3">
        <v>1</v>
      </c>
      <c r="I9" s="3">
        <v>2</v>
      </c>
      <c r="J9" s="3">
        <f t="shared" si="0"/>
        <v>3</v>
      </c>
      <c r="K9" s="6" t="str">
        <f t="shared" si="1"/>
        <v>RIESGO BAJO</v>
      </c>
      <c r="L9" s="6" t="s">
        <v>60</v>
      </c>
      <c r="M9" s="5" t="s">
        <v>61</v>
      </c>
      <c r="N9" s="3">
        <v>1</v>
      </c>
      <c r="O9" s="3">
        <v>2</v>
      </c>
      <c r="P9" s="3">
        <f t="shared" si="2"/>
        <v>3</v>
      </c>
      <c r="Q9" s="6" t="str">
        <f t="shared" si="3"/>
        <v>RIESGO BAJO</v>
      </c>
      <c r="R9" s="3" t="s">
        <v>62</v>
      </c>
      <c r="S9" s="6" t="s">
        <v>28</v>
      </c>
      <c r="T9" s="6" t="s">
        <v>63</v>
      </c>
      <c r="U9" s="6" t="s">
        <v>32</v>
      </c>
      <c r="V9" s="7" t="s">
        <v>64</v>
      </c>
      <c r="W9" s="7" t="s">
        <v>65</v>
      </c>
    </row>
    <row r="10" spans="1:23" s="9" customFormat="1" ht="92.25" x14ac:dyDescent="0.25">
      <c r="A10" s="3">
        <v>7</v>
      </c>
      <c r="B10" s="4" t="s">
        <v>35</v>
      </c>
      <c r="C10" s="4" t="s">
        <v>23</v>
      </c>
      <c r="D10" s="4" t="s">
        <v>24</v>
      </c>
      <c r="E10" s="4" t="s">
        <v>25</v>
      </c>
      <c r="F10" s="5" t="s">
        <v>66</v>
      </c>
      <c r="G10" s="5" t="s">
        <v>67</v>
      </c>
      <c r="H10" s="3">
        <v>3</v>
      </c>
      <c r="I10" s="3">
        <v>2</v>
      </c>
      <c r="J10" s="3">
        <f t="shared" si="0"/>
        <v>5</v>
      </c>
      <c r="K10" s="6" t="str">
        <f t="shared" si="1"/>
        <v>RIESGO MEDIO</v>
      </c>
      <c r="L10" s="6" t="s">
        <v>46</v>
      </c>
      <c r="M10" s="5" t="s">
        <v>68</v>
      </c>
      <c r="N10" s="3">
        <v>1</v>
      </c>
      <c r="O10" s="3">
        <v>2</v>
      </c>
      <c r="P10" s="3">
        <f t="shared" si="2"/>
        <v>3</v>
      </c>
      <c r="Q10" s="6" t="str">
        <f t="shared" si="3"/>
        <v>RIESGO BAJO</v>
      </c>
      <c r="R10" s="3" t="s">
        <v>62</v>
      </c>
      <c r="S10" s="6" t="s">
        <v>60</v>
      </c>
      <c r="T10" s="6" t="s">
        <v>63</v>
      </c>
      <c r="U10" s="6" t="s">
        <v>32</v>
      </c>
      <c r="V10" s="7" t="s">
        <v>49</v>
      </c>
      <c r="W10" s="7" t="s">
        <v>50</v>
      </c>
    </row>
    <row r="11" spans="1:23" s="9" customFormat="1" ht="171.75" x14ac:dyDescent="0.25">
      <c r="A11" s="3">
        <v>8</v>
      </c>
      <c r="B11" s="4" t="s">
        <v>35</v>
      </c>
      <c r="C11" s="4" t="s">
        <v>23</v>
      </c>
      <c r="D11" s="4" t="s">
        <v>24</v>
      </c>
      <c r="E11" s="4" t="s">
        <v>25</v>
      </c>
      <c r="F11" s="5" t="s">
        <v>118</v>
      </c>
      <c r="G11" s="10" t="s">
        <v>119</v>
      </c>
      <c r="H11" s="3">
        <v>4</v>
      </c>
      <c r="I11" s="3">
        <v>5</v>
      </c>
      <c r="J11" s="3">
        <f t="shared" si="0"/>
        <v>9</v>
      </c>
      <c r="K11" s="6" t="str">
        <f t="shared" si="1"/>
        <v>RIESGO EXTREMO</v>
      </c>
      <c r="L11" s="6" t="s">
        <v>46</v>
      </c>
      <c r="M11" s="5" t="s">
        <v>120</v>
      </c>
      <c r="N11" s="3">
        <v>2</v>
      </c>
      <c r="O11" s="3">
        <v>2</v>
      </c>
      <c r="P11" s="3">
        <f t="shared" si="2"/>
        <v>4</v>
      </c>
      <c r="Q11" s="6" t="str">
        <f t="shared" si="3"/>
        <v>RIESGO BAJO</v>
      </c>
      <c r="R11" s="3" t="s">
        <v>30</v>
      </c>
      <c r="S11" s="6" t="s">
        <v>60</v>
      </c>
      <c r="T11" s="6" t="s">
        <v>109</v>
      </c>
      <c r="U11" s="6" t="s">
        <v>32</v>
      </c>
      <c r="V11" s="7" t="s">
        <v>43</v>
      </c>
      <c r="W11" s="7" t="s">
        <v>44</v>
      </c>
    </row>
    <row r="12" spans="1:23" s="11" customFormat="1" ht="177.75" x14ac:dyDescent="0.25">
      <c r="A12" s="3">
        <v>9</v>
      </c>
      <c r="B12" s="4" t="s">
        <v>22</v>
      </c>
      <c r="C12" s="4" t="s">
        <v>23</v>
      </c>
      <c r="D12" s="4" t="s">
        <v>69</v>
      </c>
      <c r="E12" s="4" t="s">
        <v>25</v>
      </c>
      <c r="F12" s="5" t="s">
        <v>70</v>
      </c>
      <c r="G12" s="10" t="s">
        <v>71</v>
      </c>
      <c r="H12" s="3">
        <v>4</v>
      </c>
      <c r="I12" s="3">
        <v>4</v>
      </c>
      <c r="J12" s="3">
        <f t="shared" si="0"/>
        <v>8</v>
      </c>
      <c r="K12" s="6" t="str">
        <f t="shared" si="1"/>
        <v>RIESGO EXTREMO</v>
      </c>
      <c r="L12" s="6" t="s">
        <v>28</v>
      </c>
      <c r="M12" s="5" t="s">
        <v>72</v>
      </c>
      <c r="N12" s="3">
        <v>1</v>
      </c>
      <c r="O12" s="3">
        <v>1</v>
      </c>
      <c r="P12" s="3">
        <f t="shared" si="2"/>
        <v>2</v>
      </c>
      <c r="Q12" s="6" t="str">
        <f t="shared" si="3"/>
        <v>RIESGO BAJO</v>
      </c>
      <c r="R12" s="3" t="s">
        <v>62</v>
      </c>
      <c r="S12" s="6" t="s">
        <v>28</v>
      </c>
      <c r="T12" s="6" t="s">
        <v>31</v>
      </c>
      <c r="U12" s="6" t="s">
        <v>73</v>
      </c>
      <c r="V12" s="7" t="s">
        <v>74</v>
      </c>
      <c r="W12" s="7" t="s">
        <v>75</v>
      </c>
    </row>
    <row r="13" spans="1:23" s="11" customFormat="1" ht="177.75" x14ac:dyDescent="0.25">
      <c r="A13" s="3">
        <v>10</v>
      </c>
      <c r="B13" s="4" t="s">
        <v>22</v>
      </c>
      <c r="C13" s="4" t="s">
        <v>23</v>
      </c>
      <c r="D13" s="4" t="s">
        <v>69</v>
      </c>
      <c r="E13" s="4" t="s">
        <v>57</v>
      </c>
      <c r="F13" s="5" t="s">
        <v>76</v>
      </c>
      <c r="G13" s="10" t="s">
        <v>77</v>
      </c>
      <c r="H13" s="3">
        <v>5</v>
      </c>
      <c r="I13" s="3">
        <v>5</v>
      </c>
      <c r="J13" s="3">
        <f t="shared" si="0"/>
        <v>10</v>
      </c>
      <c r="K13" s="6" t="str">
        <f t="shared" si="1"/>
        <v>RIESGO EXTREMO</v>
      </c>
      <c r="L13" s="6" t="s">
        <v>60</v>
      </c>
      <c r="M13" s="5" t="s">
        <v>78</v>
      </c>
      <c r="N13" s="3">
        <v>1</v>
      </c>
      <c r="O13" s="3">
        <v>1</v>
      </c>
      <c r="P13" s="3">
        <f t="shared" si="2"/>
        <v>2</v>
      </c>
      <c r="Q13" s="6" t="str">
        <f t="shared" si="3"/>
        <v>RIESGO BAJO</v>
      </c>
      <c r="R13" s="3" t="s">
        <v>62</v>
      </c>
      <c r="S13" s="6" t="s">
        <v>79</v>
      </c>
      <c r="T13" s="6" t="s">
        <v>31</v>
      </c>
      <c r="U13" s="6" t="s">
        <v>32</v>
      </c>
      <c r="V13" s="7" t="s">
        <v>80</v>
      </c>
      <c r="W13" s="7" t="s">
        <v>65</v>
      </c>
    </row>
    <row r="14" spans="1:23" s="11" customFormat="1" ht="177.75" x14ac:dyDescent="0.25">
      <c r="A14" s="3">
        <v>11</v>
      </c>
      <c r="B14" s="4" t="s">
        <v>22</v>
      </c>
      <c r="C14" s="4" t="s">
        <v>23</v>
      </c>
      <c r="D14" s="4" t="s">
        <v>69</v>
      </c>
      <c r="E14" s="4" t="s">
        <v>25</v>
      </c>
      <c r="F14" s="5" t="s">
        <v>81</v>
      </c>
      <c r="G14" s="10" t="s">
        <v>77</v>
      </c>
      <c r="H14" s="3">
        <v>5</v>
      </c>
      <c r="I14" s="3">
        <v>5</v>
      </c>
      <c r="J14" s="3">
        <f t="shared" si="0"/>
        <v>10</v>
      </c>
      <c r="K14" s="6" t="str">
        <f t="shared" si="1"/>
        <v>RIESGO EXTREMO</v>
      </c>
      <c r="L14" s="6" t="s">
        <v>60</v>
      </c>
      <c r="M14" s="5" t="s">
        <v>108</v>
      </c>
      <c r="N14" s="3">
        <v>2</v>
      </c>
      <c r="O14" s="3">
        <v>2</v>
      </c>
      <c r="P14" s="3">
        <f t="shared" si="2"/>
        <v>4</v>
      </c>
      <c r="Q14" s="6" t="str">
        <f t="shared" si="3"/>
        <v>RIESGO BAJO</v>
      </c>
      <c r="R14" s="3" t="s">
        <v>30</v>
      </c>
      <c r="S14" s="6" t="s">
        <v>79</v>
      </c>
      <c r="T14" s="6" t="s">
        <v>31</v>
      </c>
      <c r="U14" s="6" t="s">
        <v>32</v>
      </c>
      <c r="V14" s="7" t="s">
        <v>33</v>
      </c>
      <c r="W14" s="7" t="s">
        <v>65</v>
      </c>
    </row>
    <row r="15" spans="1:23" s="11" customFormat="1" ht="177.75" x14ac:dyDescent="0.25">
      <c r="A15" s="3">
        <v>12</v>
      </c>
      <c r="B15" s="4" t="s">
        <v>22</v>
      </c>
      <c r="C15" s="4" t="s">
        <v>23</v>
      </c>
      <c r="D15" s="4" t="s">
        <v>69</v>
      </c>
      <c r="E15" s="4" t="s">
        <v>25</v>
      </c>
      <c r="F15" s="5" t="s">
        <v>117</v>
      </c>
      <c r="G15" s="10" t="s">
        <v>82</v>
      </c>
      <c r="H15" s="3">
        <v>5</v>
      </c>
      <c r="I15" s="3">
        <v>2</v>
      </c>
      <c r="J15" s="3">
        <f t="shared" si="0"/>
        <v>7</v>
      </c>
      <c r="K15" s="6" t="str">
        <f t="shared" si="1"/>
        <v>RIESGO ALTO</v>
      </c>
      <c r="L15" s="6" t="s">
        <v>54</v>
      </c>
      <c r="M15" s="5" t="s">
        <v>83</v>
      </c>
      <c r="N15" s="3">
        <v>1</v>
      </c>
      <c r="O15" s="3">
        <v>1</v>
      </c>
      <c r="P15" s="3">
        <f t="shared" si="2"/>
        <v>2</v>
      </c>
      <c r="Q15" s="6" t="str">
        <f t="shared" si="3"/>
        <v>RIESGO BAJO</v>
      </c>
      <c r="R15" s="3" t="s">
        <v>30</v>
      </c>
      <c r="S15" s="6" t="s">
        <v>54</v>
      </c>
      <c r="T15" s="6" t="s">
        <v>31</v>
      </c>
      <c r="U15" s="6" t="s">
        <v>32</v>
      </c>
      <c r="V15" s="7" t="s">
        <v>55</v>
      </c>
      <c r="W15" s="7" t="s">
        <v>56</v>
      </c>
    </row>
    <row r="16" spans="1:23" s="11" customFormat="1" ht="177.75" x14ac:dyDescent="0.25">
      <c r="A16" s="3">
        <v>13</v>
      </c>
      <c r="B16" s="4" t="s">
        <v>22</v>
      </c>
      <c r="C16" s="4" t="s">
        <v>23</v>
      </c>
      <c r="D16" s="4" t="s">
        <v>69</v>
      </c>
      <c r="E16" s="4" t="s">
        <v>25</v>
      </c>
      <c r="F16" s="5" t="s">
        <v>116</v>
      </c>
      <c r="G16" s="5" t="s">
        <v>84</v>
      </c>
      <c r="H16" s="3">
        <v>5</v>
      </c>
      <c r="I16" s="3">
        <v>2</v>
      </c>
      <c r="J16" s="3">
        <f t="shared" si="0"/>
        <v>7</v>
      </c>
      <c r="K16" s="6" t="str">
        <f t="shared" si="1"/>
        <v>RIESGO ALTO</v>
      </c>
      <c r="L16" s="6" t="s">
        <v>54</v>
      </c>
      <c r="M16" s="5" t="s">
        <v>107</v>
      </c>
      <c r="N16" s="3">
        <v>1</v>
      </c>
      <c r="O16" s="3">
        <v>1</v>
      </c>
      <c r="P16" s="3">
        <f t="shared" si="2"/>
        <v>2</v>
      </c>
      <c r="Q16" s="6" t="str">
        <f t="shared" si="3"/>
        <v>RIESGO BAJO</v>
      </c>
      <c r="R16" s="3" t="s">
        <v>30</v>
      </c>
      <c r="S16" s="6" t="s">
        <v>54</v>
      </c>
      <c r="T16" s="6" t="s">
        <v>31</v>
      </c>
      <c r="U16" s="6" t="s">
        <v>32</v>
      </c>
      <c r="V16" s="7" t="s">
        <v>55</v>
      </c>
      <c r="W16" s="7" t="s">
        <v>56</v>
      </c>
    </row>
    <row r="17" spans="1:23" s="11" customFormat="1" ht="163.5" x14ac:dyDescent="0.25">
      <c r="A17" s="3">
        <v>14</v>
      </c>
      <c r="B17" s="4" t="s">
        <v>22</v>
      </c>
      <c r="C17" s="4" t="s">
        <v>23</v>
      </c>
      <c r="D17" s="4" t="s">
        <v>85</v>
      </c>
      <c r="E17" s="4" t="s">
        <v>86</v>
      </c>
      <c r="F17" s="5" t="s">
        <v>87</v>
      </c>
      <c r="G17" s="5" t="s">
        <v>88</v>
      </c>
      <c r="H17" s="3">
        <v>5</v>
      </c>
      <c r="I17" s="3">
        <v>2</v>
      </c>
      <c r="J17" s="3">
        <f t="shared" si="0"/>
        <v>7</v>
      </c>
      <c r="K17" s="6" t="str">
        <f t="shared" si="1"/>
        <v>RIESGO ALTO</v>
      </c>
      <c r="L17" s="6" t="s">
        <v>54</v>
      </c>
      <c r="M17" s="5" t="s">
        <v>89</v>
      </c>
      <c r="N17" s="3">
        <v>1</v>
      </c>
      <c r="O17" s="3">
        <v>1</v>
      </c>
      <c r="P17" s="3">
        <f t="shared" si="2"/>
        <v>2</v>
      </c>
      <c r="Q17" s="6" t="str">
        <f t="shared" si="3"/>
        <v>RIESGO BAJO</v>
      </c>
      <c r="R17" s="3" t="s">
        <v>30</v>
      </c>
      <c r="S17" s="6" t="s">
        <v>90</v>
      </c>
      <c r="T17" s="6" t="s">
        <v>91</v>
      </c>
      <c r="U17" s="6" t="s">
        <v>32</v>
      </c>
      <c r="V17" s="7" t="s">
        <v>92</v>
      </c>
      <c r="W17" s="7" t="s">
        <v>93</v>
      </c>
    </row>
    <row r="18" spans="1:23" s="11" customFormat="1" ht="146.25" x14ac:dyDescent="0.25">
      <c r="A18" s="3">
        <v>15</v>
      </c>
      <c r="B18" s="4" t="s">
        <v>22</v>
      </c>
      <c r="C18" s="4" t="s">
        <v>23</v>
      </c>
      <c r="D18" s="4" t="s">
        <v>85</v>
      </c>
      <c r="E18" s="4" t="s">
        <v>94</v>
      </c>
      <c r="F18" s="5" t="s">
        <v>95</v>
      </c>
      <c r="G18" s="5" t="s">
        <v>96</v>
      </c>
      <c r="H18" s="3">
        <v>5</v>
      </c>
      <c r="I18" s="3">
        <v>2</v>
      </c>
      <c r="J18" s="3">
        <f t="shared" si="0"/>
        <v>7</v>
      </c>
      <c r="K18" s="6" t="str">
        <f t="shared" si="1"/>
        <v>RIESGO ALTO</v>
      </c>
      <c r="L18" s="6" t="s">
        <v>54</v>
      </c>
      <c r="M18" s="5" t="s">
        <v>97</v>
      </c>
      <c r="N18" s="3">
        <v>1</v>
      </c>
      <c r="O18" s="3">
        <v>1</v>
      </c>
      <c r="P18" s="3">
        <f t="shared" si="2"/>
        <v>2</v>
      </c>
      <c r="Q18" s="6" t="str">
        <f t="shared" si="3"/>
        <v>RIESGO BAJO</v>
      </c>
      <c r="R18" s="3" t="s">
        <v>30</v>
      </c>
      <c r="S18" s="6" t="s">
        <v>90</v>
      </c>
      <c r="T18" s="6" t="s">
        <v>91</v>
      </c>
      <c r="U18" s="6" t="s">
        <v>32</v>
      </c>
      <c r="V18" s="7" t="s">
        <v>92</v>
      </c>
      <c r="W18" s="7" t="s">
        <v>93</v>
      </c>
    </row>
    <row r="19" spans="1:23" s="11" customFormat="1" ht="146.25" x14ac:dyDescent="0.25">
      <c r="A19" s="3">
        <v>16</v>
      </c>
      <c r="B19" s="4" t="s">
        <v>22</v>
      </c>
      <c r="C19" s="4" t="s">
        <v>23</v>
      </c>
      <c r="D19" s="4" t="s">
        <v>85</v>
      </c>
      <c r="E19" s="4" t="s">
        <v>94</v>
      </c>
      <c r="F19" s="5" t="s">
        <v>98</v>
      </c>
      <c r="G19" s="5" t="s">
        <v>99</v>
      </c>
      <c r="H19" s="3">
        <v>5</v>
      </c>
      <c r="I19" s="3">
        <v>2</v>
      </c>
      <c r="J19" s="3">
        <f t="shared" si="0"/>
        <v>7</v>
      </c>
      <c r="K19" s="6" t="str">
        <f t="shared" si="1"/>
        <v>RIESGO ALTO</v>
      </c>
      <c r="L19" s="6" t="s">
        <v>54</v>
      </c>
      <c r="M19" s="5" t="s">
        <v>97</v>
      </c>
      <c r="N19" s="3">
        <v>1</v>
      </c>
      <c r="O19" s="3">
        <v>1</v>
      </c>
      <c r="P19" s="3">
        <f t="shared" si="2"/>
        <v>2</v>
      </c>
      <c r="Q19" s="6" t="str">
        <f t="shared" si="3"/>
        <v>RIESGO BAJO</v>
      </c>
      <c r="R19" s="3" t="s">
        <v>30</v>
      </c>
      <c r="S19" s="6" t="s">
        <v>90</v>
      </c>
      <c r="T19" s="6" t="s">
        <v>91</v>
      </c>
      <c r="U19" s="6" t="s">
        <v>32</v>
      </c>
      <c r="V19" s="7" t="s">
        <v>92</v>
      </c>
      <c r="W19" s="7" t="s">
        <v>93</v>
      </c>
    </row>
    <row r="20" spans="1:23" s="11" customFormat="1" ht="225" x14ac:dyDescent="0.25">
      <c r="A20" s="3">
        <v>17</v>
      </c>
      <c r="B20" s="4" t="s">
        <v>22</v>
      </c>
      <c r="C20" s="4" t="s">
        <v>23</v>
      </c>
      <c r="D20" s="4" t="s">
        <v>114</v>
      </c>
      <c r="E20" s="4" t="s">
        <v>25</v>
      </c>
      <c r="F20" s="5" t="s">
        <v>110</v>
      </c>
      <c r="G20" s="5" t="s">
        <v>115</v>
      </c>
      <c r="H20" s="3">
        <v>5</v>
      </c>
      <c r="I20" s="3">
        <v>3</v>
      </c>
      <c r="J20" s="3">
        <f t="shared" ref="J20" si="4">H20+I20</f>
        <v>8</v>
      </c>
      <c r="K20" s="6" t="str">
        <f t="shared" ref="K20" si="5">IF(OR(J20=2,J20=3,J20=4),"RIESGO BAJO",IF(J20=5,"RIESGO MEDIO",IF(OR(J20=6,J20=7),"RIESGO ALTO",IF(OR(J20=8,J20=9,J20=10),"RIESGO EXTREMO","NO"))))</f>
        <v>RIESGO EXTREMO</v>
      </c>
      <c r="L20" s="6" t="s">
        <v>54</v>
      </c>
      <c r="M20" s="5" t="s">
        <v>111</v>
      </c>
      <c r="N20" s="3">
        <v>3</v>
      </c>
      <c r="O20" s="3">
        <v>1</v>
      </c>
      <c r="P20" s="3">
        <f t="shared" ref="P20" si="6">N20+O20</f>
        <v>4</v>
      </c>
      <c r="Q20" s="6" t="str">
        <f t="shared" ref="Q20" si="7">IF(OR(P20=2,P20=3,P20=4),"RIESGO BAJO",IF(P20=5,"RIESGO MEDIO",IF(OR(P20=6,P20=7),"RIESGO ALTO",IF(OR(P20=8,P20=9,P20=10),"RIESGO EXTREMO","NO"))))</f>
        <v>RIESGO BAJO</v>
      </c>
      <c r="R20" s="3" t="s">
        <v>30</v>
      </c>
      <c r="S20" s="6" t="s">
        <v>90</v>
      </c>
      <c r="T20" s="6" t="s">
        <v>91</v>
      </c>
      <c r="U20" s="6" t="s">
        <v>32</v>
      </c>
      <c r="V20" s="7" t="s">
        <v>112</v>
      </c>
      <c r="W20" s="7" t="s">
        <v>113</v>
      </c>
    </row>
  </sheetData>
  <mergeCells count="20">
    <mergeCell ref="L2:L3"/>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 ref="U2:U3"/>
    <mergeCell ref="V2:W2"/>
    <mergeCell ref="J2:J3"/>
    <mergeCell ref="K2:K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EB3C3EF-73D3-4FCA-A733-51CB1DCAA4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292DA7-023D-47A9-8AF6-30306C992411}">
  <ds:schemaRefs>
    <ds:schemaRef ds:uri="http://schemas.microsoft.com/sharepoint/v3/contenttype/forms"/>
  </ds:schemaRefs>
</ds:datastoreItem>
</file>

<file path=customXml/itemProps3.xml><?xml version="1.0" encoding="utf-8"?>
<ds:datastoreItem xmlns:ds="http://schemas.openxmlformats.org/officeDocument/2006/customXml" ds:itemID="{39C03BEA-1C30-49A3-A8E3-3B3FF1A38862}">
  <ds:schemaRefs>
    <ds:schemaRef ds:uri="http://schemas.microsoft.com/office/2006/metadata/properties"/>
    <ds:schemaRef ds:uri="http://purl.org/dc/terms/"/>
    <ds:schemaRef ds:uri="a1e5f800-af2b-4ad0-b227-4bbdd53ae4b1"/>
    <ds:schemaRef ds:uri="http://purl.org/dc/dcmitype/"/>
    <ds:schemaRef ds:uri="586407f7-925f-4433-a1c9-12dcc5e3de6e"/>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RAQUEL ANDREA GRISALES RODRIGUEZ</dc:creator>
  <cp:lastModifiedBy>Profesional Coordinación Administrativa y Financiera -</cp:lastModifiedBy>
  <dcterms:created xsi:type="dcterms:W3CDTF">2020-05-05T21:39:12Z</dcterms:created>
  <dcterms:modified xsi:type="dcterms:W3CDTF">2026-05-11T19:01:30Z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