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mgonzalezo_sena_edu_co/Documents/Documentos/2026/BYS/CORTA TALA/ADENDA/"/>
    </mc:Choice>
  </mc:AlternateContent>
  <xr:revisionPtr revIDLastSave="6" documentId="8_{813EE66A-42B7-4971-8C1C-22F90D24EB43}" xr6:coauthVersionLast="47" xr6:coauthVersionMax="47" xr10:uidLastSave="{7399D9D5-77B3-4167-890F-D6E2D5BDF672}"/>
  <bookViews>
    <workbookView xWindow="-108" yWindow="-108" windowWidth="23256" windowHeight="12456" xr2:uid="{00000000-000D-0000-FFFF-FFFF00000000}"/>
  </bookViews>
  <sheets>
    <sheet name="Table 1" sheetId="1" r:id="rId1"/>
  </sheets>
  <definedNames>
    <definedName name="_xlnm._FilterDatabase" localSheetId="0" hidden="1">'Table 1'!$A$3:$H$4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/>
  <c r="I40" i="1"/>
  <c r="H40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31" i="1"/>
  <c r="K32" i="1"/>
  <c r="K33" i="1"/>
  <c r="K34" i="1"/>
  <c r="K35" i="1"/>
  <c r="K36" i="1"/>
  <c r="K37" i="1"/>
  <c r="K38" i="1"/>
  <c r="K39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31" i="1"/>
  <c r="J32" i="1"/>
  <c r="J33" i="1"/>
  <c r="J34" i="1"/>
  <c r="J35" i="1"/>
  <c r="J36" i="1"/>
  <c r="J37" i="1"/>
  <c r="J38" i="1"/>
  <c r="J39" i="1"/>
  <c r="J4" i="1"/>
  <c r="E40" i="1"/>
  <c r="G31" i="1"/>
  <c r="F40" i="1"/>
  <c r="G32" i="1"/>
  <c r="G33" i="1"/>
  <c r="G34" i="1"/>
  <c r="G35" i="1"/>
  <c r="G36" i="1"/>
  <c r="G37" i="1"/>
  <c r="G38" i="1"/>
  <c r="G39" i="1"/>
  <c r="G5" i="1"/>
  <c r="G6" i="1"/>
  <c r="G7" i="1"/>
  <c r="G8" i="1"/>
  <c r="G9" i="1"/>
  <c r="G10" i="1"/>
  <c r="G11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4" i="1"/>
  <c r="L4" i="1" s="1"/>
  <c r="K5" i="1"/>
  <c r="K6" i="1"/>
  <c r="K7" i="1"/>
  <c r="K8" i="1"/>
  <c r="K9" i="1"/>
  <c r="K10" i="1"/>
  <c r="K11" i="1"/>
  <c r="L5" i="1"/>
  <c r="L25" i="1" l="1"/>
  <c r="L17" i="1"/>
  <c r="L28" i="1"/>
  <c r="L16" i="1"/>
  <c r="L23" i="1"/>
  <c r="L19" i="1"/>
  <c r="L35" i="1"/>
  <c r="L21" i="1"/>
  <c r="L13" i="1"/>
  <c r="L20" i="1"/>
  <c r="L22" i="1"/>
  <c r="L18" i="1"/>
  <c r="L27" i="1"/>
  <c r="L15" i="1"/>
  <c r="L34" i="1"/>
  <c r="L26" i="1"/>
  <c r="L14" i="1"/>
  <c r="L24" i="1"/>
  <c r="L32" i="1"/>
  <c r="K40" i="1"/>
  <c r="L39" i="1"/>
  <c r="L31" i="1"/>
  <c r="L33" i="1"/>
  <c r="L36" i="1"/>
  <c r="L38" i="1"/>
  <c r="L37" i="1"/>
  <c r="J40" i="1"/>
  <c r="L6" i="1"/>
  <c r="L10" i="1"/>
  <c r="L9" i="1"/>
  <c r="L8" i="1"/>
  <c r="L7" i="1"/>
  <c r="L11" i="1"/>
  <c r="G12" i="1"/>
  <c r="G40" i="1" s="1"/>
  <c r="L12" i="1" l="1"/>
  <c r="L40" i="1" s="1"/>
</calcChain>
</file>

<file path=xl/sharedStrings.xml><?xml version="1.0" encoding="utf-8"?>
<sst xmlns="http://schemas.openxmlformats.org/spreadsheetml/2006/main" count="88" uniqueCount="63">
  <si>
    <t>VALOR
TOTAL</t>
  </si>
  <si>
    <t>Promedio</t>
  </si>
  <si>
    <t>ITEM</t>
  </si>
  <si>
    <t>VALOR
UNITARIO</t>
  </si>
  <si>
    <t>CENTRO PARA EL DESARROLLO AGROECOLOGICO Y AGROINDUSTRIAL</t>
  </si>
  <si>
    <r>
      <rPr>
        <b/>
        <sz val="12"/>
        <rFont val="Calibri"/>
        <family val="2"/>
        <scheme val="minor"/>
      </rPr>
      <t>VALOR
UNITARIO</t>
    </r>
  </si>
  <si>
    <t>IVA</t>
  </si>
  <si>
    <t>VALOR TOTAL</t>
  </si>
  <si>
    <r>
      <t xml:space="preserve">Objeto: Contratar el servicio de rocería, poda y tala de árboles de las sedes adscritas al Centro para el Desarrollo Agroecológico y Agroindustrial en la vigencia 2026
</t>
    </r>
    <r>
      <rPr>
        <b/>
        <i/>
        <sz val="11"/>
        <rFont val="Calibri"/>
        <family val="2"/>
        <scheme val="minor"/>
      </rPr>
      <t xml:space="preserve">
</t>
    </r>
  </si>
  <si>
    <t>NOMBRE DEL ARBOL</t>
  </si>
  <si>
    <t>CANTIDAD</t>
  </si>
  <si>
    <t>ALTURA</t>
  </si>
  <si>
    <t>10Mts</t>
  </si>
  <si>
    <t>9Mts</t>
  </si>
  <si>
    <t>14Mts</t>
  </si>
  <si>
    <t>13Mts</t>
  </si>
  <si>
    <t>12Mts</t>
  </si>
  <si>
    <t>12 Mts</t>
  </si>
  <si>
    <t>11Mts</t>
  </si>
  <si>
    <t>8Mts</t>
  </si>
  <si>
    <t>15Mts</t>
  </si>
  <si>
    <r>
      <rPr>
        <b/>
        <sz val="8.5"/>
        <rFont val="Arial"/>
        <family val="2"/>
      </rPr>
      <t>URBANA</t>
    </r>
  </si>
  <si>
    <r>
      <rPr>
        <sz val="8.5"/>
        <rFont val="Arial"/>
        <family val="2"/>
      </rPr>
      <t>15 Mts</t>
    </r>
  </si>
  <si>
    <r>
      <rPr>
        <sz val="8.5"/>
        <rFont val="Arial"/>
        <family val="2"/>
      </rPr>
      <t>8 Mts</t>
    </r>
  </si>
  <si>
    <r>
      <rPr>
        <sz val="8.5"/>
        <rFont val="Arial"/>
        <family val="2"/>
      </rPr>
      <t>6 Mts</t>
    </r>
  </si>
  <si>
    <r>
      <rPr>
        <sz val="8.5"/>
        <rFont val="Arial"/>
        <family val="2"/>
      </rPr>
      <t>10 Mts</t>
    </r>
  </si>
  <si>
    <r>
      <rPr>
        <sz val="8.5"/>
        <rFont val="Arial"/>
        <family val="2"/>
      </rPr>
      <t>12 Mts</t>
    </r>
  </si>
  <si>
    <r>
      <rPr>
        <sz val="8.5"/>
        <rFont val="Arial"/>
        <family val="2"/>
      </rPr>
      <t>16 Mts</t>
    </r>
  </si>
  <si>
    <t>SIEMBRA, TRASLADO PODA, TALA DE ÁRBOLES, Y PAISAJISMO</t>
  </si>
  <si>
    <t>COTIZACION 1 - FUNCARBIO</t>
  </si>
  <si>
    <t>VALOR TORAL</t>
  </si>
  <si>
    <t>COTIZACION 2 - CONSTRUCCIONES A &amp; P S.A.S</t>
  </si>
  <si>
    <t>Orejero, poda de formación, debido a su gran altura y ramas secas es un
riesgo para los usuarios como el personal por posible caída de ramas. Se requiere cortar con motosierra.</t>
  </si>
  <si>
    <t>Tabebuia caribea, Poda de formación y ramas secas. Debido a su gran altura y cercanía a cables de energía, representa un riesgo eléctrico y de caída de ramas para los usuarios. Se requiere corte con motosierra</t>
  </si>
  <si>
    <t>Poda de formación con motosierra y despeje de estructura. Debido a que las ramas están sobre el techo, representan un riesgo de daños a la edificación y peligro para los usuarios por posible caída.</t>
  </si>
  <si>
    <t>Orejero, poda de formación, ramas secas debido a su gran tamaño y copa muy extendida, existe riesgo de desprendimiento de ramas grandes sobre la zona transitable</t>
  </si>
  <si>
    <r>
      <t>Tabebuia caribea,</t>
    </r>
    <r>
      <rPr>
        <sz val="11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>Poda de formación y ramas secas. Debido a su gran altura, representa un riesgo para los usuarios y el personal común por posible desprendimiento de ramas.</t>
    </r>
  </si>
  <si>
    <t>Roble amarillo, Poda de formación y limpieza de pajarita. Debido a su gran altura, riesgo eléctrico y presencia de ramas secas en la parte superior, representa un riesgo de caída sobre la zona peatonal y edificaciones cercanas.</t>
  </si>
  <si>
    <t xml:space="preserve"> Guácimo, Poda de formación y ramas secas. Por su gran altura y ramas superiores delgadas, representa un riesgo de desprendimiento sobre la zona de tránsito.</t>
  </si>
  <si>
    <t>Roble amarillo, Poda de formación y ramas secas con pajarita. Debido a su gran altura, presenta riesgo eléctrico por cercanía a cables de alta tensión y riesgo de caída de ramas sobre la zona transitable.</t>
  </si>
  <si>
    <t>Puy, Poda de formación y limpieza de pajarita. Debido a su ubicación sobre zona de descanso y mesas, representa un riesgo para los usuarios por posible desprendimiento de ramas secas desde la parte alta.</t>
  </si>
  <si>
    <t xml:space="preserve"> Neem, Poda de mantenimiento y despeje. Debido a su crecimiento, las ramas están comenzando a interferir con el área de los paneles solares y la visibilidad de la estructura.</t>
  </si>
  <si>
    <t>Mamón, poda de formación, despeje de infraestructura y cableado eléctrico.</t>
  </si>
  <si>
    <t>​ Mamón, Poda de mantenimiento, despeje de infraestructura y riesgo eléctrico crítico.</t>
  </si>
  <si>
    <r>
      <t>Ceiba, Poda de seguridad y despeje. Debido a su altura y presencia de ramas secas, representa un riesgo de desprendimiento para los usuarios y personal común; presenta riesgo eléctrico crítico por cercanía al cableado</t>
    </r>
    <r>
      <rPr>
        <b/>
        <sz val="10"/>
        <color rgb="FF000000"/>
        <rFont val="Calibri"/>
        <family val="2"/>
      </rPr>
      <t>.</t>
    </r>
  </si>
  <si>
    <t>Neem, Poda de mantenimiento y despeje. Debido a su crecimiento acelerado, las ramas están interfiriendo con la estructura física y el cableado eléctrico, representando un riesgo de cortocircuito y daños a la infraestructura.</t>
  </si>
  <si>
    <t>Bonga, Poda de formación y limpieza de pajarita. Debido a su ubicación sobre zona de descanso y tránsito de personal, representa un riesgo para los usuarios por posible desprendimiento de ramas secas.</t>
  </si>
  <si>
    <t>Neem, Poda de mantenimiento y despeje de infraestructura. Debido a su crecimiento y cercanía a la edificación</t>
  </si>
  <si>
    <t>Orejero, Poda de mantenimiento, despeje de líneas eléctricas y zona de descanso. Debido a la gran extensión e inclinación de sus ramas, existe interferencia directa con el cableado de la zona, representando un riesgo.</t>
  </si>
  <si>
    <r>
      <t>​</t>
    </r>
    <r>
      <rPr>
        <sz val="10"/>
        <color rgb="FF000000"/>
        <rFont val="Calibri"/>
        <family val="2"/>
      </rPr>
      <t>Neem, Poda de mantenimiento y despeje de infraestructura. Debido a su crecimiento, las ramas están interfiriendo con el techo de la estructura y el cableado eléctrico de la zona.</t>
    </r>
  </si>
  <si>
    <t xml:space="preserve">Neem, Poda de seguridad y limpieza de pajarita. Debido a su avanzado estado de deterioro y ramas secas. </t>
  </si>
  <si>
    <t xml:space="preserve">Orejero, Poda de formación debido a su gran altura y ramas secas.  </t>
  </si>
  <si>
    <t>Neem, Poda de formación y despeje de infraestructura. Debido a su cercanía a la edificación, las ramas están sobre el techo y presentan interferencia con el cableado eléctrico.</t>
  </si>
  <si>
    <t>Ceiba blanca, Poda de mantenimiento y despeje de infraestructura. Debido a su gran tamaño y la extensión de sus ramas sobre una estructura techada, representa un riesgo para la infraestructura y el personal común.</t>
  </si>
  <si>
    <t>Orejero, Poda de formación y mantenimiento. Debido a su ubicación sobre un sendero peatonal de alto flujo, representa un riesgo para los usuarios por posible desprendimiento de ramas.</t>
  </si>
  <si>
    <t>Melina, Poda de despeje y mantenimiento. Debido a su rápido crecimiento y altura, las ramas están interactuando directamente con el cableado aéreo, representando un riesgo eléctrico.</t>
  </si>
  <si>
    <t>Mamón Poda de formación, con Pajarita</t>
  </si>
  <si>
    <t>Roble Morado, poda de formación, Pajarita, comején, ramas podridas, debido a su gran altura es un riesgo para los usuarios como el personal común</t>
  </si>
  <si>
    <t>Roble Morado Poda de formación, con Pajarita, comején ramas secas y podridas Pajarita, comején ramas secas y podridas</t>
  </si>
  <si>
    <t>Marañón, poda de formación , Pajarita, comején, instalación de flautas para comején</t>
  </si>
  <si>
    <t>Árbol de Neem, poda de formación, , debido a su gran altura es un riesgo para los usuarios como el personal común</t>
  </si>
  <si>
    <t>Roble Morado Poda de formación, con Pajarita, comején ramas secas y podridas</t>
  </si>
  <si>
    <t>Roble Poda de formación, con Pajarita, comején ramas secas y podridas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</si>
</sst>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20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8.5"/>
      <name val="Arial"/>
      <family val="2"/>
    </font>
    <font>
      <sz val="8.5"/>
      <name val="Arial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6">
    <xf numFmtId="0" fontId="0" fillId="0" borderId="0" xfId="0" applyAlignment="1">
      <alignment horizontal="left" vertical="top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/>
    </xf>
    <xf numFmtId="0" fontId="2" fillId="2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164" fontId="7" fillId="0" borderId="8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164" fontId="7" fillId="0" borderId="11" xfId="1" applyNumberFormat="1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164" fontId="7" fillId="6" borderId="8" xfId="1" applyNumberFormat="1" applyFont="1" applyFill="1" applyBorder="1" applyAlignment="1">
      <alignment horizontal="center" vertical="center" wrapText="1"/>
    </xf>
    <xf numFmtId="164" fontId="14" fillId="0" borderId="8" xfId="1" applyNumberFormat="1" applyFont="1" applyFill="1" applyBorder="1" applyAlignment="1">
      <alignment horizontal="center" vertical="center" wrapText="1"/>
    </xf>
    <xf numFmtId="164" fontId="7" fillId="0" borderId="6" xfId="1" applyNumberFormat="1" applyFont="1" applyFill="1" applyBorder="1" applyAlignment="1">
      <alignment horizontal="center" vertical="center" wrapText="1"/>
    </xf>
    <xf numFmtId="164" fontId="7" fillId="0" borderId="14" xfId="1" applyNumberFormat="1" applyFont="1" applyFill="1" applyBorder="1" applyAlignment="1">
      <alignment horizontal="center" vertical="center" wrapText="1"/>
    </xf>
    <xf numFmtId="164" fontId="7" fillId="0" borderId="15" xfId="1" applyNumberFormat="1" applyFont="1" applyFill="1" applyBorder="1" applyAlignment="1">
      <alignment horizontal="center" vertical="center" wrapText="1"/>
    </xf>
    <xf numFmtId="164" fontId="7" fillId="0" borderId="16" xfId="1" applyNumberFormat="1" applyFont="1" applyFill="1" applyBorder="1" applyAlignment="1">
      <alignment horizontal="center" vertical="center" wrapText="1"/>
    </xf>
    <xf numFmtId="164" fontId="7" fillId="0" borderId="17" xfId="1" applyNumberFormat="1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3" fontId="12" fillId="0" borderId="22" xfId="0" applyNumberFormat="1" applyFont="1" applyBorder="1" applyAlignment="1">
      <alignment horizontal="center" vertical="center" wrapText="1"/>
    </xf>
    <xf numFmtId="3" fontId="12" fillId="0" borderId="13" xfId="0" applyNumberFormat="1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3" fontId="12" fillId="0" borderId="25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vertical="top"/>
    </xf>
    <xf numFmtId="164" fontId="7" fillId="0" borderId="2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  <xf numFmtId="0" fontId="17" fillId="7" borderId="26" xfId="0" applyFont="1" applyFill="1" applyBorder="1" applyAlignment="1">
      <alignment horizontal="center" vertical="center" wrapText="1"/>
    </xf>
    <xf numFmtId="0" fontId="17" fillId="7" borderId="11" xfId="0" applyFont="1" applyFill="1" applyBorder="1" applyAlignment="1">
      <alignment horizontal="center" vertical="center" wrapText="1"/>
    </xf>
    <xf numFmtId="0" fontId="17" fillId="7" borderId="27" xfId="0" applyFont="1" applyFill="1" applyBorder="1" applyAlignment="1">
      <alignment horizontal="center" vertical="center" wrapText="1"/>
    </xf>
    <xf numFmtId="0" fontId="17" fillId="7" borderId="28" xfId="0" applyFont="1" applyFill="1" applyBorder="1" applyAlignment="1">
      <alignment horizontal="center" vertical="center" wrapText="1"/>
    </xf>
    <xf numFmtId="0" fontId="19" fillId="7" borderId="27" xfId="0" applyFont="1" applyFill="1" applyBorder="1" applyAlignment="1">
      <alignment horizontal="center" vertical="center" wrapText="1"/>
    </xf>
    <xf numFmtId="164" fontId="7" fillId="8" borderId="8" xfId="1" applyNumberFormat="1" applyFont="1" applyFill="1" applyBorder="1" applyAlignment="1">
      <alignment horizontal="center" vertical="center" wrapText="1"/>
    </xf>
    <xf numFmtId="164" fontId="7" fillId="9" borderId="8" xfId="1" applyNumberFormat="1" applyFont="1" applyFill="1" applyBorder="1" applyAlignment="1">
      <alignment horizontal="center" vertical="center" wrapText="1"/>
    </xf>
    <xf numFmtId="164" fontId="7" fillId="9" borderId="6" xfId="1" applyNumberFormat="1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top"/>
    </xf>
    <xf numFmtId="0" fontId="15" fillId="0" borderId="18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/>
    </xf>
    <xf numFmtId="0" fontId="15" fillId="0" borderId="2" xfId="0" applyFont="1" applyBorder="1" applyAlignment="1">
      <alignment horizontal="center" vertical="top"/>
    </xf>
    <xf numFmtId="0" fontId="15" fillId="0" borderId="3" xfId="0" applyFont="1" applyBorder="1" applyAlignment="1">
      <alignment horizontal="center" vertical="top"/>
    </xf>
    <xf numFmtId="0" fontId="13" fillId="6" borderId="1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5" borderId="8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879475</xdr:colOff>
      <xdr:row>0</xdr:row>
      <xdr:rowOff>75142</xdr:rowOff>
    </xdr:from>
    <xdr:to>
      <xdr:col>1</xdr:col>
      <xdr:colOff>1763889</xdr:colOff>
      <xdr:row>0</xdr:row>
      <xdr:rowOff>829475</xdr:rowOff>
    </xdr:to>
    <xdr:pic>
      <xdr:nvPicPr>
        <xdr:cNvPr id="2" name="Imagen 1" descr="Servicio al ciudadano">
          <a:extLst>
            <a:ext uri="{FF2B5EF4-FFF2-40B4-BE49-F238E27FC236}">
              <a16:creationId xmlns:a16="http://schemas.microsoft.com/office/drawing/2014/main" id="{096ED563-6C74-4987-9199-4F990C74A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7392" y="75142"/>
          <a:ext cx="771525" cy="7543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0"/>
  <sheetViews>
    <sheetView tabSelected="1" topLeftCell="A27" zoomScale="90" zoomScaleNormal="90" workbookViewId="0">
      <selection activeCell="A39" sqref="A39"/>
    </sheetView>
  </sheetViews>
  <sheetFormatPr baseColWidth="10" defaultColWidth="8.77734375" defaultRowHeight="13.2" x14ac:dyDescent="0.25"/>
  <cols>
    <col min="1" max="1" width="11.44140625" customWidth="1"/>
    <col min="2" max="2" width="64.44140625" customWidth="1"/>
    <col min="3" max="3" width="13.109375" customWidth="1"/>
    <col min="4" max="4" width="17.109375" customWidth="1"/>
    <col min="5" max="5" width="15.44140625" customWidth="1"/>
    <col min="6" max="6" width="9.77734375" customWidth="1"/>
    <col min="7" max="7" width="20.33203125" customWidth="1"/>
    <col min="8" max="8" width="17" customWidth="1"/>
    <col min="9" max="9" width="6.44140625" customWidth="1"/>
    <col min="10" max="10" width="19.6640625" customWidth="1"/>
    <col min="11" max="11" width="23.33203125" customWidth="1"/>
    <col min="12" max="12" width="21.6640625" customWidth="1"/>
  </cols>
  <sheetData>
    <row r="1" spans="1:12" ht="71.25" customHeight="1" thickBot="1" x14ac:dyDescent="0.3">
      <c r="A1" s="55" t="s">
        <v>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7"/>
    </row>
    <row r="2" spans="1:12" ht="40.5" customHeight="1" thickBot="1" x14ac:dyDescent="0.3">
      <c r="A2" s="58" t="s">
        <v>8</v>
      </c>
      <c r="B2" s="59"/>
      <c r="C2" s="59"/>
      <c r="D2" s="59"/>
      <c r="E2" s="60" t="s">
        <v>29</v>
      </c>
      <c r="F2" s="61"/>
      <c r="G2" s="62"/>
      <c r="H2" s="63" t="s">
        <v>31</v>
      </c>
      <c r="I2" s="64"/>
      <c r="J2" s="65"/>
      <c r="K2" s="53" t="s">
        <v>1</v>
      </c>
      <c r="L2" s="54"/>
    </row>
    <row r="3" spans="1:12" ht="30.9" customHeight="1" thickBot="1" x14ac:dyDescent="0.3">
      <c r="A3" s="1" t="s">
        <v>2</v>
      </c>
      <c r="B3" s="2" t="s">
        <v>9</v>
      </c>
      <c r="C3" s="2" t="s">
        <v>10</v>
      </c>
      <c r="D3" s="3" t="s">
        <v>11</v>
      </c>
      <c r="E3" s="10" t="s">
        <v>5</v>
      </c>
      <c r="F3" s="11" t="s">
        <v>6</v>
      </c>
      <c r="G3" s="12" t="s">
        <v>0</v>
      </c>
      <c r="H3" s="7" t="s">
        <v>5</v>
      </c>
      <c r="I3" s="8" t="s">
        <v>6</v>
      </c>
      <c r="J3" s="9" t="s">
        <v>0</v>
      </c>
      <c r="K3" s="6" t="s">
        <v>3</v>
      </c>
      <c r="L3" s="4" t="s">
        <v>7</v>
      </c>
    </row>
    <row r="4" spans="1:12" s="5" customFormat="1" ht="33.6" customHeight="1" thickBot="1" x14ac:dyDescent="0.3">
      <c r="A4" s="26">
        <v>1</v>
      </c>
      <c r="B4" s="37" t="s">
        <v>32</v>
      </c>
      <c r="C4" s="28">
        <v>1</v>
      </c>
      <c r="D4" s="39" t="s">
        <v>12</v>
      </c>
      <c r="E4" s="13">
        <v>1012000</v>
      </c>
      <c r="F4" s="14">
        <v>0</v>
      </c>
      <c r="G4" s="21">
        <f>(E4+F4)*C4</f>
        <v>1012000</v>
      </c>
      <c r="H4" s="13">
        <v>1070000</v>
      </c>
      <c r="I4" s="14">
        <v>0</v>
      </c>
      <c r="J4" s="21">
        <f>(H4+I4)*C4</f>
        <v>1070000</v>
      </c>
      <c r="K4" s="13">
        <f>AVERAGE(E4,H4)</f>
        <v>1041000</v>
      </c>
      <c r="L4" s="16">
        <f>AVERAGE(G4,J4)</f>
        <v>1041000</v>
      </c>
    </row>
    <row r="5" spans="1:12" ht="33.6" customHeight="1" thickBot="1" x14ac:dyDescent="0.3">
      <c r="A5" s="17">
        <v>2</v>
      </c>
      <c r="B5" s="38" t="s">
        <v>33</v>
      </c>
      <c r="C5" s="15">
        <v>1</v>
      </c>
      <c r="D5" s="40" t="s">
        <v>12</v>
      </c>
      <c r="E5" s="13">
        <v>1010000</v>
      </c>
      <c r="F5" s="14">
        <v>0</v>
      </c>
      <c r="G5" s="21">
        <f t="shared" ref="G5:G39" si="0">(E5+F5)*C5</f>
        <v>1010000</v>
      </c>
      <c r="H5" s="13">
        <v>1070000</v>
      </c>
      <c r="I5" s="14">
        <v>0</v>
      </c>
      <c r="J5" s="21">
        <f t="shared" ref="J5:J39" si="1">(H5+I5)*C5</f>
        <v>1070000</v>
      </c>
      <c r="K5" s="13">
        <f t="shared" ref="K5:K11" si="2">AVERAGE(E5,H5)</f>
        <v>1040000</v>
      </c>
      <c r="L5" s="16">
        <f t="shared" ref="L5:L11" si="3">AVERAGE(G5,J5)</f>
        <v>1040000</v>
      </c>
    </row>
    <row r="6" spans="1:12" ht="33.6" customHeight="1" thickBot="1" x14ac:dyDescent="0.3">
      <c r="A6" s="17">
        <v>3</v>
      </c>
      <c r="B6" s="39" t="s">
        <v>34</v>
      </c>
      <c r="C6" s="15">
        <v>1</v>
      </c>
      <c r="D6" s="39" t="s">
        <v>13</v>
      </c>
      <c r="E6" s="13">
        <v>1010000</v>
      </c>
      <c r="F6" s="14">
        <v>0</v>
      </c>
      <c r="G6" s="21">
        <f t="shared" si="0"/>
        <v>1010000</v>
      </c>
      <c r="H6" s="13">
        <v>1010000</v>
      </c>
      <c r="I6" s="14">
        <v>0</v>
      </c>
      <c r="J6" s="21">
        <f t="shared" si="1"/>
        <v>1010000</v>
      </c>
      <c r="K6" s="13">
        <f t="shared" si="2"/>
        <v>1010000</v>
      </c>
      <c r="L6" s="16">
        <f t="shared" si="3"/>
        <v>1010000</v>
      </c>
    </row>
    <row r="7" spans="1:12" ht="33.6" customHeight="1" thickBot="1" x14ac:dyDescent="0.3">
      <c r="A7" s="17">
        <v>4</v>
      </c>
      <c r="B7" s="39" t="s">
        <v>35</v>
      </c>
      <c r="C7" s="15">
        <v>1</v>
      </c>
      <c r="D7" s="39" t="s">
        <v>14</v>
      </c>
      <c r="E7" s="13">
        <v>1515000</v>
      </c>
      <c r="F7" s="14">
        <v>0</v>
      </c>
      <c r="G7" s="21">
        <f t="shared" si="0"/>
        <v>1515000</v>
      </c>
      <c r="H7" s="13">
        <v>1560000</v>
      </c>
      <c r="I7" s="14">
        <v>0</v>
      </c>
      <c r="J7" s="21">
        <f t="shared" si="1"/>
        <v>1560000</v>
      </c>
      <c r="K7" s="13">
        <f t="shared" si="2"/>
        <v>1537500</v>
      </c>
      <c r="L7" s="16">
        <f t="shared" si="3"/>
        <v>1537500</v>
      </c>
    </row>
    <row r="8" spans="1:12" ht="33.6" customHeight="1" thickBot="1" x14ac:dyDescent="0.3">
      <c r="A8" s="17">
        <v>5</v>
      </c>
      <c r="B8" s="39" t="s">
        <v>36</v>
      </c>
      <c r="C8" s="15">
        <v>1</v>
      </c>
      <c r="D8" s="39" t="s">
        <v>15</v>
      </c>
      <c r="E8" s="13">
        <v>1313000</v>
      </c>
      <c r="F8" s="14">
        <v>0</v>
      </c>
      <c r="G8" s="21">
        <f t="shared" si="0"/>
        <v>1313000</v>
      </c>
      <c r="H8" s="13">
        <v>1340000</v>
      </c>
      <c r="I8" s="14">
        <v>0</v>
      </c>
      <c r="J8" s="21">
        <f t="shared" si="1"/>
        <v>1340000</v>
      </c>
      <c r="K8" s="42">
        <f t="shared" si="2"/>
        <v>1326500</v>
      </c>
      <c r="L8" s="16">
        <f t="shared" si="3"/>
        <v>1326500</v>
      </c>
    </row>
    <row r="9" spans="1:12" ht="33.6" customHeight="1" thickBot="1" x14ac:dyDescent="0.3">
      <c r="A9" s="17">
        <v>6</v>
      </c>
      <c r="B9" s="39" t="s">
        <v>37</v>
      </c>
      <c r="C9" s="15">
        <v>1</v>
      </c>
      <c r="D9" s="39" t="s">
        <v>12</v>
      </c>
      <c r="E9" s="13">
        <v>1212000</v>
      </c>
      <c r="F9" s="14">
        <v>0</v>
      </c>
      <c r="G9" s="21">
        <f t="shared" si="0"/>
        <v>1212000</v>
      </c>
      <c r="H9" s="13">
        <v>1280000</v>
      </c>
      <c r="I9" s="14">
        <v>0</v>
      </c>
      <c r="J9" s="21">
        <f t="shared" si="1"/>
        <v>1280000</v>
      </c>
      <c r="K9" s="13">
        <f t="shared" si="2"/>
        <v>1246000</v>
      </c>
      <c r="L9" s="16">
        <f t="shared" si="3"/>
        <v>1246000</v>
      </c>
    </row>
    <row r="10" spans="1:12" ht="33.6" customHeight="1" thickBot="1" x14ac:dyDescent="0.3">
      <c r="A10" s="17">
        <v>7</v>
      </c>
      <c r="B10" s="39" t="s">
        <v>38</v>
      </c>
      <c r="C10" s="15">
        <v>1</v>
      </c>
      <c r="D10" s="39" t="s">
        <v>16</v>
      </c>
      <c r="E10" s="13">
        <v>1212000</v>
      </c>
      <c r="F10" s="14">
        <v>0</v>
      </c>
      <c r="G10" s="21">
        <f t="shared" si="0"/>
        <v>1212000</v>
      </c>
      <c r="H10" s="13">
        <v>1070000</v>
      </c>
      <c r="I10" s="14">
        <v>0</v>
      </c>
      <c r="J10" s="21">
        <f t="shared" si="1"/>
        <v>1070000</v>
      </c>
      <c r="K10" s="43">
        <f t="shared" si="2"/>
        <v>1141000</v>
      </c>
      <c r="L10" s="16">
        <f t="shared" si="3"/>
        <v>1141000</v>
      </c>
    </row>
    <row r="11" spans="1:12" ht="33.6" customHeight="1" thickBot="1" x14ac:dyDescent="0.3">
      <c r="A11" s="17">
        <v>8</v>
      </c>
      <c r="B11" s="39" t="s">
        <v>39</v>
      </c>
      <c r="C11" s="15">
        <v>1</v>
      </c>
      <c r="D11" s="39" t="s">
        <v>16</v>
      </c>
      <c r="E11" s="13">
        <v>1212000</v>
      </c>
      <c r="F11" s="14">
        <v>0</v>
      </c>
      <c r="G11" s="21">
        <f t="shared" si="0"/>
        <v>1212000</v>
      </c>
      <c r="H11" s="13">
        <v>1280000</v>
      </c>
      <c r="I11" s="14">
        <v>0</v>
      </c>
      <c r="J11" s="21">
        <f t="shared" si="1"/>
        <v>1280000</v>
      </c>
      <c r="K11" s="13">
        <f t="shared" si="2"/>
        <v>1246000</v>
      </c>
      <c r="L11" s="16">
        <f t="shared" si="3"/>
        <v>1246000</v>
      </c>
    </row>
    <row r="12" spans="1:12" ht="33.6" customHeight="1" thickBot="1" x14ac:dyDescent="0.3">
      <c r="A12" s="17">
        <v>9</v>
      </c>
      <c r="B12" s="39" t="s">
        <v>40</v>
      </c>
      <c r="C12" s="15">
        <v>1</v>
      </c>
      <c r="D12" s="39" t="s">
        <v>17</v>
      </c>
      <c r="E12" s="13">
        <v>1212000</v>
      </c>
      <c r="F12" s="14">
        <v>0</v>
      </c>
      <c r="G12" s="21">
        <f t="shared" si="0"/>
        <v>1212000</v>
      </c>
      <c r="H12" s="13">
        <v>1280000</v>
      </c>
      <c r="I12" s="14">
        <v>0</v>
      </c>
      <c r="J12" s="21">
        <f t="shared" si="1"/>
        <v>1280000</v>
      </c>
      <c r="K12" s="13">
        <f t="shared" ref="K12:K39" si="4">AVERAGE(E12,H12)</f>
        <v>1246000</v>
      </c>
      <c r="L12" s="16">
        <f t="shared" ref="L12:L39" si="5">AVERAGE(G12,J12)</f>
        <v>1246000</v>
      </c>
    </row>
    <row r="13" spans="1:12" ht="33.6" customHeight="1" thickBot="1" x14ac:dyDescent="0.3">
      <c r="A13" s="17">
        <v>10</v>
      </c>
      <c r="B13" s="40" t="s">
        <v>41</v>
      </c>
      <c r="C13" s="15">
        <v>1</v>
      </c>
      <c r="D13" s="40" t="s">
        <v>18</v>
      </c>
      <c r="E13" s="13">
        <v>1212000</v>
      </c>
      <c r="F13" s="14">
        <v>0</v>
      </c>
      <c r="G13" s="21">
        <f t="shared" si="0"/>
        <v>1212000</v>
      </c>
      <c r="H13" s="13">
        <v>1280000</v>
      </c>
      <c r="I13" s="14">
        <v>0</v>
      </c>
      <c r="J13" s="21">
        <f t="shared" si="1"/>
        <v>1280000</v>
      </c>
      <c r="K13" s="13">
        <f t="shared" si="4"/>
        <v>1246000</v>
      </c>
      <c r="L13" s="16">
        <f t="shared" si="5"/>
        <v>1246000</v>
      </c>
    </row>
    <row r="14" spans="1:12" ht="33.6" customHeight="1" thickBot="1" x14ac:dyDescent="0.3">
      <c r="A14" s="17">
        <v>11</v>
      </c>
      <c r="B14" s="39" t="s">
        <v>42</v>
      </c>
      <c r="C14" s="15">
        <v>1</v>
      </c>
      <c r="D14" s="39" t="s">
        <v>12</v>
      </c>
      <c r="E14" s="13">
        <v>1212000</v>
      </c>
      <c r="F14" s="14">
        <v>0</v>
      </c>
      <c r="G14" s="21">
        <f t="shared" si="0"/>
        <v>1212000</v>
      </c>
      <c r="H14" s="13">
        <v>1280000</v>
      </c>
      <c r="I14" s="14">
        <v>0</v>
      </c>
      <c r="J14" s="21">
        <f t="shared" si="1"/>
        <v>1280000</v>
      </c>
      <c r="K14" s="42">
        <f t="shared" si="4"/>
        <v>1246000</v>
      </c>
      <c r="L14" s="16">
        <f t="shared" si="5"/>
        <v>1246000</v>
      </c>
    </row>
    <row r="15" spans="1:12" ht="33.6" customHeight="1" thickBot="1" x14ac:dyDescent="0.3">
      <c r="A15" s="17">
        <v>12</v>
      </c>
      <c r="B15" s="39" t="s">
        <v>43</v>
      </c>
      <c r="C15" s="15">
        <v>1</v>
      </c>
      <c r="D15" s="39" t="s">
        <v>19</v>
      </c>
      <c r="E15" s="13">
        <v>1212000</v>
      </c>
      <c r="F15" s="14">
        <v>0</v>
      </c>
      <c r="G15" s="21">
        <f t="shared" si="0"/>
        <v>1212000</v>
      </c>
      <c r="H15" s="13">
        <v>1070000</v>
      </c>
      <c r="I15" s="14">
        <v>0</v>
      </c>
      <c r="J15" s="21">
        <f t="shared" si="1"/>
        <v>1070000</v>
      </c>
      <c r="K15" s="13">
        <f t="shared" si="4"/>
        <v>1141000</v>
      </c>
      <c r="L15" s="16">
        <f t="shared" si="5"/>
        <v>1141000</v>
      </c>
    </row>
    <row r="16" spans="1:12" ht="49.95" customHeight="1" thickBot="1" x14ac:dyDescent="0.3">
      <c r="A16" s="17">
        <v>13</v>
      </c>
      <c r="B16" s="39" t="s">
        <v>44</v>
      </c>
      <c r="C16" s="15">
        <v>1</v>
      </c>
      <c r="D16" s="39" t="s">
        <v>15</v>
      </c>
      <c r="E16" s="13">
        <v>1010000</v>
      </c>
      <c r="F16" s="14">
        <v>0</v>
      </c>
      <c r="G16" s="21">
        <f t="shared" si="0"/>
        <v>1010000</v>
      </c>
      <c r="H16" s="13">
        <v>1010000</v>
      </c>
      <c r="I16" s="14">
        <v>0</v>
      </c>
      <c r="J16" s="44">
        <f t="shared" si="1"/>
        <v>1010000</v>
      </c>
      <c r="K16" s="13">
        <f t="shared" si="4"/>
        <v>1010000</v>
      </c>
      <c r="L16" s="16">
        <f t="shared" si="5"/>
        <v>1010000</v>
      </c>
    </row>
    <row r="17" spans="1:12" ht="51.6" customHeight="1" thickBot="1" x14ac:dyDescent="0.3">
      <c r="A17" s="17">
        <v>14</v>
      </c>
      <c r="B17" s="39" t="s">
        <v>45</v>
      </c>
      <c r="C17" s="15">
        <v>1</v>
      </c>
      <c r="D17" s="39" t="s">
        <v>15</v>
      </c>
      <c r="E17" s="13">
        <v>1313000</v>
      </c>
      <c r="F17" s="14">
        <v>0</v>
      </c>
      <c r="G17" s="21">
        <f t="shared" si="0"/>
        <v>1313000</v>
      </c>
      <c r="H17" s="13">
        <v>1340000</v>
      </c>
      <c r="I17" s="14">
        <v>0</v>
      </c>
      <c r="J17" s="21">
        <f t="shared" si="1"/>
        <v>1340000</v>
      </c>
      <c r="K17" s="13">
        <f t="shared" si="4"/>
        <v>1326500</v>
      </c>
      <c r="L17" s="16">
        <f t="shared" si="5"/>
        <v>1326500</v>
      </c>
    </row>
    <row r="18" spans="1:12" ht="33.6" customHeight="1" thickBot="1" x14ac:dyDescent="0.3">
      <c r="A18" s="17">
        <v>15</v>
      </c>
      <c r="B18" s="39" t="s">
        <v>46</v>
      </c>
      <c r="C18" s="15">
        <v>1</v>
      </c>
      <c r="D18" s="39" t="s">
        <v>14</v>
      </c>
      <c r="E18" s="13">
        <v>1313000</v>
      </c>
      <c r="F18" s="14">
        <v>0</v>
      </c>
      <c r="G18" s="21">
        <f t="shared" si="0"/>
        <v>1313000</v>
      </c>
      <c r="H18" s="13">
        <v>1340000</v>
      </c>
      <c r="I18" s="14">
        <v>0</v>
      </c>
      <c r="J18" s="21">
        <f t="shared" si="1"/>
        <v>1340000</v>
      </c>
      <c r="K18" s="13">
        <f t="shared" si="4"/>
        <v>1326500</v>
      </c>
      <c r="L18" s="16">
        <f t="shared" si="5"/>
        <v>1326500</v>
      </c>
    </row>
    <row r="19" spans="1:12" ht="33.6" customHeight="1" thickBot="1" x14ac:dyDescent="0.3">
      <c r="A19" s="17">
        <v>16</v>
      </c>
      <c r="B19" s="39" t="s">
        <v>47</v>
      </c>
      <c r="C19" s="15">
        <v>1</v>
      </c>
      <c r="D19" s="39" t="s">
        <v>14</v>
      </c>
      <c r="E19" s="13">
        <v>1313000</v>
      </c>
      <c r="F19" s="14">
        <v>0</v>
      </c>
      <c r="G19" s="21">
        <f t="shared" si="0"/>
        <v>1313000</v>
      </c>
      <c r="H19" s="13">
        <v>1560000</v>
      </c>
      <c r="I19" s="14">
        <v>0</v>
      </c>
      <c r="J19" s="21">
        <f t="shared" si="1"/>
        <v>1560000</v>
      </c>
      <c r="K19" s="13">
        <f t="shared" si="4"/>
        <v>1436500</v>
      </c>
      <c r="L19" s="16">
        <f t="shared" si="5"/>
        <v>1436500</v>
      </c>
    </row>
    <row r="20" spans="1:12" ht="41.4" customHeight="1" thickBot="1" x14ac:dyDescent="0.3">
      <c r="A20" s="17">
        <v>17</v>
      </c>
      <c r="B20" s="40" t="s">
        <v>48</v>
      </c>
      <c r="C20" s="15">
        <v>1</v>
      </c>
      <c r="D20" s="40" t="s">
        <v>20</v>
      </c>
      <c r="E20" s="13">
        <v>1313000</v>
      </c>
      <c r="F20" s="14">
        <v>0</v>
      </c>
      <c r="G20" s="21">
        <f t="shared" si="0"/>
        <v>1313000</v>
      </c>
      <c r="H20" s="13">
        <v>1560000</v>
      </c>
      <c r="I20" s="14">
        <v>0</v>
      </c>
      <c r="J20" s="21">
        <f t="shared" si="1"/>
        <v>1560000</v>
      </c>
      <c r="K20" s="13">
        <f t="shared" si="4"/>
        <v>1436500</v>
      </c>
      <c r="L20" s="16">
        <f t="shared" si="5"/>
        <v>1436500</v>
      </c>
    </row>
    <row r="21" spans="1:12" ht="33.6" customHeight="1" thickBot="1" x14ac:dyDescent="0.3">
      <c r="A21" s="17">
        <v>18</v>
      </c>
      <c r="B21" s="39" t="s">
        <v>42</v>
      </c>
      <c r="C21" s="15">
        <v>1</v>
      </c>
      <c r="D21" s="39" t="s">
        <v>18</v>
      </c>
      <c r="E21" s="13">
        <v>1515000</v>
      </c>
      <c r="F21" s="14">
        <v>0</v>
      </c>
      <c r="G21" s="21">
        <f t="shared" si="0"/>
        <v>1515000</v>
      </c>
      <c r="H21" s="13">
        <v>1560000</v>
      </c>
      <c r="I21" s="14">
        <v>0</v>
      </c>
      <c r="J21" s="21">
        <f t="shared" si="1"/>
        <v>1560000</v>
      </c>
      <c r="K21" s="13">
        <f t="shared" si="4"/>
        <v>1537500</v>
      </c>
      <c r="L21" s="16">
        <f t="shared" si="5"/>
        <v>1537500</v>
      </c>
    </row>
    <row r="22" spans="1:12" ht="33.6" customHeight="1" thickBot="1" x14ac:dyDescent="0.3">
      <c r="A22" s="17">
        <v>19</v>
      </c>
      <c r="B22" s="41" t="s">
        <v>49</v>
      </c>
      <c r="C22" s="15">
        <v>1</v>
      </c>
      <c r="D22" s="39" t="s">
        <v>18</v>
      </c>
      <c r="E22" s="13">
        <v>1212000</v>
      </c>
      <c r="F22" s="14">
        <v>0</v>
      </c>
      <c r="G22" s="21">
        <f t="shared" si="0"/>
        <v>1212000</v>
      </c>
      <c r="H22" s="13">
        <v>1280000</v>
      </c>
      <c r="I22" s="14">
        <v>0</v>
      </c>
      <c r="J22" s="21">
        <f t="shared" si="1"/>
        <v>1280000</v>
      </c>
      <c r="K22" s="13">
        <f t="shared" si="4"/>
        <v>1246000</v>
      </c>
      <c r="L22" s="16">
        <f t="shared" si="5"/>
        <v>1246000</v>
      </c>
    </row>
    <row r="23" spans="1:12" ht="33.6" customHeight="1" thickBot="1" x14ac:dyDescent="0.3">
      <c r="A23" s="17">
        <v>20</v>
      </c>
      <c r="B23" s="39" t="s">
        <v>50</v>
      </c>
      <c r="C23" s="15">
        <v>1</v>
      </c>
      <c r="D23" s="39" t="s">
        <v>14</v>
      </c>
      <c r="E23" s="13">
        <v>1212000</v>
      </c>
      <c r="F23" s="14">
        <v>0</v>
      </c>
      <c r="G23" s="21">
        <f t="shared" si="0"/>
        <v>1212000</v>
      </c>
      <c r="H23" s="13">
        <v>1280000</v>
      </c>
      <c r="I23" s="14">
        <v>0</v>
      </c>
      <c r="J23" s="21">
        <f t="shared" si="1"/>
        <v>1280000</v>
      </c>
      <c r="K23" s="13">
        <f t="shared" si="4"/>
        <v>1246000</v>
      </c>
      <c r="L23" s="16">
        <f t="shared" si="5"/>
        <v>1246000</v>
      </c>
    </row>
    <row r="24" spans="1:12" ht="33.6" customHeight="1" thickBot="1" x14ac:dyDescent="0.3">
      <c r="A24" s="17">
        <v>21</v>
      </c>
      <c r="B24" s="39" t="s">
        <v>51</v>
      </c>
      <c r="C24" s="15">
        <v>1</v>
      </c>
      <c r="D24" s="39" t="s">
        <v>16</v>
      </c>
      <c r="E24" s="13">
        <v>1313000</v>
      </c>
      <c r="F24" s="14">
        <v>0</v>
      </c>
      <c r="G24" s="21">
        <f t="shared" si="0"/>
        <v>1313000</v>
      </c>
      <c r="H24" s="13">
        <v>1340000</v>
      </c>
      <c r="I24" s="14">
        <v>0</v>
      </c>
      <c r="J24" s="21">
        <f t="shared" si="1"/>
        <v>1340000</v>
      </c>
      <c r="K24" s="13">
        <f t="shared" si="4"/>
        <v>1326500</v>
      </c>
      <c r="L24" s="16">
        <f t="shared" si="5"/>
        <v>1326500</v>
      </c>
    </row>
    <row r="25" spans="1:12" ht="42" customHeight="1" thickBot="1" x14ac:dyDescent="0.3">
      <c r="A25" s="17">
        <v>22</v>
      </c>
      <c r="B25" s="39" t="s">
        <v>52</v>
      </c>
      <c r="C25" s="15">
        <v>1</v>
      </c>
      <c r="D25" s="39" t="s">
        <v>13</v>
      </c>
      <c r="E25" s="13">
        <v>1313000</v>
      </c>
      <c r="F25" s="14">
        <v>0</v>
      </c>
      <c r="G25" s="21">
        <f t="shared" si="0"/>
        <v>1313000</v>
      </c>
      <c r="H25" s="13">
        <v>1313000</v>
      </c>
      <c r="I25" s="14">
        <v>0</v>
      </c>
      <c r="J25" s="21">
        <f t="shared" si="1"/>
        <v>1313000</v>
      </c>
      <c r="K25" s="13">
        <f t="shared" si="4"/>
        <v>1313000</v>
      </c>
      <c r="L25" s="16">
        <f t="shared" si="5"/>
        <v>1313000</v>
      </c>
    </row>
    <row r="26" spans="1:12" ht="44.4" customHeight="1" thickBot="1" x14ac:dyDescent="0.3">
      <c r="A26" s="17">
        <v>23</v>
      </c>
      <c r="B26" s="39" t="s">
        <v>53</v>
      </c>
      <c r="C26" s="15">
        <v>1</v>
      </c>
      <c r="D26" s="39" t="s">
        <v>18</v>
      </c>
      <c r="E26" s="13">
        <v>1010000</v>
      </c>
      <c r="F26" s="14">
        <v>0</v>
      </c>
      <c r="G26" s="21">
        <f t="shared" si="0"/>
        <v>1010000</v>
      </c>
      <c r="H26" s="13">
        <v>1070000</v>
      </c>
      <c r="I26" s="14">
        <v>0</v>
      </c>
      <c r="J26" s="21">
        <f t="shared" si="1"/>
        <v>1070000</v>
      </c>
      <c r="K26" s="13">
        <f t="shared" si="4"/>
        <v>1040000</v>
      </c>
      <c r="L26" s="16">
        <f t="shared" si="5"/>
        <v>1040000</v>
      </c>
    </row>
    <row r="27" spans="1:12" ht="33.6" customHeight="1" thickBot="1" x14ac:dyDescent="0.3">
      <c r="A27" s="17">
        <v>24</v>
      </c>
      <c r="B27" s="40" t="s">
        <v>54</v>
      </c>
      <c r="C27" s="15">
        <v>1</v>
      </c>
      <c r="D27" s="40" t="s">
        <v>20</v>
      </c>
      <c r="E27" s="13">
        <v>1212000</v>
      </c>
      <c r="F27" s="14">
        <v>0</v>
      </c>
      <c r="G27" s="21">
        <f t="shared" si="0"/>
        <v>1212000</v>
      </c>
      <c r="H27" s="13">
        <v>1280000</v>
      </c>
      <c r="I27" s="14">
        <v>0</v>
      </c>
      <c r="J27" s="21">
        <f t="shared" si="1"/>
        <v>1280000</v>
      </c>
      <c r="K27" s="13">
        <f t="shared" si="4"/>
        <v>1246000</v>
      </c>
      <c r="L27" s="16">
        <f t="shared" si="5"/>
        <v>1246000</v>
      </c>
    </row>
    <row r="28" spans="1:12" ht="33.6" customHeight="1" thickBot="1" x14ac:dyDescent="0.3">
      <c r="A28" s="17">
        <v>25</v>
      </c>
      <c r="B28" s="39" t="s">
        <v>55</v>
      </c>
      <c r="C28" s="15">
        <v>1</v>
      </c>
      <c r="D28" s="39" t="s">
        <v>20</v>
      </c>
      <c r="E28" s="13">
        <v>1515000</v>
      </c>
      <c r="F28" s="14">
        <v>0</v>
      </c>
      <c r="G28" s="21">
        <f t="shared" si="0"/>
        <v>1515000</v>
      </c>
      <c r="H28" s="13">
        <v>1515000</v>
      </c>
      <c r="I28" s="14">
        <v>0</v>
      </c>
      <c r="J28" s="21">
        <f t="shared" si="1"/>
        <v>1515000</v>
      </c>
      <c r="K28" s="13">
        <f t="shared" si="4"/>
        <v>1515000</v>
      </c>
      <c r="L28" s="16">
        <f t="shared" si="5"/>
        <v>1515000</v>
      </c>
    </row>
    <row r="29" spans="1:12" ht="16.2" thickBot="1" x14ac:dyDescent="0.3">
      <c r="A29" s="45" t="s">
        <v>28</v>
      </c>
      <c r="B29" s="46"/>
      <c r="C29" s="46"/>
      <c r="D29" s="46"/>
      <c r="E29" s="34"/>
      <c r="F29" s="35"/>
      <c r="G29" s="35"/>
      <c r="H29" s="35"/>
      <c r="I29" s="35"/>
      <c r="J29" s="35"/>
      <c r="K29" s="35"/>
      <c r="L29" s="36"/>
    </row>
    <row r="30" spans="1:12" ht="16.2" thickBot="1" x14ac:dyDescent="0.3">
      <c r="A30" s="47" t="s">
        <v>21</v>
      </c>
      <c r="B30" s="48"/>
      <c r="C30" s="48"/>
      <c r="D30" s="49"/>
      <c r="E30" s="34"/>
      <c r="F30" s="35"/>
      <c r="G30" s="35"/>
      <c r="H30" s="35"/>
      <c r="I30" s="35"/>
      <c r="J30" s="35"/>
      <c r="K30" s="35"/>
      <c r="L30" s="36"/>
    </row>
    <row r="31" spans="1:12" ht="16.2" thickBot="1" x14ac:dyDescent="0.3">
      <c r="A31" s="26">
        <v>1</v>
      </c>
      <c r="B31" s="27" t="s">
        <v>56</v>
      </c>
      <c r="C31" s="28">
        <v>1</v>
      </c>
      <c r="D31" s="29" t="s">
        <v>22</v>
      </c>
      <c r="E31" s="24">
        <v>1120000</v>
      </c>
      <c r="F31" s="23">
        <v>0</v>
      </c>
      <c r="G31" s="25">
        <f>(E31+F31)*C31</f>
        <v>1120000</v>
      </c>
      <c r="H31" s="22">
        <v>1560000</v>
      </c>
      <c r="I31" s="14">
        <v>0</v>
      </c>
      <c r="J31" s="21">
        <f t="shared" si="1"/>
        <v>1560000</v>
      </c>
      <c r="K31" s="13">
        <f t="shared" si="4"/>
        <v>1340000</v>
      </c>
      <c r="L31" s="16">
        <f t="shared" si="5"/>
        <v>1340000</v>
      </c>
    </row>
    <row r="32" spans="1:12" ht="33.6" customHeight="1" thickBot="1" x14ac:dyDescent="0.3">
      <c r="A32" s="17">
        <v>2</v>
      </c>
      <c r="B32" s="18" t="s">
        <v>57</v>
      </c>
      <c r="C32" s="15">
        <v>1</v>
      </c>
      <c r="D32" s="30" t="s">
        <v>23</v>
      </c>
      <c r="E32" s="13">
        <v>1010000</v>
      </c>
      <c r="F32" s="23">
        <v>0</v>
      </c>
      <c r="G32" s="21">
        <f t="shared" si="0"/>
        <v>1010000</v>
      </c>
      <c r="H32" s="22">
        <v>1070000</v>
      </c>
      <c r="I32" s="14">
        <v>0</v>
      </c>
      <c r="J32" s="21">
        <f t="shared" si="1"/>
        <v>1070000</v>
      </c>
      <c r="K32" s="13">
        <f t="shared" si="4"/>
        <v>1040000</v>
      </c>
      <c r="L32" s="16">
        <f t="shared" si="5"/>
        <v>1040000</v>
      </c>
    </row>
    <row r="33" spans="1:12" ht="22.95" customHeight="1" thickBot="1" x14ac:dyDescent="0.3">
      <c r="A33" s="17">
        <v>3</v>
      </c>
      <c r="B33" s="18" t="s">
        <v>58</v>
      </c>
      <c r="C33" s="15">
        <v>1</v>
      </c>
      <c r="D33" s="30" t="s">
        <v>24</v>
      </c>
      <c r="E33" s="13">
        <v>959900</v>
      </c>
      <c r="F33" s="23">
        <v>0</v>
      </c>
      <c r="G33" s="21">
        <f t="shared" si="0"/>
        <v>959900</v>
      </c>
      <c r="H33" s="22">
        <v>959900</v>
      </c>
      <c r="I33" s="14">
        <v>0</v>
      </c>
      <c r="J33" s="21">
        <f t="shared" si="1"/>
        <v>959900</v>
      </c>
      <c r="K33" s="13">
        <f t="shared" si="4"/>
        <v>959900</v>
      </c>
      <c r="L33" s="16">
        <f t="shared" si="5"/>
        <v>959900</v>
      </c>
    </row>
    <row r="34" spans="1:12" ht="28.2" thickBot="1" x14ac:dyDescent="0.3">
      <c r="A34" s="17">
        <v>4</v>
      </c>
      <c r="B34" s="18" t="s">
        <v>57</v>
      </c>
      <c r="C34" s="15">
        <v>1</v>
      </c>
      <c r="D34" s="30" t="s">
        <v>23</v>
      </c>
      <c r="E34" s="13">
        <v>1010000</v>
      </c>
      <c r="F34" s="23">
        <v>0</v>
      </c>
      <c r="G34" s="21">
        <f t="shared" si="0"/>
        <v>1010000</v>
      </c>
      <c r="H34" s="22">
        <v>1070000</v>
      </c>
      <c r="I34" s="14">
        <v>0</v>
      </c>
      <c r="J34" s="21">
        <f t="shared" si="1"/>
        <v>1070000</v>
      </c>
      <c r="K34" s="13">
        <f t="shared" si="4"/>
        <v>1040000</v>
      </c>
      <c r="L34" s="16">
        <f t="shared" si="5"/>
        <v>1040000</v>
      </c>
    </row>
    <row r="35" spans="1:12" ht="28.2" thickBot="1" x14ac:dyDescent="0.3">
      <c r="A35" s="17">
        <v>5</v>
      </c>
      <c r="B35" s="18" t="s">
        <v>57</v>
      </c>
      <c r="C35" s="15">
        <v>1</v>
      </c>
      <c r="D35" s="30" t="s">
        <v>25</v>
      </c>
      <c r="E35" s="13">
        <v>1212000</v>
      </c>
      <c r="F35" s="23">
        <v>0</v>
      </c>
      <c r="G35" s="21">
        <f t="shared" si="0"/>
        <v>1212000</v>
      </c>
      <c r="H35" s="22">
        <v>1070000</v>
      </c>
      <c r="I35" s="14">
        <v>0</v>
      </c>
      <c r="J35" s="21">
        <f t="shared" si="1"/>
        <v>1070000</v>
      </c>
      <c r="K35" s="13">
        <f t="shared" si="4"/>
        <v>1141000</v>
      </c>
      <c r="L35" s="16">
        <f t="shared" si="5"/>
        <v>1141000</v>
      </c>
    </row>
    <row r="36" spans="1:12" ht="29.25" customHeight="1" thickBot="1" x14ac:dyDescent="0.3">
      <c r="A36" s="17">
        <v>6</v>
      </c>
      <c r="B36" s="18" t="s">
        <v>59</v>
      </c>
      <c r="C36" s="15">
        <v>1</v>
      </c>
      <c r="D36" s="30" t="s">
        <v>24</v>
      </c>
      <c r="E36" s="13">
        <v>959900</v>
      </c>
      <c r="F36" s="23">
        <v>0</v>
      </c>
      <c r="G36" s="21">
        <f t="shared" si="0"/>
        <v>959900</v>
      </c>
      <c r="H36" s="22">
        <v>959900</v>
      </c>
      <c r="I36" s="14">
        <v>0</v>
      </c>
      <c r="J36" s="21">
        <f t="shared" si="1"/>
        <v>959900</v>
      </c>
      <c r="K36" s="13">
        <f t="shared" si="4"/>
        <v>959900</v>
      </c>
      <c r="L36" s="16">
        <f t="shared" si="5"/>
        <v>959900</v>
      </c>
    </row>
    <row r="37" spans="1:12" ht="28.2" thickBot="1" x14ac:dyDescent="0.3">
      <c r="A37" s="17">
        <v>7</v>
      </c>
      <c r="B37" s="18" t="s">
        <v>60</v>
      </c>
      <c r="C37" s="15">
        <v>1</v>
      </c>
      <c r="D37" s="30" t="s">
        <v>26</v>
      </c>
      <c r="E37" s="13">
        <v>1313000</v>
      </c>
      <c r="F37" s="23">
        <v>0</v>
      </c>
      <c r="G37" s="21">
        <f t="shared" si="0"/>
        <v>1313000</v>
      </c>
      <c r="H37" s="22">
        <v>1340000</v>
      </c>
      <c r="I37" s="14">
        <v>0</v>
      </c>
      <c r="J37" s="21">
        <f t="shared" si="1"/>
        <v>1340000</v>
      </c>
      <c r="K37" s="13">
        <f t="shared" si="4"/>
        <v>1326500</v>
      </c>
      <c r="L37" s="16">
        <f t="shared" si="5"/>
        <v>1326500</v>
      </c>
    </row>
    <row r="38" spans="1:12" ht="16.2" thickBot="1" x14ac:dyDescent="0.3">
      <c r="A38" s="17">
        <v>8</v>
      </c>
      <c r="B38" s="18" t="s">
        <v>61</v>
      </c>
      <c r="C38" s="15">
        <v>1</v>
      </c>
      <c r="D38" s="30" t="s">
        <v>23</v>
      </c>
      <c r="E38" s="13">
        <v>1010000</v>
      </c>
      <c r="F38" s="23">
        <v>0</v>
      </c>
      <c r="G38" s="21">
        <f t="shared" si="0"/>
        <v>1010000</v>
      </c>
      <c r="H38" s="22">
        <v>1070000</v>
      </c>
      <c r="I38" s="14">
        <v>0</v>
      </c>
      <c r="J38" s="21">
        <f t="shared" si="1"/>
        <v>1070000</v>
      </c>
      <c r="K38" s="13">
        <f t="shared" si="4"/>
        <v>1040000</v>
      </c>
      <c r="L38" s="16">
        <f t="shared" si="5"/>
        <v>1040000</v>
      </c>
    </row>
    <row r="39" spans="1:12" ht="16.2" thickBot="1" x14ac:dyDescent="0.3">
      <c r="A39" s="31">
        <v>9</v>
      </c>
      <c r="B39" s="32" t="s">
        <v>62</v>
      </c>
      <c r="C39" s="32">
        <v>1</v>
      </c>
      <c r="D39" s="33" t="s">
        <v>27</v>
      </c>
      <c r="E39" s="13">
        <v>1515000</v>
      </c>
      <c r="F39" s="23">
        <v>0</v>
      </c>
      <c r="G39" s="21">
        <f t="shared" si="0"/>
        <v>1515000</v>
      </c>
      <c r="H39" s="22">
        <v>1560000</v>
      </c>
      <c r="I39" s="14">
        <v>0</v>
      </c>
      <c r="J39" s="21">
        <f t="shared" si="1"/>
        <v>1560000</v>
      </c>
      <c r="K39" s="13">
        <f t="shared" si="4"/>
        <v>1537500</v>
      </c>
      <c r="L39" s="16">
        <f t="shared" si="5"/>
        <v>1537500</v>
      </c>
    </row>
    <row r="40" spans="1:12" ht="18.600000000000001" thickBot="1" x14ac:dyDescent="0.3">
      <c r="A40" s="50" t="s">
        <v>30</v>
      </c>
      <c r="B40" s="51"/>
      <c r="C40" s="51"/>
      <c r="D40" s="52"/>
      <c r="E40" s="19">
        <f t="shared" ref="E40:L40" si="6">SUM(E4:E39)</f>
        <v>41017800</v>
      </c>
      <c r="F40" s="19">
        <f t="shared" si="6"/>
        <v>0</v>
      </c>
      <c r="G40" s="19">
        <f t="shared" si="6"/>
        <v>41017800</v>
      </c>
      <c r="H40" s="19">
        <f t="shared" si="6"/>
        <v>42697800</v>
      </c>
      <c r="I40" s="19">
        <f t="shared" si="6"/>
        <v>0</v>
      </c>
      <c r="J40" s="19">
        <f t="shared" si="6"/>
        <v>42697800</v>
      </c>
      <c r="K40" s="20">
        <f t="shared" si="6"/>
        <v>41857800</v>
      </c>
      <c r="L40" s="20">
        <f t="shared" si="6"/>
        <v>41857800</v>
      </c>
    </row>
  </sheetData>
  <autoFilter ref="A3:H4" xr:uid="{00000000-0001-0000-0000-000000000000}">
    <filterColumn colId="0" showButton="0"/>
  </autoFilter>
  <mergeCells count="8">
    <mergeCell ref="A29:D29"/>
    <mergeCell ref="A30:D30"/>
    <mergeCell ref="A40:D40"/>
    <mergeCell ref="K2:L2"/>
    <mergeCell ref="A1:L1"/>
    <mergeCell ref="A2:D2"/>
    <mergeCell ref="E2:G2"/>
    <mergeCell ref="H2:J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0.1. Anexo No. 01 MATERIALES DE FORMACIÒN EMPRESIAL, LOGISTICA, DEPORTE Y DANZA (1).xlsx</dc:title>
  <dc:creator>Elio Ventura</dc:creator>
  <cp:lastModifiedBy>Maria Alexandra  Gonzalez Oviedo</cp:lastModifiedBy>
  <dcterms:created xsi:type="dcterms:W3CDTF">2025-03-02T22:16:39Z</dcterms:created>
  <dcterms:modified xsi:type="dcterms:W3CDTF">2026-05-14T17:05:40Z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2025-02-26T00:00:00Z</vt:filetime>
  </property>
  <property fmtid="{D5CDD505-2E9C-101B-9397-08002B2CF9AE}" pid="3" name="LastSaved">
    <vt:filetime>2025-03-02T00:00:00Z</vt:filetime>
  </property>
  <property fmtid="{D5CDD505-2E9C-101B-9397-08002B2CF9AE}" pid="4" name="Producer">
    <vt:lpwstr>Microsoft: Print To PDF</vt:lpwstr>
  </property>
  <property fmtid="{D5CDD505-2E9C-101B-9397-08002B2CF9AE}" pid="5" name="MSIP_Label_fc111285-cafa-4fc9-8a9a-bd902089b24f_Enabled">
    <vt:lpwstr>true</vt:lpwstr>
  </property>
  <property fmtid="{D5CDD505-2E9C-101B-9397-08002B2CF9AE}" pid="6" name="MSIP_Label_fc111285-cafa-4fc9-8a9a-bd902089b24f_SetDate">
    <vt:lpwstr>2026-05-10T20:44:40Z</vt:lpwstr>
  </property>
  <property fmtid="{D5CDD505-2E9C-101B-9397-08002B2CF9AE}" pid="7" name="MSIP_Label_fc111285-cafa-4fc9-8a9a-bd902089b24f_Method">
    <vt:lpwstr>Privileged</vt:lpwstr>
  </property>
  <property fmtid="{D5CDD505-2E9C-101B-9397-08002B2CF9AE}" pid="8" name="MSIP_Label_fc111285-cafa-4fc9-8a9a-bd902089b24f_Name">
    <vt:lpwstr>Public</vt:lpwstr>
  </property>
  <property fmtid="{D5CDD505-2E9C-101B-9397-08002B2CF9AE}" pid="9" name="MSIP_Label_fc111285-cafa-4fc9-8a9a-bd902089b24f_SiteId">
    <vt:lpwstr>cbc2c381-2f2e-4d93-91d1-506c9316ace7</vt:lpwstr>
  </property>
  <property fmtid="{D5CDD505-2E9C-101B-9397-08002B2CF9AE}" pid="10" name="MSIP_Label_fc111285-cafa-4fc9-8a9a-bd902089b24f_ActionId">
    <vt:lpwstr>458e91b2-c384-4248-8d6c-9667d12fe686</vt:lpwstr>
  </property>
  <property fmtid="{D5CDD505-2E9C-101B-9397-08002B2CF9AE}" pid="11" name="MSIP_Label_fc111285-cafa-4fc9-8a9a-bd902089b24f_ContentBits">
    <vt:lpwstr>0</vt:lpwstr>
  </property>
  <property fmtid="{D5CDD505-2E9C-101B-9397-08002B2CF9AE}" pid="12" name="MSIP_Label_fc111285-cafa-4fc9-8a9a-bd902089b24f_Tag">
    <vt:lpwstr>10, 0, 1, 1</vt:lpwstr>
  </property>
</Properties>
</file>