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192.168.8.146\Users\PLANEACION\OBRAS PÚBLICAS 2026\CONTRATOS\OBRAS\CANCHA SANTA BARBARA\PRE CONTRACTUAL\V3\"/>
    </mc:Choice>
  </mc:AlternateContent>
  <xr:revisionPtr revIDLastSave="0" documentId="13_ncr:1_{0A90762C-BAEA-4919-BEC1-351628902D3A}" xr6:coauthVersionLast="47" xr6:coauthVersionMax="47" xr10:uidLastSave="{00000000-0000-0000-0000-000000000000}"/>
  <bookViews>
    <workbookView xWindow="-120" yWindow="-120" windowWidth="2904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(Entidad)'!$I$6:$I$37</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 (Entidad)'!$A$1:$M$53</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(Entidad)'!$K$39</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(Entidad)'!$K$50</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(Entidad)'!$K$50</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(Entidad)'!$K$51</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265" l="1"/>
  <c r="K35" i="265"/>
  <c r="K33" i="265"/>
  <c r="K15" i="265"/>
  <c r="K16" i="265"/>
  <c r="K17" i="265"/>
  <c r="K14" i="265"/>
  <c r="K21" i="265"/>
  <c r="K22" i="265"/>
  <c r="K23" i="265"/>
  <c r="K24" i="265"/>
  <c r="K25" i="265"/>
  <c r="K26" i="265"/>
  <c r="K20" i="265"/>
  <c r="K11" i="265"/>
  <c r="K18" i="265" l="1"/>
  <c r="K52" i="265"/>
  <c r="J42" i="265"/>
  <c r="K30" i="265" l="1"/>
  <c r="K29" i="265"/>
  <c r="K31" i="265" s="1"/>
  <c r="K27" i="265"/>
  <c r="K10" i="265"/>
  <c r="K9" i="265"/>
  <c r="K12" i="265" s="1"/>
  <c r="K36" i="265" l="1"/>
  <c r="K37" i="265" l="1"/>
  <c r="K41" i="265" l="1"/>
  <c r="K40" i="265"/>
  <c r="K39" i="265"/>
  <c r="K42" i="265" l="1"/>
  <c r="K43" i="265" s="1"/>
  <c r="K45" i="265" s="1"/>
</calcChain>
</file>

<file path=xl/sharedStrings.xml><?xml version="1.0" encoding="utf-8"?>
<sst xmlns="http://schemas.openxmlformats.org/spreadsheetml/2006/main" count="218" uniqueCount="143">
  <si>
    <t>Código</t>
  </si>
  <si>
    <t>Versión</t>
  </si>
  <si>
    <t>PRESUPUESTO OFICIAL</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</si>
  <si>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</si>
  <si>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</si>
  <si>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</si>
  <si>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</si>
  <si>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</si>
  <si>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</si>
  <si>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</si>
  <si>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</si>
  <si>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</si>
  <si>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</si>
  <si>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</si>
  <si>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</si>
  <si>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</si>
  <si>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</si>
  <si>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</si>
  <si>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</si>
  <si>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</si>
  <si>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</si>
  <si>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</si>
  <si>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</si>
  <si>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</si>
  <si>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</si>
  <si>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</si>
  <si>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</si>
  <si>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</si>
  <si>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</si>
  <si>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</si>
  <si>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FORMULARIO 1</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</si>
  <si>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</si>
  <si>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</si>
  <si>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</si>
  <si>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[NOMBRE DE LA ENTIDAD] </t>
  </si>
  <si>
    <t>VERSIÓN</t>
  </si>
  <si>
    <t xml:space="preserve">[NÚMERO DEL PROCESO] </t>
  </si>
  <si>
    <t>PÁGINA</t>
  </si>
  <si>
    <t>DE</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</si>
  <si>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</si>
  <si>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</si>
  <si>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</si>
  <si>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</si>
  <si>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</si>
  <si>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</si>
  <si>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</si>
  <si>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</si>
  <si>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</si>
  <si>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</si>
  <si>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</si>
  <si>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</si>
  <si>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</si>
  <si>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</si>
  <si>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</si>
  <si>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</si>
  <si>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</si>
  <si>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</si>
  <si>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</si>
  <si>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</si>
  <si>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</si>
  <si>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</si>
  <si>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</si>
  <si>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</si>
  <si>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</si>
  <si>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</si>
  <si>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</si>
  <si>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</si>
  <si>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</si>
  <si>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</si>
  <si>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</si>
  <si>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</si>
  <si>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</si>
  <si>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</si>
  <si>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</si>
  <si>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</si>
  <si>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</si>
  <si>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</si>
  <si>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</si>
  <si>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</si>
  <si>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</si>
  <si>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</si>
  <si>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</si>
  <si>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Matricula:</t>
  </si>
  <si>
    <t>Matricula :</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</si>
  <si>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</si>
  <si>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</si>
  <si>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del Contratista en la oportunidad prevista en el numeral 8.1. del Documento Base]</t>
  </si>
  <si>
    <t xml:space="preserve">ANÁLISIS DE PRECIOS UNITARIOS </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</si>
  <si>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</si>
  <si>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</si>
  <si>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Contratista o su apoderado</t>
  </si>
  <si>
    <t>Representante legal del Interventor o su apoderado</t>
  </si>
  <si>
    <t xml:space="preserve">	Firma del Proponente o de su representante legal</t>
  </si>
  <si>
    <t xml:space="preserve">Formulario 1 - Propuesta económica  -  Licitación de obra pública de infraestructura  social </t>
  </si>
  <si>
    <t xml:space="preserve">Formulario 1 - Propuesta económica  -  Licitación de obra pública de infraestructura social </t>
  </si>
  <si>
    <t>CCE-EICP-FM-116</t>
  </si>
  <si>
    <t>OBRAS PRELIMINARES</t>
  </si>
  <si>
    <t>ICCU 1.41</t>
  </si>
  <si>
    <t>LOCALIZACIÓN Y REPLANTEO DE CIMIENTOS CON ELEMENTOS DE PRESICIÓN</t>
  </si>
  <si>
    <t>M2</t>
  </si>
  <si>
    <t>ICCU 1.8</t>
  </si>
  <si>
    <t>CERCA EN TELA VERDE H = 2.10 M</t>
  </si>
  <si>
    <t>ML</t>
  </si>
  <si>
    <t>EXCAVACIONES Y RELLENOS</t>
  </si>
  <si>
    <t>ICCU 16.4</t>
  </si>
  <si>
    <t>EXCAVACIÓN MANUAL EN MATERIAL COMÚN H=0.0-2.0 M (INCLUYE RETIRO DE SOBRANTES A UNA DISTANCIA MENOR DE 5 KM)</t>
  </si>
  <si>
    <t>M3</t>
  </si>
  <si>
    <t>ICCU 16.3</t>
  </si>
  <si>
    <t>EXCAVACIÓN MANUAL ZANJA EN TIERRA H=1.0 M</t>
  </si>
  <si>
    <t>ICCU 16.12</t>
  </si>
  <si>
    <t xml:space="preserve">RELLENO TIPO 1 "GRAVILLA" </t>
  </si>
  <si>
    <t>APU No. 1</t>
  </si>
  <si>
    <t>SUMINISTRO E INSTALACIÓN DE RELLENO EN RECEBO B-400 COMPACTADO MECANICAMENTE</t>
  </si>
  <si>
    <t>ESTRUCTURA MURO CONTENCIÓN</t>
  </si>
  <si>
    <t>ICCU 4.29</t>
  </si>
  <si>
    <t>ICCU 4.22</t>
  </si>
  <si>
    <t>ICCU 8.1</t>
  </si>
  <si>
    <t>APU No. 2</t>
  </si>
  <si>
    <t>BASE EN CONCRETO POBRE 1500 PSI</t>
  </si>
  <si>
    <t>ACERO FIGURADO 60.000 PSI (PANTALLA Y DENTELLÓN MURO)</t>
  </si>
  <si>
    <t xml:space="preserve">ACERO FIGURADO 60.000 PSI (ZARPA) </t>
  </si>
  <si>
    <t>LLORADEROS EN PVC 2" PARA MURO DE CONTENCIÓN</t>
  </si>
  <si>
    <t>KG</t>
  </si>
  <si>
    <t>OBRAS DE ARTE</t>
  </si>
  <si>
    <t>ICCU 3.12</t>
  </si>
  <si>
    <t>ICCU 4.46</t>
  </si>
  <si>
    <t>TUBERÍA DRENAJE PVC 160</t>
  </si>
  <si>
    <t xml:space="preserve">SUMINISTRO E INSTALACIÓN DE GEOTEXTIL T 2400 (ESTABILIZACIÓN, FILTRO Y SEPARACIÓN) </t>
  </si>
  <si>
    <t xml:space="preserve">ICCU 13.13 </t>
  </si>
  <si>
    <t>ICCU 4.23</t>
  </si>
  <si>
    <t>APU No. 3</t>
  </si>
  <si>
    <t>PLACA BASE CONCRETO 0.10 2500 PSI</t>
  </si>
  <si>
    <t>REFUERZO MALLA ELECTROSOLDADA</t>
  </si>
  <si>
    <t>RECUBRIMIENTO SINTÉTICO ANTIDEZLIZANTE DE IMPERCANCHAS PARA ESCENARIOS DEPORTIVO INCLUYE: (CAPA DE BASE ACRÍLICA A TODA LA SUPERFICIE, CAPA DE RECUBRIMIENTO SINTÉTICO CON AGREGADO EN CUARZO CON EL COLOR IMPER-CANCHAS A TODA LA SUPERFICIE, CAPA DE RECUBRIMIENTO SINTÉTICO FINISH DEL COLOR CORRESPONDIENTE A TODA LA SUPERFICIE Y DEMARCACIÓN REGLAMENTARIA PARA CANCHA MÚLTIPLE. NIVELACIÓN PARCIAL CON MORTERO LÁTEX COURT PATCH BINDER Y PULIDO PARCIAL DE PLACA.</t>
  </si>
  <si>
    <t>ADMINISTRACIÓN (A)</t>
  </si>
  <si>
    <t>IMPREVISTOS (I)</t>
  </si>
  <si>
    <t>UTILIDAD (U)</t>
  </si>
  <si>
    <t>AJUSTE AL PESO</t>
  </si>
  <si>
    <t xml:space="preserve">CONCRETO 3500 PSI  (PANTALLA MURO) </t>
  </si>
  <si>
    <t xml:space="preserve">CONCRETO 3500 PSI  (ZARPA) </t>
  </si>
  <si>
    <t>CONCRETO 3500 PSI (DENTELLÓN)</t>
  </si>
  <si>
    <t>DESCAPOTE MANUAL Y RETIRO E= 0.20 M APILE A 15 M</t>
  </si>
  <si>
    <t>ICCU 1.31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</si>
</sst>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409]#,##0.00"/>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0"/>
      <name val="Arial"/>
      <family val="2"/>
    </font>
    <font>
      <sz val="11"/>
      <name val="Verdana"/>
      <family val="2"/>
    </font>
    <font>
      <sz val="8"/>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9">
      <alignment horizontal="right"/>
    </xf>
    <xf numFmtId="188" fontId="6" fillId="0" borderId="49">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9">
      <alignment horizontal="right"/>
    </xf>
    <xf numFmtId="191" fontId="4" fillId="0" borderId="0">
      <protection locked="0"/>
    </xf>
    <xf numFmtId="3" fontId="33" fillId="0" borderId="0" applyFont="0" applyFill="0" applyBorder="0" applyAlignment="0" applyProtection="0"/>
    <xf numFmtId="192" fontId="4" fillId="0" borderId="0">
      <protection locked="0"/>
    </xf>
    <xf numFmtId="193" fontId="33"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38"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4">
      <protection locked="0"/>
    </xf>
    <xf numFmtId="0" fontId="44" fillId="0" borderId="0"/>
    <xf numFmtId="0" fontId="45" fillId="0" borderId="0" applyNumberFormat="0" applyFill="0" applyBorder="0" applyAlignment="0" applyProtection="0">
      <alignment vertical="top"/>
      <protection locked="0"/>
    </xf>
    <xf numFmtId="44" fontId="58" fillId="0" borderId="0" applyFont="0" applyFill="0" applyBorder="0" applyAlignment="0" applyProtection="0"/>
  </cellStyleXfs>
  <cellXfs count="449">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2" fontId="32" fillId="0" borderId="37" xfId="90" applyNumberFormat="1" applyFont="1" applyBorder="1"/>
    <xf numFmtId="184"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3" fontId="30" fillId="0" borderId="37" xfId="34" applyFont="1" applyFill="1" applyBorder="1"/>
    <xf numFmtId="173" fontId="30" fillId="0" borderId="37" xfId="0" applyNumberFormat="1" applyFont="1" applyBorder="1"/>
    <xf numFmtId="0" fontId="42" fillId="0" borderId="37" xfId="0" applyFont="1" applyBorder="1" applyAlignment="1">
      <alignment horizontal="center" wrapText="1"/>
    </xf>
    <xf numFmtId="173" fontId="30" fillId="0" borderId="37" xfId="34" applyFont="1" applyFill="1" applyBorder="1" applyAlignment="1">
      <alignment horizontal="center" wrapText="1"/>
    </xf>
    <xf numFmtId="166"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3" fontId="49" fillId="0" borderId="18" xfId="34" applyFont="1" applyBorder="1"/>
    <xf numFmtId="173"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3" fontId="49" fillId="0" borderId="64" xfId="34" applyFont="1" applyBorder="1"/>
    <xf numFmtId="173" fontId="49" fillId="0" borderId="61" xfId="0" applyNumberFormat="1" applyFont="1" applyBorder="1"/>
    <xf numFmtId="2" fontId="49" fillId="0" borderId="18" xfId="0" applyNumberFormat="1" applyFont="1" applyBorder="1"/>
    <xf numFmtId="0" fontId="49" fillId="0" borderId="20" xfId="0" applyFont="1" applyBorder="1"/>
    <xf numFmtId="173" fontId="49" fillId="0" borderId="42" xfId="34" applyFont="1" applyBorder="1"/>
    <xf numFmtId="173" fontId="49" fillId="0" borderId="61" xfId="34" applyFont="1" applyBorder="1"/>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3"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3" fontId="49" fillId="0" borderId="18" xfId="34" applyFont="1" applyBorder="1" applyAlignment="1">
      <alignment horizontal="center"/>
    </xf>
    <xf numFmtId="0" fontId="49" fillId="0" borderId="22" xfId="95" applyNumberFormat="1" applyFont="1" applyBorder="1" applyAlignment="1">
      <alignment horizontal="center"/>
    </xf>
    <xf numFmtId="166" fontId="49" fillId="0" borderId="25" xfId="0" applyNumberFormat="1" applyFont="1" applyBorder="1" applyAlignment="1">
      <alignment horizontal="center" wrapText="1"/>
    </xf>
    <xf numFmtId="173" fontId="49" fillId="0" borderId="47" xfId="34" applyFont="1" applyBorder="1" applyAlignment="1">
      <alignment horizontal="center" wrapText="1"/>
    </xf>
    <xf numFmtId="166" fontId="49" fillId="24" borderId="61" xfId="0" applyNumberFormat="1" applyFont="1" applyFill="1" applyBorder="1"/>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1" xfId="0" applyNumberFormat="1" applyFont="1" applyBorder="1"/>
    <xf numFmtId="43"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7" fontId="49" fillId="0" borderId="24" xfId="62" applyNumberFormat="1" applyFont="1" applyBorder="1" applyAlignment="1">
      <alignment horizontal="right" vertical="center" wrapText="1"/>
    </xf>
    <xf numFmtId="176"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16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7" fontId="49" fillId="0" borderId="45" xfId="62" applyNumberFormat="1" applyFont="1" applyBorder="1" applyAlignment="1">
      <alignment horizontal="right" vertical="center" wrapText="1"/>
    </xf>
    <xf numFmtId="176"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7"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6"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1"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6" fontId="51" fillId="26" borderId="47" xfId="60" applyNumberFormat="1" applyFont="1" applyFill="1" applyBorder="1" applyAlignment="1">
      <alignment horizontal="center" vertical="center"/>
    </xf>
    <xf numFmtId="186"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4"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0" fontId="51" fillId="0" borderId="0" xfId="0" applyFont="1" applyAlignment="1">
      <alignment horizontal="center"/>
    </xf>
    <xf numFmtId="0" fontId="51" fillId="24" borderId="46" xfId="0" applyFont="1" applyFill="1" applyBorder="1" applyAlignment="1">
      <alignment horizontal="center"/>
    </xf>
    <xf numFmtId="0" fontId="51" fillId="0" borderId="59" xfId="0" applyFont="1" applyBorder="1" applyAlignment="1">
      <alignment horizontal="center"/>
    </xf>
    <xf numFmtId="0" fontId="51" fillId="24" borderId="16" xfId="0" applyFont="1" applyFill="1" applyBorder="1" applyAlignment="1">
      <alignment horizontal="center"/>
    </xf>
    <xf numFmtId="0" fontId="51" fillId="24" borderId="17" xfId="0" applyFont="1" applyFill="1" applyBorder="1" applyAlignment="1">
      <alignment horizontal="center" wrapText="1"/>
    </xf>
    <xf numFmtId="0" fontId="49" fillId="0" borderId="22" xfId="0" applyFont="1" applyBorder="1" applyAlignment="1">
      <alignment horizontal="center"/>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5" fontId="32" fillId="0" borderId="83" xfId="34" applyNumberFormat="1" applyFont="1" applyBorder="1"/>
    <xf numFmtId="0" fontId="32" fillId="0" borderId="84" xfId="89" applyFont="1" applyBorder="1"/>
    <xf numFmtId="0" fontId="30" fillId="0" borderId="39" xfId="0" applyFont="1" applyBorder="1"/>
    <xf numFmtId="0" fontId="6" fillId="0" borderId="85" xfId="0" applyFont="1" applyBorder="1" applyAlignment="1">
      <alignment horizontal="left" vertical="center"/>
    </xf>
    <xf numFmtId="0" fontId="51" fillId="24" borderId="60" xfId="73" applyFont="1" applyFill="1" applyBorder="1" applyAlignment="1">
      <alignment vertical="center"/>
    </xf>
    <xf numFmtId="0" fontId="51" fillId="24" borderId="59" xfId="73" applyFont="1" applyFill="1" applyBorder="1" applyAlignment="1">
      <alignment vertical="center"/>
    </xf>
    <xf numFmtId="0" fontId="51" fillId="0" borderId="18" xfId="73" applyFont="1" applyBorder="1" applyAlignment="1">
      <alignment vertical="center"/>
    </xf>
    <xf numFmtId="0" fontId="51" fillId="0" borderId="52" xfId="73" applyFont="1" applyBorder="1" applyAlignment="1">
      <alignment horizontal="center" vertical="center"/>
    </xf>
    <xf numFmtId="0" fontId="51" fillId="0" borderId="18" xfId="73" applyFont="1" applyBorder="1" applyAlignment="1">
      <alignment horizontal="center" vertical="center"/>
    </xf>
    <xf numFmtId="0" fontId="51" fillId="0" borderId="18" xfId="74" applyFont="1" applyBorder="1" applyAlignment="1">
      <alignment horizontal="center" vertical="center"/>
    </xf>
    <xf numFmtId="0" fontId="51" fillId="0" borderId="18" xfId="135" applyFont="1" applyBorder="1" applyAlignment="1">
      <alignment horizontal="center" vertical="center"/>
    </xf>
    <xf numFmtId="0" fontId="49" fillId="0" borderId="18" xfId="73" applyFont="1" applyBorder="1" applyAlignment="1">
      <alignment vertical="center"/>
    </xf>
    <xf numFmtId="0" fontId="49" fillId="0" borderId="18" xfId="73" applyFont="1" applyBorder="1" applyAlignment="1">
      <alignment vertical="center" wrapText="1"/>
    </xf>
    <xf numFmtId="2" fontId="49" fillId="0" borderId="18" xfId="73" applyNumberFormat="1" applyFont="1" applyBorder="1" applyAlignment="1">
      <alignment vertical="center"/>
    </xf>
    <xf numFmtId="44" fontId="49" fillId="0" borderId="18" xfId="257" applyFont="1" applyFill="1" applyBorder="1" applyAlignment="1">
      <alignment vertical="center"/>
    </xf>
    <xf numFmtId="0" fontId="51" fillId="0" borderId="18" xfId="126" applyFont="1" applyBorder="1" applyAlignment="1">
      <alignment horizontal="center" vertical="center"/>
    </xf>
    <xf numFmtId="0" fontId="29" fillId="0" borderId="18" xfId="89" applyFont="1" applyBorder="1" applyAlignment="1">
      <alignment horizontal="center"/>
    </xf>
    <xf numFmtId="44" fontId="31" fillId="0" borderId="0" xfId="257" applyFont="1"/>
    <xf numFmtId="44" fontId="29" fillId="0" borderId="0" xfId="257" applyFont="1"/>
    <xf numFmtId="44" fontId="29" fillId="0" borderId="0" xfId="89" applyNumberFormat="1" applyFont="1"/>
    <xf numFmtId="204" fontId="31" fillId="0" borderId="0" xfId="90" applyNumberFormat="1" applyFont="1"/>
    <xf numFmtId="44" fontId="32" fillId="0" borderId="0" xfId="257" applyFont="1"/>
    <xf numFmtId="4" fontId="29" fillId="0" borderId="0" xfId="89" applyNumberFormat="1" applyFont="1"/>
    <xf numFmtId="44" fontId="32" fillId="0" borderId="81" xfId="257" applyFont="1" applyBorder="1"/>
    <xf numFmtId="44" fontId="51" fillId="24" borderId="59" xfId="257" applyFont="1" applyFill="1" applyBorder="1" applyAlignment="1">
      <alignment vertical="center"/>
    </xf>
    <xf numFmtId="44" fontId="49" fillId="0" borderId="24" xfId="257" applyFont="1" applyBorder="1" applyAlignment="1">
      <alignment horizontal="right" vertical="center" wrapText="1"/>
    </xf>
    <xf numFmtId="44" fontId="51" fillId="24" borderId="43" xfId="257" applyFont="1" applyFill="1" applyBorder="1" applyAlignment="1">
      <alignment vertical="center"/>
    </xf>
    <xf numFmtId="44" fontId="49" fillId="0" borderId="18" xfId="257" applyFont="1" applyBorder="1" applyAlignment="1">
      <alignment horizontal="right" vertical="center" wrapText="1"/>
    </xf>
    <xf numFmtId="44" fontId="49" fillId="0" borderId="14" xfId="257" applyFont="1" applyBorder="1"/>
    <xf numFmtId="44" fontId="49" fillId="0" borderId="45" xfId="257" applyFont="1" applyBorder="1" applyAlignment="1">
      <alignment horizontal="right" vertical="center" wrapText="1"/>
    </xf>
    <xf numFmtId="44" fontId="49" fillId="0" borderId="25" xfId="257" applyFont="1" applyBorder="1" applyAlignment="1">
      <alignment horizontal="right" vertical="center" wrapText="1"/>
    </xf>
    <xf numFmtId="44" fontId="51" fillId="0" borderId="0" xfId="257" applyFont="1" applyAlignment="1">
      <alignment horizontal="right" vertical="center"/>
    </xf>
    <xf numFmtId="44" fontId="49" fillId="0" borderId="18" xfId="257" applyFont="1" applyBorder="1" applyAlignment="1">
      <alignment vertical="center"/>
    </xf>
    <xf numFmtId="44" fontId="49" fillId="0" borderId="28" xfId="257" applyFont="1" applyBorder="1" applyAlignment="1">
      <alignment vertical="center"/>
    </xf>
    <xf numFmtId="44" fontId="49" fillId="0" borderId="0" xfId="257" applyFont="1"/>
    <xf numFmtId="44" fontId="51" fillId="26" borderId="18" xfId="257" applyFont="1" applyFill="1" applyBorder="1" applyAlignment="1">
      <alignment horizontal="center" vertical="center"/>
    </xf>
    <xf numFmtId="44" fontId="32" fillId="0" borderId="83" xfId="257" applyFont="1" applyBorder="1"/>
    <xf numFmtId="44" fontId="51" fillId="24" borderId="58" xfId="257" applyFont="1" applyFill="1" applyBorder="1" applyAlignment="1">
      <alignment vertical="center"/>
    </xf>
    <xf numFmtId="44" fontId="51" fillId="0" borderId="40" xfId="257" applyFont="1" applyBorder="1" applyAlignment="1">
      <alignment horizontal="right" vertical="center"/>
    </xf>
    <xf numFmtId="44" fontId="51" fillId="24" borderId="44" xfId="257" applyFont="1" applyFill="1" applyBorder="1" applyAlignment="1">
      <alignment vertical="center"/>
    </xf>
    <xf numFmtId="44" fontId="49" fillId="0" borderId="30" xfId="257" applyFont="1" applyBorder="1" applyAlignment="1">
      <alignment horizontal="right" vertical="center" wrapText="1"/>
    </xf>
    <xf numFmtId="44" fontId="51" fillId="0" borderId="50" xfId="257" applyFont="1" applyBorder="1" applyAlignment="1">
      <alignment horizontal="right" vertical="center"/>
    </xf>
    <xf numFmtId="44" fontId="51" fillId="0" borderId="0" xfId="257" applyFont="1" applyAlignment="1">
      <alignment vertical="center"/>
    </xf>
    <xf numFmtId="44" fontId="49" fillId="0" borderId="35" xfId="257" applyFont="1" applyBorder="1" applyAlignment="1">
      <alignment vertical="center"/>
    </xf>
    <xf numFmtId="44" fontId="49" fillId="0" borderId="30" xfId="257" applyFont="1" applyBorder="1" applyAlignment="1">
      <alignment vertical="center"/>
    </xf>
    <xf numFmtId="44" fontId="51" fillId="0" borderId="30" xfId="257" applyFont="1" applyBorder="1" applyAlignment="1">
      <alignment vertical="center"/>
    </xf>
    <xf numFmtId="44" fontId="51" fillId="26" borderId="47" xfId="257" applyFont="1" applyFill="1" applyBorder="1" applyAlignment="1">
      <alignment horizontal="center" vertical="center"/>
    </xf>
    <xf numFmtId="9" fontId="49" fillId="0" borderId="17" xfId="95" applyFont="1" applyBorder="1" applyAlignment="1">
      <alignment horizontal="center" vertical="center"/>
    </xf>
    <xf numFmtId="9" fontId="49" fillId="0" borderId="23" xfId="95" applyFont="1" applyBorder="1" applyAlignment="1">
      <alignment horizontal="center" vertical="center"/>
    </xf>
    <xf numFmtId="9" fontId="49" fillId="0" borderId="18" xfId="95" applyFont="1" applyBorder="1" applyAlignment="1">
      <alignment horizontal="center" vertical="center"/>
    </xf>
    <xf numFmtId="10" fontId="59" fillId="27" borderId="30" xfId="95" applyNumberFormat="1" applyFont="1" applyFill="1" applyBorder="1" applyAlignment="1" applyProtection="1">
      <alignment horizontal="center" vertical="center"/>
    </xf>
    <xf numFmtId="0" fontId="49" fillId="0" borderId="33" xfId="128" applyFont="1" applyBorder="1" applyAlignment="1">
      <alignment horizontal="right" vertical="center"/>
    </xf>
    <xf numFmtId="0" fontId="49" fillId="0" borderId="18" xfId="128" applyFont="1" applyBorder="1" applyAlignment="1">
      <alignment horizontal="right" vertical="center"/>
    </xf>
    <xf numFmtId="0" fontId="51" fillId="0" borderId="33" xfId="128" applyFont="1" applyBorder="1" applyAlignment="1">
      <alignment horizontal="right" vertical="center"/>
    </xf>
    <xf numFmtId="0" fontId="51" fillId="0" borderId="18" xfId="128" applyFont="1" applyBorder="1" applyAlignment="1">
      <alignment horizontal="right" vertical="center"/>
    </xf>
    <xf numFmtId="0" fontId="51" fillId="0" borderId="21" xfId="128" applyFont="1" applyBorder="1" applyAlignment="1">
      <alignment horizontal="center" vertical="center"/>
    </xf>
    <xf numFmtId="0" fontId="51" fillId="0" borderId="22" xfId="128" applyFont="1" applyBorder="1" applyAlignment="1">
      <alignment horizontal="center" vertical="center"/>
    </xf>
    <xf numFmtId="0" fontId="51" fillId="0" borderId="23" xfId="128" applyFont="1" applyBorder="1" applyAlignment="1">
      <alignment horizontal="center" vertical="center"/>
    </xf>
    <xf numFmtId="0" fontId="49" fillId="0" borderId="21" xfId="128" applyFont="1" applyBorder="1" applyAlignment="1">
      <alignment horizontal="center" vertical="center" wrapText="1"/>
    </xf>
    <xf numFmtId="0" fontId="49" fillId="0" borderId="22" xfId="128" applyFont="1" applyBorder="1" applyAlignment="1">
      <alignment horizontal="center" vertical="center" wrapText="1"/>
    </xf>
    <xf numFmtId="0" fontId="49" fillId="0" borderId="23" xfId="128" applyFont="1" applyBorder="1" applyAlignment="1">
      <alignment horizontal="center" vertical="center" wrapText="1"/>
    </xf>
    <xf numFmtId="0" fontId="51" fillId="24" borderId="34" xfId="73" applyFont="1" applyFill="1" applyBorder="1" applyAlignment="1">
      <alignment horizontal="center" vertical="center"/>
    </xf>
    <xf numFmtId="0" fontId="51" fillId="24" borderId="16" xfId="73" applyFont="1" applyFill="1" applyBorder="1" applyAlignment="1">
      <alignment horizontal="center" vertical="center"/>
    </xf>
    <xf numFmtId="0" fontId="51" fillId="24" borderId="41" xfId="73" applyFont="1" applyFill="1" applyBorder="1" applyAlignment="1">
      <alignment horizontal="center" vertical="center"/>
    </xf>
    <xf numFmtId="0" fontId="51" fillId="24" borderId="43" xfId="73" applyFont="1" applyFill="1" applyBorder="1" applyAlignment="1">
      <alignment horizontal="center" vertical="center"/>
    </xf>
    <xf numFmtId="0" fontId="51" fillId="24" borderId="59" xfId="73" applyFont="1" applyFill="1" applyBorder="1" applyAlignment="1">
      <alignment horizontal="center" vertical="center"/>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2" xfId="128" applyFont="1" applyBorder="1" applyAlignment="1">
      <alignment horizontal="right" vertical="center" wrapText="1"/>
    </xf>
    <xf numFmtId="0" fontId="49" fillId="0" borderId="29" xfId="128" applyFont="1" applyBorder="1" applyAlignment="1">
      <alignment horizontal="right" vertical="center" wrapText="1"/>
    </xf>
    <xf numFmtId="0" fontId="51" fillId="0" borderId="0" xfId="130" applyFont="1" applyAlignment="1">
      <alignment horizontal="center" vertical="top"/>
    </xf>
    <xf numFmtId="44" fontId="51" fillId="25" borderId="29" xfId="257" applyFont="1" applyFill="1" applyBorder="1" applyAlignment="1">
      <alignment horizontal="center" vertical="center" wrapText="1"/>
    </xf>
    <xf numFmtId="44" fontId="51" fillId="25" borderId="20" xfId="257" applyFont="1" applyFill="1" applyBorder="1" applyAlignment="1">
      <alignment horizontal="center" vertical="center" wrapText="1"/>
    </xf>
    <xf numFmtId="44" fontId="51" fillId="25" borderId="35" xfId="257" applyFont="1" applyFill="1" applyBorder="1" applyAlignment="1">
      <alignment horizontal="center" vertical="center" wrapText="1"/>
    </xf>
    <xf numFmtId="44" fontId="51" fillId="25" borderId="42" xfId="257" applyFont="1" applyFill="1" applyBorder="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6" fillId="0" borderId="85" xfId="89" applyFont="1" applyBorder="1" applyAlignment="1">
      <alignment horizont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2" xfId="34" applyNumberFormat="1" applyFont="1" applyBorder="1" applyAlignment="1">
      <alignment horizontal="center"/>
    </xf>
    <xf numFmtId="43"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3" fontId="49" fillId="0" borderId="19" xfId="34" applyFont="1" applyBorder="1" applyAlignment="1">
      <alignment horizontal="center"/>
    </xf>
    <xf numFmtId="173"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6" fillId="0" borderId="85" xfId="0" applyFont="1" applyBorder="1" applyAlignment="1">
      <alignment horizontal="center" wrapText="1"/>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C000000}"/>
    <cellStyle name="Moneda 2" xfId="62" xr:uid="{00000000-0005-0000-0000-00008D000000}"/>
    <cellStyle name="Moneda 2 10" xfId="212" xr:uid="{00000000-0005-0000-0000-00008E000000}"/>
    <cellStyle name="Moneda 2 11" xfId="213" xr:uid="{00000000-0005-0000-0000-00008F000000}"/>
    <cellStyle name="Moneda 2 12" xfId="214" xr:uid="{00000000-0005-0000-0000-000090000000}"/>
    <cellStyle name="Moneda 2 2" xfId="63" xr:uid="{00000000-0005-0000-0000-000091000000}"/>
    <cellStyle name="Moneda 2 2 2" xfId="64" xr:uid="{00000000-0005-0000-0000-000092000000}"/>
    <cellStyle name="Moneda 2 2 2 2" xfId="65" xr:uid="{00000000-0005-0000-0000-000093000000}"/>
    <cellStyle name="Moneda 2 2 2 2 2" xfId="129" xr:uid="{00000000-0005-0000-0000-000094000000}"/>
    <cellStyle name="Moneda 2 2 3" xfId="66" xr:uid="{00000000-0005-0000-0000-000095000000}"/>
    <cellStyle name="Moneda 2 2 4" xfId="67" xr:uid="{00000000-0005-0000-0000-000096000000}"/>
    <cellStyle name="Moneda 2 2 5" xfId="68" xr:uid="{00000000-0005-0000-0000-000097000000}"/>
    <cellStyle name="Moneda 2 2_APU´S_NO_PREVISTOS (1)" xfId="215" xr:uid="{00000000-0005-0000-0000-000098000000}"/>
    <cellStyle name="Moneda 2 3" xfId="69" xr:uid="{00000000-0005-0000-0000-000099000000}"/>
    <cellStyle name="Moneda 2 4" xfId="216" xr:uid="{00000000-0005-0000-0000-00009A000000}"/>
    <cellStyle name="Moneda 2 5" xfId="217" xr:uid="{00000000-0005-0000-0000-00009B000000}"/>
    <cellStyle name="Moneda 2 6" xfId="218" xr:uid="{00000000-0005-0000-0000-00009C000000}"/>
    <cellStyle name="Moneda 2 7" xfId="219" xr:uid="{00000000-0005-0000-0000-00009D000000}"/>
    <cellStyle name="Moneda 2 8" xfId="220" xr:uid="{00000000-0005-0000-0000-00009E000000}"/>
    <cellStyle name="Moneda 2 9" xfId="221" xr:uid="{00000000-0005-0000-0000-00009F000000}"/>
    <cellStyle name="Moneda 2_APU´S_NO_PREVISTOS (1)" xfId="222" xr:uid="{00000000-0005-0000-0000-0000A0000000}"/>
    <cellStyle name="Moneda 3" xfId="70" xr:uid="{00000000-0005-0000-0000-0000A1000000}"/>
    <cellStyle name="Moneda 4" xfId="223" xr:uid="{00000000-0005-0000-0000-0000A2000000}"/>
    <cellStyle name="Monetario0" xfId="224" xr:uid="{00000000-0005-0000-0000-0000A3000000}"/>
    <cellStyle name="Neutral" xfId="71" builtinId="28" customBuiltin="1"/>
    <cellStyle name="Neutral 2" xfId="72" xr:uid="{00000000-0005-0000-0000-0000A5000000}"/>
    <cellStyle name="Neutral 3" xfId="225" xr:uid="{00000000-0005-0000-0000-0000A6000000}"/>
    <cellStyle name="No. punto" xfId="226" xr:uid="{00000000-0005-0000-0000-0000A7000000}"/>
    <cellStyle name="No. punto 2" xfId="227" xr:uid="{00000000-0005-0000-0000-0000A8000000}"/>
    <cellStyle name="Normal" xfId="0" builtinId="0"/>
    <cellStyle name="Normal 2" xfId="73" xr:uid="{00000000-0005-0000-0000-0000AA000000}"/>
    <cellStyle name="Normal 2 10" xfId="74" xr:uid="{00000000-0005-0000-0000-0000AB000000}"/>
    <cellStyle name="Normal 2 10 2" xfId="75" xr:uid="{00000000-0005-0000-0000-0000AC000000}"/>
    <cellStyle name="Normal 2 10 2 2" xfId="135" xr:uid="{00000000-0005-0000-0000-0000AD000000}"/>
    <cellStyle name="Normal 2 10 3" xfId="126" xr:uid="{00000000-0005-0000-0000-0000AE000000}"/>
    <cellStyle name="Normal 2 11" xfId="76" xr:uid="{00000000-0005-0000-0000-0000AF000000}"/>
    <cellStyle name="Normal 2 12" xfId="77" xr:uid="{00000000-0005-0000-0000-0000B0000000}"/>
    <cellStyle name="Normal 2 13" xfId="78" xr:uid="{00000000-0005-0000-0000-0000B1000000}"/>
    <cellStyle name="Normal 2 2" xfId="79" xr:uid="{00000000-0005-0000-0000-0000B2000000}"/>
    <cellStyle name="Normal 2 2 2" xfId="228" xr:uid="{00000000-0005-0000-0000-0000B3000000}"/>
    <cellStyle name="Normal 2 2 3" xfId="229" xr:uid="{00000000-0005-0000-0000-0000B4000000}"/>
    <cellStyle name="Normal 2 3" xfId="80" xr:uid="{00000000-0005-0000-0000-0000B5000000}"/>
    <cellStyle name="Normal 2 3 2" xfId="230" xr:uid="{00000000-0005-0000-0000-0000B6000000}"/>
    <cellStyle name="Normal 2 4" xfId="81" xr:uid="{00000000-0005-0000-0000-0000B7000000}"/>
    <cellStyle name="Normal 2 5" xfId="82" xr:uid="{00000000-0005-0000-0000-0000B8000000}"/>
    <cellStyle name="Normal 2 6" xfId="83" xr:uid="{00000000-0005-0000-0000-0000B9000000}"/>
    <cellStyle name="Normal 2 7" xfId="84" xr:uid="{00000000-0005-0000-0000-0000BA000000}"/>
    <cellStyle name="Normal 2 8" xfId="85" xr:uid="{00000000-0005-0000-0000-0000BB000000}"/>
    <cellStyle name="Normal 2 9" xfId="86" xr:uid="{00000000-0005-0000-0000-0000BC000000}"/>
    <cellStyle name="Normal 2_APU NO PREVISTOS MTTO" xfId="87" xr:uid="{00000000-0005-0000-0000-0000BD000000}"/>
    <cellStyle name="Normal 29" xfId="88" xr:uid="{00000000-0005-0000-0000-0000BE000000}"/>
    <cellStyle name="Normal 3" xfId="89" xr:uid="{00000000-0005-0000-0000-0000BF000000}"/>
    <cellStyle name="Normal 3 11" xfId="130" xr:uid="{00000000-0005-0000-0000-0000C0000000}"/>
    <cellStyle name="Normal 3 2" xfId="90" xr:uid="{00000000-0005-0000-0000-0000C1000000}"/>
    <cellStyle name="Normal 3 2 2" xfId="128" xr:uid="{00000000-0005-0000-0000-0000C2000000}"/>
    <cellStyle name="Normal 3 3" xfId="231" xr:uid="{00000000-0005-0000-0000-0000C3000000}"/>
    <cellStyle name="Normal 3_APU´S_NO_PREVISTOS (1)" xfId="232" xr:uid="{00000000-0005-0000-0000-0000C4000000}"/>
    <cellStyle name="Normal 4" xfId="91" xr:uid="{00000000-0005-0000-0000-0000C5000000}"/>
    <cellStyle name="Normal 4 2" xfId="92" xr:uid="{00000000-0005-0000-0000-0000C6000000}"/>
    <cellStyle name="Normal 4 2 2" xfId="233" xr:uid="{00000000-0005-0000-0000-0000C7000000}"/>
    <cellStyle name="Normal 5" xfId="133" xr:uid="{00000000-0005-0000-0000-0000C8000000}"/>
    <cellStyle name="Normal 6" xfId="234" xr:uid="{00000000-0005-0000-0000-0000C9000000}"/>
    <cellStyle name="Normal 6 2" xfId="235" xr:uid="{00000000-0005-0000-0000-0000CA000000}"/>
    <cellStyle name="Normal 7" xfId="236" xr:uid="{00000000-0005-0000-0000-0000CB000000}"/>
    <cellStyle name="Normal 8" xfId="237" xr:uid="{00000000-0005-0000-0000-0000CC000000}"/>
    <cellStyle name="Normal 9" xfId="238" xr:uid="{00000000-0005-0000-0000-0000CD000000}"/>
    <cellStyle name="Normal 9 2" xfId="132" xr:uid="{00000000-0005-0000-0000-0000CE000000}"/>
    <cellStyle name="Normal_modelo ACTA OBRA y MODIFICACION" xfId="255" xr:uid="{00000000-0005-0000-0000-0000CF000000}"/>
    <cellStyle name="Normal_PTO OFICIAL PREPLIEGO (CORREGIDO) 2" xfId="131" xr:uid="{00000000-0005-0000-0000-0000D0000000}"/>
    <cellStyle name="Notas 2" xfId="93" xr:uid="{00000000-0005-0000-0000-0000D1000000}"/>
    <cellStyle name="Notas 3" xfId="239" xr:uid="{00000000-0005-0000-0000-0000D2000000}"/>
    <cellStyle name="Percent" xfId="240" xr:uid="{00000000-0005-0000-0000-0000D3000000}"/>
    <cellStyle name="Porcentaje" xfId="95" builtinId="5"/>
    <cellStyle name="Porcentaje 2" xfId="241" xr:uid="{00000000-0005-0000-0000-0000D5000000}"/>
    <cellStyle name="Porcentaje 3" xfId="94" xr:uid="{00000000-0005-0000-0000-0000D6000000}"/>
    <cellStyle name="Porcentaje 4" xfId="242" xr:uid="{00000000-0005-0000-0000-0000D7000000}"/>
    <cellStyle name="Porcentaje 5" xfId="243" xr:uid="{00000000-0005-0000-0000-0000D8000000}"/>
    <cellStyle name="Porcentaje 5 2" xfId="244" xr:uid="{00000000-0005-0000-0000-0000D9000000}"/>
    <cellStyle name="Porcentual 2" xfId="96" xr:uid="{00000000-0005-0000-0000-0000DA000000}"/>
    <cellStyle name="Porcentual 2 10" xfId="97" xr:uid="{00000000-0005-0000-0000-0000DB000000}"/>
    <cellStyle name="Porcentual 2 10 2" xfId="98" xr:uid="{00000000-0005-0000-0000-0000DC000000}"/>
    <cellStyle name="Porcentual 2 11" xfId="99" xr:uid="{00000000-0005-0000-0000-0000DD000000}"/>
    <cellStyle name="Porcentual 2 12" xfId="100" xr:uid="{00000000-0005-0000-0000-0000DE000000}"/>
    <cellStyle name="Porcentual 2 2" xfId="101" xr:uid="{00000000-0005-0000-0000-0000DF000000}"/>
    <cellStyle name="Porcentual 2 3" xfId="102" xr:uid="{00000000-0005-0000-0000-0000E0000000}"/>
    <cellStyle name="Porcentual 2 4" xfId="103" xr:uid="{00000000-0005-0000-0000-0000E1000000}"/>
    <cellStyle name="Porcentual 2 5" xfId="104" xr:uid="{00000000-0005-0000-0000-0000E2000000}"/>
    <cellStyle name="Porcentual 2 6" xfId="105" xr:uid="{00000000-0005-0000-0000-0000E3000000}"/>
    <cellStyle name="Porcentual 2 7" xfId="106" xr:uid="{00000000-0005-0000-0000-0000E4000000}"/>
    <cellStyle name="Porcentual 2 8" xfId="107" xr:uid="{00000000-0005-0000-0000-0000E5000000}"/>
    <cellStyle name="Porcentual 2 9" xfId="108" xr:uid="{00000000-0005-0000-0000-0000E6000000}"/>
    <cellStyle name="Porcentual 3" xfId="109" xr:uid="{00000000-0005-0000-0000-0000E7000000}"/>
    <cellStyle name="Porcentual 4" xfId="110" xr:uid="{00000000-0005-0000-0000-0000E8000000}"/>
    <cellStyle name="Porcentual 4 2" xfId="111" xr:uid="{00000000-0005-0000-0000-0000E9000000}"/>
    <cellStyle name="Porcentual 5" xfId="112" xr:uid="{00000000-0005-0000-0000-0000EA000000}"/>
    <cellStyle name="Porcentual 5 2" xfId="245" xr:uid="{00000000-0005-0000-0000-0000EB000000}"/>
    <cellStyle name="Porcentual 6" xfId="113" xr:uid="{00000000-0005-0000-0000-0000EC000000}"/>
    <cellStyle name="Porcentual 6 2" xfId="114" xr:uid="{00000000-0005-0000-0000-0000ED000000}"/>
    <cellStyle name="Porcentual 7" xfId="115" xr:uid="{00000000-0005-0000-0000-0000EE000000}"/>
    <cellStyle name="Porcentual 8" xfId="127" xr:uid="{00000000-0005-0000-0000-0000EF000000}"/>
    <cellStyle name="resaltado" xfId="246" xr:uid="{00000000-0005-0000-0000-0000F0000000}"/>
    <cellStyle name="Salida 2" xfId="116" xr:uid="{00000000-0005-0000-0000-0000F1000000}"/>
    <cellStyle name="Salida 3" xfId="247" xr:uid="{00000000-0005-0000-0000-0000F2000000}"/>
    <cellStyle name="Texto de advertencia 2" xfId="117" xr:uid="{00000000-0005-0000-0000-0000F3000000}"/>
    <cellStyle name="Texto de advertencia 3" xfId="248" xr:uid="{00000000-0005-0000-0000-0000F4000000}"/>
    <cellStyle name="Texto explicativo 2" xfId="118" xr:uid="{00000000-0005-0000-0000-0000F5000000}"/>
    <cellStyle name="Texto explicativo 3" xfId="249" xr:uid="{00000000-0005-0000-0000-0000F6000000}"/>
    <cellStyle name="Título 1 2" xfId="119" xr:uid="{00000000-0005-0000-0000-0000F7000000}"/>
    <cellStyle name="Título 1 3" xfId="250" xr:uid="{00000000-0005-0000-0000-0000F8000000}"/>
    <cellStyle name="Título 2 2" xfId="120" xr:uid="{00000000-0005-0000-0000-0000F9000000}"/>
    <cellStyle name="Título 2 3" xfId="251" xr:uid="{00000000-0005-0000-0000-0000FA000000}"/>
    <cellStyle name="Título 3 2" xfId="121" xr:uid="{00000000-0005-0000-0000-0000FB000000}"/>
    <cellStyle name="Título 3 3" xfId="252" xr:uid="{00000000-0005-0000-0000-0000FC000000}"/>
    <cellStyle name="Título 4" xfId="122" xr:uid="{00000000-0005-0000-0000-0000FD000000}"/>
    <cellStyle name="Título 5" xfId="253" xr:uid="{00000000-0005-0000-0000-0000FE000000}"/>
    <cellStyle name="Total" xfId="123" builtinId="25" customBuiltin="1"/>
    <cellStyle name="Total 2" xfId="124" xr:uid="{00000000-0005-0000-0000-000000010000}"/>
    <cellStyle name="Total 3" xfId="254" xr:uid="{00000000-0005-0000-0000-000001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Curva S Llanos"/>
      <sheetName val="INST"/>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APU 17"/>
      <sheetName val="APU 18"/>
      <sheetName val="APU 19"/>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201.15"/>
      <sheetName val="201.21"/>
      <sheetName val="201.7"/>
      <sheetName val="201.8"/>
      <sheetName val="330.1P (7801)"/>
      <sheetName val="632.1P "/>
      <sheetName val="632.4P"/>
      <sheetName val="7.1.8.1.1"/>
      <sheetName val="Hoja1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Paso 1 Calculo del Presupuesto"/>
      <sheetName val="Insumos sin EBSA"/>
      <sheetName val="Equipo"/>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 med"/>
      <sheetName val="ANCLAJES PENDIENTE"/>
      <sheetName val="Caudales"/>
      <sheetName val="IDF"/>
      <sheetName val="TABLA"/>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Resumen"/>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1"/>
      <sheetName val="Hoja2"/>
      <sheetName val="Hoja9"/>
      <sheetName val="ENERO"/>
      <sheetName val="FEBRERO"/>
      <sheetName val="MARZO"/>
      <sheetName val="ABRIL"/>
      <sheetName val="MAYO"/>
      <sheetName val="JUNIO"/>
      <sheetName val="JULIO"/>
      <sheetName val="AGOSTO"/>
      <sheetName val="SEPTIEMBRE"/>
      <sheetName val="OCTUBRE"/>
      <sheetName val="NOVIEMBRE"/>
      <sheetName val="DICIEMBRE"/>
      <sheetName val="CONSOLIDADO"/>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INDICE"/>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ESOS"/>
      <sheetName val="C8 int"/>
      <sheetName val="C9 int"/>
      <sheetName val="c10"/>
      <sheetName val="c11 int"/>
      <sheetName val="Hoja3"/>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upuesto"/>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Equipo"/>
      <sheetName val="Cuadrillas"/>
      <sheetName val="PVC"/>
      <sheetName val="HG"/>
      <sheetName val="Agreg"/>
      <sheetName val="Depos"/>
      <sheetName val="ELECT"/>
      <sheetName val="MADE"/>
      <sheetName val="REP. ALCANT. SANITARIO"/>
      <sheetName val="Hoja5"/>
      <sheetName val="CLAUSURA"/>
      <sheetName val="NUEVO RELLENO"/>
      <sheetName val="PLANTA II"/>
      <sheetName val="TOTAL"/>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CUNETA"/>
      <sheetName val="MURO MACIZO"/>
      <sheetName val="ALCANTAR"/>
      <sheetName val="DEMOLICION"/>
      <sheetName val="CERCA"/>
      <sheetName val="EXCAVMANO"/>
      <sheetName val="RELLENO"/>
      <sheetName val="VENTAN"/>
      <sheetName val="ESTRUC LAV"/>
      <sheetName val="ACOMET PARCI"/>
      <sheetName val="BORDILLO"/>
      <sheetName val="ROCERIA"/>
      <sheetName val="POSTE"/>
      <sheetName val="RED AEREA"/>
      <sheetName val="SEÑAL VERTICAL"/>
      <sheetName val="REUBI POSTE"/>
      <sheetName val="PISO EN BALDO"/>
      <sheetName val="RED INTERNA"/>
      <sheetName val="RELLENO EST"/>
      <sheetName val="SOLADO"/>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PORTADA"/>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RESPONSABLES"/>
      <sheetName val="Sop&amp;Sup-Cantidades-LOC"/>
      <sheetName val="Sop&amp;Sup-Cantidades-CM"/>
      <sheetName val="Sop&amp;Sup-Cantidades-VIA"/>
      <sheetName val="Insum"/>
      <sheetName val="Datos"/>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INV"/>
      <sheetName val="AASHTO"/>
      <sheetName val="Constantes Generales"/>
      <sheetName val="PRESUPUESTO ESTADIO 1"/>
      <sheetName val="PU (2)"/>
      <sheetName val="glvc"/>
      <sheetName val="items"/>
      <sheetName val="OBRA"/>
      <sheetName val="factor"/>
      <sheetName val="factor (2)"/>
      <sheetName val="presupuesto (2)"/>
      <sheetName val="Alcantarillas"/>
      <sheetName val="Datos Generales"/>
      <sheetName val="PU"/>
      <sheetName val="PRECIOS"/>
      <sheetName val="fotos"/>
      <sheetName val="CONS"/>
      <sheetName val="31"/>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C_ESTE_1"/>
      <sheetName val="S1"/>
      <sheetName val="S 2"/>
      <sheetName val="PRUEBA"/>
      <sheetName val="PESOS (2)"/>
      <sheetName val="PESOS (3)"/>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1.5 GRÁFICO AVANCE"/>
      <sheetName val="AIU"/>
      <sheetName val="FACTOR PREST."/>
      <sheetName val="DESGLOSE DE PERSONAL"/>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amc_acta"/>
      <sheetName val="amc_bas"/>
      <sheetName val="amc_iva"/>
      <sheetName val="amc_total"/>
      <sheetName val="amc_anticip"/>
      <sheetName val="a  aaInformación GRUPO"/>
      <sheetName val="a%20%20aaInformación%20GRUPO"/>
      <sheetName val="aCCIDENTES DE 1995 - 1996"/>
      <sheetName val="FNC"/>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21"/>
      <sheetName val="22"/>
      <sheetName val="23"/>
      <sheetName val="24"/>
      <sheetName val="25"/>
      <sheetName val="26"/>
      <sheetName val="27"/>
      <sheetName val="28"/>
      <sheetName val="29"/>
      <sheetName val="30"/>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ow r="2">
          <cell r="A2" t="str">
            <v>CODIGO</v>
          </cell>
        </row>
      </sheetData>
      <sheetData sheetId="143"/>
      <sheetData sheetId="144"/>
      <sheetData sheetId="145"/>
      <sheetData sheetId="146">
        <row r="2">
          <cell r="A2" t="str">
            <v>CODIGO</v>
          </cell>
        </row>
      </sheetData>
      <sheetData sheetId="147">
        <row r="2">
          <cell r="A2" t="str">
            <v>CODIGO</v>
          </cell>
        </row>
      </sheetData>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sheetData sheetId="204" refreshError="1"/>
      <sheetData sheetId="205" refreshError="1"/>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ow r="3">
          <cell r="A3" t="str">
            <v>COD</v>
          </cell>
        </row>
      </sheetData>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sheetData sheetId="427"/>
      <sheetData sheetId="428" refreshError="1"/>
      <sheetData sheetId="429"/>
      <sheetData sheetId="430" refreshError="1"/>
      <sheetData sheetId="431">
        <row r="11">
          <cell r="A11">
            <v>1</v>
          </cell>
        </row>
      </sheetData>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sheetData sheetId="447"/>
      <sheetData sheetId="448" refreshError="1"/>
      <sheetData sheetId="449"/>
      <sheetData sheetId="450"/>
      <sheetData sheetId="45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sheetData sheetId="539"/>
      <sheetData sheetId="540"/>
      <sheetData sheetId="541"/>
      <sheetData sheetId="542" refreshError="1"/>
      <sheetData sheetId="543" refreshError="1"/>
      <sheetData sheetId="544" refreshError="1"/>
      <sheetData sheetId="545" refreshError="1"/>
      <sheetData sheetId="546"/>
      <sheetData sheetId="547"/>
      <sheetData sheetId="548"/>
      <sheetData sheetId="549" refreshError="1"/>
      <sheetData sheetId="550" refreshError="1"/>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refreshError="1"/>
      <sheetData sheetId="661" refreshError="1"/>
      <sheetData sheetId="662" refreshError="1"/>
      <sheetData sheetId="663"/>
      <sheetData sheetId="664">
        <row r="1">
          <cell r="A1" t="str">
            <v>ITEM</v>
          </cell>
        </row>
      </sheetData>
      <sheetData sheetId="665">
        <row r="1">
          <cell r="A1" t="str">
            <v>EQUIPO</v>
          </cell>
        </row>
      </sheetData>
      <sheetData sheetId="666">
        <row r="1">
          <cell r="A1" t="str">
            <v>ADMINISTRACION</v>
          </cell>
        </row>
      </sheetData>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refreshError="1"/>
      <sheetData sheetId="995" refreshError="1"/>
      <sheetData sheetId="996" refreshError="1"/>
      <sheetData sheetId="997"/>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010"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1"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012"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013"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4"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1015"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6"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7"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8"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19" refreshError="1"/>
      <sheetData sheetId="1020"/>
      <sheetData sheetId="1021"/>
      <sheetData sheetId="1022"/>
      <sheetData sheetId="1023"/>
      <sheetData sheetId="1024"/>
      <sheetData sheetId="1025"/>
      <sheetData sheetId="1026" refreshError="1"/>
      <sheetData sheetId="1027" refreshError="1"/>
      <sheetData sheetId="1028" refreshError="1"/>
      <sheetData sheetId="1029">
        <row r="36">
          <cell r="G36">
            <v>310000.00000097335</v>
          </cell>
        </row>
      </sheetData>
      <sheetData sheetId="1030">
        <row r="36">
          <cell r="G36">
            <v>271000.00000162207</v>
          </cell>
        </row>
      </sheetData>
      <sheetData sheetId="1031">
        <row r="33">
          <cell r="G33">
            <v>283000.00002693152</v>
          </cell>
        </row>
      </sheetData>
      <sheetData sheetId="1032">
        <row r="33">
          <cell r="G33">
            <v>290000.00000013626</v>
          </cell>
        </row>
      </sheetData>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aCCIDENTES DE 1995 - 1996.xls]"/>
      <sheetName val="Res-Accide-10"/>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EQUIPOS"/>
      <sheetName val="MANO DE OBRA"/>
      <sheetName val="TRANSPORTE"/>
      <sheetName val="_aCCIDENTES_DE_1995___1996_xl_5"/>
      <sheetName val="//ccefici"/>
      <sheetName val="//d.docs.live.net/a  aaInformac"/>
      <sheetName val="_aCCIDENTES_DE_1995___1996_xl_2"/>
      <sheetName val="_aCCIDENTES_DE_1995___1996_xl_3"/>
      <sheetName val="_aCCIDENTES_DE_1995___1996_xl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Fornato 6"/>
      <sheetName val="\MANTENIMIENTO RUTA 1001_MARZO "/>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 val="Datos"/>
      <sheetName val="Cuadrillas"/>
      <sheetName val="Jornal"/>
      <sheetName val="[a  aaInformación]__cceficien_5"/>
      <sheetName val="[a  aaInformación]__cceficien_2"/>
      <sheetName val="[a  aaInformación]__cceficien_3"/>
      <sheetName val="[a  aaInformación]__cceficien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FIBRA ÓPTICA"/>
      <sheetName val="TARIFAS"/>
      <sheetName val="Personalizar"/>
      <sheetName val="Equipo"/>
      <sheetName val="materiales"/>
      <sheetName val="otros"/>
      <sheetName val="Formulas"/>
      <sheetName val="INDICE"/>
      <sheetName val="DISTANCIA"/>
      <sheetName val="PERSONAL"/>
      <sheetName val="ELECTRICO"/>
      <sheetName val="Vuelta"/>
      <sheetName val="Análisis de precios"/>
      <sheetName val="2103mar%20.xls"/>
      <sheetName val="Hoja1"/>
      <sheetName val="BASE"/>
      <sheetName val="1_Preliminares"/>
      <sheetName val="M.Obra"/>
      <sheetName val="Precios"/>
      <sheetName val="días habiles 2015"/>
      <sheetName val="INS"/>
      <sheetName val="Ppto"/>
      <sheetName val="Plan auditorí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320.1"/>
      <sheetName val="330.2"/>
      <sheetName val="700.1"/>
      <sheetName val="220.1"/>
      <sheetName val="330.1"/>
      <sheetName val="640.1.2"/>
      <sheetName val="673.1"/>
      <sheetName val="673.2"/>
      <sheetName val="ManoDe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SUB APU"/>
      <sheetName val="ESTADO VÍA-CRIT.TECNICO"/>
      <sheetName val="PRECIOS"/>
      <sheetName val="PREACTA 6"/>
      <sheetName val="TABLA 2008"/>
      <sheetName val="CLASIFICACION"/>
      <sheetName val="PRESUPUESTO"/>
      <sheetName val="Listas"/>
      <sheetName val="TRANSPORTE"/>
      <sheetName val="Excavación Mat. Común Estacione"/>
      <sheetName val="Demolición Pavimento"/>
      <sheetName val="Insum"/>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 P. 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Q55"/>
  <sheetViews>
    <sheetView showGridLines="0" tabSelected="1" view="pageBreakPreview" zoomScaleNormal="100" zoomScaleSheetLayoutView="100" zoomScalePageLayoutView="55" workbookViewId="0">
      <selection activeCell="C5" sqref="C5:K5"/>
    </sheetView>
  </sheetViews>
  <sheetFormatPr baseColWidth="10" defaultColWidth="11.42578125" defaultRowHeight="16.5"/>
  <cols>
    <col min="1" max="2" width="3.42578125" style="1" customWidth="1"/>
    <col min="3" max="3" width="5.1406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247" customWidth="1"/>
    <col min="11" max="11" width="30" style="247" customWidth="1"/>
    <col min="12" max="12" width="3.42578125" style="1" customWidth="1"/>
    <col min="13" max="13" width="2.5703125" style="1" customWidth="1"/>
    <col min="14" max="14" width="16.7109375" style="1" customWidth="1"/>
    <col min="15" max="16384" width="11.42578125" style="1"/>
  </cols>
  <sheetData>
    <row r="1" spans="1:14" ht="17.25" thickBot="1">
      <c r="A1" s="5"/>
      <c r="B1" s="5"/>
      <c r="C1" s="5"/>
      <c r="D1" s="5"/>
      <c r="E1" s="6"/>
      <c r="F1" s="5"/>
      <c r="G1" s="5"/>
      <c r="H1" s="5"/>
      <c r="I1" s="5"/>
      <c r="J1" s="250"/>
      <c r="K1" s="250"/>
      <c r="L1" s="5"/>
      <c r="M1" s="5"/>
    </row>
    <row r="2" spans="1:14" ht="17.25" thickTop="1">
      <c r="A2" s="5"/>
      <c r="B2" s="7"/>
      <c r="C2" s="224"/>
      <c r="D2" s="224"/>
      <c r="E2" s="225"/>
      <c r="F2" s="224"/>
      <c r="G2" s="224"/>
      <c r="H2" s="224"/>
      <c r="I2" s="224"/>
      <c r="J2" s="252"/>
      <c r="K2" s="252"/>
      <c r="L2" s="8"/>
      <c r="M2" s="5"/>
    </row>
    <row r="3" spans="1:14">
      <c r="A3" s="5"/>
      <c r="B3" s="9"/>
      <c r="C3" s="320"/>
      <c r="D3" s="320"/>
      <c r="E3" s="320"/>
      <c r="F3" s="320"/>
      <c r="G3" s="320"/>
      <c r="H3" s="320"/>
      <c r="I3" s="320"/>
      <c r="J3" s="320"/>
      <c r="K3" s="320"/>
      <c r="L3" s="10"/>
      <c r="M3" s="5"/>
    </row>
    <row r="4" spans="1:14" ht="17.25" thickBot="1">
      <c r="A4" s="5"/>
      <c r="B4" s="9"/>
      <c r="C4" s="317" t="s">
        <v>2</v>
      </c>
      <c r="D4" s="317"/>
      <c r="E4" s="317"/>
      <c r="F4" s="317"/>
      <c r="G4" s="317"/>
      <c r="H4" s="317"/>
      <c r="I4" s="317"/>
      <c r="J4" s="317"/>
      <c r="K4" s="317"/>
      <c r="L4" s="10"/>
      <c r="M4" s="5"/>
    </row>
    <row r="5" spans="1:14" ht="30" customHeight="1" thickBot="1">
      <c r="A5" s="5"/>
      <c r="B5" s="9"/>
      <c r="C5" s="308"/>
      <c r="D5" s="309"/>
      <c r="E5" s="309"/>
      <c r="F5" s="309"/>
      <c r="G5" s="309"/>
      <c r="H5" s="309"/>
      <c r="I5" s="309"/>
      <c r="J5" s="309"/>
      <c r="K5" s="310"/>
      <c r="L5" s="10"/>
      <c r="M5" s="5"/>
    </row>
    <row r="6" spans="1:14" ht="30" customHeight="1">
      <c r="A6" s="5"/>
      <c r="B6" s="9"/>
      <c r="C6" s="297" t="s">
        <v>3</v>
      </c>
      <c r="D6" s="295" t="s">
        <v>4</v>
      </c>
      <c r="E6" s="299" t="s">
        <v>5</v>
      </c>
      <c r="F6" s="299"/>
      <c r="G6" s="297" t="s">
        <v>6</v>
      </c>
      <c r="H6" s="295" t="s">
        <v>7</v>
      </c>
      <c r="I6" s="295" t="s">
        <v>8</v>
      </c>
      <c r="J6" s="321" t="s">
        <v>9</v>
      </c>
      <c r="K6" s="323" t="s">
        <v>10</v>
      </c>
      <c r="L6" s="10"/>
      <c r="M6" s="5"/>
      <c r="N6" s="248"/>
    </row>
    <row r="7" spans="1:14" ht="30" customHeight="1" thickBot="1">
      <c r="A7" s="5"/>
      <c r="B7" s="9"/>
      <c r="C7" s="298"/>
      <c r="D7" s="296"/>
      <c r="E7" s="129" t="s">
        <v>11</v>
      </c>
      <c r="F7" s="129" t="s">
        <v>12</v>
      </c>
      <c r="G7" s="298"/>
      <c r="H7" s="296"/>
      <c r="I7" s="296"/>
      <c r="J7" s="322"/>
      <c r="K7" s="324"/>
      <c r="L7" s="10"/>
      <c r="M7" s="5"/>
      <c r="N7" s="247"/>
    </row>
    <row r="8" spans="1:14">
      <c r="A8" s="5"/>
      <c r="B8" s="9"/>
      <c r="C8" s="290" t="s">
        <v>96</v>
      </c>
      <c r="D8" s="291"/>
      <c r="E8" s="291"/>
      <c r="F8" s="291"/>
      <c r="G8" s="291"/>
      <c r="H8" s="234"/>
      <c r="I8" s="234"/>
      <c r="J8" s="253"/>
      <c r="K8" s="266"/>
      <c r="L8" s="10"/>
      <c r="M8" s="5"/>
    </row>
    <row r="9" spans="1:14" ht="30" customHeight="1">
      <c r="A9" s="5"/>
      <c r="B9" s="9"/>
      <c r="C9" s="235"/>
      <c r="D9" s="150">
        <v>1</v>
      </c>
      <c r="E9" s="150" t="s">
        <v>97</v>
      </c>
      <c r="F9" s="240"/>
      <c r="G9" s="241" t="s">
        <v>98</v>
      </c>
      <c r="H9" s="150" t="s">
        <v>99</v>
      </c>
      <c r="I9" s="242">
        <v>340</v>
      </c>
      <c r="J9" s="243">
        <v>13496</v>
      </c>
      <c r="K9" s="261">
        <f>I9*J9</f>
        <v>4588640</v>
      </c>
      <c r="L9" s="10"/>
      <c r="M9" s="5"/>
    </row>
    <row r="10" spans="1:14">
      <c r="A10" s="5"/>
      <c r="B10" s="9"/>
      <c r="C10" s="235"/>
      <c r="D10" s="150">
        <v>2</v>
      </c>
      <c r="E10" s="150" t="s">
        <v>100</v>
      </c>
      <c r="F10" s="240"/>
      <c r="G10" s="240" t="s">
        <v>101</v>
      </c>
      <c r="H10" s="150" t="s">
        <v>102</v>
      </c>
      <c r="I10" s="242">
        <v>100</v>
      </c>
      <c r="J10" s="243">
        <v>30639</v>
      </c>
      <c r="K10" s="261">
        <f>I10*J10</f>
        <v>3063900</v>
      </c>
      <c r="L10" s="10"/>
      <c r="M10" s="5"/>
    </row>
    <row r="11" spans="1:14">
      <c r="A11" s="5"/>
      <c r="B11" s="9"/>
      <c r="C11" s="235"/>
      <c r="D11" s="150">
        <v>3</v>
      </c>
      <c r="E11" s="150" t="s">
        <v>142</v>
      </c>
      <c r="F11" s="240"/>
      <c r="G11" s="240" t="s">
        <v>141</v>
      </c>
      <c r="H11" s="150" t="s">
        <v>99</v>
      </c>
      <c r="I11" s="242">
        <v>392</v>
      </c>
      <c r="J11" s="243">
        <v>11851</v>
      </c>
      <c r="K11" s="261">
        <f>I11*J11</f>
        <v>4645592</v>
      </c>
      <c r="L11" s="10"/>
      <c r="M11" s="5"/>
    </row>
    <row r="12" spans="1:14" ht="17.25" thickBot="1">
      <c r="A12" s="5"/>
      <c r="B12" s="9"/>
      <c r="C12" s="139" t="s">
        <v>13</v>
      </c>
      <c r="D12" s="140"/>
      <c r="E12" s="140"/>
      <c r="F12" s="140"/>
      <c r="G12" s="141"/>
      <c r="H12" s="140"/>
      <c r="I12" s="136"/>
      <c r="J12" s="254"/>
      <c r="K12" s="267">
        <f>+SUM(K9:K11)</f>
        <v>12298132</v>
      </c>
      <c r="L12" s="10"/>
      <c r="M12" s="5"/>
    </row>
    <row r="13" spans="1:14" ht="17.25" thickBot="1">
      <c r="A13" s="5"/>
      <c r="B13" s="9"/>
      <c r="C13" s="292" t="s">
        <v>103</v>
      </c>
      <c r="D13" s="293"/>
      <c r="E13" s="293"/>
      <c r="F13" s="293"/>
      <c r="G13" s="293"/>
      <c r="H13" s="131"/>
      <c r="I13" s="131"/>
      <c r="J13" s="255"/>
      <c r="K13" s="268"/>
      <c r="L13" s="10"/>
      <c r="M13" s="5"/>
    </row>
    <row r="14" spans="1:14" ht="30" customHeight="1">
      <c r="A14" s="5"/>
      <c r="B14" s="9"/>
      <c r="C14" s="236"/>
      <c r="D14" s="238">
        <v>4</v>
      </c>
      <c r="E14" s="134" t="s">
        <v>104</v>
      </c>
      <c r="F14" s="134"/>
      <c r="G14" s="135" t="s">
        <v>105</v>
      </c>
      <c r="H14" s="134" t="s">
        <v>106</v>
      </c>
      <c r="I14" s="136">
        <v>9.6</v>
      </c>
      <c r="J14" s="256">
        <v>85765</v>
      </c>
      <c r="K14" s="269">
        <f>ROUND(I14*J14,0)</f>
        <v>823344</v>
      </c>
      <c r="L14" s="10"/>
      <c r="M14" s="5"/>
    </row>
    <row r="15" spans="1:14">
      <c r="A15" s="5"/>
      <c r="B15" s="9"/>
      <c r="C15" s="236"/>
      <c r="D15" s="238">
        <v>5</v>
      </c>
      <c r="E15" s="134" t="s">
        <v>107</v>
      </c>
      <c r="F15" s="134"/>
      <c r="G15" s="144" t="s">
        <v>108</v>
      </c>
      <c r="H15" s="134" t="s">
        <v>106</v>
      </c>
      <c r="I15" s="136">
        <v>18.899999999999999</v>
      </c>
      <c r="J15" s="256">
        <v>47202</v>
      </c>
      <c r="K15" s="269">
        <f t="shared" ref="K15:K17" si="0">ROUND(I15*J15,0)</f>
        <v>892118</v>
      </c>
      <c r="L15" s="10"/>
      <c r="M15" s="5"/>
    </row>
    <row r="16" spans="1:14" s="5" customFormat="1" ht="15.75">
      <c r="B16" s="9"/>
      <c r="C16" s="236"/>
      <c r="D16" s="239">
        <v>6</v>
      </c>
      <c r="E16" s="146" t="s">
        <v>109</v>
      </c>
      <c r="F16" s="146"/>
      <c r="G16" s="147" t="s">
        <v>110</v>
      </c>
      <c r="H16" s="134" t="s">
        <v>106</v>
      </c>
      <c r="I16" s="136">
        <v>12.649999999999999</v>
      </c>
      <c r="J16" s="256">
        <v>87415</v>
      </c>
      <c r="K16" s="269">
        <f t="shared" si="0"/>
        <v>1105800</v>
      </c>
      <c r="L16" s="10"/>
    </row>
    <row r="17" spans="1:14" ht="30" customHeight="1">
      <c r="B17" s="16"/>
      <c r="C17" s="236"/>
      <c r="D17" s="238">
        <v>7</v>
      </c>
      <c r="E17" s="134"/>
      <c r="F17" s="134" t="s">
        <v>111</v>
      </c>
      <c r="G17" s="135" t="s">
        <v>112</v>
      </c>
      <c r="H17" s="134" t="s">
        <v>106</v>
      </c>
      <c r="I17" s="136">
        <v>7.2</v>
      </c>
      <c r="J17" s="256">
        <v>130591</v>
      </c>
      <c r="K17" s="269">
        <f t="shared" si="0"/>
        <v>940255</v>
      </c>
      <c r="L17" s="17"/>
    </row>
    <row r="18" spans="1:14" ht="17.25" thickBot="1">
      <c r="A18" s="5"/>
      <c r="B18" s="9"/>
      <c r="C18" s="139" t="s">
        <v>13</v>
      </c>
      <c r="D18" s="148"/>
      <c r="E18" s="149"/>
      <c r="F18" s="148"/>
      <c r="G18" s="148"/>
      <c r="H18" s="148"/>
      <c r="I18" s="136"/>
      <c r="J18" s="257"/>
      <c r="K18" s="267">
        <f>SUM(K14:K17)</f>
        <v>3761517</v>
      </c>
      <c r="L18" s="10"/>
      <c r="M18" s="5"/>
    </row>
    <row r="19" spans="1:14">
      <c r="A19" s="5"/>
      <c r="B19" s="9"/>
      <c r="C19" s="292" t="s">
        <v>113</v>
      </c>
      <c r="D19" s="294"/>
      <c r="E19" s="294"/>
      <c r="F19" s="294"/>
      <c r="G19" s="294"/>
      <c r="H19" s="234"/>
      <c r="I19" s="234"/>
      <c r="J19" s="253"/>
      <c r="K19" s="266"/>
      <c r="L19" s="10"/>
      <c r="M19" s="5"/>
    </row>
    <row r="20" spans="1:14">
      <c r="A20" s="5"/>
      <c r="B20" s="9"/>
      <c r="C20" s="133"/>
      <c r="D20" s="237">
        <v>8</v>
      </c>
      <c r="E20" s="150" t="s">
        <v>114</v>
      </c>
      <c r="F20" s="150"/>
      <c r="G20" s="151" t="s">
        <v>118</v>
      </c>
      <c r="H20" s="150" t="s">
        <v>106</v>
      </c>
      <c r="I20" s="136">
        <v>8</v>
      </c>
      <c r="J20" s="256">
        <v>368594</v>
      </c>
      <c r="K20" s="256">
        <f>ROUND(I20*J20,0)</f>
        <v>2948752</v>
      </c>
      <c r="L20" s="10"/>
      <c r="M20" s="5"/>
    </row>
    <row r="21" spans="1:14">
      <c r="A21" s="5"/>
      <c r="B21" s="9"/>
      <c r="C21" s="133"/>
      <c r="D21" s="244">
        <v>9</v>
      </c>
      <c r="E21" s="152" t="s">
        <v>115</v>
      </c>
      <c r="F21" s="152"/>
      <c r="G21" s="151" t="s">
        <v>119</v>
      </c>
      <c r="H21" s="150" t="s">
        <v>122</v>
      </c>
      <c r="I21" s="136">
        <v>8238.7871999999988</v>
      </c>
      <c r="J21" s="256">
        <v>10391</v>
      </c>
      <c r="K21" s="256">
        <f t="shared" ref="K21:K26" si="1">ROUND(I21*J21,0)</f>
        <v>85609238</v>
      </c>
      <c r="L21" s="10"/>
      <c r="M21" s="5"/>
    </row>
    <row r="22" spans="1:14">
      <c r="A22" s="5"/>
      <c r="B22" s="9"/>
      <c r="C22" s="133"/>
      <c r="D22" s="237">
        <v>10</v>
      </c>
      <c r="E22" s="150" t="s">
        <v>115</v>
      </c>
      <c r="F22" s="150"/>
      <c r="G22" s="151" t="s">
        <v>120</v>
      </c>
      <c r="H22" s="150" t="s">
        <v>122</v>
      </c>
      <c r="I22" s="136">
        <v>9506.6847999999991</v>
      </c>
      <c r="J22" s="256">
        <v>10391</v>
      </c>
      <c r="K22" s="256">
        <f t="shared" si="1"/>
        <v>98783962</v>
      </c>
      <c r="L22" s="10"/>
      <c r="M22" s="5"/>
    </row>
    <row r="23" spans="1:14" s="5" customFormat="1" ht="15.75">
      <c r="B23" s="9"/>
      <c r="C23" s="133"/>
      <c r="D23" s="239">
        <v>11</v>
      </c>
      <c r="E23" s="146" t="s">
        <v>116</v>
      </c>
      <c r="F23" s="146"/>
      <c r="G23" s="153" t="s">
        <v>138</v>
      </c>
      <c r="H23" s="146" t="s">
        <v>106</v>
      </c>
      <c r="I23" s="136">
        <v>27</v>
      </c>
      <c r="J23" s="256">
        <v>1139022</v>
      </c>
      <c r="K23" s="256">
        <f t="shared" si="1"/>
        <v>30753594</v>
      </c>
      <c r="L23" s="10"/>
    </row>
    <row r="24" spans="1:14">
      <c r="A24" s="5"/>
      <c r="B24" s="9"/>
      <c r="C24" s="133"/>
      <c r="D24" s="237">
        <v>12</v>
      </c>
      <c r="E24" s="146" t="s">
        <v>116</v>
      </c>
      <c r="F24" s="150"/>
      <c r="G24" s="151" t="s">
        <v>139</v>
      </c>
      <c r="H24" s="150" t="s">
        <v>106</v>
      </c>
      <c r="I24" s="136">
        <v>33.31</v>
      </c>
      <c r="J24" s="256">
        <v>1139022</v>
      </c>
      <c r="K24" s="256">
        <f t="shared" si="1"/>
        <v>37940823</v>
      </c>
      <c r="L24" s="10"/>
      <c r="M24" s="5"/>
      <c r="N24" s="247"/>
    </row>
    <row r="25" spans="1:14" s="5" customFormat="1" ht="15.75">
      <c r="B25" s="9"/>
      <c r="C25" s="155"/>
      <c r="D25" s="239">
        <v>13</v>
      </c>
      <c r="E25" s="146" t="s">
        <v>116</v>
      </c>
      <c r="F25" s="146"/>
      <c r="G25" s="153" t="s">
        <v>140</v>
      </c>
      <c r="H25" s="146" t="s">
        <v>106</v>
      </c>
      <c r="I25" s="136">
        <v>9</v>
      </c>
      <c r="J25" s="256">
        <v>1139022</v>
      </c>
      <c r="K25" s="256">
        <f t="shared" si="1"/>
        <v>10251198</v>
      </c>
      <c r="L25" s="10"/>
      <c r="N25" s="250"/>
    </row>
    <row r="26" spans="1:14">
      <c r="A26" s="5"/>
      <c r="B26" s="9"/>
      <c r="C26" s="133"/>
      <c r="D26" s="237">
        <v>14</v>
      </c>
      <c r="E26" s="245"/>
      <c r="F26" s="134" t="s">
        <v>117</v>
      </c>
      <c r="G26" s="151" t="s">
        <v>121</v>
      </c>
      <c r="H26" s="150" t="s">
        <v>102</v>
      </c>
      <c r="I26" s="136">
        <v>38.400000000000006</v>
      </c>
      <c r="J26" s="256">
        <v>20804</v>
      </c>
      <c r="K26" s="256">
        <f t="shared" si="1"/>
        <v>798874</v>
      </c>
      <c r="L26" s="10"/>
      <c r="M26" s="5"/>
      <c r="N26" s="247"/>
    </row>
    <row r="27" spans="1:14" ht="17.25" thickBot="1">
      <c r="A27" s="5"/>
      <c r="B27" s="9"/>
      <c r="C27" s="157" t="s">
        <v>13</v>
      </c>
      <c r="D27" s="158"/>
      <c r="E27" s="158"/>
      <c r="F27" s="158"/>
      <c r="G27" s="159"/>
      <c r="H27" s="158"/>
      <c r="I27" s="136"/>
      <c r="J27" s="258"/>
      <c r="K27" s="270">
        <f>SUM(K20:K26)</f>
        <v>267086441</v>
      </c>
      <c r="L27" s="10"/>
      <c r="M27" s="5"/>
    </row>
    <row r="28" spans="1:14">
      <c r="A28" s="5"/>
      <c r="B28" s="9"/>
      <c r="C28" s="292" t="s">
        <v>123</v>
      </c>
      <c r="D28" s="293"/>
      <c r="E28" s="293"/>
      <c r="F28" s="293"/>
      <c r="G28" s="293"/>
      <c r="H28" s="131"/>
      <c r="I28" s="131"/>
      <c r="J28" s="255"/>
      <c r="K28" s="268"/>
      <c r="L28" s="10"/>
      <c r="M28" s="5"/>
    </row>
    <row r="29" spans="1:14">
      <c r="A29" s="5"/>
      <c r="B29" s="9"/>
      <c r="C29" s="133"/>
      <c r="D29" s="237">
        <v>15</v>
      </c>
      <c r="E29" s="150" t="s">
        <v>124</v>
      </c>
      <c r="F29" s="150"/>
      <c r="G29" s="151" t="s">
        <v>126</v>
      </c>
      <c r="H29" s="150" t="s">
        <v>102</v>
      </c>
      <c r="I29" s="136">
        <v>38</v>
      </c>
      <c r="J29" s="256">
        <v>63708</v>
      </c>
      <c r="K29" s="269">
        <f>I29*J29</f>
        <v>2420904</v>
      </c>
      <c r="L29" s="10"/>
      <c r="M29" s="5"/>
      <c r="N29" s="248"/>
    </row>
    <row r="30" spans="1:14" ht="30" customHeight="1">
      <c r="A30" s="5"/>
      <c r="B30" s="9"/>
      <c r="C30" s="133"/>
      <c r="D30" s="237">
        <v>16</v>
      </c>
      <c r="E30" s="150" t="s">
        <v>125</v>
      </c>
      <c r="F30" s="150"/>
      <c r="G30" s="151" t="s">
        <v>127</v>
      </c>
      <c r="H30" s="150" t="s">
        <v>99</v>
      </c>
      <c r="I30" s="136">
        <v>104</v>
      </c>
      <c r="J30" s="256">
        <v>12900</v>
      </c>
      <c r="K30" s="269">
        <f>I30*J30</f>
        <v>1341600</v>
      </c>
      <c r="L30" s="10"/>
      <c r="M30" s="5"/>
      <c r="N30" s="248"/>
    </row>
    <row r="31" spans="1:14" ht="17.25" thickBot="1">
      <c r="A31" s="5"/>
      <c r="B31" s="9"/>
      <c r="C31" s="139" t="s">
        <v>13</v>
      </c>
      <c r="D31" s="163"/>
      <c r="E31" s="163"/>
      <c r="F31" s="163"/>
      <c r="G31" s="164"/>
      <c r="H31" s="165"/>
      <c r="I31" s="136"/>
      <c r="J31" s="254"/>
      <c r="K31" s="267">
        <f>SUM(K29:K30)</f>
        <v>3762504</v>
      </c>
      <c r="L31" s="10"/>
      <c r="M31" s="5"/>
    </row>
    <row r="32" spans="1:14">
      <c r="A32" s="5"/>
      <c r="B32" s="9"/>
      <c r="C32" s="233"/>
      <c r="D32" s="234"/>
      <c r="E32" s="234"/>
      <c r="F32" s="234"/>
      <c r="G32" s="234"/>
      <c r="H32" s="234"/>
      <c r="I32" s="234"/>
      <c r="J32" s="253"/>
      <c r="K32" s="266"/>
      <c r="L32" s="10"/>
      <c r="M32" s="5"/>
    </row>
    <row r="33" spans="1:17">
      <c r="A33" s="5"/>
      <c r="B33" s="9"/>
      <c r="C33" s="235"/>
      <c r="D33" s="237">
        <v>17</v>
      </c>
      <c r="E33" s="150" t="s">
        <v>128</v>
      </c>
      <c r="F33" s="235"/>
      <c r="G33" s="240" t="s">
        <v>131</v>
      </c>
      <c r="H33" s="150" t="s">
        <v>99</v>
      </c>
      <c r="I33" s="136">
        <v>392</v>
      </c>
      <c r="J33" s="259">
        <v>72489</v>
      </c>
      <c r="K33" s="261">
        <f>ROUND(I33*J33,0)</f>
        <v>28415688</v>
      </c>
      <c r="L33" s="10"/>
      <c r="M33" s="5"/>
      <c r="N33" s="251"/>
    </row>
    <row r="34" spans="1:17">
      <c r="A34" s="5"/>
      <c r="B34" s="9"/>
      <c r="C34" s="235"/>
      <c r="D34" s="237">
        <v>18</v>
      </c>
      <c r="E34" s="150" t="s">
        <v>129</v>
      </c>
      <c r="F34" s="235"/>
      <c r="G34" s="240" t="s">
        <v>132</v>
      </c>
      <c r="H34" s="150" t="s">
        <v>122</v>
      </c>
      <c r="I34" s="136">
        <v>582.4</v>
      </c>
      <c r="J34" s="259">
        <v>10391</v>
      </c>
      <c r="K34" s="261">
        <f t="shared" ref="K34:K35" si="2">ROUND(I34*J34,0)</f>
        <v>6051718</v>
      </c>
      <c r="L34" s="10"/>
      <c r="M34" s="5"/>
      <c r="N34" s="247"/>
    </row>
    <row r="35" spans="1:17" ht="128.25">
      <c r="A35" s="5"/>
      <c r="B35" s="9"/>
      <c r="C35" s="235"/>
      <c r="D35" s="237">
        <v>19</v>
      </c>
      <c r="E35" s="150"/>
      <c r="F35" s="150" t="s">
        <v>130</v>
      </c>
      <c r="G35" s="241" t="s">
        <v>133</v>
      </c>
      <c r="H35" s="150" t="s">
        <v>99</v>
      </c>
      <c r="I35" s="136">
        <v>392</v>
      </c>
      <c r="J35" s="259">
        <v>97625</v>
      </c>
      <c r="K35" s="261">
        <f t="shared" si="2"/>
        <v>38269000</v>
      </c>
      <c r="L35" s="10"/>
      <c r="M35" s="5"/>
    </row>
    <row r="36" spans="1:17" ht="17.25" thickBot="1">
      <c r="A36" s="5"/>
      <c r="B36" s="9"/>
      <c r="C36" s="139" t="s">
        <v>13</v>
      </c>
      <c r="D36" s="163"/>
      <c r="E36" s="163"/>
      <c r="F36" s="163"/>
      <c r="G36" s="166"/>
      <c r="H36" s="165"/>
      <c r="I36" s="136"/>
      <c r="J36" s="254"/>
      <c r="K36" s="267">
        <f>SUM(K33:K35)</f>
        <v>72736406</v>
      </c>
      <c r="L36" s="10"/>
      <c r="M36" s="5"/>
    </row>
    <row r="37" spans="1:17" s="3" customFormat="1" thickBot="1">
      <c r="A37" s="11"/>
      <c r="B37" s="12"/>
      <c r="C37" s="311" t="s">
        <v>14</v>
      </c>
      <c r="D37" s="312"/>
      <c r="E37" s="312"/>
      <c r="F37" s="312"/>
      <c r="G37" s="312"/>
      <c r="H37" s="312"/>
      <c r="I37" s="312"/>
      <c r="J37" s="313"/>
      <c r="K37" s="268">
        <f>(K12+K18+K27+K31+K36)</f>
        <v>359645000</v>
      </c>
      <c r="L37" s="13"/>
      <c r="M37" s="11"/>
    </row>
    <row r="38" spans="1:17" s="3" customFormat="1" thickBot="1">
      <c r="A38" s="11"/>
      <c r="B38" s="12"/>
      <c r="C38" s="168"/>
      <c r="D38" s="168"/>
      <c r="E38" s="168"/>
      <c r="F38" s="168"/>
      <c r="G38" s="168"/>
      <c r="H38" s="168"/>
      <c r="I38" s="168"/>
      <c r="J38" s="260"/>
      <c r="K38" s="271"/>
      <c r="L38" s="13"/>
      <c r="M38" s="11"/>
    </row>
    <row r="39" spans="1:17" s="3" customFormat="1" ht="15.75">
      <c r="A39" s="11"/>
      <c r="B39" s="12"/>
      <c r="C39" s="170"/>
      <c r="D39" s="171"/>
      <c r="E39" s="170"/>
      <c r="F39" s="170"/>
      <c r="G39" s="318" t="s">
        <v>134</v>
      </c>
      <c r="H39" s="319"/>
      <c r="I39" s="319"/>
      <c r="J39" s="276">
        <v>0.25</v>
      </c>
      <c r="K39" s="272">
        <f>$K$37*J39</f>
        <v>89911250</v>
      </c>
      <c r="L39" s="13"/>
      <c r="M39" s="11"/>
    </row>
    <row r="40" spans="1:17" s="3" customFormat="1" ht="15.75">
      <c r="A40" s="11"/>
      <c r="B40" s="12"/>
      <c r="C40" s="170"/>
      <c r="D40" s="171"/>
      <c r="E40" s="170"/>
      <c r="F40" s="170"/>
      <c r="G40" s="280" t="s">
        <v>135</v>
      </c>
      <c r="H40" s="281"/>
      <c r="I40" s="281"/>
      <c r="J40" s="277">
        <v>0.05</v>
      </c>
      <c r="K40" s="273">
        <f>$K$37*J40</f>
        <v>17982250</v>
      </c>
      <c r="L40" s="13"/>
      <c r="M40" s="11"/>
    </row>
    <row r="41" spans="1:17" s="3" customFormat="1" ht="15.75">
      <c r="A41" s="11"/>
      <c r="B41" s="12"/>
      <c r="C41" s="170"/>
      <c r="D41" s="179"/>
      <c r="E41" s="179"/>
      <c r="F41" s="179"/>
      <c r="G41" s="280" t="s">
        <v>136</v>
      </c>
      <c r="H41" s="281"/>
      <c r="I41" s="281"/>
      <c r="J41" s="277">
        <v>0.03</v>
      </c>
      <c r="K41" s="273">
        <f>$K$37*J41</f>
        <v>10789350</v>
      </c>
      <c r="L41" s="13"/>
      <c r="M41" s="11"/>
    </row>
    <row r="42" spans="1:17" s="3" customFormat="1" ht="15.75">
      <c r="A42" s="11"/>
      <c r="B42" s="12"/>
      <c r="C42" s="170"/>
      <c r="D42" s="179"/>
      <c r="E42" s="179"/>
      <c r="F42" s="179"/>
      <c r="G42" s="282" t="s">
        <v>28</v>
      </c>
      <c r="H42" s="283"/>
      <c r="I42" s="283"/>
      <c r="J42" s="278">
        <f>+J39+J40+J41</f>
        <v>0.32999999999999996</v>
      </c>
      <c r="K42" s="273">
        <f>SUM(K39:K41)</f>
        <v>118682850</v>
      </c>
      <c r="L42" s="13"/>
      <c r="M42" s="11"/>
    </row>
    <row r="43" spans="1:17" s="3" customFormat="1" ht="15.75">
      <c r="A43" s="11"/>
      <c r="B43" s="12"/>
      <c r="C43" s="170"/>
      <c r="D43" s="179"/>
      <c r="E43" s="179"/>
      <c r="F43" s="179"/>
      <c r="G43" s="284" t="s">
        <v>15</v>
      </c>
      <c r="H43" s="285"/>
      <c r="I43" s="285"/>
      <c r="J43" s="286"/>
      <c r="K43" s="274">
        <f>+K37+K42</f>
        <v>478327850</v>
      </c>
      <c r="L43" s="13"/>
      <c r="M43" s="11"/>
    </row>
    <row r="44" spans="1:17" s="3" customFormat="1" thickBot="1">
      <c r="A44" s="11"/>
      <c r="B44" s="12"/>
      <c r="C44" s="170"/>
      <c r="D44" s="171"/>
      <c r="E44" s="170"/>
      <c r="F44" s="170"/>
      <c r="G44" s="287" t="s">
        <v>137</v>
      </c>
      <c r="H44" s="288"/>
      <c r="I44" s="288"/>
      <c r="J44" s="289"/>
      <c r="K44" s="273">
        <v>0</v>
      </c>
      <c r="L44" s="13"/>
      <c r="M44" s="11"/>
    </row>
    <row r="45" spans="1:17" s="3" customFormat="1" thickBot="1">
      <c r="A45" s="11"/>
      <c r="B45" s="12"/>
      <c r="C45" s="170"/>
      <c r="D45" s="171"/>
      <c r="E45" s="170"/>
      <c r="F45" s="170"/>
      <c r="G45" s="187" t="s">
        <v>16</v>
      </c>
      <c r="H45" s="188"/>
      <c r="I45" s="189"/>
      <c r="J45" s="262"/>
      <c r="K45" s="268">
        <f>+K43-K44</f>
        <v>478327850</v>
      </c>
      <c r="L45" s="13"/>
      <c r="M45" s="11"/>
      <c r="N45" s="246"/>
      <c r="O45" s="246"/>
      <c r="P45" s="249"/>
      <c r="Q45" s="249"/>
    </row>
    <row r="46" spans="1:17" s="3" customFormat="1" thickBot="1">
      <c r="A46" s="11"/>
      <c r="B46" s="12"/>
      <c r="C46" s="170"/>
      <c r="D46" s="171"/>
      <c r="E46" s="171"/>
      <c r="F46" s="171"/>
      <c r="G46" s="170"/>
      <c r="H46" s="170"/>
      <c r="I46" s="191"/>
      <c r="J46" s="263"/>
      <c r="K46" s="271"/>
      <c r="L46" s="13"/>
      <c r="M46" s="11"/>
    </row>
    <row r="47" spans="1:17" s="3" customFormat="1" ht="15.75">
      <c r="A47" s="11"/>
      <c r="B47" s="12"/>
      <c r="C47" s="194"/>
      <c r="D47" s="315"/>
      <c r="E47" s="315"/>
      <c r="F47" s="315"/>
      <c r="G47" s="315"/>
      <c r="H47" s="315"/>
      <c r="I47" s="315"/>
      <c r="J47" s="315"/>
      <c r="K47" s="316"/>
      <c r="L47" s="14"/>
      <c r="M47" s="11"/>
    </row>
    <row r="48" spans="1:17" s="3" customFormat="1" ht="46.5" customHeight="1">
      <c r="A48" s="11"/>
      <c r="B48" s="12"/>
      <c r="C48" s="302" t="s">
        <v>17</v>
      </c>
      <c r="D48" s="303"/>
      <c r="E48" s="303"/>
      <c r="F48" s="303"/>
      <c r="G48" s="303"/>
      <c r="H48" s="314" t="s">
        <v>18</v>
      </c>
      <c r="I48" s="314"/>
      <c r="J48" s="314"/>
      <c r="K48" s="275" t="s">
        <v>19</v>
      </c>
      <c r="L48" s="15"/>
      <c r="M48" s="11"/>
    </row>
    <row r="49" spans="1:13" s="3" customFormat="1" ht="32.25" customHeight="1">
      <c r="A49" s="11"/>
      <c r="B49" s="12"/>
      <c r="C49" s="302" t="s">
        <v>20</v>
      </c>
      <c r="D49" s="303"/>
      <c r="E49" s="303"/>
      <c r="F49" s="303"/>
      <c r="G49" s="303"/>
      <c r="H49" s="307" t="s">
        <v>21</v>
      </c>
      <c r="I49" s="307"/>
      <c r="J49" s="264" t="s">
        <v>22</v>
      </c>
      <c r="K49" s="279">
        <v>0.25</v>
      </c>
      <c r="L49" s="15"/>
      <c r="M49" s="11"/>
    </row>
    <row r="50" spans="1:13" s="3" customFormat="1" ht="30" customHeight="1">
      <c r="A50" s="11"/>
      <c r="B50" s="12"/>
      <c r="C50" s="302" t="s">
        <v>23</v>
      </c>
      <c r="D50" s="303"/>
      <c r="E50" s="303"/>
      <c r="F50" s="303"/>
      <c r="G50" s="303"/>
      <c r="H50" s="304" t="s">
        <v>24</v>
      </c>
      <c r="I50" s="305"/>
      <c r="J50" s="264" t="s">
        <v>25</v>
      </c>
      <c r="K50" s="279">
        <v>0.05</v>
      </c>
      <c r="L50" s="15"/>
      <c r="M50" s="11"/>
    </row>
    <row r="51" spans="1:13" s="4" customFormat="1" ht="58.5" customHeight="1">
      <c r="A51" s="11"/>
      <c r="B51" s="12"/>
      <c r="C51" s="205"/>
      <c r="E51" s="206"/>
      <c r="F51" s="206"/>
      <c r="G51" s="207"/>
      <c r="H51" s="306" t="s">
        <v>26</v>
      </c>
      <c r="I51" s="307"/>
      <c r="J51" s="264" t="s">
        <v>27</v>
      </c>
      <c r="K51" s="279">
        <v>0.03</v>
      </c>
      <c r="L51" s="13"/>
      <c r="M51" s="11"/>
    </row>
    <row r="52" spans="1:13" ht="57" customHeight="1">
      <c r="A52" s="5"/>
      <c r="B52" s="9"/>
      <c r="C52" s="208"/>
      <c r="D52" s="209"/>
      <c r="E52" s="209"/>
      <c r="F52" s="209"/>
      <c r="G52" s="210"/>
      <c r="H52" s="307" t="s">
        <v>28</v>
      </c>
      <c r="I52" s="307"/>
      <c r="J52" s="264" t="s">
        <v>29</v>
      </c>
      <c r="K52" s="279">
        <f>+K49+K50+K51</f>
        <v>0.32999999999999996</v>
      </c>
      <c r="L52" s="10"/>
      <c r="M52" s="5"/>
    </row>
    <row r="53" spans="1:13" ht="17.25" thickBot="1">
      <c r="A53" s="5"/>
      <c r="B53" s="9"/>
      <c r="C53" s="215"/>
      <c r="D53" s="213"/>
      <c r="E53" s="213"/>
      <c r="F53" s="213"/>
      <c r="G53" s="214"/>
      <c r="H53" s="300"/>
      <c r="I53" s="300"/>
      <c r="J53" s="300"/>
      <c r="K53" s="301"/>
      <c r="L53" s="10"/>
      <c r="M53" s="5"/>
    </row>
    <row r="54" spans="1:13" ht="17.25" thickBot="1">
      <c r="A54" s="5"/>
      <c r="B54" s="226"/>
      <c r="C54" s="227"/>
      <c r="D54" s="227"/>
      <c r="E54" s="228"/>
      <c r="F54" s="227"/>
      <c r="G54" s="229"/>
      <c r="H54" s="227"/>
      <c r="I54" s="227"/>
      <c r="J54" s="265"/>
      <c r="K54" s="265"/>
      <c r="L54" s="230"/>
      <c r="M54" s="5"/>
    </row>
    <row r="55" spans="1:13" ht="17.25" thickTop="1">
      <c r="A55" s="5"/>
      <c r="B55" s="5"/>
      <c r="C55" s="5"/>
      <c r="D55" s="5"/>
      <c r="E55" s="6"/>
      <c r="F55" s="5"/>
      <c r="G55" s="5"/>
      <c r="H55" s="5"/>
      <c r="I55" s="5"/>
      <c r="J55" s="250"/>
      <c r="K55" s="250"/>
      <c r="L55" s="5"/>
      <c r="M55" s="5"/>
    </row>
  </sheetData>
  <mergeCells count="32">
    <mergeCell ref="C49:G49"/>
    <mergeCell ref="C5:K5"/>
    <mergeCell ref="C37:J37"/>
    <mergeCell ref="C48:G48"/>
    <mergeCell ref="H48:J48"/>
    <mergeCell ref="H49:I49"/>
    <mergeCell ref="D47:K47"/>
    <mergeCell ref="C4:K4"/>
    <mergeCell ref="G39:I39"/>
    <mergeCell ref="I6:I7"/>
    <mergeCell ref="C3:K3"/>
    <mergeCell ref="J6:J7"/>
    <mergeCell ref="K6:K7"/>
    <mergeCell ref="C6:C7"/>
    <mergeCell ref="H53:K53"/>
    <mergeCell ref="C50:G50"/>
    <mergeCell ref="H50:I50"/>
    <mergeCell ref="H51:I51"/>
    <mergeCell ref="H52:I52"/>
    <mergeCell ref="D6:D7"/>
    <mergeCell ref="G6:G7"/>
    <mergeCell ref="H6:H7"/>
    <mergeCell ref="E6:F6"/>
    <mergeCell ref="G41:I41"/>
    <mergeCell ref="G42:I42"/>
    <mergeCell ref="G43:J43"/>
    <mergeCell ref="G44:J44"/>
    <mergeCell ref="C8:G8"/>
    <mergeCell ref="C13:G13"/>
    <mergeCell ref="C19:G19"/>
    <mergeCell ref="C28:G28"/>
    <mergeCell ref="G40:I40"/>
  </mergeCells>
  <phoneticPr fontId="60" type="noConversion"/>
  <pageMargins left="0.11811023622047245" right="0.11811023622047245" top="0.15748031496062992" bottom="0.15748031496062992" header="0.31496062992125984" footer="0.31496062992125984"/>
  <pageSetup scale="43" orientation="portrait" r:id="rId1"/>
  <rowBreaks count="1" manualBreakCount="1">
    <brk id="5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3"/>
  <sheetViews>
    <sheetView showGridLines="0" view="pageBreakPreview" topLeftCell="B10" zoomScale="87" zoomScaleNormal="100" zoomScaleSheetLayoutView="87" zoomScalePageLayoutView="91" workbookViewId="0">
      <selection activeCell="E4" sqref="E4"/>
    </sheetView>
  </sheetViews>
  <sheetFormatPr baseColWidth="10" defaultColWidth="11.42578125" defaultRowHeight="16.5"/>
  <cols>
    <col min="1" max="2" width="3.42578125" style="1" customWidth="1"/>
    <col min="3" max="3" width="7.5703125" style="1" customWidth="1"/>
    <col min="4" max="4" width="15.42578125" style="1" customWidth="1"/>
    <col min="5" max="5" width="16.140625" style="2" customWidth="1"/>
    <col min="6" max="6" width="17.42578125" style="1" customWidth="1"/>
    <col min="7" max="7" width="73.42578125" style="1" customWidth="1"/>
    <col min="8" max="8" width="8.5703125" style="1" customWidth="1"/>
    <col min="9" max="9" width="18.5703125" style="1" customWidth="1"/>
    <col min="10" max="10" width="23.5703125" style="1" customWidth="1"/>
    <col min="11" max="11" width="30" style="1" customWidth="1"/>
    <col min="12" max="12" width="3.42578125" style="1" customWidth="1"/>
    <col min="13" max="13" width="2.570312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4"/>
      <c r="D2" s="224"/>
      <c r="E2" s="225"/>
      <c r="F2" s="224"/>
      <c r="G2" s="224"/>
      <c r="H2" s="224"/>
      <c r="I2" s="224"/>
      <c r="J2" s="224"/>
      <c r="K2" s="224"/>
      <c r="L2" s="8"/>
      <c r="M2" s="5"/>
    </row>
    <row r="3" spans="1:13" ht="26.25" customHeight="1">
      <c r="A3" s="5"/>
      <c r="B3" s="9"/>
      <c r="C3" s="330" t="s">
        <v>94</v>
      </c>
      <c r="D3" s="331"/>
      <c r="E3" s="331"/>
      <c r="F3" s="331"/>
      <c r="G3" s="5"/>
      <c r="H3" s="5"/>
      <c r="I3" s="5"/>
      <c r="J3" s="5"/>
      <c r="K3" s="5"/>
      <c r="L3" s="10"/>
      <c r="M3" s="5"/>
    </row>
    <row r="4" spans="1:13">
      <c r="A4" s="5"/>
      <c r="B4" s="9"/>
      <c r="C4" s="201" t="s">
        <v>0</v>
      </c>
      <c r="D4" s="202" t="s">
        <v>95</v>
      </c>
      <c r="E4" s="201" t="s">
        <v>1</v>
      </c>
      <c r="F4" s="202">
        <v>1</v>
      </c>
      <c r="G4" s="5"/>
      <c r="H4" s="5"/>
      <c r="I4" s="5"/>
      <c r="J4" s="5"/>
      <c r="K4" s="5"/>
      <c r="L4" s="10"/>
      <c r="M4" s="5"/>
    </row>
    <row r="5" spans="1:13">
      <c r="A5" s="5"/>
      <c r="B5" s="9"/>
      <c r="C5" s="332" t="s">
        <v>30</v>
      </c>
      <c r="D5" s="332"/>
      <c r="E5" s="332"/>
      <c r="F5" s="332"/>
      <c r="G5" s="332"/>
      <c r="H5" s="332"/>
      <c r="I5" s="332"/>
      <c r="J5" s="332"/>
      <c r="K5" s="332"/>
      <c r="L5" s="10"/>
      <c r="M5" s="5"/>
    </row>
    <row r="6" spans="1:13" ht="17.25" thickBot="1">
      <c r="A6" s="5"/>
      <c r="B6" s="9"/>
      <c r="C6" s="317" t="s">
        <v>31</v>
      </c>
      <c r="D6" s="317"/>
      <c r="E6" s="317"/>
      <c r="F6" s="317"/>
      <c r="G6" s="317"/>
      <c r="H6" s="317"/>
      <c r="I6" s="317"/>
      <c r="J6" s="317"/>
      <c r="K6" s="317"/>
      <c r="L6" s="10"/>
      <c r="M6" s="5"/>
    </row>
    <row r="7" spans="1:13" s="20" customFormat="1" ht="16.5" customHeight="1">
      <c r="A7" s="19"/>
      <c r="B7" s="216"/>
      <c r="C7" s="333" t="s">
        <v>84</v>
      </c>
      <c r="D7" s="334"/>
      <c r="E7" s="334"/>
      <c r="F7" s="334"/>
      <c r="G7" s="334"/>
      <c r="H7" s="334"/>
      <c r="I7" s="334"/>
      <c r="J7" s="334"/>
      <c r="K7" s="335"/>
      <c r="L7" s="21"/>
      <c r="M7" s="19"/>
    </row>
    <row r="8" spans="1:13" ht="33.75" customHeight="1" thickBot="1">
      <c r="A8" s="5"/>
      <c r="B8" s="217"/>
      <c r="C8" s="336"/>
      <c r="D8" s="337"/>
      <c r="E8" s="337"/>
      <c r="F8" s="337"/>
      <c r="G8" s="337"/>
      <c r="H8" s="337"/>
      <c r="I8" s="337"/>
      <c r="J8" s="337"/>
      <c r="K8" s="338"/>
      <c r="L8" s="10"/>
      <c r="M8" s="5"/>
    </row>
    <row r="9" spans="1:13" ht="34.5" customHeight="1">
      <c r="A9" s="5"/>
      <c r="B9" s="217"/>
      <c r="C9" s="339" t="s">
        <v>85</v>
      </c>
      <c r="D9" s="340"/>
      <c r="E9" s="340"/>
      <c r="F9" s="340"/>
      <c r="G9" s="340"/>
      <c r="H9" s="340"/>
      <c r="I9" s="340"/>
      <c r="J9" s="340"/>
      <c r="K9" s="341"/>
      <c r="L9" s="10"/>
      <c r="M9" s="5"/>
    </row>
    <row r="10" spans="1:13" ht="30" customHeight="1" thickBot="1">
      <c r="A10" s="5"/>
      <c r="B10" s="217"/>
      <c r="C10" s="309"/>
      <c r="D10" s="309"/>
      <c r="E10" s="309"/>
      <c r="F10" s="309"/>
      <c r="G10" s="309"/>
      <c r="H10" s="309"/>
      <c r="I10" s="309"/>
      <c r="J10" s="309"/>
      <c r="K10" s="310"/>
      <c r="L10" s="10"/>
      <c r="M10" s="5"/>
    </row>
    <row r="11" spans="1:13" ht="30" customHeight="1">
      <c r="A11" s="5"/>
      <c r="B11" s="9"/>
      <c r="C11" s="297" t="s">
        <v>3</v>
      </c>
      <c r="D11" s="295" t="s">
        <v>4</v>
      </c>
      <c r="E11" s="299" t="s">
        <v>5</v>
      </c>
      <c r="F11" s="299"/>
      <c r="G11" s="297" t="s">
        <v>6</v>
      </c>
      <c r="H11" s="295" t="s">
        <v>7</v>
      </c>
      <c r="I11" s="295" t="s">
        <v>8</v>
      </c>
      <c r="J11" s="342" t="s">
        <v>9</v>
      </c>
      <c r="K11" s="344" t="s">
        <v>10</v>
      </c>
      <c r="L11" s="10"/>
      <c r="M11" s="5"/>
    </row>
    <row r="12" spans="1:13" ht="30" customHeight="1" thickBot="1">
      <c r="A12" s="5"/>
      <c r="B12" s="9"/>
      <c r="C12" s="298"/>
      <c r="D12" s="296"/>
      <c r="E12" s="129" t="s">
        <v>11</v>
      </c>
      <c r="F12" s="129" t="s">
        <v>12</v>
      </c>
      <c r="G12" s="298"/>
      <c r="H12" s="296"/>
      <c r="I12" s="296"/>
      <c r="J12" s="343"/>
      <c r="K12" s="345"/>
      <c r="L12" s="10"/>
      <c r="M12" s="5"/>
    </row>
    <row r="13" spans="1:13" ht="30" customHeight="1" thickBot="1">
      <c r="A13" s="5"/>
      <c r="B13" s="9"/>
      <c r="C13" s="130"/>
      <c r="D13" s="131"/>
      <c r="E13" s="131"/>
      <c r="F13" s="131"/>
      <c r="G13" s="131"/>
      <c r="H13" s="131"/>
      <c r="I13" s="131"/>
      <c r="J13" s="131"/>
      <c r="K13" s="132"/>
      <c r="L13" s="10"/>
      <c r="M13" s="5"/>
    </row>
    <row r="14" spans="1:13" ht="30" customHeight="1">
      <c r="A14" s="5"/>
      <c r="B14" s="9"/>
      <c r="C14" s="133"/>
      <c r="D14" s="134"/>
      <c r="E14" s="134"/>
      <c r="F14" s="134"/>
      <c r="G14" s="135"/>
      <c r="H14" s="134"/>
      <c r="I14" s="136"/>
      <c r="J14" s="137"/>
      <c r="K14" s="138"/>
      <c r="L14" s="10"/>
      <c r="M14" s="5"/>
    </row>
    <row r="15" spans="1:13" ht="30" customHeight="1" thickBot="1">
      <c r="A15" s="5"/>
      <c r="B15" s="9"/>
      <c r="C15" s="139" t="s">
        <v>13</v>
      </c>
      <c r="D15" s="140"/>
      <c r="E15" s="140"/>
      <c r="F15" s="140"/>
      <c r="G15" s="141"/>
      <c r="H15" s="140"/>
      <c r="I15" s="136"/>
      <c r="J15" s="142"/>
      <c r="K15" s="143"/>
      <c r="L15" s="10"/>
      <c r="M15" s="5"/>
    </row>
    <row r="16" spans="1:13" ht="30" customHeight="1" thickBot="1">
      <c r="A16" s="5"/>
      <c r="B16" s="9"/>
      <c r="C16" s="130"/>
      <c r="D16" s="131"/>
      <c r="E16" s="131"/>
      <c r="F16" s="131"/>
      <c r="G16" s="131"/>
      <c r="H16" s="131"/>
      <c r="I16" s="131"/>
      <c r="J16" s="131"/>
      <c r="K16" s="132"/>
      <c r="L16" s="10"/>
      <c r="M16" s="5"/>
    </row>
    <row r="17" spans="1:13" ht="30" customHeight="1">
      <c r="A17" s="5"/>
      <c r="B17" s="9"/>
      <c r="C17" s="133"/>
      <c r="D17" s="134"/>
      <c r="E17" s="134"/>
      <c r="F17" s="134"/>
      <c r="G17" s="144"/>
      <c r="H17" s="134"/>
      <c r="I17" s="136"/>
      <c r="J17" s="137"/>
      <c r="K17" s="145"/>
      <c r="L17" s="10"/>
      <c r="M17" s="5"/>
    </row>
    <row r="18" spans="1:13" ht="30" customHeight="1">
      <c r="A18" s="5"/>
      <c r="B18" s="9"/>
      <c r="C18" s="133"/>
      <c r="D18" s="134"/>
      <c r="E18" s="134"/>
      <c r="F18" s="134"/>
      <c r="G18" s="144"/>
      <c r="H18" s="134"/>
      <c r="I18" s="136"/>
      <c r="J18" s="137"/>
      <c r="K18" s="145"/>
      <c r="L18" s="10"/>
      <c r="M18" s="5"/>
    </row>
    <row r="19" spans="1:13" s="5" customFormat="1" ht="30" customHeight="1">
      <c r="B19" s="9"/>
      <c r="C19" s="133"/>
      <c r="D19" s="146"/>
      <c r="E19" s="146"/>
      <c r="F19" s="146"/>
      <c r="G19" s="147"/>
      <c r="H19" s="146"/>
      <c r="I19" s="136"/>
      <c r="J19" s="137"/>
      <c r="K19" s="145"/>
      <c r="L19" s="10"/>
    </row>
    <row r="20" spans="1:13" ht="30" customHeight="1">
      <c r="B20" s="16"/>
      <c r="C20" s="133"/>
      <c r="D20" s="134"/>
      <c r="E20" s="134"/>
      <c r="F20" s="134"/>
      <c r="G20" s="144"/>
      <c r="H20" s="134"/>
      <c r="I20" s="136"/>
      <c r="J20" s="137"/>
      <c r="K20" s="145"/>
      <c r="L20" s="17"/>
    </row>
    <row r="21" spans="1:13" ht="30" customHeight="1" thickBot="1">
      <c r="A21" s="5"/>
      <c r="B21" s="9"/>
      <c r="C21" s="139" t="s">
        <v>13</v>
      </c>
      <c r="D21" s="148"/>
      <c r="E21" s="149"/>
      <c r="F21" s="148"/>
      <c r="G21" s="148"/>
      <c r="H21" s="148"/>
      <c r="I21" s="136"/>
      <c r="J21" s="148"/>
      <c r="K21" s="143"/>
      <c r="L21" s="10"/>
      <c r="M21" s="5"/>
    </row>
    <row r="22" spans="1:13" ht="30" customHeight="1" thickBot="1">
      <c r="A22" s="5"/>
      <c r="B22" s="9"/>
      <c r="C22" s="130"/>
      <c r="D22" s="131"/>
      <c r="E22" s="131"/>
      <c r="F22" s="131"/>
      <c r="G22" s="131"/>
      <c r="H22" s="131"/>
      <c r="I22" s="131"/>
      <c r="J22" s="131"/>
      <c r="K22" s="132"/>
      <c r="L22" s="10"/>
      <c r="M22" s="5"/>
    </row>
    <row r="23" spans="1:13" ht="30" customHeight="1">
      <c r="A23" s="5"/>
      <c r="B23" s="9"/>
      <c r="C23" s="133"/>
      <c r="D23" s="150"/>
      <c r="E23" s="150"/>
      <c r="F23" s="150"/>
      <c r="G23" s="151"/>
      <c r="H23" s="150"/>
      <c r="I23" s="136"/>
      <c r="J23" s="137"/>
      <c r="K23" s="145"/>
      <c r="L23" s="10"/>
      <c r="M23" s="5"/>
    </row>
    <row r="24" spans="1:13" ht="30" customHeight="1">
      <c r="A24" s="5"/>
      <c r="B24" s="9"/>
      <c r="C24" s="133"/>
      <c r="D24" s="152"/>
      <c r="E24" s="152"/>
      <c r="F24" s="152"/>
      <c r="G24" s="151"/>
      <c r="H24" s="150"/>
      <c r="I24" s="136"/>
      <c r="J24" s="137"/>
      <c r="K24" s="145"/>
      <c r="L24" s="10"/>
      <c r="M24" s="5"/>
    </row>
    <row r="25" spans="1:13" ht="30" customHeight="1">
      <c r="A25" s="5"/>
      <c r="B25" s="9"/>
      <c r="C25" s="133"/>
      <c r="D25" s="150"/>
      <c r="E25" s="150"/>
      <c r="F25" s="150"/>
      <c r="G25" s="151"/>
      <c r="H25" s="150"/>
      <c r="I25" s="136"/>
      <c r="J25" s="137"/>
      <c r="K25" s="145"/>
      <c r="L25" s="10"/>
      <c r="M25" s="5"/>
    </row>
    <row r="26" spans="1:13" s="5" customFormat="1" ht="30" customHeight="1">
      <c r="B26" s="9"/>
      <c r="C26" s="133"/>
      <c r="D26" s="146"/>
      <c r="E26" s="146"/>
      <c r="F26" s="146"/>
      <c r="G26" s="153"/>
      <c r="H26" s="146"/>
      <c r="I26" s="136"/>
      <c r="J26" s="137"/>
      <c r="K26" s="145"/>
      <c r="L26" s="10"/>
    </row>
    <row r="27" spans="1:13" ht="30" customHeight="1">
      <c r="A27" s="5"/>
      <c r="B27" s="9"/>
      <c r="C27" s="133"/>
      <c r="D27" s="150"/>
      <c r="E27" s="150"/>
      <c r="F27" s="150"/>
      <c r="G27" s="151"/>
      <c r="H27" s="150"/>
      <c r="I27" s="136"/>
      <c r="J27" s="154"/>
      <c r="K27" s="145"/>
      <c r="L27" s="10"/>
      <c r="M27" s="5"/>
    </row>
    <row r="28" spans="1:13" s="5" customFormat="1" ht="30" customHeight="1">
      <c r="B28" s="9"/>
      <c r="C28" s="155"/>
      <c r="D28" s="146"/>
      <c r="E28" s="146"/>
      <c r="F28" s="146"/>
      <c r="G28" s="153"/>
      <c r="H28" s="146"/>
      <c r="I28" s="136"/>
      <c r="J28" s="154"/>
      <c r="K28" s="145"/>
      <c r="L28" s="10"/>
    </row>
    <row r="29" spans="1:13" ht="30" customHeight="1">
      <c r="A29" s="5"/>
      <c r="B29" s="9"/>
      <c r="C29" s="133"/>
      <c r="D29" s="150"/>
      <c r="E29" s="134"/>
      <c r="F29" s="150"/>
      <c r="G29" s="151"/>
      <c r="H29" s="150"/>
      <c r="I29" s="136"/>
      <c r="J29" s="137"/>
      <c r="K29" s="145"/>
      <c r="L29" s="10"/>
      <c r="M29" s="5"/>
    </row>
    <row r="30" spans="1:13" ht="30" customHeight="1">
      <c r="A30" s="5"/>
      <c r="B30" s="9"/>
      <c r="C30" s="133"/>
      <c r="D30" s="150"/>
      <c r="E30" s="150"/>
      <c r="F30" s="150"/>
      <c r="G30" s="151"/>
      <c r="H30" s="156"/>
      <c r="I30" s="136"/>
      <c r="J30" s="137"/>
      <c r="K30" s="145"/>
      <c r="L30" s="10"/>
      <c r="M30" s="5"/>
    </row>
    <row r="31" spans="1:13" ht="30" customHeight="1" thickBot="1">
      <c r="A31" s="5"/>
      <c r="B31" s="9"/>
      <c r="C31" s="157" t="s">
        <v>13</v>
      </c>
      <c r="D31" s="158"/>
      <c r="E31" s="158"/>
      <c r="F31" s="158"/>
      <c r="G31" s="159"/>
      <c r="H31" s="158"/>
      <c r="I31" s="136"/>
      <c r="J31" s="160"/>
      <c r="K31" s="161"/>
      <c r="L31" s="10"/>
      <c r="M31" s="5"/>
    </row>
    <row r="32" spans="1:13" ht="30" customHeight="1" thickBot="1">
      <c r="A32" s="5"/>
      <c r="B32" s="9"/>
      <c r="C32" s="130"/>
      <c r="D32" s="131"/>
      <c r="E32" s="131"/>
      <c r="F32" s="131"/>
      <c r="G32" s="131"/>
      <c r="H32" s="131"/>
      <c r="I32" s="131"/>
      <c r="J32" s="131"/>
      <c r="K32" s="132"/>
      <c r="L32" s="10"/>
      <c r="M32" s="5"/>
    </row>
    <row r="33" spans="1:13" ht="30" customHeight="1">
      <c r="A33" s="5"/>
      <c r="B33" s="9"/>
      <c r="C33" s="133"/>
      <c r="D33" s="150"/>
      <c r="E33" s="150"/>
      <c r="F33" s="150"/>
      <c r="G33" s="151"/>
      <c r="H33" s="150"/>
      <c r="I33" s="136"/>
      <c r="J33" s="137"/>
      <c r="K33" s="145"/>
      <c r="L33" s="10"/>
      <c r="M33" s="5"/>
    </row>
    <row r="34" spans="1:13" ht="30" customHeight="1">
      <c r="A34" s="5"/>
      <c r="B34" s="9"/>
      <c r="C34" s="133"/>
      <c r="D34" s="150"/>
      <c r="E34" s="150"/>
      <c r="F34" s="150"/>
      <c r="G34" s="151"/>
      <c r="H34" s="150"/>
      <c r="I34" s="136"/>
      <c r="J34" s="137"/>
      <c r="K34" s="145"/>
      <c r="L34" s="10"/>
      <c r="M34" s="5"/>
    </row>
    <row r="35" spans="1:13" ht="30" customHeight="1">
      <c r="A35" s="5"/>
      <c r="B35" s="9"/>
      <c r="C35" s="162"/>
      <c r="D35" s="150"/>
      <c r="E35" s="150"/>
      <c r="F35" s="150"/>
      <c r="G35" s="151"/>
      <c r="H35" s="150"/>
      <c r="I35" s="136"/>
      <c r="J35" s="137"/>
      <c r="K35" s="145"/>
      <c r="L35" s="10"/>
      <c r="M35" s="5"/>
    </row>
    <row r="36" spans="1:13" ht="30" customHeight="1" thickBot="1">
      <c r="A36" s="5"/>
      <c r="B36" s="9"/>
      <c r="C36" s="139" t="s">
        <v>13</v>
      </c>
      <c r="D36" s="163"/>
      <c r="E36" s="163"/>
      <c r="F36" s="163"/>
      <c r="G36" s="164"/>
      <c r="H36" s="165"/>
      <c r="I36" s="136"/>
      <c r="J36" s="142"/>
      <c r="K36" s="143"/>
      <c r="L36" s="10"/>
      <c r="M36" s="5"/>
    </row>
    <row r="37" spans="1:13" ht="30" customHeight="1" thickBot="1">
      <c r="A37" s="5"/>
      <c r="B37" s="9"/>
      <c r="C37" s="130"/>
      <c r="D37" s="131"/>
      <c r="E37" s="131"/>
      <c r="F37" s="131"/>
      <c r="G37" s="131"/>
      <c r="H37" s="131"/>
      <c r="I37" s="131"/>
      <c r="J37" s="131"/>
      <c r="K37" s="132"/>
      <c r="L37" s="10"/>
      <c r="M37" s="5"/>
    </row>
    <row r="38" spans="1:13" ht="30" customHeight="1">
      <c r="A38" s="5"/>
      <c r="B38" s="9"/>
      <c r="C38" s="133"/>
      <c r="D38" s="150"/>
      <c r="E38" s="150"/>
      <c r="F38" s="150"/>
      <c r="G38" s="151"/>
      <c r="H38" s="150"/>
      <c r="I38" s="136"/>
      <c r="J38" s="137"/>
      <c r="K38" s="145"/>
      <c r="L38" s="10"/>
      <c r="M38" s="5"/>
    </row>
    <row r="39" spans="1:13" ht="30" customHeight="1" thickBot="1">
      <c r="A39" s="5"/>
      <c r="B39" s="9"/>
      <c r="C39" s="139" t="s">
        <v>13</v>
      </c>
      <c r="D39" s="163"/>
      <c r="E39" s="163"/>
      <c r="F39" s="163"/>
      <c r="G39" s="166"/>
      <c r="H39" s="165"/>
      <c r="I39" s="136"/>
      <c r="J39" s="142"/>
      <c r="K39" s="143"/>
      <c r="L39" s="10"/>
      <c r="M39" s="5"/>
    </row>
    <row r="40" spans="1:13" s="3" customFormat="1" ht="30" customHeight="1" thickBot="1">
      <c r="A40" s="11"/>
      <c r="B40" s="12"/>
      <c r="C40" s="311" t="s">
        <v>14</v>
      </c>
      <c r="D40" s="312"/>
      <c r="E40" s="312"/>
      <c r="F40" s="312"/>
      <c r="G40" s="312"/>
      <c r="H40" s="312"/>
      <c r="I40" s="312"/>
      <c r="J40" s="313"/>
      <c r="K40" s="167"/>
      <c r="L40" s="13"/>
      <c r="M40" s="11"/>
    </row>
    <row r="41" spans="1:13" s="3" customFormat="1" thickBot="1">
      <c r="A41" s="11"/>
      <c r="B41" s="12"/>
      <c r="C41" s="168"/>
      <c r="D41" s="168"/>
      <c r="E41" s="168"/>
      <c r="F41" s="168"/>
      <c r="G41" s="168"/>
      <c r="H41" s="168"/>
      <c r="I41" s="168"/>
      <c r="J41" s="168"/>
      <c r="K41" s="169"/>
      <c r="L41" s="13"/>
      <c r="M41" s="11"/>
    </row>
    <row r="42" spans="1:13" s="3" customFormat="1" ht="30" customHeight="1">
      <c r="A42" s="11"/>
      <c r="B42" s="12"/>
      <c r="C42" s="170"/>
      <c r="D42" s="171"/>
      <c r="E42" s="170"/>
      <c r="F42" s="170"/>
      <c r="G42" s="327"/>
      <c r="H42" s="328"/>
      <c r="I42" s="329"/>
      <c r="J42" s="172"/>
      <c r="K42" s="173"/>
      <c r="L42" s="13"/>
      <c r="M42" s="11"/>
    </row>
    <row r="43" spans="1:13" s="3" customFormat="1" ht="30" customHeight="1">
      <c r="A43" s="11"/>
      <c r="B43" s="12"/>
      <c r="C43" s="170"/>
      <c r="D43" s="171"/>
      <c r="E43" s="170"/>
      <c r="F43" s="170"/>
      <c r="G43" s="174"/>
      <c r="H43" s="175"/>
      <c r="I43" s="176"/>
      <c r="J43" s="177"/>
      <c r="K43" s="178"/>
      <c r="L43" s="13"/>
      <c r="M43" s="11"/>
    </row>
    <row r="44" spans="1:13" s="3" customFormat="1" ht="30" customHeight="1">
      <c r="A44" s="11"/>
      <c r="B44" s="12"/>
      <c r="C44" s="170"/>
      <c r="D44" s="179"/>
      <c r="E44" s="179"/>
      <c r="F44" s="179"/>
      <c r="G44" s="174"/>
      <c r="H44" s="180"/>
      <c r="I44" s="181"/>
      <c r="J44" s="182"/>
      <c r="K44" s="178"/>
      <c r="L44" s="13"/>
      <c r="M44" s="11"/>
    </row>
    <row r="45" spans="1:13" s="3" customFormat="1" ht="30" customHeight="1">
      <c r="A45" s="11"/>
      <c r="B45" s="12"/>
      <c r="C45" s="170"/>
      <c r="D45" s="179"/>
      <c r="E45" s="179"/>
      <c r="F45" s="179"/>
      <c r="G45" s="183" t="s">
        <v>15</v>
      </c>
      <c r="H45" s="180"/>
      <c r="I45" s="181"/>
      <c r="J45" s="182"/>
      <c r="K45" s="184"/>
      <c r="L45" s="13"/>
      <c r="M45" s="11"/>
    </row>
    <row r="46" spans="1:13" s="3" customFormat="1" ht="30" customHeight="1">
      <c r="A46" s="11"/>
      <c r="B46" s="12"/>
      <c r="C46" s="170"/>
      <c r="D46" s="171"/>
      <c r="E46" s="170"/>
      <c r="F46" s="170"/>
      <c r="G46" s="185"/>
      <c r="H46" s="180"/>
      <c r="I46" s="181"/>
      <c r="J46" s="186"/>
      <c r="K46" s="178"/>
      <c r="L46" s="13"/>
      <c r="M46" s="11"/>
    </row>
    <row r="47" spans="1:13" s="3" customFormat="1" ht="30" customHeight="1">
      <c r="A47" s="11"/>
      <c r="B47" s="12"/>
      <c r="C47" s="170"/>
      <c r="D47" s="171"/>
      <c r="E47" s="170"/>
      <c r="F47" s="170"/>
      <c r="G47" s="185"/>
      <c r="H47" s="180"/>
      <c r="I47" s="181"/>
      <c r="J47" s="186"/>
      <c r="K47" s="178"/>
      <c r="L47" s="13"/>
      <c r="M47" s="11"/>
    </row>
    <row r="48" spans="1:13" s="3" customFormat="1" ht="30" customHeight="1" thickBot="1">
      <c r="A48" s="11"/>
      <c r="B48" s="12"/>
      <c r="C48" s="170"/>
      <c r="D48" s="171"/>
      <c r="E48" s="170"/>
      <c r="F48" s="170"/>
      <c r="G48" s="198"/>
      <c r="H48" s="180"/>
      <c r="I48" s="181"/>
      <c r="J48" s="186"/>
      <c r="K48" s="184"/>
      <c r="L48" s="13"/>
      <c r="M48" s="11"/>
    </row>
    <row r="49" spans="1:13" s="3" customFormat="1" ht="30" customHeight="1" thickBot="1">
      <c r="A49" s="11"/>
      <c r="B49" s="12"/>
      <c r="C49" s="170"/>
      <c r="D49" s="171"/>
      <c r="E49" s="170"/>
      <c r="F49" s="170"/>
      <c r="G49" s="187" t="s">
        <v>16</v>
      </c>
      <c r="H49" s="188"/>
      <c r="I49" s="189"/>
      <c r="J49" s="190"/>
      <c r="K49" s="167"/>
      <c r="L49" s="13"/>
      <c r="M49" s="11"/>
    </row>
    <row r="50" spans="1:13" s="3" customFormat="1" thickBot="1">
      <c r="A50" s="11"/>
      <c r="B50" s="12"/>
      <c r="C50" s="170"/>
      <c r="D50" s="171"/>
      <c r="E50" s="171"/>
      <c r="F50" s="171"/>
      <c r="G50" s="170"/>
      <c r="H50" s="170"/>
      <c r="I50" s="191"/>
      <c r="J50" s="192"/>
      <c r="K50" s="193"/>
      <c r="L50" s="13"/>
      <c r="M50" s="11"/>
    </row>
    <row r="51" spans="1:13" s="3" customFormat="1" ht="15.75">
      <c r="A51" s="11"/>
      <c r="B51" s="12"/>
      <c r="C51" s="194"/>
      <c r="D51" s="315"/>
      <c r="E51" s="315"/>
      <c r="F51" s="315"/>
      <c r="G51" s="315"/>
      <c r="H51" s="315"/>
      <c r="I51" s="315"/>
      <c r="J51" s="315"/>
      <c r="K51" s="316"/>
      <c r="L51" s="14"/>
      <c r="M51" s="11"/>
    </row>
    <row r="52" spans="1:13" s="3" customFormat="1" ht="46.5" customHeight="1">
      <c r="A52" s="11"/>
      <c r="B52" s="12"/>
      <c r="C52" s="302" t="s">
        <v>17</v>
      </c>
      <c r="D52" s="303"/>
      <c r="E52" s="303"/>
      <c r="F52" s="303"/>
      <c r="G52" s="303"/>
      <c r="H52" s="314" t="s">
        <v>6</v>
      </c>
      <c r="I52" s="314"/>
      <c r="J52" s="314"/>
      <c r="K52" s="195" t="s">
        <v>19</v>
      </c>
      <c r="L52" s="15"/>
      <c r="M52" s="11"/>
    </row>
    <row r="53" spans="1:13" s="3" customFormat="1" ht="32.25" customHeight="1">
      <c r="A53" s="11"/>
      <c r="B53" s="12"/>
      <c r="C53" s="302" t="s">
        <v>32</v>
      </c>
      <c r="D53" s="303"/>
      <c r="E53" s="303"/>
      <c r="F53" s="303"/>
      <c r="G53" s="303"/>
      <c r="H53" s="307" t="s">
        <v>21</v>
      </c>
      <c r="I53" s="307"/>
      <c r="J53" s="196" t="s">
        <v>22</v>
      </c>
      <c r="K53" s="197" t="s">
        <v>33</v>
      </c>
      <c r="L53" s="211"/>
      <c r="M53" s="11"/>
    </row>
    <row r="54" spans="1:13" s="3" customFormat="1" ht="30" customHeight="1">
      <c r="A54" s="11"/>
      <c r="B54" s="12"/>
      <c r="C54" s="302" t="s">
        <v>23</v>
      </c>
      <c r="D54" s="303"/>
      <c r="E54" s="303"/>
      <c r="F54" s="303"/>
      <c r="G54" s="303"/>
      <c r="H54" s="304" t="s">
        <v>24</v>
      </c>
      <c r="I54" s="305"/>
      <c r="J54" s="196" t="s">
        <v>25</v>
      </c>
      <c r="K54" s="197" t="s">
        <v>33</v>
      </c>
      <c r="L54" s="15"/>
      <c r="M54" s="11"/>
    </row>
    <row r="55" spans="1:13" s="4" customFormat="1" ht="58.5" customHeight="1">
      <c r="A55" s="11"/>
      <c r="B55" s="12"/>
      <c r="C55" s="205"/>
      <c r="D55" s="206"/>
      <c r="E55" s="206"/>
      <c r="F55" s="206"/>
      <c r="G55" s="207"/>
      <c r="H55" s="306" t="s">
        <v>26</v>
      </c>
      <c r="I55" s="307"/>
      <c r="J55" s="196" t="s">
        <v>27</v>
      </c>
      <c r="K55" s="197" t="s">
        <v>33</v>
      </c>
      <c r="L55" s="13"/>
      <c r="M55" s="11"/>
    </row>
    <row r="56" spans="1:13" ht="57.75" customHeight="1">
      <c r="A56" s="5"/>
      <c r="B56" s="9"/>
      <c r="C56" s="208"/>
      <c r="D56" s="209"/>
      <c r="E56" s="209"/>
      <c r="F56" s="209"/>
      <c r="G56" s="210"/>
      <c r="H56" s="307" t="s">
        <v>28</v>
      </c>
      <c r="I56" s="307"/>
      <c r="J56" s="196" t="s">
        <v>29</v>
      </c>
      <c r="K56" s="197" t="s">
        <v>33</v>
      </c>
      <c r="L56" s="10"/>
      <c r="M56" s="5"/>
    </row>
    <row r="57" spans="1:13" ht="17.25" thickBot="1">
      <c r="A57" s="5"/>
      <c r="B57" s="9"/>
      <c r="C57" s="208"/>
      <c r="D57" s="213"/>
      <c r="E57" s="213"/>
      <c r="F57" s="209"/>
      <c r="G57" s="214"/>
      <c r="H57" s="325"/>
      <c r="I57" s="325"/>
      <c r="J57" s="325"/>
      <c r="K57" s="326"/>
      <c r="L57" s="10"/>
      <c r="M57" s="5"/>
    </row>
    <row r="58" spans="1:13" ht="47.25" customHeight="1">
      <c r="A58" s="5"/>
      <c r="B58" s="9"/>
      <c r="C58" s="212"/>
      <c r="D58" s="199"/>
      <c r="E58" s="199"/>
      <c r="F58" s="212"/>
      <c r="G58" s="199"/>
      <c r="H58" s="212"/>
      <c r="I58" s="212"/>
      <c r="J58" s="212"/>
      <c r="K58" s="212"/>
      <c r="L58" s="10"/>
      <c r="M58" s="5"/>
    </row>
    <row r="59" spans="1:13" ht="47.25" customHeight="1">
      <c r="A59" s="5"/>
      <c r="B59" s="9"/>
      <c r="C59" s="199"/>
      <c r="D59" s="199"/>
      <c r="E59" s="199"/>
      <c r="F59" s="199"/>
      <c r="G59" s="200" t="s">
        <v>92</v>
      </c>
      <c r="H59" s="199"/>
      <c r="I59" s="199"/>
      <c r="J59" s="199"/>
      <c r="K59" s="199"/>
      <c r="L59" s="10"/>
      <c r="M59" s="5"/>
    </row>
    <row r="60" spans="1:13" ht="17.25" thickBot="1">
      <c r="A60" s="5"/>
      <c r="B60" s="226"/>
      <c r="C60" s="227"/>
      <c r="D60" s="227"/>
      <c r="E60" s="228"/>
      <c r="F60" s="227"/>
      <c r="G60" s="229"/>
      <c r="H60" s="227"/>
      <c r="I60" s="227"/>
      <c r="J60" s="227"/>
      <c r="K60" s="227"/>
      <c r="L60" s="230"/>
      <c r="M60" s="5"/>
    </row>
    <row r="61" spans="1:13" ht="17.25" thickTop="1">
      <c r="A61" s="5"/>
      <c r="B61" s="5"/>
      <c r="C61" s="5"/>
      <c r="D61" s="5"/>
      <c r="E61" s="6"/>
      <c r="F61" s="5"/>
      <c r="G61" s="5"/>
      <c r="H61" s="5"/>
      <c r="I61" s="5"/>
      <c r="J61" s="5"/>
      <c r="K61" s="5"/>
      <c r="L61" s="5"/>
      <c r="M61" s="5"/>
    </row>
    <row r="63" spans="1:13">
      <c r="H63" s="22"/>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1"/>
  <sheetViews>
    <sheetView showGridLines="0" view="pageBreakPreview" zoomScale="80" zoomScaleNormal="80" zoomScaleSheetLayoutView="80" workbookViewId="0">
      <selection activeCell="F89" sqref="F89"/>
    </sheetView>
  </sheetViews>
  <sheetFormatPr baseColWidth="10" defaultColWidth="11.42578125" defaultRowHeight="12.75"/>
  <cols>
    <col min="1" max="2" width="3.42578125" style="18" customWidth="1"/>
    <col min="3" max="3" width="12.42578125" style="18" customWidth="1"/>
    <col min="4" max="4" width="18" style="18" customWidth="1"/>
    <col min="5" max="11" width="11.42578125" style="18"/>
    <col min="12" max="12" width="17.42578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1"/>
    </row>
    <row r="3" spans="2:16" ht="36.75" customHeight="1">
      <c r="B3" s="25"/>
      <c r="C3" s="443" t="s">
        <v>93</v>
      </c>
      <c r="D3" s="444"/>
      <c r="E3" s="444"/>
      <c r="F3" s="444"/>
      <c r="P3" s="26"/>
    </row>
    <row r="4" spans="2:16">
      <c r="B4" s="25"/>
      <c r="C4" s="203" t="s">
        <v>0</v>
      </c>
      <c r="D4" s="232" t="s">
        <v>95</v>
      </c>
      <c r="E4" s="203" t="s">
        <v>1</v>
      </c>
      <c r="F4" s="204">
        <v>1</v>
      </c>
      <c r="P4" s="26"/>
    </row>
    <row r="5" spans="2:16">
      <c r="B5" s="25"/>
      <c r="C5" s="127"/>
      <c r="D5" s="128"/>
      <c r="E5" s="127"/>
      <c r="F5" s="128"/>
      <c r="P5" s="26"/>
    </row>
    <row r="6" spans="2:16" ht="48" customHeight="1">
      <c r="B6" s="25"/>
      <c r="C6" s="445" t="s">
        <v>86</v>
      </c>
      <c r="D6" s="445"/>
      <c r="E6" s="445"/>
      <c r="F6" s="445"/>
      <c r="G6" s="445"/>
      <c r="H6" s="445"/>
      <c r="I6" s="445"/>
      <c r="J6" s="445"/>
      <c r="K6" s="445"/>
      <c r="L6" s="445"/>
      <c r="M6" s="445"/>
      <c r="N6" s="445"/>
      <c r="O6" s="445"/>
      <c r="P6" s="27"/>
    </row>
    <row r="7" spans="2:16" ht="15" thickBot="1">
      <c r="B7" s="25"/>
      <c r="C7" s="52"/>
      <c r="D7" s="52"/>
      <c r="E7" s="52"/>
      <c r="F7" s="52"/>
      <c r="G7" s="52"/>
      <c r="H7" s="52"/>
      <c r="I7" s="52"/>
      <c r="J7" s="52"/>
      <c r="K7" s="52"/>
      <c r="L7" s="52"/>
      <c r="M7" s="52"/>
      <c r="N7" s="52"/>
      <c r="O7" s="52"/>
      <c r="P7" s="26"/>
    </row>
    <row r="8" spans="2:16" ht="15">
      <c r="B8" s="25"/>
      <c r="C8" s="402"/>
      <c r="D8" s="404"/>
      <c r="E8" s="405"/>
      <c r="F8" s="405"/>
      <c r="G8" s="405"/>
      <c r="H8" s="405"/>
      <c r="I8" s="405"/>
      <c r="J8" s="405"/>
      <c r="K8" s="406"/>
      <c r="L8" s="417"/>
      <c r="M8" s="418"/>
      <c r="N8" s="418"/>
      <c r="O8" s="419"/>
      <c r="P8" s="28"/>
    </row>
    <row r="9" spans="2:16" ht="15">
      <c r="B9" s="25"/>
      <c r="C9" s="403"/>
      <c r="D9" s="407" t="s">
        <v>34</v>
      </c>
      <c r="E9" s="408"/>
      <c r="F9" s="408"/>
      <c r="G9" s="408"/>
      <c r="H9" s="408"/>
      <c r="I9" s="408"/>
      <c r="J9" s="408"/>
      <c r="K9" s="409"/>
      <c r="L9" s="420"/>
      <c r="M9" s="421"/>
      <c r="N9" s="421"/>
      <c r="O9" s="422"/>
      <c r="P9" s="28"/>
    </row>
    <row r="10" spans="2:16" ht="15">
      <c r="B10" s="25"/>
      <c r="C10" s="403"/>
      <c r="D10" s="407"/>
      <c r="E10" s="408"/>
      <c r="F10" s="408"/>
      <c r="G10" s="408"/>
      <c r="H10" s="408"/>
      <c r="I10" s="408"/>
      <c r="J10" s="408"/>
      <c r="K10" s="409"/>
      <c r="L10" s="410" t="s">
        <v>35</v>
      </c>
      <c r="M10" s="423"/>
      <c r="N10" s="424"/>
      <c r="O10" s="425"/>
      <c r="P10" s="28"/>
    </row>
    <row r="11" spans="2:16" ht="15">
      <c r="B11" s="25"/>
      <c r="C11" s="403"/>
      <c r="D11" s="407" t="s">
        <v>36</v>
      </c>
      <c r="E11" s="408"/>
      <c r="F11" s="408"/>
      <c r="G11" s="408"/>
      <c r="H11" s="408"/>
      <c r="I11" s="408"/>
      <c r="J11" s="408"/>
      <c r="K11" s="409"/>
      <c r="L11" s="411"/>
      <c r="M11" s="426"/>
      <c r="N11" s="427"/>
      <c r="O11" s="428"/>
      <c r="P11" s="29"/>
    </row>
    <row r="12" spans="2:16" ht="12.75" customHeight="1">
      <c r="B12" s="25"/>
      <c r="C12" s="403"/>
      <c r="D12" s="446"/>
      <c r="E12" s="447"/>
      <c r="F12" s="447"/>
      <c r="G12" s="447"/>
      <c r="H12" s="447"/>
      <c r="I12" s="447"/>
      <c r="J12" s="447"/>
      <c r="K12" s="448"/>
      <c r="L12" s="410" t="s">
        <v>37</v>
      </c>
      <c r="M12" s="410">
        <v>1</v>
      </c>
      <c r="N12" s="410" t="s">
        <v>38</v>
      </c>
      <c r="O12" s="415">
        <v>1</v>
      </c>
      <c r="P12" s="28"/>
    </row>
    <row r="13" spans="2:16" ht="13.5">
      <c r="B13" s="25"/>
      <c r="C13" s="403"/>
      <c r="D13" s="446"/>
      <c r="E13" s="447"/>
      <c r="F13" s="447"/>
      <c r="G13" s="447"/>
      <c r="H13" s="447"/>
      <c r="I13" s="447"/>
      <c r="J13" s="447"/>
      <c r="K13" s="448"/>
      <c r="L13" s="429"/>
      <c r="M13" s="429"/>
      <c r="N13" s="429"/>
      <c r="O13" s="416"/>
      <c r="P13" s="28"/>
    </row>
    <row r="14" spans="2:16" ht="15">
      <c r="B14" s="25"/>
      <c r="C14" s="403"/>
      <c r="D14" s="407" t="s">
        <v>87</v>
      </c>
      <c r="E14" s="408"/>
      <c r="F14" s="408"/>
      <c r="G14" s="408"/>
      <c r="H14" s="408"/>
      <c r="I14" s="408"/>
      <c r="J14" s="408"/>
      <c r="K14" s="409"/>
      <c r="L14" s="429"/>
      <c r="M14" s="429"/>
      <c r="N14" s="429"/>
      <c r="O14" s="416"/>
      <c r="P14" s="28"/>
    </row>
    <row r="15" spans="2:16" ht="15.75" thickBot="1">
      <c r="B15" s="25"/>
      <c r="C15" s="53"/>
      <c r="D15" s="54"/>
      <c r="E15" s="54"/>
      <c r="F15" s="54"/>
      <c r="G15" s="54"/>
      <c r="H15" s="54"/>
      <c r="I15" s="54"/>
      <c r="J15" s="54"/>
      <c r="K15" s="54"/>
      <c r="L15" s="54"/>
      <c r="M15" s="55"/>
      <c r="N15" s="55"/>
      <c r="O15" s="56"/>
      <c r="P15" s="30"/>
    </row>
    <row r="16" spans="2:16" ht="15">
      <c r="B16" s="25"/>
      <c r="C16" s="57"/>
      <c r="D16" s="220"/>
      <c r="E16" s="220"/>
      <c r="F16" s="220"/>
      <c r="G16" s="220"/>
      <c r="H16" s="220"/>
      <c r="I16" s="220"/>
      <c r="J16" s="220"/>
      <c r="K16" s="220"/>
      <c r="L16" s="58" t="s">
        <v>39</v>
      </c>
      <c r="M16" s="59" t="s">
        <v>40</v>
      </c>
      <c r="N16" s="59" t="s">
        <v>41</v>
      </c>
      <c r="O16" s="60" t="s">
        <v>42</v>
      </c>
      <c r="P16" s="29"/>
    </row>
    <row r="17" spans="2:16" ht="15">
      <c r="B17" s="25"/>
      <c r="C17" s="61"/>
      <c r="D17" s="218"/>
      <c r="E17" s="218"/>
      <c r="F17" s="218"/>
      <c r="G17" s="218"/>
      <c r="H17" s="218"/>
      <c r="I17" s="218"/>
      <c r="J17" s="218"/>
      <c r="K17" s="218"/>
      <c r="L17" s="62"/>
      <c r="M17" s="63"/>
      <c r="N17" s="63"/>
      <c r="O17" s="64"/>
      <c r="P17" s="31"/>
    </row>
    <row r="18" spans="2:16" ht="18" customHeight="1">
      <c r="B18" s="25"/>
      <c r="C18" s="350" t="s">
        <v>43</v>
      </c>
      <c r="D18" s="351"/>
      <c r="E18" s="351"/>
      <c r="F18" s="351"/>
      <c r="G18" s="218"/>
      <c r="H18" s="218"/>
      <c r="I18" s="218" t="s">
        <v>44</v>
      </c>
      <c r="J18" s="52"/>
      <c r="K18" s="218"/>
      <c r="L18" s="62"/>
      <c r="M18" s="52"/>
      <c r="N18" s="52"/>
      <c r="O18" s="65"/>
      <c r="P18" s="31"/>
    </row>
    <row r="19" spans="2:16" ht="15">
      <c r="B19" s="25"/>
      <c r="C19" s="66"/>
      <c r="D19" s="67"/>
      <c r="E19" s="67"/>
      <c r="F19" s="67"/>
      <c r="G19" s="67"/>
      <c r="H19" s="67"/>
      <c r="I19" s="67"/>
      <c r="J19" s="67"/>
      <c r="K19" s="67"/>
      <c r="L19" s="67"/>
      <c r="M19" s="67"/>
      <c r="N19" s="67"/>
      <c r="O19" s="68"/>
      <c r="P19" s="32"/>
    </row>
    <row r="20" spans="2:16" ht="15" thickBot="1">
      <c r="B20" s="25"/>
      <c r="C20" s="69"/>
      <c r="D20" s="70"/>
      <c r="E20" s="70"/>
      <c r="F20" s="70"/>
      <c r="G20" s="70"/>
      <c r="H20" s="70"/>
      <c r="I20" s="70"/>
      <c r="J20" s="70"/>
      <c r="K20" s="70"/>
      <c r="L20" s="70"/>
      <c r="M20" s="70"/>
      <c r="N20" s="70"/>
      <c r="O20" s="71"/>
      <c r="P20" s="26"/>
    </row>
    <row r="21" spans="2:16" ht="15" thickBot="1">
      <c r="B21" s="25"/>
      <c r="C21" s="72"/>
      <c r="D21" s="73"/>
      <c r="E21" s="73"/>
      <c r="F21" s="73"/>
      <c r="G21" s="73"/>
      <c r="H21" s="73"/>
      <c r="I21" s="52"/>
      <c r="J21" s="52"/>
      <c r="K21" s="73"/>
      <c r="L21" s="73"/>
      <c r="M21" s="73"/>
      <c r="N21" s="73"/>
      <c r="O21" s="74"/>
      <c r="P21" s="26"/>
    </row>
    <row r="22" spans="2:16" ht="15">
      <c r="B22" s="25"/>
      <c r="C22" s="432" t="s">
        <v>45</v>
      </c>
      <c r="D22" s="433"/>
      <c r="E22" s="433"/>
      <c r="F22" s="433"/>
      <c r="G22" s="433"/>
      <c r="H22" s="433"/>
      <c r="I22" s="433"/>
      <c r="J22" s="433"/>
      <c r="K22" s="433"/>
      <c r="L22" s="433"/>
      <c r="M22" s="433"/>
      <c r="N22" s="433"/>
      <c r="O22" s="434"/>
      <c r="P22" s="33"/>
    </row>
    <row r="23" spans="2:16" ht="15" thickBot="1">
      <c r="B23" s="25"/>
      <c r="C23" s="75"/>
      <c r="D23" s="52"/>
      <c r="E23" s="52"/>
      <c r="F23" s="52"/>
      <c r="G23" s="52"/>
      <c r="H23" s="52"/>
      <c r="I23" s="52"/>
      <c r="J23" s="52"/>
      <c r="K23" s="52"/>
      <c r="L23" s="52"/>
      <c r="M23" s="52"/>
      <c r="N23" s="52"/>
      <c r="O23" s="76"/>
      <c r="P23" s="26"/>
    </row>
    <row r="24" spans="2:16" ht="15">
      <c r="B24" s="25"/>
      <c r="C24" s="77" t="s">
        <v>46</v>
      </c>
      <c r="D24" s="412" t="s">
        <v>6</v>
      </c>
      <c r="E24" s="413"/>
      <c r="F24" s="413"/>
      <c r="G24" s="413"/>
      <c r="H24" s="413"/>
      <c r="I24" s="413"/>
      <c r="J24" s="413"/>
      <c r="K24" s="413"/>
      <c r="L24" s="414"/>
      <c r="M24" s="430" t="s">
        <v>47</v>
      </c>
      <c r="N24" s="431"/>
      <c r="O24" s="77" t="s">
        <v>8</v>
      </c>
      <c r="P24" s="34"/>
    </row>
    <row r="25" spans="2:16" ht="15" thickBot="1">
      <c r="B25" s="25"/>
      <c r="C25" s="78"/>
      <c r="D25" s="386"/>
      <c r="E25" s="387"/>
      <c r="F25" s="387"/>
      <c r="G25" s="387"/>
      <c r="H25" s="387"/>
      <c r="I25" s="387"/>
      <c r="J25" s="387"/>
      <c r="K25" s="387"/>
      <c r="L25" s="388"/>
      <c r="M25" s="386"/>
      <c r="N25" s="388"/>
      <c r="O25" s="79"/>
      <c r="P25" s="35"/>
    </row>
    <row r="26" spans="2:16">
      <c r="B26" s="25"/>
      <c r="C26" s="389" t="s">
        <v>48</v>
      </c>
      <c r="D26" s="390"/>
      <c r="E26" s="390"/>
      <c r="F26" s="390"/>
      <c r="G26" s="390"/>
      <c r="H26" s="390"/>
      <c r="I26" s="390"/>
      <c r="J26" s="390"/>
      <c r="K26" s="390"/>
      <c r="L26" s="390"/>
      <c r="M26" s="390"/>
      <c r="N26" s="390"/>
      <c r="O26" s="391"/>
      <c r="P26" s="36"/>
    </row>
    <row r="27" spans="2:16">
      <c r="B27" s="25"/>
      <c r="C27" s="392"/>
      <c r="D27" s="393"/>
      <c r="E27" s="393"/>
      <c r="F27" s="393"/>
      <c r="G27" s="393"/>
      <c r="H27" s="393"/>
      <c r="I27" s="393"/>
      <c r="J27" s="393"/>
      <c r="K27" s="393"/>
      <c r="L27" s="393"/>
      <c r="M27" s="393"/>
      <c r="N27" s="393"/>
      <c r="O27" s="394"/>
      <c r="P27" s="36"/>
    </row>
    <row r="28" spans="2:16" ht="13.5" thickBot="1">
      <c r="B28" s="25"/>
      <c r="C28" s="395"/>
      <c r="D28" s="396"/>
      <c r="E28" s="396"/>
      <c r="F28" s="396"/>
      <c r="G28" s="396"/>
      <c r="H28" s="396"/>
      <c r="I28" s="396"/>
      <c r="J28" s="396"/>
      <c r="K28" s="396"/>
      <c r="L28" s="396"/>
      <c r="M28" s="396"/>
      <c r="N28" s="396"/>
      <c r="O28" s="397"/>
      <c r="P28" s="36"/>
    </row>
    <row r="29" spans="2:16" ht="15">
      <c r="B29" s="25"/>
      <c r="C29" s="374" t="s">
        <v>6</v>
      </c>
      <c r="D29" s="441"/>
      <c r="E29" s="441"/>
      <c r="F29" s="441"/>
      <c r="G29" s="442"/>
      <c r="H29" s="380" t="s">
        <v>49</v>
      </c>
      <c r="I29" s="441"/>
      <c r="J29" s="384" t="s">
        <v>50</v>
      </c>
      <c r="K29" s="385"/>
      <c r="L29" s="80" t="s">
        <v>51</v>
      </c>
      <c r="M29" s="380" t="s">
        <v>52</v>
      </c>
      <c r="N29" s="381"/>
      <c r="O29" s="81" t="s">
        <v>53</v>
      </c>
      <c r="P29" s="37"/>
    </row>
    <row r="30" spans="2:16" ht="14.25">
      <c r="B30" s="25"/>
      <c r="C30" s="358"/>
      <c r="D30" s="359"/>
      <c r="E30" s="359"/>
      <c r="F30" s="359"/>
      <c r="G30" s="435"/>
      <c r="H30" s="436"/>
      <c r="I30" s="435"/>
      <c r="J30" s="436"/>
      <c r="K30" s="435"/>
      <c r="L30" s="82"/>
      <c r="M30" s="437"/>
      <c r="N30" s="438"/>
      <c r="O30" s="83"/>
      <c r="P30" s="38"/>
    </row>
    <row r="31" spans="2:16" ht="14.25">
      <c r="B31" s="25"/>
      <c r="C31" s="84"/>
      <c r="D31" s="85"/>
      <c r="E31" s="85"/>
      <c r="F31" s="85"/>
      <c r="G31" s="86"/>
      <c r="H31" s="87"/>
      <c r="I31" s="86"/>
      <c r="J31" s="87"/>
      <c r="K31" s="86"/>
      <c r="L31" s="82"/>
      <c r="M31" s="437"/>
      <c r="N31" s="438"/>
      <c r="O31" s="83"/>
      <c r="P31" s="38"/>
    </row>
    <row r="32" spans="2:16" ht="15" thickBot="1">
      <c r="B32" s="25"/>
      <c r="C32" s="370"/>
      <c r="D32" s="371"/>
      <c r="E32" s="371"/>
      <c r="F32" s="371"/>
      <c r="G32" s="398"/>
      <c r="H32" s="399"/>
      <c r="I32" s="398"/>
      <c r="J32" s="399"/>
      <c r="K32" s="398"/>
      <c r="L32" s="88"/>
      <c r="M32" s="400"/>
      <c r="N32" s="401"/>
      <c r="O32" s="83"/>
      <c r="P32" s="38"/>
    </row>
    <row r="33" spans="2:16" ht="15.75" thickBot="1">
      <c r="B33" s="25"/>
      <c r="C33" s="364" t="s">
        <v>54</v>
      </c>
      <c r="D33" s="365"/>
      <c r="E33" s="365"/>
      <c r="F33" s="365"/>
      <c r="G33" s="365"/>
      <c r="H33" s="365"/>
      <c r="I33" s="365"/>
      <c r="J33" s="365"/>
      <c r="K33" s="365"/>
      <c r="L33" s="365"/>
      <c r="M33" s="365"/>
      <c r="N33" s="366"/>
      <c r="O33" s="89"/>
      <c r="P33" s="39"/>
    </row>
    <row r="34" spans="2:16" ht="13.5" customHeight="1">
      <c r="B34" s="25"/>
      <c r="C34" s="389" t="s">
        <v>55</v>
      </c>
      <c r="D34" s="390"/>
      <c r="E34" s="390"/>
      <c r="F34" s="390"/>
      <c r="G34" s="390"/>
      <c r="H34" s="390"/>
      <c r="I34" s="390"/>
      <c r="J34" s="390"/>
      <c r="K34" s="390"/>
      <c r="L34" s="390"/>
      <c r="M34" s="390"/>
      <c r="N34" s="390"/>
      <c r="O34" s="391"/>
      <c r="P34" s="36"/>
    </row>
    <row r="35" spans="2:16">
      <c r="B35" s="25"/>
      <c r="C35" s="392"/>
      <c r="D35" s="393"/>
      <c r="E35" s="393"/>
      <c r="F35" s="393"/>
      <c r="G35" s="393"/>
      <c r="H35" s="393"/>
      <c r="I35" s="393"/>
      <c r="J35" s="393"/>
      <c r="K35" s="393"/>
      <c r="L35" s="393"/>
      <c r="M35" s="393"/>
      <c r="N35" s="393"/>
      <c r="O35" s="394"/>
      <c r="P35" s="36"/>
    </row>
    <row r="36" spans="2:16" ht="13.5" thickBot="1">
      <c r="B36" s="25"/>
      <c r="C36" s="395"/>
      <c r="D36" s="396"/>
      <c r="E36" s="396"/>
      <c r="F36" s="396"/>
      <c r="G36" s="396"/>
      <c r="H36" s="396"/>
      <c r="I36" s="396"/>
      <c r="J36" s="396"/>
      <c r="K36" s="396"/>
      <c r="L36" s="396"/>
      <c r="M36" s="396"/>
      <c r="N36" s="396"/>
      <c r="O36" s="397"/>
      <c r="P36" s="36"/>
    </row>
    <row r="37" spans="2:16" ht="15">
      <c r="B37" s="25"/>
      <c r="C37" s="374" t="s">
        <v>6</v>
      </c>
      <c r="D37" s="375"/>
      <c r="E37" s="375"/>
      <c r="F37" s="375"/>
      <c r="G37" s="375"/>
      <c r="H37" s="375"/>
      <c r="I37" s="375"/>
      <c r="J37" s="381"/>
      <c r="K37" s="219" t="s">
        <v>47</v>
      </c>
      <c r="L37" s="80" t="s">
        <v>8</v>
      </c>
      <c r="M37" s="380" t="s">
        <v>56</v>
      </c>
      <c r="N37" s="381"/>
      <c r="O37" s="81" t="s">
        <v>53</v>
      </c>
      <c r="P37" s="37"/>
    </row>
    <row r="38" spans="2:16" ht="14.25">
      <c r="B38" s="25"/>
      <c r="C38" s="358"/>
      <c r="D38" s="359"/>
      <c r="E38" s="359"/>
      <c r="F38" s="359"/>
      <c r="G38" s="359"/>
      <c r="H38" s="359"/>
      <c r="I38" s="359"/>
      <c r="J38" s="435"/>
      <c r="K38" s="223"/>
      <c r="L38" s="90"/>
      <c r="M38" s="439"/>
      <c r="N38" s="440"/>
      <c r="O38" s="83"/>
      <c r="P38" s="38"/>
    </row>
    <row r="39" spans="2:16" ht="15" thickBot="1">
      <c r="B39" s="25"/>
      <c r="C39" s="370"/>
      <c r="D39" s="371"/>
      <c r="E39" s="371"/>
      <c r="F39" s="371"/>
      <c r="G39" s="371"/>
      <c r="H39" s="371"/>
      <c r="I39" s="371"/>
      <c r="J39" s="398"/>
      <c r="K39" s="85"/>
      <c r="L39" s="91"/>
      <c r="M39" s="372"/>
      <c r="N39" s="373"/>
      <c r="O39" s="92"/>
      <c r="P39" s="38"/>
    </row>
    <row r="40" spans="2:16" ht="15.75" thickBot="1">
      <c r="B40" s="25"/>
      <c r="C40" s="364" t="s">
        <v>54</v>
      </c>
      <c r="D40" s="365"/>
      <c r="E40" s="365"/>
      <c r="F40" s="365"/>
      <c r="G40" s="365"/>
      <c r="H40" s="365"/>
      <c r="I40" s="365"/>
      <c r="J40" s="365"/>
      <c r="K40" s="365"/>
      <c r="L40" s="365"/>
      <c r="M40" s="365"/>
      <c r="N40" s="366"/>
      <c r="O40" s="93">
        <v>0</v>
      </c>
      <c r="P40" s="38"/>
    </row>
    <row r="41" spans="2:16">
      <c r="B41" s="25"/>
      <c r="C41" s="389" t="s">
        <v>57</v>
      </c>
      <c r="D41" s="390"/>
      <c r="E41" s="390"/>
      <c r="F41" s="390"/>
      <c r="G41" s="390"/>
      <c r="H41" s="390"/>
      <c r="I41" s="390"/>
      <c r="J41" s="390"/>
      <c r="K41" s="390"/>
      <c r="L41" s="390"/>
      <c r="M41" s="390"/>
      <c r="N41" s="390"/>
      <c r="O41" s="391"/>
      <c r="P41" s="36"/>
    </row>
    <row r="42" spans="2:16">
      <c r="B42" s="25"/>
      <c r="C42" s="392"/>
      <c r="D42" s="393"/>
      <c r="E42" s="393"/>
      <c r="F42" s="393"/>
      <c r="G42" s="393"/>
      <c r="H42" s="393"/>
      <c r="I42" s="393"/>
      <c r="J42" s="393"/>
      <c r="K42" s="393"/>
      <c r="L42" s="393"/>
      <c r="M42" s="393"/>
      <c r="N42" s="393"/>
      <c r="O42" s="394"/>
      <c r="P42" s="36"/>
    </row>
    <row r="43" spans="2:16" ht="13.5" thickBot="1">
      <c r="B43" s="25"/>
      <c r="C43" s="395"/>
      <c r="D43" s="396"/>
      <c r="E43" s="396"/>
      <c r="F43" s="396"/>
      <c r="G43" s="396"/>
      <c r="H43" s="396"/>
      <c r="I43" s="396"/>
      <c r="J43" s="396"/>
      <c r="K43" s="396"/>
      <c r="L43" s="396"/>
      <c r="M43" s="396"/>
      <c r="N43" s="396"/>
      <c r="O43" s="397"/>
      <c r="P43" s="36"/>
    </row>
    <row r="44" spans="2:16" ht="17.25">
      <c r="B44" s="25"/>
      <c r="C44" s="374" t="s">
        <v>58</v>
      </c>
      <c r="D44" s="375"/>
      <c r="E44" s="375"/>
      <c r="F44" s="375"/>
      <c r="G44" s="375"/>
      <c r="H44" s="375"/>
      <c r="I44" s="375"/>
      <c r="J44" s="80" t="s">
        <v>59</v>
      </c>
      <c r="K44" s="221" t="s">
        <v>60</v>
      </c>
      <c r="L44" s="94" t="s">
        <v>61</v>
      </c>
      <c r="M44" s="380" t="s">
        <v>62</v>
      </c>
      <c r="N44" s="381"/>
      <c r="O44" s="81" t="s">
        <v>53</v>
      </c>
      <c r="P44" s="37"/>
    </row>
    <row r="45" spans="2:16" ht="14.25">
      <c r="B45" s="25"/>
      <c r="C45" s="358"/>
      <c r="D45" s="359"/>
      <c r="E45" s="359"/>
      <c r="F45" s="359"/>
      <c r="G45" s="359"/>
      <c r="H45" s="359"/>
      <c r="I45" s="359"/>
      <c r="J45" s="95"/>
      <c r="K45" s="96"/>
      <c r="L45" s="95"/>
      <c r="M45" s="378"/>
      <c r="N45" s="379"/>
      <c r="O45" s="83"/>
      <c r="P45" s="38"/>
    </row>
    <row r="46" spans="2:16" ht="15" thickBot="1">
      <c r="B46" s="25"/>
      <c r="C46" s="370"/>
      <c r="D46" s="371"/>
      <c r="E46" s="371"/>
      <c r="F46" s="371"/>
      <c r="G46" s="371"/>
      <c r="H46" s="371"/>
      <c r="I46" s="371"/>
      <c r="J46" s="97"/>
      <c r="K46" s="98"/>
      <c r="L46" s="97"/>
      <c r="M46" s="372"/>
      <c r="N46" s="373"/>
      <c r="O46" s="99"/>
      <c r="P46" s="38"/>
    </row>
    <row r="47" spans="2:16" ht="15.75" thickBot="1">
      <c r="B47" s="25"/>
      <c r="C47" s="364" t="s">
        <v>54</v>
      </c>
      <c r="D47" s="365"/>
      <c r="E47" s="365"/>
      <c r="F47" s="365"/>
      <c r="G47" s="365"/>
      <c r="H47" s="365"/>
      <c r="I47" s="365"/>
      <c r="J47" s="365"/>
      <c r="K47" s="365"/>
      <c r="L47" s="365"/>
      <c r="M47" s="365"/>
      <c r="N47" s="366"/>
      <c r="O47" s="89"/>
      <c r="P47" s="39"/>
    </row>
    <row r="48" spans="2:16">
      <c r="B48" s="25"/>
      <c r="C48" s="389" t="s">
        <v>63</v>
      </c>
      <c r="D48" s="390"/>
      <c r="E48" s="390"/>
      <c r="F48" s="390"/>
      <c r="G48" s="390"/>
      <c r="H48" s="390"/>
      <c r="I48" s="390"/>
      <c r="J48" s="390"/>
      <c r="K48" s="390"/>
      <c r="L48" s="390"/>
      <c r="M48" s="390"/>
      <c r="N48" s="390"/>
      <c r="O48" s="391"/>
      <c r="P48" s="36"/>
    </row>
    <row r="49" spans="2:16">
      <c r="B49" s="25"/>
      <c r="C49" s="392"/>
      <c r="D49" s="393"/>
      <c r="E49" s="393"/>
      <c r="F49" s="393"/>
      <c r="G49" s="393"/>
      <c r="H49" s="393"/>
      <c r="I49" s="393"/>
      <c r="J49" s="393"/>
      <c r="K49" s="393"/>
      <c r="L49" s="393"/>
      <c r="M49" s="393"/>
      <c r="N49" s="393"/>
      <c r="O49" s="394"/>
      <c r="P49" s="36"/>
    </row>
    <row r="50" spans="2:16" ht="13.5" thickBot="1">
      <c r="B50" s="25"/>
      <c r="C50" s="395"/>
      <c r="D50" s="396"/>
      <c r="E50" s="396"/>
      <c r="F50" s="396"/>
      <c r="G50" s="396"/>
      <c r="H50" s="396"/>
      <c r="I50" s="396"/>
      <c r="J50" s="396"/>
      <c r="K50" s="396"/>
      <c r="L50" s="396"/>
      <c r="M50" s="396"/>
      <c r="N50" s="396"/>
      <c r="O50" s="397"/>
      <c r="P50" s="36"/>
    </row>
    <row r="51" spans="2:16" ht="30">
      <c r="B51" s="25"/>
      <c r="C51" s="374" t="s">
        <v>64</v>
      </c>
      <c r="D51" s="375"/>
      <c r="E51" s="375"/>
      <c r="F51" s="375"/>
      <c r="G51" s="375"/>
      <c r="H51" s="375"/>
      <c r="I51" s="375"/>
      <c r="J51" s="80" t="s">
        <v>65</v>
      </c>
      <c r="K51" s="100" t="s">
        <v>66</v>
      </c>
      <c r="L51" s="101" t="s">
        <v>67</v>
      </c>
      <c r="M51" s="376" t="s">
        <v>52</v>
      </c>
      <c r="N51" s="377"/>
      <c r="O51" s="102" t="s">
        <v>53</v>
      </c>
      <c r="P51" s="40"/>
    </row>
    <row r="52" spans="2:16" ht="14.25">
      <c r="B52" s="25"/>
      <c r="C52" s="103"/>
      <c r="D52" s="104"/>
      <c r="E52" s="104"/>
      <c r="F52" s="104"/>
      <c r="G52" s="104"/>
      <c r="H52" s="104"/>
      <c r="I52" s="104"/>
      <c r="J52" s="105"/>
      <c r="K52" s="106"/>
      <c r="L52" s="107"/>
      <c r="M52" s="382"/>
      <c r="N52" s="383"/>
      <c r="O52" s="108"/>
      <c r="P52" s="41"/>
    </row>
    <row r="53" spans="2:16" ht="14.25">
      <c r="B53" s="25"/>
      <c r="C53" s="103"/>
      <c r="D53" s="104"/>
      <c r="E53" s="104"/>
      <c r="F53" s="104"/>
      <c r="G53" s="104"/>
      <c r="H53" s="104"/>
      <c r="I53" s="104"/>
      <c r="J53" s="105"/>
      <c r="K53" s="106"/>
      <c r="L53" s="107"/>
      <c r="M53" s="382"/>
      <c r="N53" s="383"/>
      <c r="O53" s="108"/>
      <c r="P53" s="41"/>
    </row>
    <row r="54" spans="2:16" ht="14.25">
      <c r="B54" s="25"/>
      <c r="C54" s="103"/>
      <c r="D54" s="104"/>
      <c r="E54" s="104"/>
      <c r="F54" s="104"/>
      <c r="G54" s="104"/>
      <c r="H54" s="104"/>
      <c r="I54" s="104"/>
      <c r="J54" s="105"/>
      <c r="K54" s="106"/>
      <c r="L54" s="107"/>
      <c r="M54" s="378"/>
      <c r="N54" s="379"/>
      <c r="O54" s="108"/>
      <c r="P54" s="41"/>
    </row>
    <row r="55" spans="2:16" ht="15" thickBot="1">
      <c r="B55" s="25"/>
      <c r="C55" s="370"/>
      <c r="D55" s="371"/>
      <c r="E55" s="371"/>
      <c r="F55" s="371"/>
      <c r="G55" s="371"/>
      <c r="H55" s="371"/>
      <c r="I55" s="371"/>
      <c r="J55" s="97"/>
      <c r="K55" s="98"/>
      <c r="L55" s="97"/>
      <c r="M55" s="372"/>
      <c r="N55" s="373"/>
      <c r="O55" s="99"/>
      <c r="P55" s="38"/>
    </row>
    <row r="56" spans="2:16" ht="15.75" thickBot="1">
      <c r="B56" s="25"/>
      <c r="C56" s="364" t="s">
        <v>54</v>
      </c>
      <c r="D56" s="365"/>
      <c r="E56" s="365"/>
      <c r="F56" s="365"/>
      <c r="G56" s="365"/>
      <c r="H56" s="365"/>
      <c r="I56" s="365"/>
      <c r="J56" s="365"/>
      <c r="K56" s="365"/>
      <c r="L56" s="365"/>
      <c r="M56" s="365"/>
      <c r="N56" s="366"/>
      <c r="O56" s="93"/>
      <c r="P56" s="38"/>
    </row>
    <row r="57" spans="2:16" ht="15" thickBot="1">
      <c r="B57" s="25"/>
      <c r="C57" s="75"/>
      <c r="D57" s="52"/>
      <c r="E57" s="52"/>
      <c r="F57" s="52"/>
      <c r="G57" s="52"/>
      <c r="H57" s="52"/>
      <c r="I57" s="52"/>
      <c r="J57" s="52"/>
      <c r="K57" s="52"/>
      <c r="L57" s="52"/>
      <c r="M57" s="52"/>
      <c r="N57" s="52"/>
      <c r="O57" s="76"/>
      <c r="P57" s="26"/>
    </row>
    <row r="58" spans="2:16" ht="15.75" thickBot="1">
      <c r="B58" s="25"/>
      <c r="C58" s="367" t="s">
        <v>68</v>
      </c>
      <c r="D58" s="368"/>
      <c r="E58" s="368"/>
      <c r="F58" s="368"/>
      <c r="G58" s="368"/>
      <c r="H58" s="368"/>
      <c r="I58" s="368"/>
      <c r="J58" s="368"/>
      <c r="K58" s="368"/>
      <c r="L58" s="368"/>
      <c r="M58" s="368"/>
      <c r="N58" s="369"/>
      <c r="O58" s="109"/>
      <c r="P58" s="42"/>
    </row>
    <row r="59" spans="2:16">
      <c r="B59" s="25"/>
      <c r="C59" s="389" t="s">
        <v>69</v>
      </c>
      <c r="D59" s="390"/>
      <c r="E59" s="390"/>
      <c r="F59" s="390"/>
      <c r="G59" s="390"/>
      <c r="H59" s="390"/>
      <c r="I59" s="390"/>
      <c r="J59" s="390"/>
      <c r="K59" s="390"/>
      <c r="L59" s="390"/>
      <c r="M59" s="390"/>
      <c r="N59" s="390"/>
      <c r="O59" s="391"/>
      <c r="P59" s="36"/>
    </row>
    <row r="60" spans="2:16">
      <c r="B60" s="25"/>
      <c r="C60" s="392"/>
      <c r="D60" s="393"/>
      <c r="E60" s="393"/>
      <c r="F60" s="393"/>
      <c r="G60" s="393"/>
      <c r="H60" s="393"/>
      <c r="I60" s="393"/>
      <c r="J60" s="393"/>
      <c r="K60" s="393"/>
      <c r="L60" s="393"/>
      <c r="M60" s="393"/>
      <c r="N60" s="393"/>
      <c r="O60" s="394"/>
      <c r="P60" s="36"/>
    </row>
    <row r="61" spans="2:16" ht="13.5" thickBot="1">
      <c r="B61" s="25"/>
      <c r="C61" s="395"/>
      <c r="D61" s="396"/>
      <c r="E61" s="396"/>
      <c r="F61" s="396"/>
      <c r="G61" s="396"/>
      <c r="H61" s="396"/>
      <c r="I61" s="396"/>
      <c r="J61" s="396"/>
      <c r="K61" s="396"/>
      <c r="L61" s="396"/>
      <c r="M61" s="396"/>
      <c r="N61" s="396"/>
      <c r="O61" s="397"/>
      <c r="P61" s="36"/>
    </row>
    <row r="62" spans="2:16" ht="15">
      <c r="B62" s="25"/>
      <c r="C62" s="374" t="s">
        <v>70</v>
      </c>
      <c r="D62" s="375"/>
      <c r="E62" s="375"/>
      <c r="F62" s="375"/>
      <c r="G62" s="375"/>
      <c r="H62" s="375"/>
      <c r="I62" s="375"/>
      <c r="J62" s="221"/>
      <c r="K62" s="222"/>
      <c r="L62" s="101" t="s">
        <v>71</v>
      </c>
      <c r="M62" s="376" t="s">
        <v>72</v>
      </c>
      <c r="N62" s="377"/>
      <c r="O62" s="102"/>
      <c r="P62" s="40"/>
    </row>
    <row r="63" spans="2:16" ht="14.25">
      <c r="B63" s="25"/>
      <c r="C63" s="358" t="s">
        <v>73</v>
      </c>
      <c r="D63" s="359"/>
      <c r="E63" s="359"/>
      <c r="F63" s="359"/>
      <c r="G63" s="359"/>
      <c r="H63" s="359"/>
      <c r="I63" s="359"/>
      <c r="J63" s="110"/>
      <c r="K63" s="111"/>
      <c r="L63" s="112"/>
      <c r="M63" s="360"/>
      <c r="N63" s="361"/>
      <c r="O63" s="113"/>
      <c r="P63" s="43"/>
    </row>
    <row r="64" spans="2:16" ht="14.25">
      <c r="B64" s="25"/>
      <c r="C64" s="84" t="s">
        <v>74</v>
      </c>
      <c r="D64" s="85"/>
      <c r="E64" s="85"/>
      <c r="F64" s="85"/>
      <c r="G64" s="85"/>
      <c r="H64" s="85"/>
      <c r="I64" s="85"/>
      <c r="J64" s="110"/>
      <c r="K64" s="111"/>
      <c r="L64" s="112"/>
      <c r="M64" s="360"/>
      <c r="N64" s="361"/>
      <c r="O64" s="113"/>
      <c r="P64" s="43"/>
    </row>
    <row r="65" spans="2:16" ht="15" thickBot="1">
      <c r="B65" s="25"/>
      <c r="C65" s="69" t="s">
        <v>75</v>
      </c>
      <c r="D65" s="70"/>
      <c r="E65" s="70"/>
      <c r="F65" s="70"/>
      <c r="G65" s="70"/>
      <c r="H65" s="70"/>
      <c r="I65" s="70"/>
      <c r="J65" s="114"/>
      <c r="K65" s="115"/>
      <c r="L65" s="112"/>
      <c r="M65" s="362"/>
      <c r="N65" s="363"/>
      <c r="O65" s="113"/>
      <c r="P65" s="43"/>
    </row>
    <row r="66" spans="2:16" ht="15.75" thickBot="1">
      <c r="B66" s="25"/>
      <c r="C66" s="364" t="s">
        <v>54</v>
      </c>
      <c r="D66" s="365"/>
      <c r="E66" s="365"/>
      <c r="F66" s="365"/>
      <c r="G66" s="365"/>
      <c r="H66" s="365"/>
      <c r="I66" s="365"/>
      <c r="J66" s="365"/>
      <c r="K66" s="365"/>
      <c r="L66" s="365"/>
      <c r="M66" s="365"/>
      <c r="N66" s="366"/>
      <c r="O66" s="116"/>
      <c r="P66" s="44"/>
    </row>
    <row r="67" spans="2:16" ht="15" thickBot="1">
      <c r="B67" s="25"/>
      <c r="C67" s="75"/>
      <c r="D67" s="52"/>
      <c r="E67" s="52"/>
      <c r="F67" s="52"/>
      <c r="G67" s="52"/>
      <c r="H67" s="52"/>
      <c r="I67" s="52"/>
      <c r="J67" s="52"/>
      <c r="K67" s="52"/>
      <c r="L67" s="52"/>
      <c r="M67" s="52"/>
      <c r="N67" s="52"/>
      <c r="O67" s="76"/>
      <c r="P67" s="26"/>
    </row>
    <row r="68" spans="2:16" ht="15.75" thickBot="1">
      <c r="B68" s="25"/>
      <c r="C68" s="367" t="s">
        <v>76</v>
      </c>
      <c r="D68" s="368"/>
      <c r="E68" s="368"/>
      <c r="F68" s="368"/>
      <c r="G68" s="368"/>
      <c r="H68" s="368"/>
      <c r="I68" s="368"/>
      <c r="J68" s="368"/>
      <c r="K68" s="368"/>
      <c r="L68" s="368"/>
      <c r="M68" s="368"/>
      <c r="N68" s="369"/>
      <c r="O68" s="117"/>
      <c r="P68" s="44"/>
    </row>
    <row r="69" spans="2:16" ht="14.25">
      <c r="B69" s="25"/>
      <c r="C69" s="75"/>
      <c r="D69" s="52"/>
      <c r="E69" s="52"/>
      <c r="F69" s="52"/>
      <c r="G69" s="52"/>
      <c r="H69" s="52"/>
      <c r="I69" s="52"/>
      <c r="J69" s="52"/>
      <c r="K69" s="52"/>
      <c r="L69" s="52"/>
      <c r="M69" s="52"/>
      <c r="N69" s="52"/>
      <c r="O69" s="76"/>
      <c r="P69" s="26"/>
    </row>
    <row r="70" spans="2:16" ht="14.25">
      <c r="B70" s="25"/>
      <c r="C70" s="75"/>
      <c r="D70" s="52"/>
      <c r="E70" s="52"/>
      <c r="F70" s="52"/>
      <c r="G70" s="52"/>
      <c r="H70" s="118" t="s">
        <v>77</v>
      </c>
      <c r="I70" s="118"/>
      <c r="J70" s="118"/>
      <c r="K70" s="118"/>
      <c r="L70" s="52"/>
      <c r="M70" s="52"/>
      <c r="N70" s="52"/>
      <c r="O70" s="76"/>
      <c r="P70" s="26"/>
    </row>
    <row r="71" spans="2:16" ht="15">
      <c r="B71" s="25"/>
      <c r="C71" s="75"/>
      <c r="D71" s="52"/>
      <c r="E71" s="52"/>
      <c r="F71" s="52"/>
      <c r="G71" s="52"/>
      <c r="H71" s="118" t="s">
        <v>78</v>
      </c>
      <c r="I71" s="52"/>
      <c r="J71" s="52"/>
      <c r="K71" s="52"/>
      <c r="L71" s="52"/>
      <c r="M71" s="52"/>
      <c r="N71" s="52"/>
      <c r="O71" s="76"/>
      <c r="P71" s="45"/>
    </row>
    <row r="72" spans="2:16" ht="15">
      <c r="B72" s="25"/>
      <c r="C72" s="75"/>
      <c r="D72" s="52"/>
      <c r="E72" s="52"/>
      <c r="F72" s="52"/>
      <c r="G72" s="52"/>
      <c r="H72" s="118" t="s">
        <v>90</v>
      </c>
      <c r="I72" s="52"/>
      <c r="J72" s="52"/>
      <c r="K72" s="52"/>
      <c r="L72" s="52"/>
      <c r="M72" s="52"/>
      <c r="N72" s="52"/>
      <c r="O72" s="76"/>
      <c r="P72" s="45"/>
    </row>
    <row r="73" spans="2:16" ht="14.25">
      <c r="B73" s="25"/>
      <c r="C73" s="61"/>
      <c r="D73" s="119"/>
      <c r="E73" s="119"/>
      <c r="F73" s="119"/>
      <c r="G73" s="119"/>
      <c r="H73" s="118" t="s">
        <v>82</v>
      </c>
      <c r="I73" s="119"/>
      <c r="J73" s="119"/>
      <c r="K73" s="119"/>
      <c r="L73" s="119"/>
      <c r="M73" s="119"/>
      <c r="N73" s="119"/>
      <c r="O73" s="120"/>
      <c r="P73" s="46"/>
    </row>
    <row r="74" spans="2:16" ht="14.25">
      <c r="B74" s="25"/>
      <c r="C74" s="75"/>
      <c r="D74" s="52"/>
      <c r="E74" s="52"/>
      <c r="F74" s="52"/>
      <c r="G74" s="52"/>
      <c r="H74" s="52" t="s">
        <v>79</v>
      </c>
      <c r="I74" s="52"/>
      <c r="J74" s="52"/>
      <c r="K74" s="52"/>
      <c r="L74" s="52"/>
      <c r="M74" s="52"/>
      <c r="N74" s="52"/>
      <c r="O74" s="76"/>
      <c r="P74" s="26"/>
    </row>
    <row r="75" spans="2:16" ht="15">
      <c r="B75" s="25"/>
      <c r="C75" s="121" t="s">
        <v>80</v>
      </c>
      <c r="D75" s="122"/>
      <c r="E75" s="122"/>
      <c r="F75" s="122"/>
      <c r="G75" s="122"/>
      <c r="H75" s="122"/>
      <c r="I75" s="122"/>
      <c r="J75" s="122"/>
      <c r="K75" s="122"/>
      <c r="L75" s="122"/>
      <c r="M75" s="122"/>
      <c r="N75" s="122"/>
      <c r="O75" s="123"/>
      <c r="P75" s="26"/>
    </row>
    <row r="76" spans="2:16" ht="14.25">
      <c r="B76" s="25"/>
      <c r="C76" s="355"/>
      <c r="D76" s="356"/>
      <c r="E76" s="356"/>
      <c r="F76" s="356"/>
      <c r="G76" s="356"/>
      <c r="H76" s="356"/>
      <c r="I76" s="356"/>
      <c r="J76" s="356"/>
      <c r="K76" s="356"/>
      <c r="L76" s="356"/>
      <c r="M76" s="356"/>
      <c r="N76" s="356"/>
      <c r="O76" s="357"/>
      <c r="P76" s="46"/>
    </row>
    <row r="77" spans="2:16" ht="14.25">
      <c r="B77" s="25"/>
      <c r="C77" s="355"/>
      <c r="D77" s="356"/>
      <c r="E77" s="356"/>
      <c r="F77" s="356"/>
      <c r="G77" s="356"/>
      <c r="H77" s="356"/>
      <c r="I77" s="356"/>
      <c r="J77" s="356"/>
      <c r="K77" s="356"/>
      <c r="L77" s="356"/>
      <c r="M77" s="356"/>
      <c r="N77" s="356"/>
      <c r="O77" s="357"/>
      <c r="P77" s="46"/>
    </row>
    <row r="78" spans="2:16" ht="14.25">
      <c r="B78" s="25"/>
      <c r="C78" s="61"/>
      <c r="D78" s="119"/>
      <c r="E78" s="119"/>
      <c r="F78" s="119"/>
      <c r="G78" s="119"/>
      <c r="H78" s="119"/>
      <c r="I78" s="119"/>
      <c r="J78" s="119"/>
      <c r="K78" s="119"/>
      <c r="L78" s="119"/>
      <c r="M78" s="119"/>
      <c r="N78" s="119"/>
      <c r="O78" s="120"/>
      <c r="P78" s="46"/>
    </row>
    <row r="79" spans="2:16" ht="15">
      <c r="B79" s="25"/>
      <c r="C79" s="124" t="s">
        <v>81</v>
      </c>
      <c r="D79" s="119"/>
      <c r="E79" s="119"/>
      <c r="F79" s="119"/>
      <c r="G79" s="119"/>
      <c r="H79" s="119"/>
      <c r="I79" s="119"/>
      <c r="J79" s="119"/>
      <c r="K79" s="119"/>
      <c r="L79" s="119"/>
      <c r="M79" s="119"/>
      <c r="N79" s="119"/>
      <c r="O79" s="120"/>
      <c r="P79" s="46"/>
    </row>
    <row r="80" spans="2:16" ht="12.75" customHeight="1">
      <c r="B80" s="25"/>
      <c r="C80" s="352" t="s">
        <v>88</v>
      </c>
      <c r="D80" s="353"/>
      <c r="E80" s="353"/>
      <c r="F80" s="353"/>
      <c r="G80" s="353"/>
      <c r="H80" s="353"/>
      <c r="I80" s="353"/>
      <c r="J80" s="353"/>
      <c r="K80" s="353"/>
      <c r="L80" s="353"/>
      <c r="M80" s="353"/>
      <c r="N80" s="353"/>
      <c r="O80" s="354"/>
      <c r="P80" s="47"/>
    </row>
    <row r="81" spans="2:16" ht="28.5" customHeight="1">
      <c r="B81" s="25"/>
      <c r="C81" s="352"/>
      <c r="D81" s="353"/>
      <c r="E81" s="353"/>
      <c r="F81" s="353"/>
      <c r="G81" s="353"/>
      <c r="H81" s="353"/>
      <c r="I81" s="353"/>
      <c r="J81" s="353"/>
      <c r="K81" s="353"/>
      <c r="L81" s="353"/>
      <c r="M81" s="353"/>
      <c r="N81" s="353"/>
      <c r="O81" s="354"/>
      <c r="P81" s="47"/>
    </row>
    <row r="82" spans="2:16" ht="13.35" customHeight="1">
      <c r="B82" s="25"/>
      <c r="C82" s="352" t="s">
        <v>89</v>
      </c>
      <c r="D82" s="353"/>
      <c r="E82" s="353"/>
      <c r="F82" s="353"/>
      <c r="G82" s="353"/>
      <c r="H82" s="353"/>
      <c r="I82" s="353"/>
      <c r="J82" s="353"/>
      <c r="K82" s="353"/>
      <c r="L82" s="353"/>
      <c r="M82" s="353"/>
      <c r="N82" s="353"/>
      <c r="O82" s="354"/>
      <c r="P82" s="47"/>
    </row>
    <row r="83" spans="2:16" ht="45" customHeight="1">
      <c r="B83" s="25"/>
      <c r="C83" s="352"/>
      <c r="D83" s="353"/>
      <c r="E83" s="353"/>
      <c r="F83" s="353"/>
      <c r="G83" s="353"/>
      <c r="H83" s="353"/>
      <c r="I83" s="353"/>
      <c r="J83" s="353"/>
      <c r="K83" s="353"/>
      <c r="L83" s="353"/>
      <c r="M83" s="353"/>
      <c r="N83" s="353"/>
      <c r="O83" s="354"/>
      <c r="P83" s="47"/>
    </row>
    <row r="84" spans="2:16" ht="14.25">
      <c r="B84" s="25"/>
      <c r="C84" s="61"/>
      <c r="D84" s="119"/>
      <c r="E84" s="119"/>
      <c r="F84" s="119"/>
      <c r="G84" s="119"/>
      <c r="H84" s="119"/>
      <c r="I84" s="119"/>
      <c r="J84" s="119"/>
      <c r="K84" s="119"/>
      <c r="L84" s="119"/>
      <c r="M84" s="119"/>
      <c r="N84" s="119"/>
      <c r="O84" s="120"/>
      <c r="P84" s="46"/>
    </row>
    <row r="85" spans="2:16" ht="14.25">
      <c r="B85" s="25"/>
      <c r="C85" s="75"/>
      <c r="D85" s="52"/>
      <c r="E85" s="52"/>
      <c r="F85" s="52"/>
      <c r="G85" s="52"/>
      <c r="H85" s="118" t="s">
        <v>77</v>
      </c>
      <c r="I85" s="52"/>
      <c r="J85" s="52"/>
      <c r="K85" s="52"/>
      <c r="L85" s="52"/>
      <c r="M85" s="52"/>
      <c r="N85" s="52"/>
      <c r="O85" s="76"/>
      <c r="P85" s="26"/>
    </row>
    <row r="86" spans="2:16" ht="14.25">
      <c r="B86" s="25"/>
      <c r="C86" s="75"/>
      <c r="D86" s="52"/>
      <c r="E86" s="52"/>
      <c r="F86" s="52"/>
      <c r="G86" s="52"/>
      <c r="H86" s="52" t="s">
        <v>78</v>
      </c>
      <c r="I86" s="85"/>
      <c r="J86" s="85"/>
      <c r="K86" s="85"/>
      <c r="L86" s="52"/>
      <c r="M86" s="52"/>
      <c r="N86" s="52"/>
      <c r="O86" s="76"/>
      <c r="P86" s="26"/>
    </row>
    <row r="87" spans="2:16" ht="14.25">
      <c r="B87" s="25"/>
      <c r="C87" s="75"/>
      <c r="D87" s="52"/>
      <c r="E87" s="52"/>
      <c r="F87" s="52"/>
      <c r="G87" s="52"/>
      <c r="H87" s="52" t="s">
        <v>91</v>
      </c>
      <c r="I87" s="125"/>
      <c r="J87" s="125"/>
      <c r="K87" s="125"/>
      <c r="L87" s="52"/>
      <c r="M87" s="52"/>
      <c r="N87" s="52"/>
      <c r="O87" s="76"/>
      <c r="P87" s="26"/>
    </row>
    <row r="88" spans="2:16" ht="14.25">
      <c r="B88" s="25"/>
      <c r="C88" s="126"/>
      <c r="D88" s="119"/>
      <c r="E88" s="119"/>
      <c r="F88" s="119"/>
      <c r="G88" s="119"/>
      <c r="H88" s="52" t="s">
        <v>83</v>
      </c>
      <c r="I88" s="52"/>
      <c r="J88" s="52"/>
      <c r="K88" s="52"/>
      <c r="L88" s="119"/>
      <c r="M88" s="119"/>
      <c r="N88" s="119"/>
      <c r="O88" s="120"/>
      <c r="P88" s="46"/>
    </row>
    <row r="89" spans="2:16" ht="18.75" customHeight="1" thickBot="1">
      <c r="B89" s="25"/>
      <c r="C89" s="348"/>
      <c r="D89" s="349"/>
      <c r="E89" s="349"/>
      <c r="F89" s="98"/>
      <c r="G89" s="98"/>
      <c r="H89" s="98"/>
      <c r="I89" s="98"/>
      <c r="J89" s="98"/>
      <c r="K89" s="346"/>
      <c r="L89" s="346"/>
      <c r="M89" s="346"/>
      <c r="N89" s="346"/>
      <c r="O89" s="347"/>
      <c r="P89" s="48"/>
    </row>
    <row r="90" spans="2:16" ht="13.5" thickBot="1">
      <c r="B90" s="49"/>
      <c r="C90" s="50"/>
      <c r="D90" s="50"/>
      <c r="E90" s="50"/>
      <c r="F90" s="50"/>
      <c r="G90" s="50"/>
      <c r="H90" s="50"/>
      <c r="I90" s="50"/>
      <c r="J90" s="50"/>
      <c r="K90" s="50"/>
      <c r="L90" s="50"/>
      <c r="M90" s="50"/>
      <c r="N90" s="50"/>
      <c r="O90" s="50"/>
      <c r="P90" s="51"/>
    </row>
    <row r="91"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7C936614-B34C-494F-B43A-C11F330A8A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www.w3.org/XML/1998/namespace"/>
    <ds:schemaRef ds:uri="http://purl.org/dc/terms/"/>
    <ds:schemaRef ds:uri="9d85dbaf-23eb-4e57-a637-93dcacc8b1a1"/>
    <ds:schemaRef ds:uri="http://purl.org/dc/dcmitype/"/>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Sec Obras Públicas</cp:lastModifiedBy>
  <cp:revision/>
  <cp:lastPrinted>2026-04-17T15:26:07Z</cp:lastPrinted>
  <dcterms:created xsi:type="dcterms:W3CDTF">2006-06-27T16:47:25Z</dcterms:created>
  <dcterms:modified xsi:type="dcterms:W3CDTF">2026-04-17T15:26:10Z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