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m.lopez\Downloads\ANÁLISIS DEL SECTOR ACUEDUCTO DIAMANTE- SOLEDAD - CEDRAL\"/>
    </mc:Choice>
  </mc:AlternateContent>
  <xr:revisionPtr revIDLastSave="0" documentId="8_{8A4FC409-8A9F-4364-80CF-8F5F8181676A}" xr6:coauthVersionLast="47" xr6:coauthVersionMax="47" xr10:uidLastSave="{00000000-0000-0000-0000-000000000000}"/>
  <bookViews>
    <workbookView xWindow="-110" yWindow="-110" windowWidth="19420" windowHeight="11500" xr2:uid="{061F803E-2C89-42A9-88DD-E1BC357E15F3}"/>
  </bookViews>
  <sheets>
    <sheet name="Cubiertas PTAP DSC"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a">#REF!</definedName>
    <definedName name="\b">#REF!</definedName>
    <definedName name="\c">#REF!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_________________________________apu1">[2]INSUMOS!#REF!</definedName>
    <definedName name="________________________________apu1">[2]INSUMOS!#REF!</definedName>
    <definedName name="_______________________________apu1">[2]INSUMOS!#REF!</definedName>
    <definedName name="______________________________apu1">[2]INSUMOS!#REF!</definedName>
    <definedName name="____________________________apu1">[2]INSUMOS!#REF!</definedName>
    <definedName name="___________________________apu1">[2]INSUMOS!#REF!</definedName>
    <definedName name="__________________________apu1">[2]INSUMOS!#REF!</definedName>
    <definedName name="_________________________apu1">[2]INSUMOS!#REF!</definedName>
    <definedName name="________________________apu1">[2]INSUMOS!#REF!</definedName>
    <definedName name="_______________________apu1">[2]INSUMOS!#REF!</definedName>
    <definedName name="_____________________apu1">[2]INSUMOS!#REF!</definedName>
    <definedName name="____________________apu1">[2]INSUMOS!#REF!</definedName>
    <definedName name="___________________apu1">[2]INSUMOS!#REF!</definedName>
    <definedName name="__________________apu1">[2]INSUMOS!#REF!</definedName>
    <definedName name="_________________apu1">[2]INSUMOS!#REF!</definedName>
    <definedName name="________________apu1">[2]INSUMOS!#REF!</definedName>
    <definedName name="_______________apu1">[2]INSUMOS!#REF!</definedName>
    <definedName name="______________apu1">[2]INSUMOS!#REF!</definedName>
    <definedName name="_____________apu1">[2]INSUMOS!#REF!</definedName>
    <definedName name="____________apu1">[2]INSUMOS!#REF!</definedName>
    <definedName name="___________apu1">[2]INSUMOS!#REF!</definedName>
    <definedName name="__________apu1">[2]INSUMOS!#REF!</definedName>
    <definedName name="_________apu1">[2]INSUMOS!#REF!</definedName>
    <definedName name="________apu1">[2]INSUMOS!#REF!</definedName>
    <definedName name="_______apu1">[2]INSUMOS!#REF!</definedName>
    <definedName name="______apu1">[2]INSUMOS!#REF!</definedName>
    <definedName name="_____apu1">[2]INSUMOS!#REF!</definedName>
    <definedName name="____apu1">[2]INSUMOS!#REF!</definedName>
    <definedName name="___apu1">[2]INSUMOS!#REF!</definedName>
    <definedName name="___DIF2">#REF!</definedName>
    <definedName name="__apu1">[2]INSUMOS!#REF!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[2]INSUMOS!#REF!</definedName>
    <definedName name="_az" hidden="1">#REF!</definedName>
    <definedName name="_DIF2">'[3]Datos Iniciales'!$B$69:$B$73</definedName>
    <definedName name="_Fill" localSheetId="0" hidden="1">#REF!</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A_impresión_IM">#REF!</definedName>
    <definedName name="ab">#REF!</definedName>
    <definedName name="AB_cra28" hidden="1">#REF!</definedName>
    <definedName name="abc">#REF!</definedName>
    <definedName name="absc" localSheetId="0">[4]!absc</definedName>
    <definedName name="absc">[4]!absc</definedName>
    <definedName name="ACB">#REF!</definedName>
    <definedName name="acbuitrera">#REF!</definedName>
    <definedName name="AccessDatabase" hidden="1">"A:\SAIN.mdb"</definedName>
    <definedName name="ACERO">#REF!</definedName>
    <definedName name="ACTAPARCIAL">#REF!</definedName>
    <definedName name="ad">#REF!</definedName>
    <definedName name="adc">#REF!</definedName>
    <definedName name="adfasdfsa">[5]Insumos!#REF!</definedName>
    <definedName name="adfasfadfa">[5]Insumos!#REF!</definedName>
    <definedName name="Adm" localSheetId="0">'[6]1.1.2 Pueblo Nuevo'!#REF!</definedName>
    <definedName name="Adm">#REF!</definedName>
    <definedName name="ADMON">#REF!</definedName>
    <definedName name="adsfadsfasdfafdasfdasfd">[2]INSUMOS!#REF!</definedName>
    <definedName name="adsfadsfasfasdfasfdasdfadsfdsafdsa">[5]Insumos!#REF!</definedName>
    <definedName name="afdaffaf">[5]Insumos!#REF!</definedName>
    <definedName name="AfEaefAEF" hidden="1">{"TAB1",#N/A,TRUE,"GENERAL";"TAB2",#N/A,TRUE,"GENERAL";"TAB3",#N/A,TRUE,"GENERAL";"TAB4",#N/A,TRUE,"GENERAL";"TAB5",#N/A,TRUE,"GENERAL"}</definedName>
    <definedName name="AGUA">#REF!</definedName>
    <definedName name="AJBHJU12">'[7]Res-Accide-10'!#REF!</definedName>
    <definedName name="akjhgbksdbj" localSheetId="0">#REF!</definedName>
    <definedName name="akjhgbksdbj">#REF!</definedName>
    <definedName name="ALAMB">[8]INSUMOS!$D$169</definedName>
    <definedName name="ALAMBRE">#REF!</definedName>
    <definedName name="alturas">#REF!</definedName>
    <definedName name="ANA">#REF!</definedName>
    <definedName name="ANALISIS">#REF!</definedName>
    <definedName name="ANDEN">#REF!</definedName>
    <definedName name="ANDENESV">#REF!</definedName>
    <definedName name="ANDRES">#REF!</definedName>
    <definedName name="ANEXO">#REF!</definedName>
    <definedName name="anexo5">#REF!</definedName>
    <definedName name="ANTISB">[8]INSUMOS!$D$181</definedName>
    <definedName name="AÑOWUIE">'[7]Res-Accide-10'!$R$2:$R$7</definedName>
    <definedName name="ap0" hidden="1">#REF!</definedName>
    <definedName name="apu">[5]Insumos!#REF!</definedName>
    <definedName name="_xlnm.Print_Area">#REF!</definedName>
    <definedName name="ARENA">#REF!</definedName>
    <definedName name="asAD">#REF!</definedName>
    <definedName name="asdfadsfadsfafda">[5]Insumos!#REF!</definedName>
    <definedName name="asdfasdf">[2]INSUMOS!#REF!</definedName>
    <definedName name="ASSA">#REF!</definedName>
    <definedName name="auto1">#REF!</definedName>
    <definedName name="auto2">#REF!</definedName>
    <definedName name="auto5">#REF!</definedName>
    <definedName name="Avia">#REF!</definedName>
    <definedName name="AYU">#REF!</definedName>
    <definedName name="az" hidden="1">#REF!</definedName>
    <definedName name="b">[5]Insumos!#REF!</definedName>
    <definedName name="BALDOSA">#REF!</definedName>
    <definedName name="Base" hidden="1">{"TAB1",#N/A,TRUE,"GENERAL";"TAB2",#N/A,TRUE,"GENERAL";"TAB3",#N/A,TRUE,"GENERAL";"TAB4",#N/A,TRUE,"GENERAL";"TAB5",#N/A,TRUE,"GENERAL"}</definedName>
    <definedName name="Base_datos_IM">#REF!</definedName>
    <definedName name="_xlnm.Database">#REF!</definedName>
    <definedName name="BASEGRAV">#REF!</definedName>
    <definedName name="Bases">#REF!</definedName>
    <definedName name="basico" localSheetId="0" hidden="1">#REF!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0">[9]!absc</definedName>
    <definedName name="bcd">[9]!absc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#REF!</definedName>
    <definedName name="BuiltIn_Print_Area___0">#REF!</definedName>
    <definedName name="BUITRERA">#REF!</definedName>
    <definedName name="BuscHSeguim">[10]SEGUIMIENTO!$P$27:$PS$60</definedName>
    <definedName name="BuscHSeguim2">[10]SEGUIMIENTO!$P$29:$PS$60</definedName>
    <definedName name="C_">#REF!</definedName>
    <definedName name="CA">[2]INSUMOS!#REF!</definedName>
    <definedName name="Cajeo">#REF!</definedName>
    <definedName name="CAMP">#REF!</definedName>
    <definedName name="CANGURO">#REF!</definedName>
    <definedName name="CANT">#REF!</definedName>
    <definedName name="CANT1">#REF!</definedName>
    <definedName name="Cantidades">[5]Insumos!#REF!</definedName>
    <definedName name="Capitulo">[11]Capitulos!$B$1:$B$65536</definedName>
    <definedName name="CAREVERGA">#REF!</definedName>
    <definedName name="carol" localSheetId="0">[4]!absc</definedName>
    <definedName name="carol">[4]!absc</definedName>
    <definedName name="carolb">#REF!</definedName>
    <definedName name="cc">'[12]Moviti Redes PE'!#REF!</definedName>
    <definedName name="ccto210">#REF!</definedName>
    <definedName name="CDCT">[10]PRESUPUESTO!$A$2</definedName>
    <definedName name="CDSeguim">[10]SEGUIMIENTO!$G$30</definedName>
    <definedName name="CEM">[8]INSUMOS!$D$275</definedName>
    <definedName name="CEMENTO">[13]Insum!$A$3:$H$63</definedName>
    <definedName name="centro">#REF!</definedName>
    <definedName name="centro_gestor" localSheetId="0">[14]Listados!$E$3:$E$28</definedName>
    <definedName name="centro_gestor">#REF!</definedName>
    <definedName name="CENTROGESTOR" localSheetId="0">#REF!</definedName>
    <definedName name="CENTROGESTOR">#REF!</definedName>
    <definedName name="CENTROGESTORDEPENDENCIA" localSheetId="0">#REF!</definedName>
    <definedName name="CENTROGESTORDEPENDENCIA">#REF!</definedName>
    <definedName name="cesped">[15]Mater!#REF!</definedName>
    <definedName name="CIME">#REF!</definedName>
    <definedName name="CIMENT">#REF!</definedName>
    <definedName name="Clases">#REF!</definedName>
    <definedName name="CLASIFTODOS">[16]INSUMOS!$AE$14866:$AE$14905</definedName>
    <definedName name="COLG">#REF!</definedName>
    <definedName name="COLU">#REF!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[17]INTERV.!$A$15</definedName>
    <definedName name="Convenio">[18]Cantidades!$CH$15:$CH$54</definedName>
    <definedName name="coral" localSheetId="0">[9]!absc</definedName>
    <definedName name="coral">[9]!absc</definedName>
    <definedName name="cotas">#REF!</definedName>
    <definedName name="cott">[19]COTAS!#REF!</definedName>
    <definedName name="cottass">#REF!</definedName>
    <definedName name="CPoblado" hidden="1">""</definedName>
    <definedName name="_xlnm.Criteria">#REF!</definedName>
    <definedName name="Criterios_IM">#REF!</definedName>
    <definedName name="CronogFechaFin">[10]CRONOGRAMA!$BN$11</definedName>
    <definedName name="CronogFechaInic">[10]CRONOGRAMA!$BN$10</definedName>
    <definedName name="Cronograma">[2]INSUMOS!#REF!</definedName>
    <definedName name="CUAD">#REF!</definedName>
    <definedName name="Cuadrilla">'[11]Mano Obra'!$B$1:$B$65536</definedName>
    <definedName name="CUBIERTA">#REF!</definedName>
    <definedName name="D">'[20] Alc Campoaleg'!$E$17:$E$348</definedName>
    <definedName name="DataDisplayed">"Ejemplo"</definedName>
    <definedName name="dcsc" hidden="1">#REF!</definedName>
    <definedName name="dd">#REF!</definedName>
    <definedName name="ddd" hidden="1">{"via1",#N/A,TRUE,"general";"via2",#N/A,TRUE,"general";"via3",#N/A,TRUE,"general"}</definedName>
    <definedName name="DECIMALES">[21]MO!$B$1</definedName>
    <definedName name="DEMOLICIONANDEN">#REF!</definedName>
    <definedName name="demolicionladrillo">#REF!</definedName>
    <definedName name="DEMOLICIONMURO">#REF!</definedName>
    <definedName name="demolicionpav">#REF!</definedName>
    <definedName name="DEPENDENCIA" localSheetId="0">#REF!</definedName>
    <definedName name="DEPENDENCIA">#REF!</definedName>
    <definedName name="Derrumbes">#REF!</definedName>
    <definedName name="DESC">#REF!</definedName>
    <definedName name="dfasfdasdfadsfasdfas">[5]Insumos!#REF!</definedName>
    <definedName name="dfdfdfd" hidden="1">{"TAB1",#N/A,TRUE,"GENERAL";"TAB2",#N/A,TRUE,"GENERAL";"TAB3",#N/A,TRUE,"GENERAL";"TAB4",#N/A,TRUE,"GENERAL";"TAB5",#N/A,TRUE,"GENERAL"}</definedName>
    <definedName name="DIA">#REF!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'[7]Res-Accide-10'!#REF!</definedName>
    <definedName name="dwwwq">#REF!</definedName>
    <definedName name="E">#REF!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[2]INSUMOS!#REF!</definedName>
    <definedName name="EQUIPO">#REF!</definedName>
    <definedName name="EQUIPO2">#REF!</definedName>
    <definedName name="Esp_Anden">[18]Cantidades!$BU$4</definedName>
    <definedName name="Esp_pavFin">#REF!</definedName>
    <definedName name="Esp_PavIn">#REF!</definedName>
    <definedName name="ESPECIFICACION">#REF!</definedName>
    <definedName name="Especificación">#REF!</definedName>
    <definedName name="espejo">[5]Insumos!#REF!</definedName>
    <definedName name="ESTACA">#REF!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 localSheetId="0">[14]Listados!$A$17:$A$23</definedName>
    <definedName name="excepcional">[22]Listados!$A$17:$A$23</definedName>
    <definedName name="EXCROC">'[23]Análisis de precios'!$H$52</definedName>
    <definedName name="EXPL">#REF!</definedName>
    <definedName name="FACTOR_NACIONALIZACION">[24]PrecBase!$K$3</definedName>
    <definedName name="FD">#REF!</definedName>
    <definedName name="fdadsfa" hidden="1">{"PRES REHAB ARM-PER POR ITEMS  KM A KM",#N/A,TRUE,"Rehabilitacion Arm-Per"}</definedName>
    <definedName name="FDFDF">'[7]Res-Accide-10'!#REF!</definedName>
    <definedName name="FFF">#REF!</definedName>
    <definedName name="FGH" hidden="1">#REF!</definedName>
    <definedName name="fhakhah">#REF!</definedName>
    <definedName name="filtrov">#REF!</definedName>
    <definedName name="fondo" localSheetId="0">[14]Listados!$M$2:$M$143</definedName>
    <definedName name="fondo">[22]Listados!$M$2:$M$143</definedName>
    <definedName name="FONDOS">[25]MYLIST!$C$2:$C$126</definedName>
    <definedName name="FORMA">#REF!</definedName>
    <definedName name="Formulario">+[26]Formular!$B$7:$G$71</definedName>
    <definedName name="FSKS">#REF!</definedName>
    <definedName name="fut" localSheetId="0">[14]Listados!$Q$2:$Q$592</definedName>
    <definedName name="fut">[22]Listados!$Q$2:$Q$592</definedName>
    <definedName name="GAJ">#REF!</definedName>
    <definedName name="gajr2">#REF!</definedName>
    <definedName name="GALON">#REF!</definedName>
    <definedName name="gasto_publico" localSheetId="0">[14]Listados!$X$2:$X$7</definedName>
    <definedName name="gasto_publico">[22]Listados!$X$2:$X$7</definedName>
    <definedName name="GEO">#REF!</definedName>
    <definedName name="Geotextil">[18]Cantidades!$EK$1</definedName>
    <definedName name="gg">'[12]Moviti Redes PE'!#REF!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 localSheetId="0">[14]Listados!$A$26:$A$32</definedName>
    <definedName name="grupos_vulnerables">[22]Listados!$A$26:$A$32</definedName>
    <definedName name="H">#REF!</definedName>
    <definedName name="Harena">#REF!</definedName>
    <definedName name="Hbase">#REF!</definedName>
    <definedName name="Hf">#REF!</definedName>
    <definedName name="HGFH">#REF!</definedName>
    <definedName name="Hi">#REF!</definedName>
    <definedName name="HIDRAULICAS">#REF!</definedName>
    <definedName name="hierro60v">#REF!</definedName>
    <definedName name="hj" hidden="1">{"via1",#N/A,TRUE,"general";"via2",#N/A,TRUE,"general";"via3",#N/A,TRUE,"general"}</definedName>
    <definedName name="HMEN">#REF!</definedName>
    <definedName name="HOJA1">#REF!</definedName>
    <definedName name="Hsub">#REF!</definedName>
    <definedName name="I">#REF!</definedName>
    <definedName name="IF">'[27]A. P. U.'!#REF!</definedName>
    <definedName name="IMP">#REF!</definedName>
    <definedName name="Impacto">#REF!</definedName>
    <definedName name="Imprev" localSheetId="0">'[6]1.1.2 Pueblo Nuevo'!#REF!</definedName>
    <definedName name="Imprev">#REF!</definedName>
    <definedName name="Inclusion" comment="IN-Innovacion de proceso">#REF!</definedName>
    <definedName name="Inclusión_Social">#REF!</definedName>
    <definedName name="inf" localSheetId="0">#REF!</definedName>
    <definedName name="inf">#REF!</definedName>
    <definedName name="INSUMOS">#REF!</definedName>
    <definedName name="interventor">[17]INTERV.!$A$29</definedName>
    <definedName name="ITEM">#REF!</definedName>
    <definedName name="ITEMS">#REF!</definedName>
    <definedName name="IvaSUtl" localSheetId="0">'[6]1.1.2 Pueblo Nuevo'!#REF!</definedName>
    <definedName name="IvaSUtl">#REF!</definedName>
    <definedName name="jefe">[17]INTERV.!$A$42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#REF!</definedName>
    <definedName name="kjj" hidden="1">{"via1",#N/A,TRUE,"general";"via2",#N/A,TRUE,"general";"via3",#N/A,TRUE,"general"}</definedName>
    <definedName name="Ku">#REF!</definedName>
    <definedName name="L">[18]Cantidades!$D$15:$D$54</definedName>
    <definedName name="Lavamanos">[5]Insumos!#REF!</definedName>
    <definedName name="LD">#REF!</definedName>
    <definedName name="lecho">#REF!</definedName>
    <definedName name="LINEA">[28]CONT_ADI!#REF!</definedName>
    <definedName name="LISTADO">'[29]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[13]Insum!$A$68:$H$98</definedName>
    <definedName name="Maquinaria">'[11]Maqui Equip'!$B$1:$B$65536</definedName>
    <definedName name="MAT">#REF!</definedName>
    <definedName name="Mat_Imp">#REF!</definedName>
    <definedName name="Mat_Sitio">#REF!</definedName>
    <definedName name="MDC">#REF!</definedName>
    <definedName name="MDCO" hidden="1">{"TAB1",#N/A,TRUE,"GENERAL";"TAB2",#N/A,TRUE,"GENERAL";"TAB3",#N/A,TRUE,"GENERAL";"TAB4",#N/A,TRUE,"GENERAL";"TAB5",#N/A,TRUE,"GENERAL"}</definedName>
    <definedName name="meta_plan" localSheetId="0">[14]Listados!$G$2:$G$713</definedName>
    <definedName name="meta_plan">#REF!</definedName>
    <definedName name="meta_territorio" localSheetId="0">[14]Listados!$I$2:$I$497</definedName>
    <definedName name="meta_territorio">[22]Listados!$I$2:$I$497</definedName>
    <definedName name="METAAFPDCC" localSheetId="0">#REF!</definedName>
    <definedName name="METAAFPDCC">#REF!</definedName>
    <definedName name="METAPDCC" localSheetId="0">#REF!</definedName>
    <definedName name="METAPDCC">#REF!</definedName>
    <definedName name="METASAFPDCC" localSheetId="0">#REF!</definedName>
    <definedName name="METASAFPDCC">#REF!</definedName>
    <definedName name="METASAFPDM">#REF!</definedName>
    <definedName name="METASPDCC">#REF!</definedName>
    <definedName name="METASPDM">'[30]LISTA MPD'!$A$2:$A$616</definedName>
    <definedName name="MEZCLADORA">#REF!</definedName>
    <definedName name="MHC" hidden="1">{"via1",#N/A,TRUE,"general";"via2",#N/A,TRUE,"general";"via3",#N/A,TRUE,"general"}</definedName>
    <definedName name="MOTO">#REF!</definedName>
    <definedName name="motosierra">[15]Mater!#REF!</definedName>
    <definedName name="MOV" hidden="1">#REF!</definedName>
    <definedName name="movilizador" localSheetId="0">[14]Listados!$A$35:$A$92</definedName>
    <definedName name="movilizador">[22]Listados!$A$35:$A$92</definedName>
    <definedName name="MOVILIZADORES">#REF!</definedName>
    <definedName name="municipio">[17]INTERV.!$F$24</definedName>
    <definedName name="MURB">#REF!</definedName>
    <definedName name="MURO">#REF!</definedName>
    <definedName name="n">#REF!</definedName>
    <definedName name="ND">[18]Cantidades!$BY$15:$BY$54</definedName>
    <definedName name="NVOCD">[10]INSUMOS!$P$6</definedName>
    <definedName name="ñsdkljfkljklhgkdhkg" hidden="1">{"TAB1",#N/A,TRUE,"GENERAL";"TAB2",#N/A,TRUE,"GENERAL";"TAB3",#N/A,TRUE,"GENERAL";"TAB4",#N/A,TRUE,"GENERAL";"TAB5",#N/A,TRUE,"GENERAL"}</definedName>
    <definedName name="obra">[17]INTERV.!$F$23</definedName>
    <definedName name="OELEC25">#REF!</definedName>
    <definedName name="OFI">#REF!</definedName>
    <definedName name="orden">[17]INTERV.!$F$22</definedName>
    <definedName name="ORGANISMO" localSheetId="0">#REF!</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 localSheetId="0">[14]Listados!$V$2:$V$19</definedName>
    <definedName name="politica_publica">[22]Listados!$V$2:$V$19</definedName>
    <definedName name="POLIZAS">[2]INSUMOS!#REF!</definedName>
    <definedName name="Porc_Cong">#REF!</definedName>
    <definedName name="Porc_exc">#REF!</definedName>
    <definedName name="Porc_pied">#REF!</definedName>
    <definedName name="Porc_Tie">#REF!</definedName>
    <definedName name="Porc_tub">#REF!</definedName>
    <definedName name="pospre" localSheetId="0">[14]Listados!$K$2:$K$400</definedName>
    <definedName name="pospre">[22]Listados!$K$2:$K$400</definedName>
    <definedName name="POSTPRE" localSheetId="0">#REF!</definedName>
    <definedName name="POSTPRE">#REF!</definedName>
    <definedName name="PPTO" hidden="1">#REF!</definedName>
    <definedName name="PRE">#REF!</definedName>
    <definedName name="PRECIOS">#REF!</definedName>
    <definedName name="PreciosBase">[16]INSUMOS!$L$2</definedName>
    <definedName name="PREST">#REF!</definedName>
    <definedName name="PRESTACIONES">[21]MO!$B$3</definedName>
    <definedName name="producto_mga">[31]Listados!$AA$2:$AA$2382</definedName>
    <definedName name="Programa_PDD">[31]Listados!$F$2:$F$22</definedName>
    <definedName name="PROPONE">#REF!</definedName>
    <definedName name="Proponente">#REF!</definedName>
    <definedName name="PTMANS1">#REF!</definedName>
    <definedName name="PUEB">#REF!</definedName>
    <definedName name="PUNT">[8]INSUMOS!$D$688</definedName>
    <definedName name="Pv_tramo">#REF!</definedName>
    <definedName name="qdefqfqwreqwerqw">[5]Insumos!#REF!</definedName>
    <definedName name="QQ">#REF!</definedName>
    <definedName name="QWEE">#REF!</definedName>
    <definedName name="RAJON">#REF!</definedName>
    <definedName name="RECEBO">#REF!</definedName>
    <definedName name="RECURSOS">[26]Recursos!$A$6:$D$124</definedName>
    <definedName name="REF">#REF!</definedName>
    <definedName name="RELE">#REF!</definedName>
    <definedName name="rell">#REF!</definedName>
    <definedName name="REP">#REF!</definedName>
    <definedName name="REPONER">[18]Cantidades!$BS$15:$BS$54</definedName>
    <definedName name="RETIROV">#REF!</definedName>
    <definedName name="RETRO">#REF!</definedName>
    <definedName name="Rf">#REF!</definedName>
    <definedName name="Ri">#REF!</definedName>
    <definedName name="rng_Expenses20">#REF!</definedName>
    <definedName name="RRE">#REF!</definedName>
    <definedName name="RTWW">#REF!</definedName>
    <definedName name="ruta" localSheetId="0">[14]Listados!$A$2:$A$3</definedName>
    <definedName name="ruta">[22]Listados!$A$2:$A$3</definedName>
    <definedName name="S">'[20] Alc Campoaleg'!$S$17:$S$348</definedName>
    <definedName name="sadad">#REF!</definedName>
    <definedName name="SARDINELV">#REF!</definedName>
    <definedName name="SbtPpto" localSheetId="0">'[6]1.1.2 Pueblo Nuevo'!#REF!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#REF!</definedName>
    <definedName name="sector_mga" localSheetId="0">[14]Listados!$T$2:$T$32</definedName>
    <definedName name="sector_mga">[22]Listados!$T$2:$T$32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[18]Cantidades!$BV$15:$BV$54</definedName>
    <definedName name="Tipo_PavIn">#REF!</definedName>
    <definedName name="Tipo_tubo">#REF!</definedName>
    <definedName name="Tipos_de_contrato">#REF!</definedName>
    <definedName name="Tiquetes_Ae">[24]PrecBase!$K$50</definedName>
    <definedName name="TITULO">#REF!</definedName>
    <definedName name="Títulos_a_imprimir_IM">#REF!</definedName>
    <definedName name="TODOANA">#REF!</definedName>
    <definedName name="TODOINSU">#REF!</definedName>
    <definedName name="TODOITEM">#REF!</definedName>
    <definedName name="TodosInsumos">[16]INSUMOS!$A$6:$G$3021</definedName>
    <definedName name="TOPO">#REF!</definedName>
    <definedName name="TOTAL">#REF!</definedName>
    <definedName name="TRAB">[8]INSUMOS!$D$932</definedName>
    <definedName name="TRAMOSDISEÑO">[32]Hoja1!$A$2:$AM$1071</definedName>
    <definedName name="TRANSPORTE_NACIONAL">[24]PrecBase!$K$4</definedName>
    <definedName name="TRAT">[33]desmonte!$E$48</definedName>
    <definedName name="TtlCD" localSheetId="0">'[6]1.1.2 Pueblo Nuevo'!#REF!</definedName>
    <definedName name="TtlCD">#REF!</definedName>
    <definedName name="TtlCDCronog">[10]CRONOGRAMA!$H$27</definedName>
    <definedName name="TtlPpto">[10]PRESUPUESTO!$G$148</definedName>
    <definedName name="TTR">#REF!</definedName>
    <definedName name="TUB" hidden="1">{"via1",#N/A,TRUE,"general";"via2",#N/A,TRUE,"general";"via3",#N/A,TRUE,"general"}</definedName>
    <definedName name="Tub_Nueva">#REF!</definedName>
    <definedName name="TUBERIA" hidden="1">{"TAB1",#N/A,TRUE,"GENERAL";"TAB2",#N/A,TRUE,"GENERAL";"TAB3",#N/A,TRUE,"GENERAL";"TAB4",#N/A,TRUE,"GENERAL";"TAB5",#N/A,TRUE,"GENERAL"}</definedName>
    <definedName name="TUBO">#REF!</definedName>
    <definedName name="TY">#REF!</definedName>
    <definedName name="U">#REF!</definedName>
    <definedName name="Ubicación">#REF!</definedName>
    <definedName name="unidades">[34]Listado!$AI$2:$AI$85</definedName>
    <definedName name="UNITARIO">[35]Unitarios!$A$3:$D$13</definedName>
    <definedName name="Unitarios">#REF!</definedName>
    <definedName name="USD">#REF!</definedName>
    <definedName name="UTIL">#REF!</definedName>
    <definedName name="Utilidad" localSheetId="0">'[6]1.1.2 Pueblo Nuevo'!#REF!</definedName>
    <definedName name="Utilidad">#REF!</definedName>
    <definedName name="V">#REF!</definedName>
    <definedName name="valor">[17]INTERV.!$F$25</definedName>
    <definedName name="Valor_Dolar">'[24]CostoPTAR Palmira'!$I$2</definedName>
    <definedName name="Valor_Euro">'[24]CostoPTAR Palmira'!$L$2</definedName>
    <definedName name="VARILLAS">#REF!</definedName>
    <definedName name="VENA">#REF!</definedName>
    <definedName name="VENB">#REF!</definedName>
    <definedName name="VH" hidden="1">{"TAB1",#N/A,TRUE,"GENERAL";"TAB2",#N/A,TRUE,"GENERAL";"TAB3",#N/A,TRUE,"GENERAL";"TAB4",#N/A,TRUE,"GENERAL";"TAB5",#N/A,TRUE,"GENERAL"}</definedName>
    <definedName name="Viaticos_US">[24]PrecBase!$K$51</definedName>
    <definedName name="VIBRA">[8]INSUMOS!$D$1404</definedName>
    <definedName name="VIBRADOR">#REF!</definedName>
    <definedName name="VIBRO">#REF!</definedName>
    <definedName name="VIGA">#REF!</definedName>
    <definedName name="VOLQUETA">#REF!</definedName>
    <definedName name="VrMeta">#REF!</definedName>
    <definedName name="VrUtilidad">[36]PRESUPUESTO!$G$188</definedName>
    <definedName name="Vtub">#REF!</definedName>
    <definedName name="Vtub2">#REF!</definedName>
    <definedName name="vv" hidden="1">{"TAB1",#N/A,TRUE,"GENERAL";"TAB2",#N/A,TRUE,"GENERAL";"TAB3",#N/A,TRUE,"GENERAL";"TAB4",#N/A,TRUE,"GENERAL";"TAB5",#N/A,TRUE,"GENERAL"}</definedName>
    <definedName name="WER">'[7]Res-Accide-10'!$S$2:$S$7</definedName>
    <definedName name="WEWEQEQ">[2]INSUMOS!#REF!</definedName>
    <definedName name="WILSON">'[7]Res-Accide-10'!#REF!</definedName>
    <definedName name="WQEQWEQ">[2]INSUMOS!#REF!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localSheetId="0" hidden="1">#REF!</definedName>
    <definedName name="WWWW" hidden="1">#REF!</definedName>
    <definedName name="x">[19]COTAS!#REF!</definedName>
    <definedName name="XSCSC">#REF!</definedName>
    <definedName name="XSS">[5]Insumos!#REF!</definedName>
    <definedName name="xx">#REF!</definedName>
    <definedName name="XXX" hidden="1">{"via1",#N/A,TRUE,"general";"via2",#N/A,TRUE,"general";"via3",#N/A,TRUE,"general"}</definedName>
    <definedName name="yjtyrjy">#REF!</definedName>
    <definedName name="YT">#REF!</definedName>
    <definedName name="yyy" hidden="1">{"via1",#N/A,TRUE,"general";"via2",#N/A,TRUE,"general";"via3",#N/A,TRUE,"general"}</definedName>
    <definedName name="Z">[5]Insumos!#REF!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54" i="1"/>
  <c r="F38" i="1"/>
  <c r="F60" i="1"/>
  <c r="F10" i="1"/>
  <c r="F29" i="1"/>
  <c r="G38" i="1" l="1"/>
  <c r="I10" i="1"/>
  <c r="G48" i="1"/>
  <c r="H54" i="1"/>
  <c r="J38" i="1"/>
  <c r="G60" i="1"/>
  <c r="H60" i="1"/>
  <c r="G10" i="1"/>
  <c r="K54" i="1"/>
  <c r="G29" i="1"/>
  <c r="I60" i="1"/>
  <c r="J54" i="1"/>
  <c r="J29" i="1"/>
  <c r="J10" i="1"/>
  <c r="J48" i="1"/>
  <c r="I54" i="1"/>
  <c r="J60" i="1"/>
  <c r="K8" i="1"/>
  <c r="G54" i="1"/>
  <c r="J61" i="1" l="1"/>
  <c r="H29" i="1"/>
  <c r="G61" i="1"/>
  <c r="H48" i="1"/>
  <c r="K48" i="1"/>
  <c r="K38" i="1"/>
  <c r="H10" i="1"/>
  <c r="K7" i="1"/>
  <c r="H38" i="1"/>
  <c r="K60" i="1"/>
  <c r="K9" i="1"/>
  <c r="I48" i="1"/>
  <c r="I29" i="1"/>
  <c r="K29" i="1"/>
  <c r="I38" i="1"/>
  <c r="I61" i="1" l="1"/>
  <c r="H61" i="1"/>
  <c r="K10" i="1"/>
  <c r="K61" i="1" s="1"/>
  <c r="K62" i="1" s="1"/>
</calcChain>
</file>

<file path=xl/sharedStrings.xml><?xml version="1.0" encoding="utf-8"?>
<sst xmlns="http://schemas.openxmlformats.org/spreadsheetml/2006/main" count="163" uniqueCount="119">
  <si>
    <t>1.1.78</t>
  </si>
  <si>
    <t>Veredas Diamante, Soledad Y Cedral, Corregimiento Felidia</t>
  </si>
  <si>
    <t>ITEM</t>
  </si>
  <si>
    <t>DESCRIPCION</t>
  </si>
  <si>
    <t>UND</t>
  </si>
  <si>
    <t>CANT.</t>
  </si>
  <si>
    <t>VR. UNIT</t>
  </si>
  <si>
    <t>VR. PARCIAL</t>
  </si>
  <si>
    <t>FACTOR DISTANCIA</t>
  </si>
  <si>
    <t>A</t>
  </si>
  <si>
    <t>I</t>
  </si>
  <si>
    <t>U</t>
  </si>
  <si>
    <t>VALOR TOTAL</t>
  </si>
  <si>
    <t>1.1.78.2</t>
  </si>
  <si>
    <t>PRELIMINARES</t>
  </si>
  <si>
    <t>1.1.78.2.1</t>
  </si>
  <si>
    <t>LOCALIZACION Y REPLANTEO ESTRUCTURAS</t>
  </si>
  <si>
    <t>M2</t>
  </si>
  <si>
    <t>1.1.78.2.2</t>
  </si>
  <si>
    <t>CAMPAMENTO EN TABLA 18 M2</t>
  </si>
  <si>
    <t>1.1.78.2.3</t>
  </si>
  <si>
    <t>DESM.MALLA ESLABONADA H=2.0 MT</t>
  </si>
  <si>
    <t>ML</t>
  </si>
  <si>
    <t>SUBTOTAL PRELIMINARES</t>
  </si>
  <si>
    <t>1.1.78.3</t>
  </si>
  <si>
    <t>CERRAMIENTO</t>
  </si>
  <si>
    <t>1.1.78.3.1</t>
  </si>
  <si>
    <t>LOCALIZACION-REPLANTEO CERRAMIENTO-VARIO</t>
  </si>
  <si>
    <t>1.1.78.3.2</t>
  </si>
  <si>
    <t>EXCAVACION EN CONGLOMERADO EN SECO A MANO ENTRE 0 Y 2MTS</t>
  </si>
  <si>
    <t>M3</t>
  </si>
  <si>
    <t>1.1.78.3.3</t>
  </si>
  <si>
    <t>CONFIGURACION-NIVELACION TERRENO</t>
  </si>
  <si>
    <t>1.1.78.3.4</t>
  </si>
  <si>
    <t>SOLADO ESPESOR E=0.05M 3000 PSI 210 MPA</t>
  </si>
  <si>
    <t>1.1.78.3.5</t>
  </si>
  <si>
    <t>ZAPATA CONCRETO 3000 PSI 210 MPA</t>
  </si>
  <si>
    <t>1.1.78.3.6</t>
  </si>
  <si>
    <t>VIGA CONCRETO AEREA 3000 PSI</t>
  </si>
  <si>
    <t>1.1.78.3.7</t>
  </si>
  <si>
    <t>COLUMNA CONCRETO 3000 PSI</t>
  </si>
  <si>
    <t>1.1.78.3.8</t>
  </si>
  <si>
    <t>ACERO REFUERZO FLEJADO 60000 PSI 420Mpa</t>
  </si>
  <si>
    <t>KG</t>
  </si>
  <si>
    <t>1.1.78.3.9</t>
  </si>
  <si>
    <t>VIGA CONCRETO AMARRE MURO 10-12x20CM</t>
  </si>
  <si>
    <t>1.1.78.3.10</t>
  </si>
  <si>
    <t>KLS</t>
  </si>
  <si>
    <t>1.1.78.3.11</t>
  </si>
  <si>
    <t>MURO LADRILLO SOGA LIMPIO 2C</t>
  </si>
  <si>
    <t>1.1.78.3.12</t>
  </si>
  <si>
    <t>POSTE TUBO GALV. 1,1/2"x1.5MM C.16</t>
  </si>
  <si>
    <t>1.1.78.3.13</t>
  </si>
  <si>
    <t>MALLA ESLABONADA GALV #12 ROMBO 1,1/2"</t>
  </si>
  <si>
    <t>1.1.78.3.14</t>
  </si>
  <si>
    <t>PINTURA MALLA ESLABONADA</t>
  </si>
  <si>
    <t>1.1.78.3.15</t>
  </si>
  <si>
    <t>NAVE PUERTA TUBO C.14 MALLA(2x2.51-3.0)</t>
  </si>
  <si>
    <t>UN</t>
  </si>
  <si>
    <t>1.1.78.3.16</t>
  </si>
  <si>
    <t>ALAMBRE DE PUAS # 12.5 - 3 HILOS</t>
  </si>
  <si>
    <t>1.1.78.3.17</t>
  </si>
  <si>
    <t>RETIRO DE SALDOS EN SITIO</t>
  </si>
  <si>
    <t>SUBTOTAL CERRAMIENTO</t>
  </si>
  <si>
    <t>1.1.78.4</t>
  </si>
  <si>
    <t>ANDEN PERIMETRAL</t>
  </si>
  <si>
    <t>1.1.78.4.1</t>
  </si>
  <si>
    <t xml:space="preserve">EXCAVACION MANUAL.TIERRA SECA </t>
  </si>
  <si>
    <t>1.1.78.4.2</t>
  </si>
  <si>
    <t>RELLENO ROCAMUERTA COMPACT-SALTARIN</t>
  </si>
  <si>
    <t>1.1.78.4.3</t>
  </si>
  <si>
    <t xml:space="preserve">ANDEN EN CONCRETO  3100 PSI E=0.15 MTS </t>
  </si>
  <si>
    <t>1.1.78.4.4</t>
  </si>
  <si>
    <t>MALLA ELECTROSOLDADA M-0.84 / DO84 4MM</t>
  </si>
  <si>
    <t>1.1.78.4.5</t>
  </si>
  <si>
    <t>CUNETA-CANUELA CONC.3000PSI.A=40CM E=5CM</t>
  </si>
  <si>
    <t>1.1.78.4.6</t>
  </si>
  <si>
    <t>REPELLO MEDIA CANA</t>
  </si>
  <si>
    <t>1.1.78.4.7</t>
  </si>
  <si>
    <t>SUBTOTAL ANDÉN PERIMETRAL</t>
  </si>
  <si>
    <t>1.1.78.5</t>
  </si>
  <si>
    <t>CUBIERTA</t>
  </si>
  <si>
    <t>1.1.78.5.1</t>
  </si>
  <si>
    <t>1.1.78.5.2</t>
  </si>
  <si>
    <t>1.1.78.5.3</t>
  </si>
  <si>
    <t>1.1.78.5.4</t>
  </si>
  <si>
    <t>PEDESTALES EN CONCRETO F'C 3000 PSI</t>
  </si>
  <si>
    <t>1.1.78.5.5</t>
  </si>
  <si>
    <t>1.1.78.5.6</t>
  </si>
  <si>
    <t>ACERO DE REFUERZO 60000 PSI</t>
  </si>
  <si>
    <t>1.1.78.5.7</t>
  </si>
  <si>
    <t>TEJA ARQUITECTONICA CALIBRE 26</t>
  </si>
  <si>
    <t>1.1.78.5.8</t>
  </si>
  <si>
    <t>ESTRUCTURA METALICA PERFILES TUBULARES</t>
  </si>
  <si>
    <t>SUBTOTAL CUBIERTA</t>
  </si>
  <si>
    <t>1.1.78.6</t>
  </si>
  <si>
    <t>LIMPIEZA EXTERNA TANQUE</t>
  </si>
  <si>
    <t>1.1.78.6.1</t>
  </si>
  <si>
    <t>LIMPIEZA LAVADO ESTRUCTURAS - EQ.PRESION</t>
  </si>
  <si>
    <t>1.1.78.6.2</t>
  </si>
  <si>
    <t>PINTURA PINTUCOAT TRES MANOS TANQUE</t>
  </si>
  <si>
    <t>1.1.78.6.3</t>
  </si>
  <si>
    <t xml:space="preserve">ESCALERA DE GATO 3/4" DE ACERO INOX. SUMIN TRANS INST </t>
  </si>
  <si>
    <t>1.1.78.6.4</t>
  </si>
  <si>
    <t>CAJA INSPECCION 80x 80 CM [CONCRETO]</t>
  </si>
  <si>
    <t>SUBTOTAL LIMPIEZA EXTERNA TANQUE</t>
  </si>
  <si>
    <t>1.1.78.7</t>
  </si>
  <si>
    <t>SEÑALIZACIÓN</t>
  </si>
  <si>
    <t>1.1.78.7.1</t>
  </si>
  <si>
    <t>SEÑALIZADOR TUBULAR (COLOMBINA) H=1.30M CON CINTA REFLECTIVA DE ALTA INTENSIDAD FABRICADO EN MATERIAL PLÁSTICO ANARANJADO.</t>
  </si>
  <si>
    <t>1.1.78.7.2</t>
  </si>
  <si>
    <t>TELA CERRAMIENTO VERDE AZUL PELIGRO H=2 MT</t>
  </si>
  <si>
    <t>1.1.78.7.3</t>
  </si>
  <si>
    <t>CINTA SEGURIDAD PREVENTIVA A=8CM-500MTS.</t>
  </si>
  <si>
    <t>1.1.78.7.4</t>
  </si>
  <si>
    <t>VALLA DE PUBLICIDAD DE LA OBRA DE 3.0X4.0 M. CON IMAGEN CORPORATIVA EN IMPRESIÓN DIGITAL DE 720 DPI (INCLUYE MONTAJE Y RETIRO)</t>
  </si>
  <si>
    <t>SUBTOTAL SEÑALIZACIÓN</t>
  </si>
  <si>
    <t>TOTAL</t>
  </si>
  <si>
    <t xml:space="preserve">CONSTRUCCIÓN DE OBRAS COMPLEMENTARIAS PARA LOS COMPONENTES DEL SISTEMA DE ACUEDUCTO EN LAS VEREDAS DIAMANTE, SOLEDAD Y CEDRAL, EN EL CORREGIMIENTO DE FELIDIA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</si>
</sst>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0.0"/>
    <numFmt numFmtId="165" formatCode="_(* #,##0.00_);_(* \(#,##0.00\);_(* &quot;-&quot;??_);_(@_)"/>
    <numFmt numFmtId="166" formatCode="_-&quot;$&quot;\ * #,##0_-;\-&quot;$&quot;\ * #,##0_-;_-&quot;$&quot;\ * &quot;-&quot;??_-;_-@_-"/>
    <numFmt numFmtId="167" formatCode="_-&quot;$&quot;\ * #,##0_-;\-&quot;$&quot;\ * #,##0_-;_-&quot;$&quot;\ * &quot;-&quot;??_-;_-@"/>
    <numFmt numFmtId="168" formatCode="0.0%"/>
    <numFmt numFmtId="169" formatCode="_ * #,##0.00_ ;_ * \-#,##0.00_ ;_ * &quot;-&quot;??_ ;_ @_ "/>
    <numFmt numFmtId="170" formatCode="_-* #,##0\ _€_-;\-* #,##0\ _€_-;_-* &quot;-&quot;\ _€_-;_-@_-"/>
    <numFmt numFmtId="171" formatCode="_ * #,##0_ ;_ * \-#,##0_ ;_ * &quot;-&quot;??_ ;_ @_ "/>
  </numFmts>
  <fonts count="12" x14ac:knownFonts="1">
    <font>
      <sz val="11"/>
      <color theme="1"/>
      <name val="Calibri"/>
      <family val="2"/>
      <scheme val="minor"/>
    </font>
    <font>
      <sz val="11"/>
      <color theme="1"/>
      <name val="Calibri"/>
      <family val="2"/>
      <scheme val="minor"/>
    </font>
    <font>
      <b/>
      <sz val="12"/>
      <color theme="1"/>
      <name val="Arial"/>
      <family val="2"/>
    </font>
    <font>
      <sz val="11"/>
      <name val="Calibri"/>
      <family val="2"/>
    </font>
    <font>
      <b/>
      <sz val="10"/>
      <color theme="1"/>
      <name val="Arial"/>
      <family val="2"/>
    </font>
    <font>
      <sz val="10"/>
      <name val="Arial"/>
      <family val="2"/>
    </font>
    <font>
      <sz val="12"/>
      <color theme="1"/>
      <name val="Calibri"/>
      <family val="2"/>
      <scheme val="minor"/>
    </font>
    <font>
      <sz val="10"/>
      <color theme="1"/>
      <name val="Arial"/>
      <family val="2"/>
    </font>
    <font>
      <sz val="11"/>
      <color indexed="8"/>
      <name val="Calibri"/>
      <family val="2"/>
    </font>
    <font>
      <b/>
      <sz val="10"/>
      <name val="Arial"/>
      <family val="2"/>
    </font>
    <font>
      <sz val="10"/>
      <color indexed="8"/>
      <name val="Arial"/>
      <family val="2"/>
    </font>
    <font>
      <b/>
      <sz val="11"/>
      <color theme="1"/>
      <name val="Arial"/>
      <family val="2"/>
    </font>
  </fonts>
  <fills count="11">
    <fill>
      <patternFill patternType="none"/>
    </fill>
    <fill>
      <patternFill patternType="gray125"/>
    </fill>
    <fill>
      <patternFill patternType="solid">
        <fgColor theme="0"/>
        <bgColor indexed="64"/>
      </patternFill>
    </fill>
    <fill>
      <patternFill patternType="solid">
        <fgColor rgb="FFFFE598"/>
        <bgColor rgb="FFFFE598"/>
      </patternFill>
    </fill>
    <fill>
      <patternFill patternType="solid">
        <fgColor rgb="FF9CC2E5"/>
        <bgColor rgb="FF9CC2E5"/>
      </patternFill>
    </fill>
    <fill>
      <patternFill patternType="solid">
        <fgColor theme="8" tint="0.39997558519241921"/>
        <bgColor indexed="64"/>
      </patternFill>
    </fill>
    <fill>
      <patternFill patternType="solid">
        <fgColor rgb="FFBFBFBF"/>
        <bgColor rgb="FFBFBFBF"/>
      </patternFill>
    </fill>
    <fill>
      <patternFill patternType="solid">
        <fgColor theme="0" tint="-0.249977111117893"/>
        <bgColor indexed="64"/>
      </patternFill>
    </fill>
    <fill>
      <patternFill patternType="solid">
        <fgColor rgb="FFF2F2F2"/>
        <bgColor rgb="FFF2F2F2"/>
      </patternFill>
    </fill>
    <fill>
      <patternFill patternType="solid">
        <fgColor theme="0" tint="-4.9989318521683403E-2"/>
        <bgColor indexed="64"/>
      </patternFill>
    </fill>
    <fill>
      <patternFill patternType="solid">
        <fgColor theme="4"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13">
    <xf numFmtId="0" fontId="0" fillId="0" borderId="0"/>
    <xf numFmtId="44" fontId="1" fillId="0" borderId="0" applyFont="0" applyFill="0" applyBorder="0" applyAlignment="0" applyProtection="0"/>
    <xf numFmtId="0" fontId="5" fillId="0" borderId="0"/>
    <xf numFmtId="165" fontId="5" fillId="0" borderId="0" applyFont="0" applyFill="0" applyBorder="0" applyAlignment="0" applyProtection="0"/>
    <xf numFmtId="42" fontId="6" fillId="0" borderId="0" applyFont="0" applyFill="0" applyBorder="0" applyAlignment="0" applyProtection="0"/>
    <xf numFmtId="9" fontId="8" fillId="0" borderId="0" applyFont="0" applyFill="0" applyBorder="0" applyAlignment="0" applyProtection="0"/>
    <xf numFmtId="170" fontId="1" fillId="0" borderId="0" applyFont="0" applyFill="0" applyBorder="0" applyAlignment="0" applyProtection="0"/>
    <xf numFmtId="0" fontId="5"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169" fontId="5" fillId="0" borderId="0" applyFont="0" applyFill="0" applyBorder="0" applyAlignment="0" applyProtection="0"/>
    <xf numFmtId="0" fontId="1" fillId="0" borderId="0"/>
  </cellStyleXfs>
  <cellXfs count="80">
    <xf numFmtId="0" fontId="0" fillId="0" borderId="0" xfId="0"/>
    <xf numFmtId="0" fontId="0" fillId="2" borderId="0" xfId="0" applyFill="1"/>
    <xf numFmtId="0" fontId="2" fillId="3" borderId="1" xfId="0" applyFont="1" applyFill="1" applyBorder="1" applyAlignment="1">
      <alignment horizontal="left" vertical="center"/>
    </xf>
    <xf numFmtId="164" fontId="2" fillId="4" borderId="1" xfId="0" applyNumberFormat="1" applyFont="1" applyFill="1" applyBorder="1" applyAlignment="1">
      <alignment horizontal="center" vertical="center" wrapText="1"/>
    </xf>
    <xf numFmtId="0" fontId="3" fillId="0" borderId="1" xfId="0" applyFont="1" applyBorder="1"/>
    <xf numFmtId="0" fontId="4" fillId="4" borderId="1" xfId="0" applyFont="1" applyFill="1" applyBorder="1" applyAlignment="1">
      <alignment horizontal="center" vertical="center"/>
    </xf>
    <xf numFmtId="0" fontId="4" fillId="5" borderId="1" xfId="2" applyFont="1" applyFill="1" applyBorder="1" applyAlignment="1" applyProtection="1">
      <alignment horizontal="center" vertical="center" wrapText="1"/>
      <protection hidden="1"/>
    </xf>
    <xf numFmtId="0" fontId="4" fillId="5" borderId="1" xfId="2" applyFont="1" applyFill="1" applyBorder="1" applyAlignment="1" applyProtection="1">
      <alignment horizontal="center" vertical="center"/>
      <protection hidden="1"/>
    </xf>
    <xf numFmtId="2" fontId="4" fillId="5" borderId="1" xfId="2" applyNumberFormat="1" applyFont="1" applyFill="1" applyBorder="1" applyAlignment="1" applyProtection="1">
      <alignment horizontal="center" vertical="center"/>
      <protection hidden="1"/>
    </xf>
    <xf numFmtId="166" fontId="4" fillId="5" borderId="1" xfId="3" applyNumberFormat="1" applyFont="1" applyFill="1" applyBorder="1" applyAlignment="1" applyProtection="1">
      <alignment horizontal="center" vertical="center"/>
      <protection hidden="1"/>
    </xf>
    <xf numFmtId="166" fontId="4" fillId="5" borderId="1" xfId="3" applyNumberFormat="1" applyFont="1" applyFill="1" applyBorder="1" applyAlignment="1" applyProtection="1">
      <alignment horizontal="center" vertical="center" wrapText="1"/>
      <protection hidden="1"/>
    </xf>
    <xf numFmtId="166" fontId="4" fillId="5" borderId="1" xfId="3" applyNumberFormat="1" applyFont="1" applyFill="1" applyBorder="1" applyAlignment="1" applyProtection="1">
      <alignment horizontal="center" vertical="center" wrapText="1"/>
      <protection hidden="1"/>
    </xf>
    <xf numFmtId="0" fontId="7" fillId="0" borderId="0" xfId="0" applyFont="1" applyAlignment="1">
      <alignment vertical="center"/>
    </xf>
    <xf numFmtId="9" fontId="9" fillId="5" borderId="1" xfId="5" applyFont="1" applyFill="1" applyBorder="1" applyAlignment="1">
      <alignment horizontal="center" vertical="center" wrapText="1"/>
    </xf>
    <xf numFmtId="168" fontId="9" fillId="5" borderId="1" xfId="5" applyNumberFormat="1" applyFont="1" applyFill="1" applyBorder="1" applyAlignment="1">
      <alignment horizontal="center" vertical="center" wrapText="1"/>
    </xf>
    <xf numFmtId="0" fontId="4" fillId="6" borderId="1" xfId="0" applyFont="1" applyFill="1" applyBorder="1" applyAlignment="1">
      <alignment horizontal="left" vertical="center" wrapText="1"/>
    </xf>
    <xf numFmtId="0" fontId="4" fillId="7" borderId="1" xfId="0" applyFont="1" applyFill="1" applyBorder="1" applyAlignment="1" applyProtection="1">
      <alignment vertical="center" wrapText="1"/>
      <protection hidden="1"/>
    </xf>
    <xf numFmtId="0" fontId="4" fillId="7" borderId="1" xfId="0" applyFont="1" applyFill="1" applyBorder="1" applyAlignment="1" applyProtection="1">
      <alignment horizontal="center" vertical="center" wrapText="1"/>
      <protection hidden="1"/>
    </xf>
    <xf numFmtId="169" fontId="4" fillId="7" borderId="1" xfId="0" applyNumberFormat="1" applyFont="1" applyFill="1" applyBorder="1" applyAlignment="1" applyProtection="1">
      <alignment horizontal="center" vertical="center" wrapText="1"/>
      <protection hidden="1"/>
    </xf>
    <xf numFmtId="170" fontId="4" fillId="7" borderId="1" xfId="6" applyFont="1" applyFill="1" applyBorder="1" applyAlignment="1" applyProtection="1">
      <alignment horizontal="right" vertical="center" wrapText="1"/>
      <protection hidden="1"/>
    </xf>
    <xf numFmtId="171" fontId="4" fillId="7" borderId="1" xfId="6" applyNumberFormat="1" applyFont="1" applyFill="1" applyBorder="1" applyAlignment="1" applyProtection="1">
      <alignment horizontal="right" vertical="center" wrapText="1"/>
      <protection hidden="1"/>
    </xf>
    <xf numFmtId="0" fontId="7" fillId="7" borderId="1" xfId="0" applyFont="1" applyFill="1" applyBorder="1" applyAlignment="1">
      <alignment vertical="center"/>
    </xf>
    <xf numFmtId="0" fontId="7" fillId="0" borderId="1" xfId="0" applyFont="1" applyBorder="1" applyAlignment="1">
      <alignment horizontal="left" vertical="center" wrapText="1"/>
    </xf>
    <xf numFmtId="0" fontId="7" fillId="0" borderId="1" xfId="0" applyFont="1" applyBorder="1" applyAlignment="1" applyProtection="1">
      <alignment vertical="center"/>
      <protection hidden="1"/>
    </xf>
    <xf numFmtId="0" fontId="10" fillId="0" borderId="1" xfId="7" applyFont="1" applyBorder="1" applyAlignment="1" applyProtection="1">
      <alignment horizontal="center" vertical="center" wrapText="1"/>
      <protection hidden="1"/>
    </xf>
    <xf numFmtId="2" fontId="7" fillId="0" borderId="1" xfId="0" applyNumberFormat="1" applyFont="1" applyBorder="1" applyAlignment="1">
      <alignment horizontal="right" vertical="center"/>
    </xf>
    <xf numFmtId="44" fontId="7" fillId="0" borderId="1" xfId="1" applyFont="1" applyFill="1" applyBorder="1" applyAlignment="1">
      <alignment horizontal="left" vertical="center"/>
    </xf>
    <xf numFmtId="166" fontId="7" fillId="0" borderId="1" xfId="1" applyNumberFormat="1" applyFont="1" applyFill="1" applyBorder="1" applyAlignment="1" applyProtection="1">
      <alignment horizontal="left" vertical="center" wrapText="1"/>
      <protection hidden="1"/>
    </xf>
    <xf numFmtId="166" fontId="7" fillId="0" borderId="1" xfId="3" applyNumberFormat="1" applyFont="1" applyBorder="1" applyAlignment="1">
      <alignment horizontal="left" vertical="center"/>
    </xf>
    <xf numFmtId="167" fontId="5" fillId="0" borderId="1" xfId="8" applyNumberFormat="1" applyFont="1" applyBorder="1" applyAlignment="1">
      <alignment horizontal="left" vertical="center"/>
    </xf>
    <xf numFmtId="44" fontId="7" fillId="0" borderId="0" xfId="1" applyFont="1" applyAlignment="1">
      <alignment vertical="center"/>
    </xf>
    <xf numFmtId="0" fontId="7" fillId="0" borderId="1" xfId="0" applyFont="1" applyBorder="1" applyAlignment="1">
      <alignment vertical="center" wrapText="1"/>
    </xf>
    <xf numFmtId="0" fontId="7" fillId="8" borderId="1" xfId="0" applyFont="1" applyFill="1" applyBorder="1" applyAlignment="1">
      <alignment horizontal="left" vertical="center" wrapText="1"/>
    </xf>
    <xf numFmtId="0" fontId="4" fillId="9" borderId="1" xfId="0" applyFont="1" applyFill="1" applyBorder="1" applyAlignment="1">
      <alignment horizontal="right" vertical="center" wrapText="1"/>
    </xf>
    <xf numFmtId="0" fontId="7" fillId="9" borderId="1" xfId="0" applyFont="1" applyFill="1" applyBorder="1" applyAlignment="1" applyProtection="1">
      <alignment horizontal="center" vertical="center" wrapText="1"/>
      <protection hidden="1"/>
    </xf>
    <xf numFmtId="2" fontId="7" fillId="9" borderId="1" xfId="0" applyNumberFormat="1" applyFont="1" applyFill="1" applyBorder="1" applyAlignment="1">
      <alignment horizontal="right" vertical="center"/>
    </xf>
    <xf numFmtId="44" fontId="7" fillId="9" borderId="1" xfId="1" applyFont="1" applyFill="1" applyBorder="1" applyAlignment="1" applyProtection="1">
      <alignment horizontal="left" vertical="center" wrapText="1"/>
      <protection hidden="1"/>
    </xf>
    <xf numFmtId="166" fontId="4" fillId="9" borderId="1" xfId="1" applyNumberFormat="1" applyFont="1" applyFill="1" applyBorder="1" applyAlignment="1" applyProtection="1">
      <alignment horizontal="left" vertical="center" wrapText="1"/>
      <protection hidden="1"/>
    </xf>
    <xf numFmtId="0" fontId="4" fillId="6" borderId="1" xfId="0" applyFont="1" applyFill="1" applyBorder="1" applyAlignment="1">
      <alignment horizontal="left" vertical="center"/>
    </xf>
    <xf numFmtId="0" fontId="4" fillId="7" borderId="1" xfId="0" applyFont="1" applyFill="1" applyBorder="1" applyAlignment="1">
      <alignment vertical="center"/>
    </xf>
    <xf numFmtId="2" fontId="7" fillId="7" borderId="1" xfId="0" applyNumberFormat="1" applyFont="1" applyFill="1" applyBorder="1" applyAlignment="1">
      <alignment horizontal="right" vertical="center"/>
    </xf>
    <xf numFmtId="44" fontId="7" fillId="7" borderId="1" xfId="1" applyFont="1" applyFill="1" applyBorder="1" applyAlignment="1" applyProtection="1">
      <alignment horizontal="left" vertical="center" wrapText="1"/>
      <protection hidden="1"/>
    </xf>
    <xf numFmtId="166" fontId="7" fillId="7" borderId="1" xfId="1" applyNumberFormat="1" applyFont="1" applyFill="1" applyBorder="1" applyAlignment="1" applyProtection="1">
      <alignment horizontal="left" vertical="center" wrapText="1"/>
      <protection hidden="1"/>
    </xf>
    <xf numFmtId="166" fontId="7" fillId="7" borderId="1" xfId="1" applyNumberFormat="1" applyFont="1" applyFill="1" applyBorder="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vertical="center"/>
    </xf>
    <xf numFmtId="44" fontId="7" fillId="0" borderId="0" xfId="0" applyNumberFormat="1" applyFont="1" applyAlignment="1">
      <alignment vertical="center"/>
    </xf>
    <xf numFmtId="0" fontId="4" fillId="0" borderId="0" xfId="0" applyFont="1" applyAlignment="1">
      <alignment vertical="center"/>
    </xf>
    <xf numFmtId="44" fontId="4" fillId="0" borderId="0" xfId="0" applyNumberFormat="1" applyFont="1" applyAlignment="1">
      <alignment vertical="center"/>
    </xf>
    <xf numFmtId="0" fontId="4" fillId="8" borderId="1" xfId="0" applyFont="1" applyFill="1" applyBorder="1" applyAlignment="1">
      <alignment horizontal="left" vertical="center"/>
    </xf>
    <xf numFmtId="0" fontId="4" fillId="9" borderId="1" xfId="0" applyFont="1" applyFill="1" applyBorder="1" applyAlignment="1">
      <alignment horizontal="right" vertical="center"/>
    </xf>
    <xf numFmtId="0" fontId="4" fillId="9" borderId="1" xfId="0" applyFont="1" applyFill="1" applyBorder="1" applyAlignment="1">
      <alignment horizontal="center" vertical="center"/>
    </xf>
    <xf numFmtId="2" fontId="4" fillId="9" borderId="1" xfId="0" applyNumberFormat="1" applyFont="1" applyFill="1" applyBorder="1" applyAlignment="1">
      <alignment horizontal="right" vertical="center"/>
    </xf>
    <xf numFmtId="44" fontId="4" fillId="9" borderId="1" xfId="1" applyFont="1" applyFill="1" applyBorder="1" applyAlignment="1" applyProtection="1">
      <alignment horizontal="left" vertical="center" wrapText="1"/>
      <protection hidden="1"/>
    </xf>
    <xf numFmtId="166" fontId="7" fillId="7" borderId="1" xfId="9" applyNumberFormat="1" applyFont="1" applyFill="1" applyBorder="1" applyAlignment="1" applyProtection="1">
      <alignment horizontal="left" vertical="center" wrapText="1"/>
      <protection hidden="1"/>
    </xf>
    <xf numFmtId="166" fontId="7" fillId="7" borderId="1" xfId="9" applyNumberFormat="1" applyFont="1" applyFill="1" applyBorder="1" applyAlignment="1">
      <alignment horizontal="left" vertical="center"/>
    </xf>
    <xf numFmtId="166" fontId="7" fillId="0" borderId="1" xfId="9" applyNumberFormat="1" applyFont="1" applyFill="1" applyBorder="1" applyAlignment="1">
      <alignment horizontal="left" vertical="center"/>
    </xf>
    <xf numFmtId="166" fontId="7" fillId="0" borderId="1" xfId="9" applyNumberFormat="1" applyFont="1" applyFill="1" applyBorder="1" applyAlignment="1" applyProtection="1">
      <alignment horizontal="left" vertical="center" wrapText="1"/>
      <protection hidden="1"/>
    </xf>
    <xf numFmtId="166" fontId="4" fillId="9" borderId="1" xfId="9" applyNumberFormat="1" applyFont="1" applyFill="1" applyBorder="1" applyAlignment="1" applyProtection="1">
      <alignment horizontal="left" vertical="center" wrapText="1"/>
      <protection hidden="1"/>
    </xf>
    <xf numFmtId="0" fontId="7" fillId="7" borderId="1" xfId="0" applyFont="1" applyFill="1" applyBorder="1" applyAlignment="1">
      <alignment horizontal="center" vertical="center"/>
    </xf>
    <xf numFmtId="44" fontId="7" fillId="7" borderId="1" xfId="1" applyFont="1" applyFill="1" applyBorder="1" applyAlignment="1">
      <alignment horizontal="left" vertical="center"/>
    </xf>
    <xf numFmtId="0" fontId="7" fillId="0" borderId="0" xfId="0" applyFont="1"/>
    <xf numFmtId="0" fontId="7" fillId="0" borderId="1" xfId="0" applyFont="1" applyBorder="1" applyAlignment="1">
      <alignment horizontal="center" vertical="center"/>
    </xf>
    <xf numFmtId="0" fontId="5" fillId="0" borderId="1" xfId="7" applyBorder="1" applyAlignment="1" applyProtection="1">
      <alignment vertical="center" wrapText="1"/>
      <protection hidden="1"/>
    </xf>
    <xf numFmtId="0" fontId="7" fillId="0" borderId="1" xfId="2" applyFont="1" applyBorder="1" applyAlignment="1">
      <alignment horizontal="left" vertical="center" wrapText="1"/>
    </xf>
    <xf numFmtId="0" fontId="7" fillId="0" borderId="1" xfId="0" applyFont="1" applyBorder="1" applyAlignment="1" applyProtection="1">
      <alignment horizontal="center" vertical="center" wrapText="1"/>
      <protection hidden="1"/>
    </xf>
    <xf numFmtId="166" fontId="5" fillId="0" borderId="1" xfId="10" applyNumberFormat="1" applyFont="1" applyFill="1" applyBorder="1" applyAlignment="1">
      <alignment horizontal="left" vertical="center"/>
    </xf>
    <xf numFmtId="167" fontId="7" fillId="0" borderId="1" xfId="0" applyNumberFormat="1" applyFont="1" applyBorder="1" applyAlignment="1">
      <alignment horizontal="left" vertical="center"/>
    </xf>
    <xf numFmtId="0" fontId="7" fillId="0" borderId="1" xfId="0" applyFont="1" applyBorder="1" applyAlignment="1">
      <alignment horizontal="center" vertical="center" wrapText="1"/>
    </xf>
    <xf numFmtId="166" fontId="10" fillId="0" borderId="1" xfId="10" applyNumberFormat="1" applyFont="1" applyFill="1" applyBorder="1" applyAlignment="1">
      <alignment horizontal="left" vertical="center"/>
    </xf>
    <xf numFmtId="0" fontId="4" fillId="9" borderId="1" xfId="0" applyFont="1" applyFill="1" applyBorder="1" applyAlignment="1">
      <alignment horizontal="left" vertical="center"/>
    </xf>
    <xf numFmtId="171" fontId="4" fillId="0" borderId="1" xfId="11" applyNumberFormat="1" applyFont="1" applyBorder="1" applyAlignment="1" applyProtection="1">
      <alignment horizontal="right" vertical="center"/>
      <protection hidden="1"/>
    </xf>
    <xf numFmtId="166" fontId="4" fillId="0" borderId="1" xfId="10" applyNumberFormat="1" applyFont="1" applyBorder="1" applyAlignment="1">
      <alignment horizontal="center" vertical="center" wrapText="1"/>
    </xf>
    <xf numFmtId="0" fontId="7" fillId="0" borderId="0" xfId="12" applyFont="1" applyAlignment="1">
      <alignment vertical="center" wrapText="1"/>
    </xf>
    <xf numFmtId="0" fontId="7" fillId="0" borderId="0" xfId="12" applyFont="1" applyAlignment="1">
      <alignment horizontal="center" vertical="center" wrapText="1"/>
    </xf>
    <xf numFmtId="2" fontId="7" fillId="0" borderId="0" xfId="12" applyNumberFormat="1" applyFont="1" applyAlignment="1">
      <alignment horizontal="right" vertical="center" wrapText="1"/>
    </xf>
    <xf numFmtId="166" fontId="7" fillId="0" borderId="0" xfId="10" applyNumberFormat="1" applyFont="1" applyAlignment="1">
      <alignment horizontal="left" vertical="center" wrapText="1"/>
    </xf>
    <xf numFmtId="0" fontId="4" fillId="0" borderId="2" xfId="0" applyFont="1" applyBorder="1" applyAlignment="1">
      <alignment horizontal="right" vertical="center"/>
    </xf>
    <xf numFmtId="166" fontId="11" fillId="10" borderId="2" xfId="0" applyNumberFormat="1" applyFont="1" applyFill="1" applyBorder="1" applyAlignment="1">
      <alignment vertical="center"/>
    </xf>
    <xf numFmtId="166" fontId="0" fillId="0" borderId="0" xfId="0" applyNumberFormat="1"/>
  </cellXfs>
  <cellStyles count="13">
    <cellStyle name="Millares [0] 4" xfId="6" xr:uid="{3E3742B6-4EFF-433B-AFD7-047587A83A3A}"/>
    <cellStyle name="Millares 2 3 2 2" xfId="11" xr:uid="{1E1751A8-E0A0-4E29-A691-082DE3157663}"/>
    <cellStyle name="Moneda" xfId="1" builtinId="4"/>
    <cellStyle name="Moneda [0] 2" xfId="4" xr:uid="{BD77B1FB-4FC2-4214-9358-721F44B8ECCA}"/>
    <cellStyle name="Moneda 17" xfId="9" xr:uid="{D8AE7D88-18FA-4970-B407-265AE87D8D53}"/>
    <cellStyle name="Moneda 17 2" xfId="10" xr:uid="{548F9A73-9124-4602-9E00-2AEEBE699FEE}"/>
    <cellStyle name="Moneda 2 2" xfId="3" xr:uid="{88B1A0B1-1634-4F03-8473-AF9B669827A5}"/>
    <cellStyle name="Normal" xfId="0" builtinId="0"/>
    <cellStyle name="Normal 16 2" xfId="12" xr:uid="{85B6A84D-A98E-4D6D-BB5A-69B1B83D2F36}"/>
    <cellStyle name="Normal 2 2" xfId="2" xr:uid="{280E99A6-A098-451E-9BB7-AF5DEDB7613E}"/>
    <cellStyle name="Normal 3 3 2 2" xfId="8" xr:uid="{98C84192-1148-41DC-A6D5-8424835A0187}"/>
    <cellStyle name="Normal 4" xfId="7" xr:uid="{4341A0CA-9A1A-4733-AC6A-7DE33182CC48}"/>
    <cellStyle name="Porcentaje 2" xfId="5" xr:uid="{9E23A906-05EA-471E-B883-E138973A1F90}"/>
  </cellStyles>
  <dxfs count="1">
    <dxf>
      <font>
        <color rgb="FF000000"/>
      </font>
      <fill>
        <patternFill patternType="solid">
          <fgColor rgb="FFFFFFCC"/>
          <bgColor rgb="FFFFFFCC"/>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styles" Target="styles.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21433</xdr:colOff>
      <xdr:row>0</xdr:row>
      <xdr:rowOff>80968</xdr:rowOff>
    </xdr:from>
    <xdr:ext cx="13097667" cy="1506532"/>
    <xdr:grpSp>
      <xdr:nvGrpSpPr>
        <xdr:cNvPr id="2" name="Shape 2" title="Dibujo">
          <a:extLst>
            <a:ext uri="{FF2B5EF4-FFF2-40B4-BE49-F238E27FC236}">
              <a16:creationId xmlns:a16="http://schemas.microsoft.com/office/drawing/2014/main" id="{2D87FB69-E85F-4B26-8A36-F0DDE1C6B0B9}"/>
            </a:ext>
          </a:extLst>
        </xdr:cNvPr>
        <xdr:cNvGrpSpPr/>
      </xdr:nvGrpSpPr>
      <xdr:grpSpPr>
        <a:xfrm>
          <a:off x="22195" y="80714"/>
          <a:ext cx="13097667" cy="1506532"/>
          <a:chOff x="0" y="3084675"/>
          <a:chExt cx="10692001" cy="1523094"/>
        </a:xfrm>
      </xdr:grpSpPr>
      <xdr:grpSp>
        <xdr:nvGrpSpPr>
          <xdr:cNvPr id="3" name="Shape 3">
            <a:extLst>
              <a:ext uri="{FF2B5EF4-FFF2-40B4-BE49-F238E27FC236}">
                <a16:creationId xmlns:a16="http://schemas.microsoft.com/office/drawing/2014/main" id="{CCD0CD81-C587-4A01-5E36-283312116291}"/>
              </a:ext>
            </a:extLst>
          </xdr:cNvPr>
          <xdr:cNvGrpSpPr/>
        </xdr:nvGrpSpPr>
        <xdr:grpSpPr>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B420E3A9-63EB-10DD-67A0-71D5CD60DD22}"/>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DD4255A3-1E32-6FBB-07B9-AFBA3FDFE759}"/>
                </a:ext>
              </a:extLst>
            </xdr:cNvPr>
            <xdr:cNvGrpSpPr/>
          </xdr:nvGrpSpPr>
          <xdr:grpSpPr>
            <a:xfrm>
              <a:off x="0" y="0"/>
              <a:ext cx="14045925" cy="1299416"/>
              <a:chOff x="0" y="0"/>
              <a:chExt cx="814" cy="115"/>
            </a:xfrm>
          </xdr:grpSpPr>
          <xdr:sp macro="" textlink="">
            <xdr:nvSpPr>
              <xdr:cNvPr id="7" name="Shape 6">
                <a:extLst>
                  <a:ext uri="{FF2B5EF4-FFF2-40B4-BE49-F238E27FC236}">
                    <a16:creationId xmlns:a16="http://schemas.microsoft.com/office/drawing/2014/main" id="{DF1D8001-1E07-E346-4E86-564680300045}"/>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1BA4E07B-979D-AB71-D4F1-A7D42F91E186}"/>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A216ABD5-96F2-1BC3-3202-20CB7FDA0086}"/>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09D0890C-7E75-48CF-AF28-9851B8311C4A}"/>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3BAC1897-36AC-508A-2884-001BD3D7A271}"/>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7B559606-14F8-7D3B-0B06-953C3DC41181}"/>
                  </a:ext>
                </a:extLst>
              </xdr:cNvPr>
              <xdr:cNvSpPr txBox="1"/>
            </xdr:nvSpPr>
            <xdr:spPr>
              <a:xfrm>
                <a:off x="1" y="66"/>
                <a:ext cx="230"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1E435ADB-8E28-A40D-BF9E-8064A90C7B01}"/>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lopez\Downloads\AN&#193;LISIS%20DEL%20SECTOR%20ACUEDUCTO%20DIAMANTE-%20SOLEDAD%20-%20CEDRAL\ESTUDIO%20DE%20MERCADO%20-%20copia.xlsx" TargetMode="External"/><Relationship Id="rId1" Type="http://schemas.openxmlformats.org/officeDocument/2006/relationships/externalLinkPath" Target="ESTUDIO%20DE%20MERCADO%20-%20cop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G:\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Agua%20Potable%20UASESP\POAI%202024\Mejoramiento%20SB\Documentos%20Proyecto\BP-2600%20Mejoramiento%20SB.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emoria/Agua%20Potable%20UASESP/POAI%202024/BP-26004797%20Construcci&#243;n%20AP/Documentos%20Proyecto/BP-26004797.xlsx" TargetMode="External"/><Relationship Id="rId1" Type="http://schemas.openxmlformats.org/officeDocument/2006/relationships/externalLinkPath" Target="/Memoria/Agua%20Potable%20UASESP/POAI%202024/BP-26004797%20Construcci&#243;n%20AP/Documentos%20Proyecto/BP-26004797.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Memoria/Agua%20Potable%20UASESP/POAI%202024/BP-26004800%20Construcci&#243;n%20SB/Documentos%20Proyecto/BP-26004800%20Ajustado1%20SPT.xlsx" TargetMode="External"/><Relationship Id="rId1" Type="http://schemas.openxmlformats.org/officeDocument/2006/relationships/externalLinkPath" Target="/Memoria/Agua%20Potable%20UASESP/POAI%202024/BP-26004800%20Construcci&#243;n%20SB/Documentos%20Proyecto/BP-26004800%20Ajustado1%20SPT.xlsx"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E42F03EF/DATA%202010" TargetMode="External"/><Relationship Id="rId1" Type="http://schemas.openxmlformats.org/officeDocument/2006/relationships/externalLinkPath" Target="/E42F03EF/DATA%202010"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marino/C/AMV-3005-2005/ADMON%20GRUPO%203%202004%20-2005/PRESUPUESTOS/Analisis%20de%20Precios%20Unitarios%20ASTRID.xls" TargetMode="External"/><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AlvaroV/Downloads/Proyectos%20GINCCO%20SAS/LA%20DOLORES/MEMORIAS%20Y%20PRESUPUESTOS%20BOD.%20LA%20DOLORES/PRESUPUESTO%20BODEGA%20LA%20DOLORES_SAGUT.xlsb" TargetMode="External"/><Relationship Id="rId1" Type="http://schemas.openxmlformats.org/officeDocument/2006/relationships/externalLinkPath" Target="/Users/AlvaroV/Downloads/Proyectos%20GINCCO%20SAS/LA%20DOLORES/MEMORIAS%20Y%20PRESUPUESTOS%20BOD.%20LA%20DOLORES/PRESUPUESTO%20BODEGA%20LA%20DOLORES_SAGUT.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 Modelacion Felidia "/>
      <sheetName val="Interv Mod Felidia"/>
      <sheetName val=" Modelacion La Elvira"/>
      <sheetName val="Interv Mod La Elvira"/>
      <sheetName val=" Modelacion La Fonda"/>
      <sheetName val="Interv Mod La Fonda"/>
      <sheetName val="Mod Queb El Silencio"/>
      <sheetName val="Interv Mod Queb El Silencio"/>
      <sheetName val="Cubiertas PTAP DSC (2)"/>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Pajui"/>
      <sheetName val="1.1.2 Pueblo Nuevo"/>
      <sheetName val="1.1.3 El Plan"/>
      <sheetName val="1.1.4 Int Obras"/>
      <sheetName val="1.1.5 Fortalecimiento"/>
      <sheetName val="Listados"/>
      <sheetName val="_ACTIVIDADES_PPTO_PROYECTADA"/>
      <sheetName val="DETALLE_POBLACIÓN_PROYECTADA"/>
      <sheetName val="1_1_1_Pajui"/>
      <sheetName val="1_1_2_Pueblo_Nuevo"/>
      <sheetName val="1_1_3_El_Plan"/>
      <sheetName val="1_1_4_Int_Obras"/>
      <sheetName val="1_1_5_Fortalecimiento"/>
    </sheetNames>
    <sheetDataSet>
      <sheetData sheetId="0"/>
      <sheetData sheetId="1"/>
      <sheetData sheetId="2"/>
      <sheetData sheetId="3"/>
      <sheetData sheetId="4"/>
      <sheetData sheetId="5"/>
      <sheetData sheetId="6"/>
      <sheetData sheetId="7">
        <row r="2">
          <cell r="A2" t="str">
            <v>Si</v>
          </cell>
        </row>
      </sheetData>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1.1.1 Cadica"/>
      <sheetName val="1.1.2 IDESC Cascajal"/>
      <sheetName val="1.1.3 IDESC Flamenco"/>
      <sheetName val="1.1.4 IDESC Vorágine"/>
      <sheetName val="1.1.5 IDESC Buitrera"/>
      <sheetName val="1.1.6 Int Estudios"/>
      <sheetName val="1.2.1 Cascajal"/>
      <sheetName val="1.2.2 Faro"/>
      <sheetName val="1.2.3 PTAP Peón"/>
      <sheetName val="1.2.4 Red Peón"/>
      <sheetName val="1.2.5 Porvenir"/>
      <sheetName val="1.2.6 Piamonte"/>
      <sheetName val="1.2.7 Int Obras"/>
      <sheetName val="1.2.8 Fortalecimiento"/>
      <sheetName val="List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M1" t="str">
            <v>FONDO</v>
          </cell>
        </row>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 xml:space="preserve">4133 Departamento Administrativo de Gestión del Medio Ambiente </v>
          </cell>
          <cell r="G3" t="str">
            <v xml:space="preserve">51010010002 - Bibliotecas y espacios culturales interconectados </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E4" t="str">
            <v>4182 Unidad Administrativa Especial de Servicios Públicos</v>
          </cell>
          <cell r="G4" t="str">
            <v xml:space="preserve">51010010003 - Equipamientos inteligentes operando </v>
          </cell>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4131 Departamento Administrativo de Hacienda</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4132 Departamento Administrativo de Planeación Municipal</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E7" t="str">
            <v>4137 Departamento Administrativo de Desarrollo e Innovación Institucional</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4171 Secretaría de Desarrollo Económico</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E9" t="str">
            <v>4161 Secretaría de Seguridad y Justicia</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E10" t="str">
            <v>4147 Secretaría de Vivienda Social y Hábitat</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E11" t="str">
            <v>4148 Secretaría de Cultura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E12" t="str">
            <v>4124 Departamento Administrativo de Control Disciplinario Interno</v>
          </cell>
          <cell r="G12" t="str">
            <v xml:space="preserve">51010010011 - Alumbrado público inteligente implementado </v>
          </cell>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4123 Departamento Administrativo de Control Interno</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E14" t="str">
            <v>4181 Unidad Administrativa Especial de Gestión de Bienes y Servicios</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E15" t="str">
            <v>4112 Secretaría de Gobierno</v>
          </cell>
          <cell r="G15" t="str">
            <v xml:space="preserve">51010010014 - Plan Maestro de Alumbrado Público elaborado </v>
          </cell>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E16" t="str">
            <v>4135 Departamento Administrativo de Contratación Pública</v>
          </cell>
          <cell r="G16" t="str">
            <v xml:space="preserve">51010010015 - Servicio de alumbrado público inteligente operando </v>
          </cell>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E17" t="str">
            <v>4121 Departamento Administrativo de Gestión Jurídica Pública</v>
          </cell>
          <cell r="G17" t="str">
            <v xml:space="preserve">51010010016 - Sistema de Bicicletas Públicas operando </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4172 Secretaría de Turismo</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E19" t="str">
            <v>4164 Secretaría de Paz y Cultura Ciudadana</v>
          </cell>
          <cell r="G19" t="str">
            <v xml:space="preserve">51010010018 - Plataforma tecnológica para la Gestión de la Economía Circular diseñada y en funcionamiento </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4162 Secretaría del Deporte y la Recreación</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E21" t="str">
            <v>4173 Secretaría de Desarrollo Territorial y Participación Ciudadana</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E22" t="str">
            <v>4146 Secretaría de Bienestar Social</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E23" t="str">
            <v>4143 Secretaría de Educación</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E24" t="str">
            <v>4145 Secretaría de Salud Pública</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E25" t="str">
            <v>4151 Secretaría de Infraestructura</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E26" t="str">
            <v>4152 Secretaría de Movilidad</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E27" t="str">
            <v>4134 Departamento Administrativo de Tecnologías de la Información y las Comunicaciones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E28" t="str">
            <v>4163 Secretaría de Gestión del Riesgo de Emergencias y Desastres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G79" t="str">
            <v xml:space="preserve">51030010014 - Ruedas de negocios turísticos realizadas </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G94" t="str">
            <v xml:space="preserve">51040010004 - Personas vinculadas a rutas para la inserción laboral </v>
          </cell>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G122" t="str">
            <v xml:space="preserve">51050030002 - Permisos de eventos de aglomeraciones públicas expedidos en línea  </v>
          </cell>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G156" t="str">
            <v xml:space="preserve">52010030007 - Sistemas de monitoreo y alerta del delito implementado </v>
          </cell>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G158" t="str">
            <v xml:space="preserve">52010040001 - Infraestructura penitenciaria adecuada </v>
          </cell>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cell r="K170" t="str">
            <v>2.3.1.02.02.006.01 - Aportes al ICBF Docente</v>
          </cell>
          <cell r="Q170" t="str">
            <v>A.2.2.20.2.1 TUBERCULOSIS</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cell r="K176" t="str">
            <v>2.3.1.02.02.008.01 - Aportes a la ESAP Docente</v>
          </cell>
          <cell r="Q176" t="str">
            <v>A.2.2.20.3.1 ENFERMEDADES TRANSMITIDAS POR VECTORES-ETV</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G178" t="str">
            <v xml:space="preserve">52010050013 - Víctimas protegidas en la ruta de riesgo de amenaza de violencia (RIAV) </v>
          </cell>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cell r="K183" t="str">
            <v>NO*2.3.1.02.03.001.01 - Vacaciones</v>
          </cell>
          <cell r="Q183" t="str">
            <v>A.2.2.22.2 DISCAPACIDAD</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G211" t="str">
            <v xml:space="preserve">52020030004 - Jóvenes vinculados a situaciones delictivas, intervenidos </v>
          </cell>
          <cell r="I211" t="str">
            <v>52040010005-1412 En el periodo 2020-2023, se han dotado 4 Instituciones educativas</v>
          </cell>
          <cell r="K211" t="str">
            <v>2.3.2.01.01.001.02.04 - Edificios públicos de entretenimiento</v>
          </cell>
          <cell r="Q211" t="str">
            <v>A.2.3.1.3.4 ALTO NIVEL DE COMPLEJIDAD</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cell r="K213" t="str">
            <v>2.3.2.01.01.001.02.06 - Restaurantes</v>
          </cell>
          <cell r="Q213" t="str">
            <v>A.2.3.1.4.1 BAJO NIVEL DE COMPLEJIDAD</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cell r="K214" t="str">
            <v>2.3.2.01.01.001.02.07 - Edificios educativos</v>
          </cell>
          <cell r="Q214" t="str">
            <v>A.2.3.1.4.3 MEDIO NIVEL DE COMPLEJIDAD</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G224" t="str">
            <v xml:space="preserve">52020040009 - Centros Vida para personas mayores adecuados </v>
          </cell>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cell r="K225" t="str">
            <v>2.3.2.01.01.001.03.05 - Puentes</v>
          </cell>
          <cell r="Q225" t="str">
            <v>NO* A.2.4 OTROS GASTOS EN SALUD</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G232" t="str">
            <v xml:space="preserve">52020050007 - Juegos para distritales realizados </v>
          </cell>
          <cell r="I232" t="str">
            <v>52040010005-1513 En el periodo 2020-2023, se han  dotado 2 Instituciones educativas</v>
          </cell>
          <cell r="K232" t="str">
            <v>2.3.2.01.01.001.03.12 - Tuberías de larga distancia</v>
          </cell>
          <cell r="Q232" t="str">
            <v>NO* A.2.4.13 PROMOCIÓN SOCIAL</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cell r="K234" t="str">
            <v>2.3.2.01.01.001.03.14 - Gasoductos y oleoductos</v>
          </cell>
          <cell r="Q234" t="str">
            <v>A.2.4.13.2 ENTORNO FAMILIAR, CULTURAL Y SOCIAL</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cell r="K241" t="str">
            <v>NO*2.3.2.01.01.003 - Maquinaria y equipo</v>
          </cell>
          <cell r="Q241" t="str">
            <v>NO* A.3.10 SERVICIO DE ACUEDUCTO</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cell r="K249" t="str">
            <v>NO*2.3.2.01.01.003.02 - Maquinaria para usos especiales</v>
          </cell>
          <cell r="Q249" t="str">
            <v>A.3.10.8 ACUEDUCTO- MICROMEDICIÓN</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cell r="K258" t="str">
            <v>NO*2.3.2.01.01.003.04 - Maquinaria y aparatos eléctricos</v>
          </cell>
          <cell r="Q258" t="str">
            <v>A.3.11.3 ALCANTARILLADO- TRATAMIENTO</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G269" t="str">
            <v xml:space="preserve">52020110006 - Sistema Distrital del Cuidado, diseñado y en proceso de implementación </v>
          </cell>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G275" t="str">
            <v xml:space="preserve">52030010006 - Personas con Tuberculosis diagnosticadas antes de 30 días a partir de la consulta </v>
          </cell>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G285" t="str">
            <v xml:space="preserve">52030010016 - Política pública de salud mental adoptada </v>
          </cell>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cell r="K287" t="str">
            <v>NO*2.3.2.01.01.004.01.01 - Muebles</v>
          </cell>
          <cell r="Q287" t="str">
            <v>NO* A.5 CULTURA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G289" t="str">
            <v xml:space="preserve">52030020003 - Población migrante atendida </v>
          </cell>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G292" t="str">
            <v xml:space="preserve">52030020006 - Riesgos en salud intervenidos </v>
          </cell>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G296" t="str">
            <v xml:space="preserve">52030030004 - Centro de Prevención de Zoonosis adecuado </v>
          </cell>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G304" t="str">
            <v xml:space="preserve">52030050001 - Soluciones habitacionales VIP y VIS generadas </v>
          </cell>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G307" t="str">
            <v xml:space="preserve">52030050004 - Viviendas mejoradas en zona urbana y/o rural </v>
          </cell>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G308" t="str">
            <v xml:space="preserve">52030050005 - Metros cuadrados construidos en Ciudad Paraíso y/o en otros proyectos de renovación urbana  </v>
          </cell>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G311" t="str">
            <v xml:space="preserve">52030050008 - Proyectos de renovación urbana o redensificación formulados </v>
          </cell>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G315" t="str">
            <v xml:space="preserve">52030060002 - Predios titulados </v>
          </cell>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G321" t="str">
            <v xml:space="preserve">52030070003 - Plazoleta para la integración social construida </v>
          </cell>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G326" t="str">
            <v xml:space="preserve">52030070008 - Intervenciones de espacio público diseñadas </v>
          </cell>
          <cell r="I326" t="str">
            <v>52040010005-2009 En el periodo 2020-2023, se han dotado 3 Instituciones educativas</v>
          </cell>
          <cell r="K326" t="str">
            <v>2.3.2.01.02.002 - Antigüedades u otros objetos de arte</v>
          </cell>
          <cell r="Q326" t="str">
            <v>A.7.11 PAGO DE DÉFICIT DE INVERSIÓN EN VIVIENDA</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G328" t="str">
            <v xml:space="preserve">52030070010 - Plan Maestro de Espacio Público - PMEP ajustado y adoptado </v>
          </cell>
          <cell r="I328" t="str">
            <v>51030010011-2011 En el periodo 2020-2023, se apoyan 3 iniciativas turisticas comunitarias</v>
          </cell>
          <cell r="K328" t="str">
            <v>NO*2.3.2.01.03 - Activos no producidos</v>
          </cell>
          <cell r="Q328" t="str">
            <v>A.8.1 PREINVERSIÓN EN INFRAESTRUCTURA</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G336" t="str">
            <v xml:space="preserve">52030080006 - Plan de escenarios deportivos y recreativos formulado </v>
          </cell>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G340" t="str">
            <v xml:space="preserve">52030080010 - Plan Maestro de Equipamientos ajustado y adoptado </v>
          </cell>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G347" t="str">
            <v xml:space="preserve">52030090005 - Beneficiarios del programa del mínimo vital de agua potable </v>
          </cell>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G349" t="str">
            <v xml:space="preserve">52030090007 - Plan Maestro de Acueducto y Alcantarillado (PMAA), formulado </v>
          </cell>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cell r="K358" t="str">
            <v>NO*2.3.3.03.03 - A otras organizaciones internacionales</v>
          </cell>
          <cell r="Q358" t="str">
            <v>NO* A.10 AMBIENTAL</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G360" t="str">
            <v>52030100008 - Juegos Inter corregimientos realizados</v>
          </cell>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G364" t="str">
            <v xml:space="preserve">52040010004 - Estudiantes de las IEO con estrategia de transporte escolar  </v>
          </cell>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cell r="K382" t="str">
            <v>NO*2.3.7.01 - Cesantías</v>
          </cell>
          <cell r="Q382" t="str">
            <v xml:space="preserve">A.10.18.3 MERCADO DE CARBONO </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G387" t="str">
            <v xml:space="preserve">52050010004 - Plan para la recuperación de la memoria cultural, Implementado </v>
          </cell>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G401" t="str">
            <v xml:space="preserve">52050020008 - Personas beneficiadas con el proceso de profesionalización de artistas </v>
          </cell>
          <cell r="I401" t="str">
            <v>52040010005-5407 En el periodo 2020 - 2023 se han dotado 5 Instituciones educativas</v>
          </cell>
          <cell r="Q401" t="str">
            <v>A.11.6 TRANSPORTE DE RECLUSOS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cell r="Q402" t="str">
            <v>A.11.7 EDUCACIÓN PARA LA REHABILITACIÓN SOCIAL</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cell r="Q403" t="str">
            <v>A.11.8 PAGO DEL PERSONAL DE LA GUARDIA PENITENCIARIA</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cell r="Q407" t="str">
            <v>A.12.2 PREINVERSIÓN EN INFRAESTRUCTURA</v>
          </cell>
        </row>
        <row r="408">
          <cell r="G408" t="str">
            <v xml:space="preserve">52050020015 - Nuevos eventos que se suman al ecosistema cultural </v>
          </cell>
          <cell r="I408" t="str">
            <v>53010010002-5505 En el periodo 2020 - 2023 se ha realizado la conservación de 10 hectáreas de la cuencas hidrográficas</v>
          </cell>
          <cell r="Q408" t="str">
            <v>A.12.3 ADECUACIÓN DE ÁREAS URBANAS Y RURALES EN ZONAS DE ALTO RIESGO</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cell r="Q415" t="str">
            <v>NO* A.12.6 ATENCIÓN DE DESASTRES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cell r="Q423" t="str">
            <v>A.12.12 CONTRATOS CELEBRADOS CON CUERPOS DE BOMBEROS PARA LA PREVENCIÓN Y CONTROL DE INCENDIOS</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cell r="Q424" t="str">
            <v>A.12.15 PAGO DE DÉFICIT DE INVERSIÓN EN PREVENCIÓN Y ATENCIÓN DE DESASTRES</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cell r="Q428" t="str">
            <v>A.12.19 SISTEMAS INTEGRADOS DE INFORMACIÓN PARA LA GESTIÓN DEL RIESGO DE DESASTRES</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cell r="Q429" t="str">
            <v>A.12.20 CAPACIDAD COMUNITARIAS PARA LA GESTIÓN DEL RIESGO DE DESASTRES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G433" t="str">
            <v xml:space="preserve">53010040001 - Centros Integrados de la Ruralidad, operando  </v>
          </cell>
          <cell r="I433" t="str">
            <v>52040010005-5808 En el periodo 2020 - 2023 se ha dotado 1 Institución educativa</v>
          </cell>
          <cell r="Q433" t="str">
            <v>A.13.2 PROMOCIÓN DE CAPACITACIÓN PARA EMPLEO</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cell r="Q436" t="str">
            <v>A.13.5 PROMOCIÓN DEL DESARROLLO TURÍSTICO</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cell r="Q438" t="str">
            <v>A.13.7 ADQUISICIÓN DE MAQUINARIA Y EQUIPO</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cell r="Q439" t="str">
            <v>A.13.11 PROYECTOS INTEGRALES DE CIENCIA, TECNOLOGÍA E INNOVACIÓN</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cell r="Q440" t="str">
            <v>A.13.12 PAGO DE DÉFICIT DE INVERSIÓN EN PROMOCIÓN DEL DESARROLLO</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cell r="Q443" t="str">
            <v>A.14.1.5 PROGRAMA DE ATENCION INTEGRAL A LA PRIMERA INFANCIA</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cell r="Q444" t="str">
            <v>NO* A.14.1.10 INFRAESTRUCTURA Y DOTACION</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G446" t="str">
            <v xml:space="preserve">53020010006 - Espacios públicos impactados por el manejo inadecuado de residuos sólidos intervenidos </v>
          </cell>
          <cell r="I446" t="str">
            <v>51030010011-5912 En el periodo 2020 - 2023, se  han apoyado 3 iniciativa turistica comunitaria</v>
          </cell>
          <cell r="Q446" t="str">
            <v>A.14.1.10.2 ADECUACIÓN DE INFRAESTRUCTURA EXISTENTE</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cell r="Q451" t="str">
            <v>A.14.1.13.1 ATENCIÓN DEL PARTO INTEGRAL</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cell r="Q456" t="str">
            <v>A.14.1.13.4.2 FORTALECIMIENTO A LA HOSPITALIZACIÓN PEDIÁTRICA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cell r="Q457" t="str">
            <v>A.14.1.13.4.3 FORTALECIMIENTO A LA RED DE FRIO PAI</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cell r="Q461" t="str">
            <v>NO* A.14.2 PROTECCIÓN INTEGRAL DE LA NIÑEZ</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cell r="Q462" t="str">
            <v>A.14.2.1 CONSTRUCCIÓN DE INFRAESTRUCTURA</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cell r="Q463" t="str">
            <v>A.14.2.2 ADECUACIÓN DE INFRAESTRUCTURA</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cell r="Q465" t="str">
            <v>NO* A.14.2.4 PRESTACIÓN DIRECTA DEL SERVICIO</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cell r="Q468" t="str">
            <v>NO* A.14.3 PROTECCIÓN INTEGRAL A LA ADOLESCENCIA</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cell r="Q469" t="str">
            <v>A.14.3.1 CONSTRUCCIÓN DE INFRAESTRUCTURA</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cell r="Q471" t="str">
            <v>A.14.3.3 CONTRATACIÓN DEL SERVICIO</v>
          </cell>
        </row>
        <row r="472">
          <cell r="G472" t="str">
            <v xml:space="preserve">53020040006 - Cantidad de clientes oficiales con soluciones solares fotovoltaicas &lt;1 Kwp en Cali </v>
          </cell>
          <cell r="I472" t="str">
            <v>52040010005-6207 En el periodo 2020 - 2023 se  ha dotado 1 Institución educativa.</v>
          </cell>
          <cell r="Q472" t="str">
            <v>NO* A.14.3.4 PRESTACIÓN DIRECTA DEL SERVICIO</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cell r="Q473" t="str">
            <v>A.14.3.4.1 TALENTO HUMANO QUE DESARROLLA FUNCIONES DE CARÁCTER OPERATIVO</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G477" t="str">
            <v xml:space="preserve">53020040011 - Cantidad de estaciones de recarga habilitadas para VE en SDL </v>
          </cell>
          <cell r="I477" t="str">
            <v>53010010002-6304 En el periodo 2020 - 2023 se  ha realizado la conservación de 20 hectáreas de la  cuenca hidrografica</v>
          </cell>
          <cell r="Q477" t="str">
            <v>A.14.4.2 ADECUACIÓN DE INFRAESTRUCTURA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cell r="Q478" t="str">
            <v>A.14.4.3 CONTRATACIÓN DEL SERVICIO</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cell r="Q479" t="str">
            <v>NO* A.14.4.4 PRESTACIÓN DIRECTA DEL SERVICIO</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cell r="Q483" t="str">
            <v>A.14.5.1 CONSTRUCCIÓN DE INFRAESTRUCTURA</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cell r="Q484" t="str">
            <v>A.14.5.2 ADECUACIÓN DE INFRAESTRUCTURA</v>
          </cell>
        </row>
        <row r="485">
          <cell r="G485" t="str">
            <v xml:space="preserve">53030020001 - Anillo a 115 Kv construido y funcionando en SDL </v>
          </cell>
          <cell r="I485" t="str">
            <v>52050020001-6406 En el periodo 2020 - 2023, se  han formado 350 personas en prácticas artísticas  del corregimiento</v>
          </cell>
          <cell r="Q485" t="str">
            <v>A.14.5.3 CONTRATACIÓN DEL SERVICIO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cell r="Q486" t="str">
            <v>NO* A.14.5.4 PRESTACIÓN DIRECTA DEL SERVICIO</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cell r="Q488" t="str">
            <v>A.14.5.4.2 ADQUISICIÓN DE INSUMOS, SUMINISTROS Y DOTACIÓN</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cell r="Q489" t="str">
            <v>NO* A.14.7 PROGRAMAS DE DISCAPACIDAD ( EXLCUYENDO ACCIONES DE SALUD PÚBLICA)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cell r="Q490" t="str">
            <v>A.14.7.1 CONSTRUCCIÓN DE INFRAESTRUCTURA</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cell r="Q491" t="str">
            <v>A.14.7.2 ADECUACIÓN DE INFRAESTRUCTURA</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cell r="Q492" t="str">
            <v>A.14.7.3 CONTRATACIÓN DEL SERVICIO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cell r="Q493" t="str">
            <v>NO* A.14.7.4 PRESTACIÓN DIRECTA DEL SERVICIO</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cell r="Q494" t="str">
            <v>A.14.7.4.1 TALENTO HUMANO QUE DESARROLLA FUNCIONES DE CARÁCTER OPERATIVO</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cell r="Q495" t="str">
            <v>A.14.7.4.2 ADQUISICIÓN DE INSUMOS, SUMINISTROS Y DOTACIÓN</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cell r="Q496" t="str">
            <v>A.14.8 ATENCIÓN Y APOYO A LA POBLACIÓN REINSERTADA</v>
          </cell>
        </row>
        <row r="497">
          <cell r="G497" t="str">
            <v xml:space="preserve">53030030007 - Sistemas Individuales de Tratamiento de Agua Residual Doméstica (SITARD) mejoradas </v>
          </cell>
          <cell r="I497" t="str">
            <v>52040010005-6509 En el periodo 2020 - 2023, se  ha dotado 1 Institución educativa</v>
          </cell>
          <cell r="Q497" t="str">
            <v>A.14.9 ATENCIÓN Y APOYO A LOS GRUPOS INDÍGENAS</v>
          </cell>
        </row>
        <row r="498">
          <cell r="G498" t="str">
            <v xml:space="preserve">53030030008 - Sistema de Tratamiento Primario de la PTAR Cañaveralejo mejorado </v>
          </cell>
          <cell r="Q498" t="str">
            <v>A.14.10 ATENCIÓN Y APOYO A LOS GRUPOS AFROCOLOMBIANOS</v>
          </cell>
        </row>
        <row r="499">
          <cell r="G499" t="str">
            <v xml:space="preserve">53030040001 - Acciones del Programa de Aire Limpio implementadas </v>
          </cell>
          <cell r="Q499" t="str">
            <v xml:space="preserve">A.14.11 ATENCIÓN Y APOYO AL PUEBLO ROM </v>
          </cell>
        </row>
        <row r="500">
          <cell r="G500" t="str">
            <v xml:space="preserve">53030040002 - Plan de Mejora del Ambiente Sonoro, actualizado, adoptado y ejecutado </v>
          </cell>
          <cell r="Q500" t="str">
            <v>NO* A.14.13 PROGRAMAS DISEÑADOS  PARA LA SUPERACIÓN DE LA POBREZA  EXTREMA EN EL MARCO DE LA RED UNIDOS - MAS FAMILIAS EN ACCIÓN</v>
          </cell>
        </row>
        <row r="501">
          <cell r="G501" t="str">
            <v xml:space="preserve">53040010001 - Espacio público asociado al SITMMIO generado y recuperado </v>
          </cell>
          <cell r="Q501" t="str">
            <v>A.14.13.1 TALENTO HUMANO QUE DESARROLLA FUNCIONES DE CARÁCTER OPERATIVO</v>
          </cell>
        </row>
        <row r="502">
          <cell r="G502" t="str">
            <v xml:space="preserve">53040010002 - Construcción de soluciones peatonales en zona urbana y rural </v>
          </cell>
          <cell r="Q502" t="str">
            <v>A.14.13.2 ADQUISICIÓN DE INSUMOS, SUMINISTROS Y DOTACIÓN</v>
          </cell>
        </row>
        <row r="503">
          <cell r="G503" t="str">
            <v xml:space="preserve">53040010003 - Mantenimiento de puentes peatonales de la zona urbana y rural </v>
          </cell>
          <cell r="Q503" t="str">
            <v>A.14.16 PAGO DE DÉFICIT DE INVERSIÓN EN ATENCIÓN A GRUPOS VULNERABLES - PROMOCIÓN SOCIAL</v>
          </cell>
        </row>
        <row r="504">
          <cell r="G504" t="str">
            <v xml:space="preserve">53040010004 - Mejoramiento de la red peatonal en la zona urbana y rural </v>
          </cell>
          <cell r="Q504" t="str">
            <v>NO* A.14.17 ATENCIÓN Y APOYO A LA POBLACIÓN L.G.T.B.</v>
          </cell>
        </row>
        <row r="505">
          <cell r="G505" t="str">
            <v xml:space="preserve">53040020001 - Red de Ciclo-infraestructura (ciclo rutas integradas al SITM-MIO) implementadas </v>
          </cell>
          <cell r="Q505" t="str">
            <v>A.14.17.1 CONSTRUCCIÓN DE INFRAESTRUCTURA</v>
          </cell>
        </row>
        <row r="506">
          <cell r="G506" t="str">
            <v xml:space="preserve">53040020002 - Cicloparquedaeros integrados al SITM-MIO construidos </v>
          </cell>
          <cell r="Q506" t="str">
            <v>A.14.17.2 ADECUACIÓN DE INFRAESTRUCTURA</v>
          </cell>
        </row>
        <row r="507">
          <cell r="G507" t="str">
            <v xml:space="preserve">53040020003 - Kilómetros de ciclo-infraestructura construida </v>
          </cell>
          <cell r="Q507" t="str">
            <v>A.14.17.3 CONTRATACIÓN DEL SERVICIO</v>
          </cell>
        </row>
        <row r="508">
          <cell r="G508" t="str">
            <v xml:space="preserve">53040020004 - Kilómetros de ciclo-infraestructura mantenida </v>
          </cell>
          <cell r="Q508" t="str">
            <v>NO* A.14.17.4 PRESTACIÓN DIRECTA DEL SERVICIO</v>
          </cell>
        </row>
        <row r="509">
          <cell r="G509" t="str">
            <v xml:space="preserve">53040020005 - Kilómetros de ciclo infraestructura en calzada implementados </v>
          </cell>
          <cell r="Q509" t="str">
            <v>A.14.17.4.1 TALENTO HUMANO QUE DESARROLLA FUNCIONES DE CARÁCTER OPERATIVO</v>
          </cell>
        </row>
        <row r="510">
          <cell r="G510" t="str">
            <v xml:space="preserve">53040020006 - Puntos de Ciclo parqueaderos en la ciudad instalados </v>
          </cell>
          <cell r="Q510" t="str">
            <v>A.14.17.4.2 ADQUISICIÓN DE INSUMOS, SUMINISTROS Y DOTACIÓN</v>
          </cell>
        </row>
        <row r="511">
          <cell r="G511" t="str">
            <v xml:space="preserve">53040030001 - Estudios Técnicos complementarios para el Tren de Cercanías elaborados  </v>
          </cell>
          <cell r="Q511" t="str">
            <v>NO* A.14.18 PROTECCIÓN INTEGRAL A LA JUVENTUD</v>
          </cell>
        </row>
        <row r="512">
          <cell r="G512" t="str">
            <v xml:space="preserve">53040030002 - km de corredores pre troncales del SITM - MIO, adecuados con Carriles preferenciales  </v>
          </cell>
          <cell r="Q512" t="str">
            <v>A.14.18.1 CONSTRUCCIÓN DE INFRAESTRUCTURA</v>
          </cell>
        </row>
        <row r="513">
          <cell r="G513" t="str">
            <v xml:space="preserve">53040030003 - km de Corredores troncales del SITM - MIO construidos  </v>
          </cell>
          <cell r="Q513" t="str">
            <v>A.14.18.2 ADECUACIÓN DE INFRAESTRUCTURA</v>
          </cell>
        </row>
        <row r="514">
          <cell r="G514" t="str">
            <v xml:space="preserve">53040030004 - Buses del SITM-MIO con baja contaminación en circulación en hora pico (promedio flota ejecutada)  </v>
          </cell>
          <cell r="Q514" t="str">
            <v>A.14.18.3 CONTRATACIÓN DEL SERVICIO</v>
          </cell>
        </row>
        <row r="515">
          <cell r="G515" t="str">
            <v xml:space="preserve">53040030005 - Terminales de cabecera del SITM- MIO construidas </v>
          </cell>
          <cell r="Q515" t="str">
            <v>NO* A.14.18.4 PRESTACIÓN DIRECTA DEL SERVICIO</v>
          </cell>
        </row>
        <row r="516">
          <cell r="G516" t="str">
            <v xml:space="preserve">53040030006 - Terminales Intermedias del SITM MIO, construidas </v>
          </cell>
          <cell r="Q516" t="str">
            <v>A.14.18.4.1 TALENTO HUMANO QUE DESARROLLA FUNCIONES DE CARÁCTER OPERATIVO</v>
          </cell>
        </row>
        <row r="517">
          <cell r="G517" t="str">
            <v xml:space="preserve">53040030007 - Estaciones de parada en corredores troncales del SITM-MIO, construidas  </v>
          </cell>
          <cell r="Q517" t="str">
            <v>A.14.18.4.2 ADQUISICIÓN DE INSUMOS, SUMINISTROS Y DOTACIÓN</v>
          </cell>
        </row>
        <row r="518">
          <cell r="G518" t="str">
            <v>53040030008 - Patio Talleres del SITM MIO construidos</v>
          </cell>
          <cell r="Q518" t="str">
            <v>A.14.19 ATENCIÓN Y APOYO A LA MUJER</v>
          </cell>
        </row>
        <row r="519">
          <cell r="G519" t="str">
            <v xml:space="preserve">53040030009 - Sistemas de servicio complementario intramunicipal (camperos y/o transporte público colectivo, sistema de bicicletas públicas alimentadoras) y supramunicipal integrados al SITM MIO </v>
          </cell>
          <cell r="Q519" t="str">
            <v>NO* A.14.20 ATENCIÓN Y APOYO A LAS VICTIMAS</v>
          </cell>
        </row>
        <row r="520">
          <cell r="G520" t="str">
            <v xml:space="preserve">53040030010 - Estudio de prefactibilidad de la segunda línea del Sistema aéreo suspendido alimentador del MIO Cable, realizado  </v>
          </cell>
          <cell r="Q520" t="str">
            <v>NO* A.14.20.1 VICTIMAS (NO INCLUYE PROYECTOS PARA DESPLAZADOS)</v>
          </cell>
        </row>
        <row r="521">
          <cell r="G521" t="str">
            <v xml:space="preserve">53040030011 - Ejecución de recursos FESDE para la operación del Sistema de Transporte Masivo, reportado  </v>
          </cell>
          <cell r="Q521" t="str">
            <v>A.14.20.1.1 PREVENCIÓN Y PROTECCIÓN</v>
          </cell>
        </row>
        <row r="522">
          <cell r="G522" t="str">
            <v xml:space="preserve">53040030012 - Ejecución de recursos componente tecnológico, reportado al STIM  </v>
          </cell>
          <cell r="Q522" t="str">
            <v>A.14.20.1.2 ASISTENCIA Y ATENCIÓN INTEGRAL</v>
          </cell>
        </row>
        <row r="523">
          <cell r="G523" t="str">
            <v xml:space="preserve">53040030013 - Estrategias financieras y operativas de optimización del SITM_MIO implementadas </v>
          </cell>
          <cell r="Q523" t="str">
            <v>A.14.20.1.3 REPARACIÓN INTEGRAL</v>
          </cell>
        </row>
        <row r="524">
          <cell r="G524" t="str">
            <v xml:space="preserve">53040040001 - Intersecciones viales a desnivel construidas </v>
          </cell>
          <cell r="Q524" t="str">
            <v>A.14.20.1.4 VERDAD</v>
          </cell>
        </row>
        <row r="525">
          <cell r="G525" t="str">
            <v xml:space="preserve">53040040002 - Intersecciones viales a nivel construidas </v>
          </cell>
          <cell r="Q525" t="str">
            <v>A.14.20.1.5 JUSTICIA</v>
          </cell>
        </row>
        <row r="526">
          <cell r="G526" t="str">
            <v xml:space="preserve">53040040003 - Vías y obras de drenaje en la zona urbana y rural construidas </v>
          </cell>
          <cell r="Q526" t="str">
            <v>A.14.20.1.6 PARTICIPACIÓN</v>
          </cell>
        </row>
        <row r="527">
          <cell r="G527" t="str">
            <v xml:space="preserve">53040040004 - Vías con mantenimiento y rehabilitación eco sostenible </v>
          </cell>
          <cell r="Q527" t="str">
            <v>A.14.20.1.7 SISTEMAS DE INFORMACIÓN</v>
          </cell>
        </row>
        <row r="528">
          <cell r="G528" t="str">
            <v xml:space="preserve">53040040005 - Puentes vehiculares en la zona urbana y rural mantenidos </v>
          </cell>
          <cell r="Q528" t="str">
            <v>NO* A.14.20.2 PROYECTOS PARA ATENDER A LA POBLACIÓN DESPLAZADA</v>
          </cell>
        </row>
        <row r="529">
          <cell r="G529" t="str">
            <v xml:space="preserve">53040040006 - Frentes de trabajo de las 21 Megaobras ejecutados mediante el sistema de contribución por valorización </v>
          </cell>
          <cell r="Q529" t="str">
            <v>A.14.20.2.1 PREVENCIÓN Y PROTECCIÓN</v>
          </cell>
        </row>
        <row r="530">
          <cell r="G530" t="str">
            <v xml:space="preserve">53040040007 - Implementación del Sistema de gestión de Infraestructura Vial de Cali </v>
          </cell>
          <cell r="Q530" t="str">
            <v>A.14.20.2.2 ASISTENCIA Y ATENCIÓN INTEGRAL</v>
          </cell>
        </row>
        <row r="531">
          <cell r="G531" t="str">
            <v xml:space="preserve">53040040008 - Construcción de vías de la prolongación Avenida Ciudad de Cali, entre la carrera 109 y Rio Jamundí  </v>
          </cell>
          <cell r="Q531" t="str">
            <v>A.14.20.2.3 REPARACIÓN INTEGRAL</v>
          </cell>
        </row>
        <row r="532">
          <cell r="G532" t="str">
            <v xml:space="preserve">53040050001 - Mantenimiento de la red semaforizada en Cali realizada </v>
          </cell>
          <cell r="Q532" t="str">
            <v>A.14.20.2.4 VERDAD</v>
          </cell>
        </row>
        <row r="533">
          <cell r="G533" t="str">
            <v xml:space="preserve">53040050002 - Puntos de la red vial del Distrito de Cali señalizados </v>
          </cell>
          <cell r="Q533" t="str">
            <v>A.14.20.2.5 JUSTICIA</v>
          </cell>
        </row>
        <row r="534">
          <cell r="G534" t="str">
            <v xml:space="preserve">53040050003 - Operativos en vía para el control de vehículos automotores realizados </v>
          </cell>
          <cell r="Q534" t="str">
            <v>A.14.20.2.6 RETORNO Y REUBICACIÓN</v>
          </cell>
        </row>
        <row r="535">
          <cell r="G535" t="str">
            <v xml:space="preserve">53040050004 - Plan especial de transporte de carga y logística para Cali formulado </v>
          </cell>
          <cell r="Q535" t="str">
            <v xml:space="preserve">NO* A.15 EQUIPAMIENTO </v>
          </cell>
        </row>
        <row r="536">
          <cell r="G536" t="str">
            <v xml:space="preserve">53040050005 - Acciones del plan local de seguridad vial implementados </v>
          </cell>
          <cell r="Q536" t="str">
            <v>A.15.1 PREINVERSIÓN DE INFRAESTRUCTURA</v>
          </cell>
        </row>
        <row r="537">
          <cell r="G537" t="str">
            <v xml:space="preserve">53040050006 - Infraestructura física y tecnológica para una atención efectiva integral al usuario realizada </v>
          </cell>
          <cell r="Q537" t="str">
            <v>A.15.2 CONSTRUCCIÓN DE DEPENDENCIAS DE LA ADMINISTRACIÓN</v>
          </cell>
        </row>
        <row r="538">
          <cell r="G538" t="str">
            <v xml:space="preserve">53040050007 - Centro de enseñanza automovilística de Distrito de Cali operando </v>
          </cell>
          <cell r="Q538" t="str">
            <v>A.15.3 MEJORAMIENTO Y MANTENIMIENTO DE DEPENDENCIAS DE LA ADMINISTRACIÓN</v>
          </cell>
        </row>
        <row r="539">
          <cell r="G539" t="str">
            <v xml:space="preserve">53040050008 - Zonas Especiales de Estacionamiento Regulado - ZER implementadas </v>
          </cell>
          <cell r="Q539" t="str">
            <v>A.15.4 CONSTRUCCIÓN DE PLAZAS DE MERCADO, MATADEROS, CEMENTERIOS Y MOBILIARIOS DEL ESPACIO PÚBLICO</v>
          </cell>
        </row>
        <row r="540">
          <cell r="G540" t="str">
            <v xml:space="preserve">53040050009 - Actores de la movilidad sensibilizados sobre la movilidad sostenible y segura </v>
          </cell>
          <cell r="Q540" t="str">
            <v>A.15.5 MEJORAMIENTO Y MANTENIMIENTO DE PLAZAS DE MERCADO, MATADEROS, CEMENTERIOS Y MOBILIARIOS DEL ESPACIO PÚBLICO</v>
          </cell>
        </row>
        <row r="541">
          <cell r="G541" t="str">
            <v xml:space="preserve">53040050010 - Promoción y pedagogía de comportamientos y prácticas seguras para la movilidad sustentable y sobre estrategias de regulación del tránsito realizadas </v>
          </cell>
          <cell r="Q541" t="str">
            <v>A.15.8 PAGO DE DÉFICIT DE INVERSIÓN EN EQUIPAMIENTO</v>
          </cell>
        </row>
        <row r="542">
          <cell r="G542" t="str">
            <v xml:space="preserve">53040050011 - Espacios de participación e interacción con los diversos actores viales y comunidad del Municipio de Cali implementados </v>
          </cell>
          <cell r="Q542" t="str">
            <v>A.15.9 CONSTRUCCIÓN DE ZONAS VERDES, PARQUES, PLAZAS Y PLAZOLETAS</v>
          </cell>
        </row>
        <row r="543">
          <cell r="G543" t="str">
            <v xml:space="preserve">53040050012 - Planes especiales zonales de gestión del estacionamiento formulados </v>
          </cell>
          <cell r="Q543" t="str">
            <v>A.15.10 MEJORAMIENTO Y MANTENIMIENTO DE ZONAS VERDES, PARQUES, PLAZAS Y PLAZOLETAS</v>
          </cell>
        </row>
        <row r="544">
          <cell r="G544" t="str">
            <v xml:space="preserve">53050010001 - Verificaciones de Riesgos por Fenómenos de Origen Tecnológico, Socio-natural, Natural y Antrópico, realizadas Fenómenos de Origen Tecnológico, Socio-natural, Natural y Antrópico, realizadas </v>
          </cell>
          <cell r="Q544" t="str">
            <v>NO* A.16 DESARROLLO COMUNITARIO</v>
          </cell>
        </row>
        <row r="545">
          <cell r="G545" t="str">
            <v xml:space="preserve">53050010002 - Sistema integral de información de la gestión del riesgo, diseñado e implementado bajo Arquitectura empresarial </v>
          </cell>
          <cell r="Q545" t="str">
            <v>NO* A.16.10 CAPACIDAD INSTITUCIONAL PARA GARANTIZAR EL DERECHO A LA PARTICIPACIÓN CIUDADANA</v>
          </cell>
        </row>
        <row r="546">
          <cell r="G546" t="str">
            <v>53050010003 - Plan de Gestión del Riesgo de Desastres de Santiago de Cali, Ajustado</v>
          </cell>
          <cell r="Q546" t="str">
            <v>A.16.10.1 FORTALECIMIENTO DE LA CAPACIDAD INSTITUCIONAL  PARA LA PROMOCION DE LA PARTICIPACIÓN CIUDADANA</v>
          </cell>
        </row>
        <row r="547">
          <cell r="G547" t="str">
            <v xml:space="preserve">53050010004 - Centro Integral para la Gestión del Riesgo de Emergencias y Desastres, construido </v>
          </cell>
          <cell r="Q547" t="str">
            <v>A.16.10.2 DIFUSIÓN Y PUBLICIDAD DE LA PARTICIPACIÓN CIUDADANA</v>
          </cell>
        </row>
        <row r="548">
          <cell r="G548" t="str">
            <v xml:space="preserve">53050010005 - Redes para la vigilancia e identificación de amenazas socio naturales generadoras de riesgo, fortalecidas y en funcionamiento </v>
          </cell>
          <cell r="Q548" t="str">
            <v>NO* A.16.11 PROMOCION DE ESPACIOS PARA ACCION CIVICA Y DEMOCRÁTICA</v>
          </cell>
        </row>
        <row r="549">
          <cell r="G549" t="str">
            <v xml:space="preserve">53050010006 - Evaluación del riesgo por sismos en el suelo urbano, elaborada </v>
          </cell>
          <cell r="Q549" t="str">
            <v>A.16.11.1 PRESUPUESTOS PARTICIPATIVOS</v>
          </cell>
        </row>
        <row r="550">
          <cell r="G550" t="str">
            <v xml:space="preserve">53050010007 - Estudios básicos y detallados sobre movimientos en masa ajustados </v>
          </cell>
          <cell r="Q550" t="str">
            <v>A.16.11.2 INSTANCIAS O ESPACIOS DE PARTICIPACIÓN</v>
          </cell>
        </row>
        <row r="551">
          <cell r="G551" t="str">
            <v xml:space="preserve">53050010008 - Evaluación de riesgo por inundaciones pluviales y fluviales de la comuna 22, área de expansión urbana, corredor Cali- Jamundí y área suburbana de Pance, elaborada </v>
          </cell>
          <cell r="Q551" t="str">
            <v>NO* A.16.12 FORTALECIMIENTO DE PROCESOS ASOCIATIVOS  PARA ORGANIZACIONES COMUNITARIAS Y SOCIALES</v>
          </cell>
        </row>
        <row r="552">
          <cell r="G552" t="str">
            <v xml:space="preserve">53050020001 - Restitución de espacio público por desmonte de techos en Jarillón y Lagunas, con procesos de concertación y garantía de derechos </v>
          </cell>
          <cell r="Q552" t="str">
            <v>A.16.12.1 CONTROL SOCIAL</v>
          </cell>
        </row>
        <row r="553">
          <cell r="G553" t="str">
            <v xml:space="preserve">53050020002 - Hogares con subsidios municipal de vivienda de interés social, modalidad arrendamiento proceso reasentamiento </v>
          </cell>
          <cell r="Q553" t="str">
            <v>A.16.12.2 CAPACIDADES ORGANIZACIONALES</v>
          </cell>
        </row>
        <row r="554">
          <cell r="G554" t="str">
            <v xml:space="preserve">53050020003 - Construcción de obras de estabilización y contención en la zona urbana y rural de Cali </v>
          </cell>
          <cell r="Q554" t="str">
            <v>A.16.20 PAGO DE DÉFICIT DE INVERSIÓN EN DESARROLLO COMUNITARIO</v>
          </cell>
        </row>
        <row r="555">
          <cell r="G555" t="str">
            <v xml:space="preserve">53050020004 - Servicios de urgencias y ambulancias seguros en la respuesta a urgencias emergencias y desastres </v>
          </cell>
          <cell r="Q555" t="str">
            <v>NO* A.17 FORTALECIMIENTO INSTITUCIONAL</v>
          </cell>
        </row>
        <row r="556">
          <cell r="G556" t="str">
            <v xml:space="preserve">53050020005 - Obras e intervenciones para la reducción de riesgos por inundaciones fluviales y pluviales, movimientos en masa y avenidas torrenciales diseñadas y ejecutadas </v>
          </cell>
          <cell r="Q556" t="str">
            <v>A.17.1 PROCESOS INTEGRALES DE EVALUACIÓN INSTITUCIONAL Y REORGANIZACIÓN ADMINISTRATIVA</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cell r="Q557" t="str">
            <v>A.17.2 PROGRAMAS DE CAPACITACIÓN Y ASISTENCIA TÉCNICA ORIENTADOS AL DESARROLLO EFICIENTE DE LAS COMPETENCIAS DE LEY</v>
          </cell>
        </row>
        <row r="558">
          <cell r="G558" t="str">
            <v xml:space="preserve">53050020007 - Área de asentamientos humanos en riesgo mitigable por movimientos en masa estabilizada  </v>
          </cell>
          <cell r="Q558" t="str">
            <v>A.17.3 PAGO DE INDEMNIZACIONES ORIGINADAS EN PROGRAMAS DE SANEAMIENTO FISCAL Y FINANCIERO - LEY 617 DE 2000</v>
          </cell>
        </row>
        <row r="559">
          <cell r="G559" t="str">
            <v xml:space="preserve">53050020008 - Personas fortalecidas en el conocimiento de las buenas prácticas para la gestión del riesgo </v>
          </cell>
          <cell r="Q559" t="str">
            <v>NO* A.17.4 PAGO DE DÉFICIT FISCAL, DE PASIVO LABORAL Y PRESTACIONAL EN PROGRAMAS DE SANEAMIENTO FISCAL Y FINANCIERO</v>
          </cell>
        </row>
        <row r="560">
          <cell r="G560" t="str">
            <v xml:space="preserve">53050020009 - Hogares localizados en zonas de riesgo no mitigable por inundaciones reasentados en zonas urbanas y rurales con procesos de concertación y garantía de derechos </v>
          </cell>
          <cell r="Q560" t="str">
            <v>A.17.4.1 CAUSADO CON ANTERIORIDAD AL 31 DE DICIEMBRE DE 2000</v>
          </cell>
        </row>
        <row r="561">
          <cell r="G561" t="str">
            <v xml:space="preserve">53050020010 - Guardianes del Jarillón fortalecidos en competencias de Gestión del Riesgo </v>
          </cell>
          <cell r="Q561" t="str">
            <v>A.17.4.2 CAUSADO DESPUÉS DEL 31 DE DICIEMBRE DE 2000</v>
          </cell>
        </row>
        <row r="562">
          <cell r="G562" t="str">
            <v xml:space="preserve">53050020011 - Demoliciones de techos de áreas afectadas por asentamientos de desarrollo incompleto del Proyecto Plan Jarillón, realizadas con procesos de concertación y garantía de derechos </v>
          </cell>
          <cell r="Q562" t="str">
            <v>NO* A.17.5 FINANCIACIÓN DE ACUERDOS DE RESTRUCTURACIÓN DE PASIVOS</v>
          </cell>
        </row>
        <row r="563">
          <cell r="G563" t="str">
            <v xml:space="preserve">53050020012 - Bocaminas activas ilegales cerradas  </v>
          </cell>
          <cell r="Q563" t="str">
            <v>A.17.5.1 PASIVOS LABORALES Y PRESTACIONALES</v>
          </cell>
        </row>
        <row r="564">
          <cell r="G564" t="str">
            <v xml:space="preserve">53050020013 - Adquisición de predios con títulos justificativo de dominio en zonas de riesgo no mitigable por inundaciones </v>
          </cell>
          <cell r="Q564" t="str">
            <v>A.17.5.2 PASIVOS CON ENTIDADES PÚBLICAS Y DE SEGURIDAD SOCIAL</v>
          </cell>
        </row>
        <row r="565">
          <cell r="G565" t="str">
            <v xml:space="preserve">53050020014 - Hogares reasentados en viviendas productivas rurales, con procesos de concertación y garantía de derechos </v>
          </cell>
          <cell r="Q565" t="str">
            <v>A.17.5.3 PASIVOS CON ENTIDADES FINANCIERAS VIGILADAS DIFERENTES A DEUDA PUBLICA</v>
          </cell>
        </row>
        <row r="566">
          <cell r="G566" t="str">
            <v xml:space="preserve">53050020015 - Hogares con planes de reasentamiento para hogares localizados en zonas de riesgo no mitigables formulados con procesos de concertación y garantía de derechos </v>
          </cell>
          <cell r="Q566" t="str">
            <v>A.17.5.4 DEMÁS ACREEDORES</v>
          </cell>
        </row>
        <row r="567">
          <cell r="G567" t="str">
            <v xml:space="preserve">53050020016 - Obras Fase III para la recuperación de la Laguna del Pondaje, terminadas </v>
          </cell>
          <cell r="Q567" t="str">
            <v>A.17.5.5 PASIVOS CLASIFICADOS COMO CONTINGENCIAS</v>
          </cell>
        </row>
        <row r="568">
          <cell r="G568" t="str">
            <v xml:space="preserve">53050020017 - Viviendas de interés prioritario construidas y/o compradas para el reasentamiento de hogares del proyecto Plan Jarillón de Cali </v>
          </cell>
          <cell r="Q568" t="str">
            <v>A.17.5.6 PASIVOS CLASIFICADOS COMO SALDOS POR DEPURAR</v>
          </cell>
        </row>
        <row r="569">
          <cell r="G569" t="str">
            <v xml:space="preserve">53050020018 - Obras de reforzamiento del Jarillón de Río Cauca </v>
          </cell>
          <cell r="Q569" t="str">
            <v>A.17.6 ACTUALIZACIÓN DEL SISBEN</v>
          </cell>
        </row>
        <row r="570">
          <cell r="G570" t="str">
            <v xml:space="preserve">53050020019 - Centro de Monitoreo y Gestión Integrado de Alertas Tempranas, implementado en EMCALI </v>
          </cell>
          <cell r="Q570" t="str">
            <v>A.17.7 ESTRATIFICACIÓN SOCIOECONÓMICA</v>
          </cell>
        </row>
        <row r="571">
          <cell r="G571" t="str">
            <v xml:space="preserve">53050020020 - Plan de gestión social para el proyecto Plan Jarillón del Río Cauca y obras complementarias, implementado </v>
          </cell>
          <cell r="Q571" t="str">
            <v>A.17.8 ACTUALIZACIÓN CATASTRAL</v>
          </cell>
        </row>
        <row r="572">
          <cell r="G572" t="str">
            <v xml:space="preserve">53050030001 - Equipos de Primera Respuesta del Consejo Municipal de Gestión del Riesgo, articulados y fortalecidos </v>
          </cell>
          <cell r="Q572" t="str">
            <v>A.17.9 ELABORACIÓN Y ACTUALIZACIÓN DEL PLAN DE DESARROLLO</v>
          </cell>
        </row>
        <row r="573">
          <cell r="G573" t="str">
            <v xml:space="preserve">53050030002 - Estrategia de Respuesta a Emergencias, actualizada </v>
          </cell>
          <cell r="Q573" t="str">
            <v>A.17.10 ELABORACIÓN Y ACTUALIZACIÓN DEL PLAN DE ORDENAMIENTO TERRITORIAL</v>
          </cell>
        </row>
        <row r="574">
          <cell r="G574" t="str">
            <v xml:space="preserve">53050030003 - Sistema de Alertas Tempranas Integrado bajo arquitectura empresarial </v>
          </cell>
          <cell r="Q574" t="str">
            <v>A.17.13 PAGO DE DÉFICIT DE INVERSIÓN EN FORTALECIMIENTO INSTITUCIONAL</v>
          </cell>
        </row>
        <row r="575">
          <cell r="G575" t="str">
            <v xml:space="preserve">54010010001 - Documentos técnicos de rediseño institucional acorde con la categoría Cali Distrito Especial, elaborados </v>
          </cell>
          <cell r="Q575" t="str">
            <v>NO* A.18 JUSTICIA Y SEGURIDAD</v>
          </cell>
        </row>
        <row r="576">
          <cell r="G576" t="str">
            <v xml:space="preserve">54010010002 - Modelo de división políticoadministrativa del Distrito Especial revisado y adoptado </v>
          </cell>
          <cell r="Q576" t="str">
            <v>A.18.1 PAGO DE INSPECTORES DE POLICÍA</v>
          </cell>
        </row>
        <row r="577">
          <cell r="G577" t="str">
            <v xml:space="preserve">54010010003 - Inventario de Bienes Inmuebles actualizado </v>
          </cell>
          <cell r="Q577" t="str">
            <v>A.18.2 CONTRATACIÓN DE SERVICIOS ESPECIALES DE POLICÍA EN CONVENIO CON LA POLICÍA NACIÓNAL</v>
          </cell>
        </row>
        <row r="578">
          <cell r="G578" t="str">
            <v xml:space="preserve">54010010004 - Instrumentos de planificación complementaria del plan de ordenamiento territorial, formulados y divulgados </v>
          </cell>
          <cell r="Q578" t="str">
            <v>A.18.3 PAGO DE COMISARIOS DE FAMILIA, MÉDICOS, PSICÓLOGOS Y TRABAJADORES SOCIALES DE LAS COMISARÍAS DE FAMILIA.</v>
          </cell>
        </row>
        <row r="579">
          <cell r="G579" t="str">
            <v xml:space="preserve">54010010005 - Documentos de revisión y ajuste del POT elaborados </v>
          </cell>
          <cell r="Q579" t="str">
            <v>NO* A.18.4 FONDO DE SEGURIDAD DE LAS ENTIDADES TERRITORIALES - FONSET (LEY 1421 DE 2010)</v>
          </cell>
        </row>
        <row r="580">
          <cell r="G580" t="str">
            <v xml:space="preserve">54010010006 - Unidades de planificación urbana y rural formuladas y adoptadas </v>
          </cell>
          <cell r="Q580" t="str">
            <v>A.18.4.1 DOTACIÓN Y MATERIAL DE GUERRA</v>
          </cell>
        </row>
        <row r="581">
          <cell r="G581" t="str">
            <v xml:space="preserve">54010010007 - Estudios complementarios del Plan de Ordenamiento Territorial elaborados </v>
          </cell>
          <cell r="Q581" t="str">
            <v>A.18.4.2 RECONSTRUCCIÓN DE CUARTELES Y DE OTRAS INSTALACIONES</v>
          </cell>
        </row>
        <row r="582">
          <cell r="G582" t="str">
            <v xml:space="preserve">54010010008 - Estudio para la estructuración y creación de autoridad ambiental distrital, elaborado </v>
          </cell>
          <cell r="Q582" t="str">
            <v>A.18.4.3 COMPRA DE EQUIPO DE COMUNICACIÓN, MONTAJE Y OPERACIÓN DE REDES DE INTELIGENCIA</v>
          </cell>
        </row>
        <row r="583">
          <cell r="G583" t="str">
            <v xml:space="preserve">54010010009 - Sistema Distrital de Planeación, ajustado y adoptado </v>
          </cell>
          <cell r="Q583" t="str">
            <v>A.18.4.4 RECOMPENSAS A PERSONAS QUE COLABOREN CON LA JUSTICIA Y SEGURIDAD DE LAS MISMAS</v>
          </cell>
        </row>
        <row r="584">
          <cell r="G584" t="str">
            <v xml:space="preserve">54010010010 - Competencias Distritales en salud certificadas </v>
          </cell>
          <cell r="Q584" t="str">
            <v xml:space="preserve">A.18.4.5 SERVICIOS PERSONALES, DOTACIÓN Y RACIONES PARA NUEVOS AGENTES Y SOLDADOS </v>
          </cell>
        </row>
        <row r="585">
          <cell r="G585" t="str">
            <v xml:space="preserve">54010010011 - Formular plan prospectivo de Cali como Distrito Especial </v>
          </cell>
          <cell r="Q585" t="str">
            <v>A.18.4.6 GASTOS DESTINADOS A GENERAR AMBIENTES QUE PROPICIEN LA SEGURIDAD CIUDADANA Y LA PRESERVACIÓN DEL ORDEN PÚBLICO.</v>
          </cell>
        </row>
        <row r="586">
          <cell r="G586" t="str">
            <v xml:space="preserve">54010010012 - Semilleros itinerantes de Desarrollo Distrital participativo, realizados </v>
          </cell>
          <cell r="Q586" t="str">
            <v>A.18.4.7 DESARROLLO DEL PLAN INTEGRAL DE SEGURIDAD Y CONVIVENCIA CIUDADANA</v>
          </cell>
        </row>
        <row r="587">
          <cell r="G587" t="str">
            <v xml:space="preserve">54010020001 - Modelo de Agencia de Cooperación Técnica implementada </v>
          </cell>
          <cell r="Q587" t="str">
            <v>A.18.4.8 COMPRA DE TERRENOS</v>
          </cell>
        </row>
        <row r="588">
          <cell r="G588" t="str">
            <v xml:space="preserve">54010020002 - Proyectos Propuestos de Cooperación Financiera y/o Técnica en Proyectos de Interés de la Administración Pública </v>
          </cell>
          <cell r="Q588" t="str">
            <v>A.18.7 PAGO DE DÉFICIT DE INVERSIÓN EN JUSTICIA</v>
          </cell>
        </row>
        <row r="589">
          <cell r="G589" t="str">
            <v xml:space="preserve">54010020003 - Alianzas, y/o coordinaciones suscritos  </v>
          </cell>
          <cell r="Q589" t="str">
            <v>A.18.8 PLAN DE ACCIÓN DE DERECHOS HUMANOS Y DIH</v>
          </cell>
        </row>
        <row r="590">
          <cell r="G590" t="str">
            <v xml:space="preserve">54010020004 - Estudio complementario para la implementación de la autoridad regional de transporte – ART y ente gestor del tren de cercanías, elaborados </v>
          </cell>
          <cell r="Q590" t="str">
            <v xml:space="preserve">A.18.9 CONSTRUCCIÓN DE PAZ Y CONVIVENCIA FAMILIAR </v>
          </cell>
        </row>
        <row r="591">
          <cell r="G591" t="str">
            <v xml:space="preserve">54020010001 - Modelo de laboratorio, diseñado con organismos, academia y sociedad civil  </v>
          </cell>
          <cell r="Q591" t="str">
            <v>NO* A.19 GASTOS ESPECÍFICOS DE REGALÍAS Y COMPENSACIONES</v>
          </cell>
        </row>
        <row r="592">
          <cell r="G592" t="str">
            <v xml:space="preserve">54020010002 - Iniciativas frente a problemáticas priorizadas, co-creadas  </v>
          </cell>
          <cell r="Q592" t="str">
            <v>A.19.1 INTERVENTORIA TÉCNICA DE LOS PROYECTOS QUE SE EJECUTEN CON RECURSOS DE REGALÍAS Y COMPENSACIONES</v>
          </cell>
        </row>
        <row r="593">
          <cell r="G593" t="str">
            <v xml:space="preserve">54020010003 - Iniciativas colaborativas para seguimiento a problemas específicos, realizadas </v>
          </cell>
        </row>
        <row r="594">
          <cell r="G594" t="str">
            <v xml:space="preserve">54020010004 - Instrumentos de gestión y control actualizados  </v>
          </cell>
        </row>
        <row r="595">
          <cell r="G595" t="str">
            <v xml:space="preserve">54020010005 - Servicio del deporte, recreación y actividad física ejecutado bajo las políticas institucionales vigentes </v>
          </cell>
        </row>
        <row r="596">
          <cell r="G596" t="str">
            <v xml:space="preserve">54020010006 - Implementación del proceso de Gestión Cultural, bajo las políticas institucionales vigentes </v>
          </cell>
        </row>
        <row r="597">
          <cell r="G597" t="str">
            <v xml:space="preserve">54020010007 - Procesos institucionales de la secretaria de Seguridad y Justicia mejorados, conforme a los requerimientos de las políticas institucionales vigentes </v>
          </cell>
        </row>
        <row r="598">
          <cell r="G598" t="str">
            <v xml:space="preserve">54020010008 - Procesos institucionales de la autoridad ambiental, conforme a los requerimientos de las políticas institucionales y administrativas vigentes mejorados </v>
          </cell>
        </row>
        <row r="599">
          <cell r="G599" t="str">
            <v xml:space="preserve">54020010009 - Servidores públicos, capacitados según plan de formación  </v>
          </cell>
        </row>
        <row r="600">
          <cell r="G600" t="str">
            <v xml:space="preserve">54020010010 - Servidores públicos sensibilizados en el fomento de la cultura del autocontrol  </v>
          </cell>
        </row>
        <row r="601">
          <cell r="G601" t="str">
            <v xml:space="preserve">54020010011 - Clima y la cultura organizacional, intervenido y medido, </v>
          </cell>
        </row>
        <row r="602">
          <cell r="G602" t="str">
            <v xml:space="preserve">54020010012 - Fases del sistema de información, para la Gestión del Conocimiento en los 39 Procesos de la entidad, implementadas  </v>
          </cell>
        </row>
        <row r="603">
          <cell r="G603" t="str">
            <v xml:space="preserve">54020010013 - Servidores públicos y ciudadanos orientados en Código Disciplinario </v>
          </cell>
        </row>
        <row r="604">
          <cell r="G604" t="str">
            <v xml:space="preserve">54020010014 - Personal de la Administración Pública con formación en perspectiva de género y enfoque diferencial  </v>
          </cell>
        </row>
        <row r="605">
          <cell r="G605" t="str">
            <v xml:space="preserve">54020010015 - Diseños de puestos de trabajo personalizados para funcionarios en condición de discapacidad elaborados </v>
          </cell>
        </row>
        <row r="606">
          <cell r="G606" t="str">
            <v xml:space="preserve">54020010016 - Puestos de trabajo modificados </v>
          </cell>
        </row>
        <row r="607">
          <cell r="G607" t="str">
            <v xml:space="preserve">54020010017 - Niveles de modelación de los procesos de la Entidad bajo Arquitectura Empresarial (AE) estandarizados </v>
          </cell>
        </row>
        <row r="608">
          <cell r="G608" t="str">
            <v>54020010018 - Procedimientos de DATIC modelados bajo BPM</v>
          </cell>
        </row>
        <row r="609">
          <cell r="G609" t="str">
            <v xml:space="preserve">54020010019 - Capacidades de Arquitectura Empresarial en TI, implementado </v>
          </cell>
        </row>
        <row r="610">
          <cell r="G610" t="str">
            <v xml:space="preserve">54020010020 - Instrumentos de Arquitectura Empresarial de Planeación y Misionalidad de la Entidad, formulados </v>
          </cell>
        </row>
        <row r="611">
          <cell r="G611" t="str">
            <v xml:space="preserve">54020010021 - Modelo del sistema de compra pública responsable </v>
          </cell>
        </row>
        <row r="612">
          <cell r="G612" t="str">
            <v xml:space="preserve">54020010022 - Modelo Integrado de Planeación y Gestión implementado en DATIC </v>
          </cell>
        </row>
        <row r="613">
          <cell r="G613" t="str">
            <v xml:space="preserve">54020010023 - Fases del sistema de Seguridad y Privacidad de la Información, documentadas </v>
          </cell>
        </row>
        <row r="614">
          <cell r="G614" t="str">
            <v xml:space="preserve">54020010024 - Modelo de Teletrabajo, diseñado  </v>
          </cell>
        </row>
        <row r="615">
          <cell r="G615" t="str">
            <v xml:space="preserve">54020010025 - Sistema de Gestión de Calidad de la entidad, bajo la norma NTC ISO 9001:2015, actualizado </v>
          </cell>
        </row>
        <row r="616">
          <cell r="G616" t="str">
            <v xml:space="preserve">54020010026 - Líneas de servicios del Proceso Desarrollo Económico certificadas bajo la ISO 9001:2015 </v>
          </cell>
        </row>
        <row r="617">
          <cell r="G617" t="str">
            <v xml:space="preserve">54020010027 - Líneas de servicios del Proceso Servicios Públicos certificadas bajo la ISO 9001:2015 </v>
          </cell>
        </row>
        <row r="618">
          <cell r="G618" t="str">
            <v xml:space="preserve">54020010028 - Proceso de participación ciudadana y gestión comunitaria certificado  </v>
          </cell>
        </row>
        <row r="619">
          <cell r="G619" t="str">
            <v xml:space="preserve">54020010029 - Bibliotecas Públicas del proceso de Gestión Cultural certificadas bajo la norma Técnica de Gestión de Calidad ISO 9001:2015 </v>
          </cell>
        </row>
        <row r="620">
          <cell r="G620" t="str">
            <v xml:space="preserve">54020010030 - Líneas de servicios certificadas del proceso Gestión de Paz y Cultura Ciudadana bajo la norma técnica de gestión de Calidad ISO 9001:2015 </v>
          </cell>
        </row>
        <row r="621">
          <cell r="G621" t="str">
            <v xml:space="preserve">54020010031 - Líneas del servicio del organismo certificadas bajo la NTC ISO 90012015 </v>
          </cell>
        </row>
        <row r="622">
          <cell r="G622" t="str">
            <v xml:space="preserve">54020010032 - Proceso servicio de vivienda social certificado bajo la ISO 9001:2015  </v>
          </cell>
        </row>
        <row r="623">
          <cell r="G623" t="str">
            <v xml:space="preserve">54020010033 - Instrumentos de servicio al ciudadano actualizados </v>
          </cell>
        </row>
        <row r="624">
          <cell r="G624" t="str">
            <v xml:space="preserve">54020010034 - Acciones de racionalización de trámites y servicios implementadas </v>
          </cell>
        </row>
        <row r="625">
          <cell r="G625" t="str">
            <v xml:space="preserve">54020010035 - Edificaciones de propiedad del Distrito, mantenidas  </v>
          </cell>
        </row>
        <row r="626">
          <cell r="G626" t="str">
            <v xml:space="preserve">54020010036 - Inventario de Bienes Muebles del Distrito, actualizados  </v>
          </cell>
        </row>
        <row r="627">
          <cell r="G627" t="str">
            <v xml:space="preserve">54020010037 - Plan Estratégico de Seguridad vial fortalecido </v>
          </cell>
        </row>
        <row r="628">
          <cell r="G628" t="str">
            <v xml:space="preserve">54020010038 - Imágenes digitalizadas de documentación con organización archivística </v>
          </cell>
        </row>
        <row r="629">
          <cell r="G629" t="str">
            <v xml:space="preserve">54020010039 - Sistema de Gestión Documental de la Secretaría de Vivienda Social y Hábitat con expedientes sistematizados y organizados  </v>
          </cell>
        </row>
        <row r="630">
          <cell r="G630" t="str">
            <v xml:space="preserve">54020010040 - Archivo Distrital de Alcaldía y Concejo de Santiago de Cali, adecuado </v>
          </cell>
        </row>
        <row r="631">
          <cell r="G631" t="str">
            <v xml:space="preserve">54020010041 - Expedientes activos de los procesos disciplinarios de vigencias anteriores terminados </v>
          </cell>
        </row>
        <row r="632">
          <cell r="G632" t="str">
            <v xml:space="preserve">54020010042 - Modelo de prevención del Daño Antijurídico operando  </v>
          </cell>
        </row>
        <row r="633">
          <cell r="G633" t="str">
            <v xml:space="preserve">54020010043 - Proceso de gestión de tránsito y transporte implementado bajo las políticas institucionales vigentes </v>
          </cell>
        </row>
        <row r="634">
          <cell r="G634" t="str">
            <v xml:space="preserve">54020010044 - Red de gestión de información y del conocimiento diseñado y operado </v>
          </cell>
        </row>
        <row r="635">
          <cell r="G635" t="str">
            <v xml:space="preserve">54020010045 - Red de gestión de información y del conocimiento diseñado y operado al interior del organismo </v>
          </cell>
        </row>
        <row r="636">
          <cell r="G636" t="str">
            <v xml:space="preserve">54020010046 - Pasivo pensional normalizado </v>
          </cell>
        </row>
        <row r="637">
          <cell r="G637" t="str">
            <v xml:space="preserve">54020020001 - Planes de Desarrollo divulgados </v>
          </cell>
        </row>
        <row r="638">
          <cell r="G638" t="str">
            <v xml:space="preserve">54020020002 - Planes de Desarrollo de nivel territorial y distrital con seguimiento y evaluación </v>
          </cell>
        </row>
        <row r="639">
          <cell r="G639" t="str">
            <v xml:space="preserve">54020020003 - Políticas públicas, evaluadas </v>
          </cell>
        </row>
        <row r="640">
          <cell r="G640" t="str">
            <v xml:space="preserve">54020020004 - Solicitudes de encuesta Sisbén, atendidas </v>
          </cell>
        </row>
        <row r="641">
          <cell r="G641" t="str">
            <v xml:space="preserve">54020020005 - Archivo Municipal de Datos, actualizado  </v>
          </cell>
        </row>
        <row r="642">
          <cell r="G642" t="str">
            <v xml:space="preserve">54020020006 - Sistema de Indicadores Sociales actualizado </v>
          </cell>
        </row>
        <row r="643">
          <cell r="G643" t="str">
            <v xml:space="preserve">54020020007 - Documentos con estadísticas básicas del Distrito, publicados </v>
          </cell>
        </row>
        <row r="644">
          <cell r="G644" t="str">
            <v xml:space="preserve">54020020008 - Base de datos de Estratificación urbana y rural actualizada  </v>
          </cell>
        </row>
        <row r="645">
          <cell r="G645" t="str">
            <v xml:space="preserve">54020020009 - Registros de la base de datos de Nomenclatura de Cali actualizados </v>
          </cell>
        </row>
        <row r="646">
          <cell r="G646" t="str">
            <v xml:space="preserve">54020020010 - Servicios Web Geográficos y productos de información geográfica en la plataforma tecnológica de la Infraestructura de Datos Espaciales de Santiago de Cali – IDESC disponibles </v>
          </cell>
        </row>
        <row r="647">
          <cell r="G647" t="str">
            <v xml:space="preserve">54020020011 - Sistema de Información geográfico para el Turismo, operando  </v>
          </cell>
        </row>
        <row r="648">
          <cell r="G648" t="str">
            <v xml:space="preserve">54020020012 - Estudios del sector turismo, realizados  </v>
          </cell>
        </row>
        <row r="649">
          <cell r="G649" t="str">
            <v xml:space="preserve">54020020013 - Encuesta multipropósito de empleo (formal e informal) y calidad de vida para Cali, aplicada  </v>
          </cell>
        </row>
        <row r="650">
          <cell r="G650" t="str">
            <v xml:space="preserve">54020020014 - Investigaciones sobre economía creativa, circular, digital y demás temas conexos al desarrollo del territorio, generadas y publicadas  </v>
          </cell>
        </row>
        <row r="651">
          <cell r="G651" t="str">
            <v xml:space="preserve">54020020015 - Observatorio Ambiental, como un instrumento de reporte, seguimiento y generación de conocimiento para la gestión ambiental, actualizado y operando  </v>
          </cell>
        </row>
        <row r="652">
          <cell r="G652" t="str">
            <v xml:space="preserve">54020020016 - Políticas Públicas sociales con monitoreo y seguimiento </v>
          </cell>
        </row>
        <row r="653">
          <cell r="G653" t="str">
            <v xml:space="preserve">54020020017 - Investigaciones del sector deporte realizadas en la visión Cali 2036 </v>
          </cell>
        </row>
        <row r="654">
          <cell r="G654" t="str">
            <v xml:space="preserve">54020020018 - Investigaciones de la dinámica Inmobiliaria realizadas </v>
          </cell>
        </row>
        <row r="655">
          <cell r="G655" t="str">
            <v xml:space="preserve">54020020019 - Investigaciones de la conducta oficial del servidor público, realizadas  </v>
          </cell>
        </row>
        <row r="656">
          <cell r="G656" t="str">
            <v xml:space="preserve">54020020020 - Investigaciones producidas por el observatorio de seguridad </v>
          </cell>
        </row>
        <row r="657">
          <cell r="G657" t="str">
            <v xml:space="preserve">54020020021 - Observatorio de Hacienda Pública Distrital operando </v>
          </cell>
        </row>
        <row r="658">
          <cell r="G658" t="str">
            <v xml:space="preserve">54020020022 - Sistema de Información Geográfico -SIG para el manejo de Sustancias Químicas y Residuos Peligrosos en el marco del COTSA, bajo el modelo de arquitectura empresarial, estructurado y en implementación  </v>
          </cell>
        </row>
        <row r="659">
          <cell r="G659" t="str">
            <v xml:space="preserve">54020020023 - Inteligencia de mercados -estudio de mercado por clústeres, existentes en el municipio de Santiago de Cali, elaborado </v>
          </cell>
        </row>
        <row r="660">
          <cell r="G660" t="str">
            <v xml:space="preserve">54020020024 - Investigaciones cuantitativa y cualitativa en temas de paz, cultura ciudadana, respeto por la casa común y otros seres sintientes, derechos humanos y acuerdo de paz realizadas </v>
          </cell>
        </row>
        <row r="661">
          <cell r="G661" t="str">
            <v xml:space="preserve">54020020025 - Estudios de preinversión de proyectos estratégicos del plan de desarrollo elaborados  </v>
          </cell>
        </row>
        <row r="662">
          <cell r="G662" t="str">
            <v xml:space="preserve">54020030001 - Conjunto de datos con Modelo de Big Data implementado  </v>
          </cell>
        </row>
        <row r="663">
          <cell r="G663" t="str">
            <v xml:space="preserve">54020030002 - Datacenter del Distrito Especial, unificado  </v>
          </cell>
        </row>
        <row r="664">
          <cell r="G664" t="str">
            <v xml:space="preserve">54020030003 - Herramienta virtual para la promoción de la participación ciudadana implementada  </v>
          </cell>
        </row>
        <row r="665">
          <cell r="G665" t="str">
            <v xml:space="preserve">54020030004 - Modelo de inteligencia artificial formulado </v>
          </cell>
        </row>
        <row r="666">
          <cell r="G666" t="str">
            <v xml:space="preserve">54020030005 - Sistema de seguridad informática Implementado </v>
          </cell>
        </row>
        <row r="667">
          <cell r="G667" t="str">
            <v xml:space="preserve">54020030006 - Puntos de atención con cultura del servicio orientado al ciudadano, operando  </v>
          </cell>
        </row>
        <row r="668">
          <cell r="G668" t="str">
            <v xml:space="preserve">54020030007 - Sistema para la automatización de procesos del sector educativo, diseñado e implementado  </v>
          </cell>
        </row>
        <row r="669">
          <cell r="G669" t="str">
            <v xml:space="preserve">54020030008 - Modelo predictivo de fallos judiciales contra la entidad, implementado  </v>
          </cell>
        </row>
        <row r="670">
          <cell r="G670" t="str">
            <v xml:space="preserve">54020030009 - Centro de Gestión del Conocimiento y la Innovación en materia de seguridad y justicia funcionando  </v>
          </cell>
        </row>
        <row r="671">
          <cell r="G671" t="str">
            <v xml:space="preserve">54020030010 - Infraestructura de TI de la Alcaldía y el Concejo Distrital, renovada </v>
          </cell>
        </row>
        <row r="672">
          <cell r="G672" t="str">
            <v xml:space="preserve">54020030011 - Modelo de Arquitectura Empresarial del dominio de sistemas de información e infraestructura tecnológica de la entidad implementado  </v>
          </cell>
        </row>
        <row r="673">
          <cell r="G673" t="str">
            <v xml:space="preserve">54020030012 - Sistemas de información activos integrados e interoperando </v>
          </cell>
        </row>
        <row r="674">
          <cell r="G674" t="str">
            <v xml:space="preserve">54020030013 - Sistemas de Información de la entidad modernizados </v>
          </cell>
        </row>
        <row r="675">
          <cell r="G675" t="str">
            <v xml:space="preserve">54020030014 - Trámites y servicios, automatizados  </v>
          </cell>
        </row>
        <row r="676">
          <cell r="G676" t="str">
            <v xml:space="preserve">54020030015 - Sistema de matrícula en línea vía web diseñado e implementado para las 92 Instituciones Educativas Oficiales </v>
          </cell>
        </row>
        <row r="677">
          <cell r="G677" t="str">
            <v xml:space="preserve">54020030016 - Planoteca Digital del DAP actualizada </v>
          </cell>
        </row>
        <row r="678">
          <cell r="G678" t="str">
            <v xml:space="preserve">54020030017 - Referentes físicos de la Red de Control Geodésico de Santiago de Cali materializados </v>
          </cell>
        </row>
        <row r="679">
          <cell r="G679" t="str">
            <v xml:space="preserve">54020030018 - Sistema de información cultural y de gestión del patrimonio, operando </v>
          </cell>
        </row>
        <row r="680">
          <cell r="G680" t="str">
            <v xml:space="preserve">54020030019 - Sistema de información de control urbanístico implementado y mantenido </v>
          </cell>
        </row>
        <row r="681">
          <cell r="G681" t="str">
            <v xml:space="preserve">54020030020 - Sistema interactivo de reporte de quejas en línea de construcciones, antenas irreglamentarias y obras, implementado  </v>
          </cell>
        </row>
        <row r="682">
          <cell r="G682" t="str">
            <v xml:space="preserve">54020040001 - Recursos de vigencias anteriores en proceso de cobro persuasivo y coactivo recuperados  </v>
          </cell>
        </row>
        <row r="683">
          <cell r="G683" t="str">
            <v xml:space="preserve">54020040002 - Ingresos de la vigencia actual de Impuesto Predial Unificado e Impuesto de Industria y Comercio y otros recaudados  </v>
          </cell>
        </row>
        <row r="684">
          <cell r="G684" t="str">
            <v xml:space="preserve">54020040003 - Sostenibilidad de los niveles de cumplimiento de las obligaciones tributarias de Impuesto Predial Unificado e ICA en Santiago de Cali y otros  </v>
          </cell>
        </row>
        <row r="685">
          <cell r="G685" t="str">
            <v xml:space="preserve">54020040004 - Censo Tributario realizado  </v>
          </cell>
        </row>
        <row r="686">
          <cell r="G686" t="str">
            <v xml:space="preserve">54020040005 - Actualización Catastral Rural  </v>
          </cell>
        </row>
        <row r="687">
          <cell r="G687" t="str">
            <v xml:space="preserve">54020040006 - Predios actualizados por Conservación Catastral  </v>
          </cell>
        </row>
        <row r="688">
          <cell r="G688" t="str">
            <v xml:space="preserve">54020040007 - Software del sistema de Información Catastral Implementado </v>
          </cell>
        </row>
        <row r="689">
          <cell r="G689" t="str">
            <v xml:space="preserve">54020040008 - Catastro Multipropósito Implementado </v>
          </cell>
        </row>
        <row r="690">
          <cell r="G690" t="str">
            <v xml:space="preserve">54020040009 - Cartera morosa por infracciones de tránsito, recuperada  </v>
          </cell>
        </row>
        <row r="691">
          <cell r="G691" t="str">
            <v xml:space="preserve">54020040010 - Proyecto de acuerdo municipal con incentivos tributarios para los hogares, negocios, inversionistas y desarrolladores del área de renovación urbana, formulado  </v>
          </cell>
        </row>
        <row r="692">
          <cell r="G692" t="str">
            <v xml:space="preserve">54020040011 - Cartera por crédito de vivienda VIP – VIS, recuperado  </v>
          </cell>
        </row>
        <row r="693">
          <cell r="G693" t="str">
            <v xml:space="preserve">54030010001 - Sistema de participación ciudadana, funcionando  </v>
          </cell>
        </row>
        <row r="694">
          <cell r="G694" t="str">
            <v xml:space="preserve">54030010002 - Personas pertenecientes a grupos de valor con capacidades comunitarias fortalecidas </v>
          </cell>
        </row>
        <row r="695">
          <cell r="G695" t="str">
            <v xml:space="preserve">54030010003 - Iniciativas comunitarias para la promoción de la participación ciudadana, implementadas </v>
          </cell>
        </row>
        <row r="696">
          <cell r="G696" t="str">
            <v xml:space="preserve">54030010004 - Planes de desarrollo a nivel territorial, formulados  </v>
          </cell>
        </row>
        <row r="697">
          <cell r="G697" t="str">
            <v xml:space="preserve">54030010005 - Organismos comunales en el territorio Inspeccionados, Vigilados y Controlados en cumplimiento de la norma comunal </v>
          </cell>
        </row>
        <row r="698">
          <cell r="G698" t="str">
            <v xml:space="preserve">54030010006 - Estrategia de Resiliencia en Territorios de Inclusión y Oportunidades de Santiago de Cali, funcionando  </v>
          </cell>
        </row>
        <row r="699">
          <cell r="G699" t="str">
            <v xml:space="preserve">54030010007 - Estímulos a propuestas, de organizaciones sociales y comunitarias, para la transformación de realidades sociales en los territorios priorizados TIO´s, entregados  </v>
          </cell>
        </row>
        <row r="700">
          <cell r="G700" t="str">
            <v xml:space="preserve">54030010008 - Sistema Municipal de Cultura funcionando </v>
          </cell>
        </row>
        <row r="701">
          <cell r="G701" t="str">
            <v xml:space="preserve">54030010009 - Mujeres de la zona rural y urbana vinculadas a procesos de formación política desde la perspectiva de género y diferencial </v>
          </cell>
        </row>
        <row r="702">
          <cell r="G702" t="str">
            <v xml:space="preserve">54030010010 - Red de agentes institucionales con un plan específico para buen gobierno, abierto a la ciudadanía; operando  </v>
          </cell>
        </row>
        <row r="703">
          <cell r="G703" t="str">
            <v xml:space="preserve">54030010011 - Estrategia de Comunicación clara y transparente, implementada  </v>
          </cell>
        </row>
        <row r="704">
          <cell r="G704" t="str">
            <v xml:space="preserve">54030010012 - Estrategia de fortalecimiento de las competencias para los usuarios de servicios públicos y TIC  </v>
          </cell>
        </row>
        <row r="705">
          <cell r="G705" t="str">
            <v xml:space="preserve">54030010013 - Estrategia de rendición de cuentas implementada  </v>
          </cell>
        </row>
        <row r="706">
          <cell r="G706" t="str">
            <v xml:space="preserve">54030020001 - Política Pública de Cultura Ciudadana formulada, aprobada y socializada </v>
          </cell>
        </row>
        <row r="707">
          <cell r="G707" t="str">
            <v xml:space="preserve">54030020002 - Estrategia para el fomento y promoción del derecho a la libertad religiosa y la participación ciudadana, realizada </v>
          </cell>
        </row>
        <row r="708">
          <cell r="G708" t="str">
            <v xml:space="preserve">54030020003 - Personas formadas en cultura ciudadana para la paz, la convivencia y la reconciliación </v>
          </cell>
        </row>
        <row r="709">
          <cell r="G709" t="str">
            <v xml:space="preserve">54030020004 - Iniciativas institucionales y comunitarias en cultura ciudadana y promoción de nuevas normalidades apoyadas </v>
          </cell>
        </row>
        <row r="710">
          <cell r="G710" t="str">
            <v xml:space="preserve">54030020005 - Colectivos Urbanos y rurales de cultura ciudadana y construcción de Paz apoyados y promovidos </v>
          </cell>
        </row>
        <row r="711">
          <cell r="G711" t="str">
            <v xml:space="preserve">54030020006 - Iniciativas institucionales de promoción a la caleñidad implementadas </v>
          </cell>
        </row>
        <row r="712">
          <cell r="G712" t="str">
            <v xml:space="preserve">54030020007 - Encuentros ciudadanos de sensibilización en temas de cultura ciudadana realizados </v>
          </cell>
        </row>
        <row r="713">
          <cell r="G713" t="str">
            <v xml:space="preserve">54030020008 - Política pública integral de libertad religiosa, formulada y adoptada </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YLIST"/>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9B4C1-43F4-40F2-AC23-662290F7FC6F}">
  <sheetPr>
    <tabColor theme="0" tint="-0.14999847407452621"/>
  </sheetPr>
  <dimension ref="A1:O66"/>
  <sheetViews>
    <sheetView showGridLines="0" tabSelected="1" topLeftCell="A43" zoomScale="56" zoomScaleNormal="80" workbookViewId="0">
      <selection activeCell="M5" sqref="M5"/>
    </sheetView>
  </sheetViews>
  <sheetFormatPr baseColWidth="10" defaultColWidth="11.54296875" defaultRowHeight="14.5" x14ac:dyDescent="0.35"/>
  <cols>
    <col min="1" max="1" width="11.26953125" customWidth="1"/>
    <col min="2" max="2" width="50.26953125" customWidth="1"/>
    <col min="3" max="3" width="5" bestFit="1" customWidth="1"/>
    <col min="4" max="4" width="8.26953125" bestFit="1" customWidth="1"/>
    <col min="5" max="5" width="16.26953125" bestFit="1" customWidth="1"/>
    <col min="6" max="6" width="20.1796875" bestFit="1" customWidth="1"/>
    <col min="7" max="8" width="16.81640625" customWidth="1"/>
    <col min="9" max="9" width="19.453125" bestFit="1" customWidth="1"/>
    <col min="10" max="10" width="15.1796875" bestFit="1" customWidth="1"/>
    <col min="11" max="11" width="17.81640625" bestFit="1" customWidth="1"/>
    <col min="12" max="13" width="15.26953125" bestFit="1" customWidth="1"/>
    <col min="15" max="15" width="11.7265625" bestFit="1" customWidth="1"/>
  </cols>
  <sheetData>
    <row r="1" spans="1:13" s="1" customFormat="1" ht="133.5" customHeight="1" x14ac:dyDescent="0.35"/>
    <row r="2" spans="1:13" ht="37" customHeight="1" x14ac:dyDescent="0.35">
      <c r="A2" s="2" t="s">
        <v>0</v>
      </c>
      <c r="B2" s="3" t="s">
        <v>118</v>
      </c>
      <c r="C2" s="4"/>
      <c r="D2" s="4"/>
      <c r="E2" s="4"/>
      <c r="F2" s="4"/>
      <c r="G2" s="4"/>
      <c r="H2" s="4"/>
      <c r="I2" s="4"/>
      <c r="J2" s="4"/>
      <c r="K2" s="4"/>
    </row>
    <row r="3" spans="1:13" x14ac:dyDescent="0.35">
      <c r="A3" s="5" t="s">
        <v>1</v>
      </c>
      <c r="B3" s="4"/>
      <c r="C3" s="4"/>
      <c r="D3" s="4"/>
      <c r="E3" s="4"/>
      <c r="F3" s="4"/>
      <c r="G3" s="4"/>
      <c r="H3" s="4"/>
      <c r="I3" s="4"/>
      <c r="J3" s="4"/>
      <c r="K3" s="4"/>
    </row>
    <row r="4" spans="1:13" s="12" customFormat="1" ht="26" x14ac:dyDescent="0.35">
      <c r="A4" s="5" t="s">
        <v>2</v>
      </c>
      <c r="B4" s="6" t="s">
        <v>3</v>
      </c>
      <c r="C4" s="7" t="s">
        <v>4</v>
      </c>
      <c r="D4" s="8" t="s">
        <v>5</v>
      </c>
      <c r="E4" s="9" t="s">
        <v>6</v>
      </c>
      <c r="F4" s="10" t="s">
        <v>7</v>
      </c>
      <c r="G4" s="11" t="s">
        <v>8</v>
      </c>
      <c r="H4" s="11" t="s">
        <v>9</v>
      </c>
      <c r="I4" s="11" t="s">
        <v>10</v>
      </c>
      <c r="J4" s="11" t="s">
        <v>11</v>
      </c>
      <c r="K4" s="10" t="s">
        <v>12</v>
      </c>
    </row>
    <row r="5" spans="1:13" s="12" customFormat="1" ht="13" x14ac:dyDescent="0.35">
      <c r="A5" s="4"/>
      <c r="B5" s="6"/>
      <c r="C5" s="7"/>
      <c r="D5" s="8"/>
      <c r="E5" s="9"/>
      <c r="F5" s="10"/>
      <c r="G5" s="13">
        <v>0.06</v>
      </c>
      <c r="H5" s="14">
        <v>0.29499999999999998</v>
      </c>
      <c r="I5" s="14">
        <v>5.0000000000000001E-3</v>
      </c>
      <c r="J5" s="13">
        <v>0.05</v>
      </c>
      <c r="K5" s="10"/>
    </row>
    <row r="6" spans="1:13" s="12" customFormat="1" ht="13" x14ac:dyDescent="0.35">
      <c r="A6" s="15" t="s">
        <v>13</v>
      </c>
      <c r="B6" s="16" t="s">
        <v>14</v>
      </c>
      <c r="C6" s="17"/>
      <c r="D6" s="18"/>
      <c r="E6" s="19"/>
      <c r="F6" s="20"/>
      <c r="G6" s="20"/>
      <c r="H6" s="20"/>
      <c r="I6" s="21"/>
      <c r="J6" s="21"/>
      <c r="K6" s="21"/>
    </row>
    <row r="7" spans="1:13" s="12" customFormat="1" ht="12.5" x14ac:dyDescent="0.35">
      <c r="A7" s="22" t="s">
        <v>15</v>
      </c>
      <c r="B7" s="23" t="s">
        <v>16</v>
      </c>
      <c r="C7" s="24" t="s">
        <v>17</v>
      </c>
      <c r="D7" s="25">
        <v>106.5</v>
      </c>
      <c r="E7" s="26"/>
      <c r="F7" s="27"/>
      <c r="G7" s="28"/>
      <c r="H7" s="29"/>
      <c r="I7" s="29"/>
      <c r="J7" s="29"/>
      <c r="K7" s="28">
        <f>+ROUND(SUM(F7:J7),0)</f>
        <v>0</v>
      </c>
      <c r="L7" s="30"/>
      <c r="M7" s="30"/>
    </row>
    <row r="8" spans="1:13" s="12" customFormat="1" ht="12.5" x14ac:dyDescent="0.35">
      <c r="A8" s="22" t="s">
        <v>18</v>
      </c>
      <c r="B8" s="31" t="s">
        <v>19</v>
      </c>
      <c r="C8" s="24" t="s">
        <v>4</v>
      </c>
      <c r="D8" s="25">
        <v>1</v>
      </c>
      <c r="E8" s="26"/>
      <c r="F8" s="27"/>
      <c r="G8" s="28"/>
      <c r="H8" s="29"/>
      <c r="I8" s="29"/>
      <c r="J8" s="29"/>
      <c r="K8" s="28">
        <f t="shared" ref="K8:K9" si="0">+ROUND(SUM(F8:J8),0)</f>
        <v>0</v>
      </c>
      <c r="L8" s="30"/>
      <c r="M8" s="30"/>
    </row>
    <row r="9" spans="1:13" s="12" customFormat="1" ht="12.5" x14ac:dyDescent="0.35">
      <c r="A9" s="22" t="s">
        <v>20</v>
      </c>
      <c r="B9" s="31" t="s">
        <v>21</v>
      </c>
      <c r="C9" s="24" t="s">
        <v>22</v>
      </c>
      <c r="D9" s="25">
        <v>28</v>
      </c>
      <c r="E9" s="26"/>
      <c r="F9" s="27"/>
      <c r="G9" s="28"/>
      <c r="H9" s="29"/>
      <c r="I9" s="29"/>
      <c r="J9" s="29"/>
      <c r="K9" s="28">
        <f t="shared" si="0"/>
        <v>0</v>
      </c>
      <c r="L9" s="30"/>
      <c r="M9" s="30"/>
    </row>
    <row r="10" spans="1:13" s="12" customFormat="1" ht="13" x14ac:dyDescent="0.35">
      <c r="A10" s="32"/>
      <c r="B10" s="33" t="s">
        <v>23</v>
      </c>
      <c r="C10" s="34"/>
      <c r="D10" s="35"/>
      <c r="E10" s="36"/>
      <c r="F10" s="37">
        <f>SUM(F7:F9)</f>
        <v>0</v>
      </c>
      <c r="G10" s="37">
        <f t="shared" ref="G10:J10" si="1">SUM(G7:G9)</f>
        <v>0</v>
      </c>
      <c r="H10" s="37">
        <f t="shared" si="1"/>
        <v>0</v>
      </c>
      <c r="I10" s="37">
        <f t="shared" si="1"/>
        <v>0</v>
      </c>
      <c r="J10" s="37">
        <f t="shared" si="1"/>
        <v>0</v>
      </c>
      <c r="K10" s="37">
        <f>SUM(K7:K9)</f>
        <v>0</v>
      </c>
      <c r="M10" s="30"/>
    </row>
    <row r="11" spans="1:13" s="12" customFormat="1" ht="13" x14ac:dyDescent="0.35">
      <c r="A11" s="38" t="s">
        <v>24</v>
      </c>
      <c r="B11" s="39" t="s">
        <v>25</v>
      </c>
      <c r="C11" s="21"/>
      <c r="D11" s="40"/>
      <c r="E11" s="41"/>
      <c r="F11" s="42"/>
      <c r="G11" s="42"/>
      <c r="H11" s="42"/>
      <c r="I11" s="43"/>
      <c r="J11" s="43"/>
      <c r="K11" s="43"/>
      <c r="M11" s="30"/>
    </row>
    <row r="12" spans="1:13" s="12" customFormat="1" ht="12.5" x14ac:dyDescent="0.35">
      <c r="A12" s="44" t="s">
        <v>26</v>
      </c>
      <c r="B12" s="45" t="s">
        <v>27</v>
      </c>
      <c r="C12" s="24" t="s">
        <v>22</v>
      </c>
      <c r="D12" s="25">
        <v>48</v>
      </c>
      <c r="E12" s="26"/>
      <c r="F12" s="27"/>
      <c r="G12" s="28"/>
      <c r="H12" s="29"/>
      <c r="I12" s="29"/>
      <c r="J12" s="29"/>
      <c r="K12" s="28"/>
      <c r="L12" s="30"/>
      <c r="M12" s="30"/>
    </row>
    <row r="13" spans="1:13" s="12" customFormat="1" ht="25" x14ac:dyDescent="0.35">
      <c r="A13" s="44" t="s">
        <v>28</v>
      </c>
      <c r="B13" s="31" t="s">
        <v>29</v>
      </c>
      <c r="C13" s="24" t="s">
        <v>30</v>
      </c>
      <c r="D13" s="25">
        <v>66</v>
      </c>
      <c r="E13" s="26"/>
      <c r="F13" s="27"/>
      <c r="G13" s="28"/>
      <c r="H13" s="29"/>
      <c r="I13" s="29"/>
      <c r="J13" s="29"/>
      <c r="K13" s="28"/>
      <c r="L13" s="30"/>
      <c r="M13" s="30"/>
    </row>
    <row r="14" spans="1:13" s="12" customFormat="1" ht="12.5" x14ac:dyDescent="0.35">
      <c r="A14" s="44" t="s">
        <v>31</v>
      </c>
      <c r="B14" s="45" t="s">
        <v>32</v>
      </c>
      <c r="C14" s="24" t="s">
        <v>17</v>
      </c>
      <c r="D14" s="25">
        <v>17</v>
      </c>
      <c r="E14" s="26"/>
      <c r="F14" s="27"/>
      <c r="G14" s="28"/>
      <c r="H14" s="29"/>
      <c r="I14" s="29"/>
      <c r="J14" s="29"/>
      <c r="K14" s="28"/>
      <c r="L14" s="30"/>
      <c r="M14" s="30"/>
    </row>
    <row r="15" spans="1:13" s="12" customFormat="1" ht="12.5" x14ac:dyDescent="0.35">
      <c r="A15" s="44" t="s">
        <v>33</v>
      </c>
      <c r="B15" s="45" t="s">
        <v>34</v>
      </c>
      <c r="C15" s="24" t="s">
        <v>17</v>
      </c>
      <c r="D15" s="25">
        <v>17</v>
      </c>
      <c r="E15" s="26"/>
      <c r="F15" s="27"/>
      <c r="G15" s="28"/>
      <c r="H15" s="29"/>
      <c r="I15" s="29"/>
      <c r="J15" s="29"/>
      <c r="K15" s="28"/>
      <c r="L15" s="30"/>
      <c r="M15" s="30"/>
    </row>
    <row r="16" spans="1:13" s="12" customFormat="1" ht="12.5" x14ac:dyDescent="0.35">
      <c r="A16" s="44" t="s">
        <v>35</v>
      </c>
      <c r="B16" s="45" t="s">
        <v>36</v>
      </c>
      <c r="C16" s="24" t="s">
        <v>30</v>
      </c>
      <c r="D16" s="25">
        <v>0.8</v>
      </c>
      <c r="E16" s="26"/>
      <c r="F16" s="27"/>
      <c r="G16" s="28"/>
      <c r="H16" s="29"/>
      <c r="I16" s="29"/>
      <c r="J16" s="29"/>
      <c r="K16" s="28"/>
      <c r="L16" s="30"/>
      <c r="M16" s="30"/>
    </row>
    <row r="17" spans="1:15" s="12" customFormat="1" ht="12.5" x14ac:dyDescent="0.35">
      <c r="A17" s="44" t="s">
        <v>37</v>
      </c>
      <c r="B17" s="45" t="s">
        <v>38</v>
      </c>
      <c r="C17" s="24" t="s">
        <v>30</v>
      </c>
      <c r="D17" s="25">
        <v>3.2</v>
      </c>
      <c r="E17" s="26"/>
      <c r="F17" s="27"/>
      <c r="G17" s="28"/>
      <c r="H17" s="29"/>
      <c r="I17" s="29"/>
      <c r="J17" s="29"/>
      <c r="K17" s="28"/>
      <c r="L17" s="30"/>
      <c r="M17" s="30"/>
    </row>
    <row r="18" spans="1:15" s="12" customFormat="1" ht="12.5" x14ac:dyDescent="0.35">
      <c r="A18" s="44" t="s">
        <v>39</v>
      </c>
      <c r="B18" s="45" t="s">
        <v>40</v>
      </c>
      <c r="C18" s="24" t="s">
        <v>30</v>
      </c>
      <c r="D18" s="25">
        <v>0.4</v>
      </c>
      <c r="E18" s="26"/>
      <c r="F18" s="27"/>
      <c r="G18" s="28"/>
      <c r="H18" s="29"/>
      <c r="I18" s="29"/>
      <c r="J18" s="29"/>
      <c r="K18" s="28"/>
      <c r="L18" s="30"/>
      <c r="M18" s="30"/>
    </row>
    <row r="19" spans="1:15" s="12" customFormat="1" ht="12.5" x14ac:dyDescent="0.35">
      <c r="A19" s="44" t="s">
        <v>41</v>
      </c>
      <c r="B19" s="45" t="s">
        <v>42</v>
      </c>
      <c r="C19" s="24" t="s">
        <v>43</v>
      </c>
      <c r="D19" s="25">
        <v>998</v>
      </c>
      <c r="E19" s="26"/>
      <c r="F19" s="27"/>
      <c r="G19" s="28"/>
      <c r="H19" s="29"/>
      <c r="I19" s="29"/>
      <c r="J19" s="29"/>
      <c r="K19" s="28"/>
      <c r="L19" s="30"/>
      <c r="M19" s="30"/>
    </row>
    <row r="20" spans="1:15" s="12" customFormat="1" ht="12.5" x14ac:dyDescent="0.35">
      <c r="A20" s="44" t="s">
        <v>44</v>
      </c>
      <c r="B20" s="45" t="s">
        <v>45</v>
      </c>
      <c r="C20" s="24" t="s">
        <v>22</v>
      </c>
      <c r="D20" s="25">
        <v>1</v>
      </c>
      <c r="E20" s="26"/>
      <c r="F20" s="27"/>
      <c r="G20" s="28"/>
      <c r="H20" s="29"/>
      <c r="I20" s="29"/>
      <c r="J20" s="29"/>
      <c r="K20" s="28"/>
      <c r="L20" s="30"/>
      <c r="M20" s="30"/>
    </row>
    <row r="21" spans="1:15" s="12" customFormat="1" ht="12.5" x14ac:dyDescent="0.35">
      <c r="A21" s="44" t="s">
        <v>46</v>
      </c>
      <c r="B21" s="45" t="s">
        <v>42</v>
      </c>
      <c r="C21" s="24" t="s">
        <v>47</v>
      </c>
      <c r="D21" s="25">
        <v>123</v>
      </c>
      <c r="E21" s="26"/>
      <c r="F21" s="27"/>
      <c r="G21" s="28"/>
      <c r="H21" s="29"/>
      <c r="I21" s="29"/>
      <c r="J21" s="29"/>
      <c r="K21" s="28"/>
      <c r="L21" s="30"/>
      <c r="M21" s="30"/>
    </row>
    <row r="22" spans="1:15" s="12" customFormat="1" ht="12.5" x14ac:dyDescent="0.35">
      <c r="A22" s="44" t="s">
        <v>48</v>
      </c>
      <c r="B22" s="45" t="s">
        <v>49</v>
      </c>
      <c r="C22" s="24" t="s">
        <v>17</v>
      </c>
      <c r="D22" s="25">
        <v>12</v>
      </c>
      <c r="E22" s="26"/>
      <c r="F22" s="27"/>
      <c r="G22" s="28"/>
      <c r="H22" s="29"/>
      <c r="I22" s="29"/>
      <c r="J22" s="29"/>
      <c r="K22" s="28"/>
      <c r="L22" s="30"/>
      <c r="M22" s="30"/>
      <c r="O22" s="46"/>
    </row>
    <row r="23" spans="1:15" s="47" customFormat="1" ht="14.5" customHeight="1" x14ac:dyDescent="0.35">
      <c r="A23" s="44" t="s">
        <v>50</v>
      </c>
      <c r="B23" s="45" t="s">
        <v>51</v>
      </c>
      <c r="C23" s="24" t="s">
        <v>22</v>
      </c>
      <c r="D23" s="25">
        <v>54</v>
      </c>
      <c r="E23" s="26"/>
      <c r="F23" s="27"/>
      <c r="G23" s="28"/>
      <c r="H23" s="29"/>
      <c r="I23" s="29"/>
      <c r="J23" s="29"/>
      <c r="K23" s="28"/>
      <c r="L23" s="30"/>
      <c r="M23" s="30"/>
      <c r="O23" s="48"/>
    </row>
    <row r="24" spans="1:15" s="12" customFormat="1" ht="12.5" customHeight="1" x14ac:dyDescent="0.35">
      <c r="A24" s="44" t="s">
        <v>52</v>
      </c>
      <c r="B24" s="45" t="s">
        <v>53</v>
      </c>
      <c r="C24" s="24" t="s">
        <v>17</v>
      </c>
      <c r="D24" s="25">
        <v>96</v>
      </c>
      <c r="E24" s="26"/>
      <c r="F24" s="27"/>
      <c r="G24" s="28"/>
      <c r="H24" s="29"/>
      <c r="I24" s="29"/>
      <c r="J24" s="29"/>
      <c r="K24" s="28"/>
      <c r="L24" s="30"/>
      <c r="M24" s="30"/>
    </row>
    <row r="25" spans="1:15" s="12" customFormat="1" ht="12.5" x14ac:dyDescent="0.35">
      <c r="A25" s="44" t="s">
        <v>54</v>
      </c>
      <c r="B25" s="45" t="s">
        <v>55</v>
      </c>
      <c r="C25" s="24" t="s">
        <v>17</v>
      </c>
      <c r="D25" s="25">
        <v>96</v>
      </c>
      <c r="E25" s="26"/>
      <c r="F25" s="27"/>
      <c r="G25" s="28"/>
      <c r="H25" s="29"/>
      <c r="I25" s="29"/>
      <c r="J25" s="29"/>
      <c r="K25" s="28"/>
      <c r="L25" s="30"/>
      <c r="M25" s="30"/>
    </row>
    <row r="26" spans="1:15" s="12" customFormat="1" ht="12.5" x14ac:dyDescent="0.35">
      <c r="A26" s="44" t="s">
        <v>56</v>
      </c>
      <c r="B26" s="45" t="s">
        <v>57</v>
      </c>
      <c r="C26" s="24" t="s">
        <v>58</v>
      </c>
      <c r="D26" s="25">
        <v>1</v>
      </c>
      <c r="E26" s="26"/>
      <c r="F26" s="27"/>
      <c r="G26" s="28"/>
      <c r="H26" s="29"/>
      <c r="I26" s="29"/>
      <c r="J26" s="29"/>
      <c r="K26" s="28"/>
      <c r="L26" s="30"/>
      <c r="M26" s="30"/>
    </row>
    <row r="27" spans="1:15" s="12" customFormat="1" ht="12.5" x14ac:dyDescent="0.35">
      <c r="A27" s="44" t="s">
        <v>59</v>
      </c>
      <c r="B27" s="45" t="s">
        <v>60</v>
      </c>
      <c r="C27" s="24" t="s">
        <v>22</v>
      </c>
      <c r="D27" s="25">
        <v>48</v>
      </c>
      <c r="E27" s="26"/>
      <c r="F27" s="27"/>
      <c r="G27" s="28"/>
      <c r="H27" s="29"/>
      <c r="I27" s="29"/>
      <c r="J27" s="29"/>
      <c r="K27" s="28"/>
      <c r="L27" s="30"/>
      <c r="M27" s="30"/>
    </row>
    <row r="28" spans="1:15" s="12" customFormat="1" ht="12.5" x14ac:dyDescent="0.35">
      <c r="A28" s="44" t="s">
        <v>61</v>
      </c>
      <c r="B28" s="45" t="s">
        <v>62</v>
      </c>
      <c r="C28" s="24" t="s">
        <v>30</v>
      </c>
      <c r="D28" s="25">
        <v>66</v>
      </c>
      <c r="E28" s="26"/>
      <c r="F28" s="27"/>
      <c r="G28" s="28"/>
      <c r="H28" s="29"/>
      <c r="I28" s="29"/>
      <c r="J28" s="29"/>
      <c r="K28" s="28"/>
      <c r="L28" s="30"/>
    </row>
    <row r="29" spans="1:15" s="12" customFormat="1" ht="13" x14ac:dyDescent="0.35">
      <c r="A29" s="49"/>
      <c r="B29" s="50" t="s">
        <v>63</v>
      </c>
      <c r="C29" s="51"/>
      <c r="D29" s="52"/>
      <c r="E29" s="53"/>
      <c r="F29" s="37">
        <f>SUM(F12:F28)</f>
        <v>0</v>
      </c>
      <c r="G29" s="37">
        <f t="shared" ref="G29:J29" si="2">SUM(G12:G28)</f>
        <v>0</v>
      </c>
      <c r="H29" s="37">
        <f t="shared" si="2"/>
        <v>0</v>
      </c>
      <c r="I29" s="37">
        <f t="shared" si="2"/>
        <v>0</v>
      </c>
      <c r="J29" s="37">
        <f t="shared" si="2"/>
        <v>0</v>
      </c>
      <c r="K29" s="37">
        <f>SUM(K12:K28)</f>
        <v>0</v>
      </c>
    </row>
    <row r="30" spans="1:15" s="12" customFormat="1" ht="14.5" customHeight="1" x14ac:dyDescent="0.35">
      <c r="A30" s="38" t="s">
        <v>64</v>
      </c>
      <c r="B30" s="39" t="s">
        <v>65</v>
      </c>
      <c r="C30" s="21"/>
      <c r="D30" s="40"/>
      <c r="E30" s="54"/>
      <c r="F30" s="54"/>
      <c r="G30" s="54"/>
      <c r="H30" s="54"/>
      <c r="I30" s="55"/>
      <c r="J30" s="55"/>
      <c r="K30" s="55"/>
    </row>
    <row r="31" spans="1:15" s="12" customFormat="1" ht="12.5" x14ac:dyDescent="0.35">
      <c r="A31" s="44" t="s">
        <v>66</v>
      </c>
      <c r="B31" s="45" t="s">
        <v>67</v>
      </c>
      <c r="C31" s="24" t="s">
        <v>30</v>
      </c>
      <c r="D31" s="25">
        <v>56</v>
      </c>
      <c r="E31" s="56"/>
      <c r="F31" s="57"/>
      <c r="G31" s="28"/>
      <c r="H31" s="29"/>
      <c r="I31" s="29"/>
      <c r="J31" s="29"/>
      <c r="K31" s="28"/>
      <c r="L31" s="30"/>
    </row>
    <row r="32" spans="1:15" s="12" customFormat="1" ht="12.5" x14ac:dyDescent="0.35">
      <c r="A32" s="44" t="s">
        <v>68</v>
      </c>
      <c r="B32" s="31" t="s">
        <v>69</v>
      </c>
      <c r="C32" s="24" t="s">
        <v>30</v>
      </c>
      <c r="D32" s="25">
        <v>25</v>
      </c>
      <c r="E32" s="56"/>
      <c r="F32" s="57"/>
      <c r="G32" s="28"/>
      <c r="H32" s="29"/>
      <c r="I32" s="29"/>
      <c r="J32" s="29"/>
      <c r="K32" s="28"/>
      <c r="L32" s="30"/>
    </row>
    <row r="33" spans="1:12" s="12" customFormat="1" ht="12.5" x14ac:dyDescent="0.35">
      <c r="A33" s="44" t="s">
        <v>70</v>
      </c>
      <c r="B33" s="45" t="s">
        <v>71</v>
      </c>
      <c r="C33" s="24" t="s">
        <v>17</v>
      </c>
      <c r="D33" s="25">
        <v>75</v>
      </c>
      <c r="E33" s="56"/>
      <c r="F33" s="57"/>
      <c r="G33" s="28"/>
      <c r="H33" s="29"/>
      <c r="I33" s="29"/>
      <c r="J33" s="29"/>
      <c r="K33" s="28"/>
      <c r="L33" s="30"/>
    </row>
    <row r="34" spans="1:12" s="12" customFormat="1" ht="12.5" x14ac:dyDescent="0.35">
      <c r="A34" s="44" t="s">
        <v>72</v>
      </c>
      <c r="B34" s="45" t="s">
        <v>73</v>
      </c>
      <c r="C34" s="24" t="s">
        <v>47</v>
      </c>
      <c r="D34" s="25">
        <v>677</v>
      </c>
      <c r="E34" s="56"/>
      <c r="F34" s="57"/>
      <c r="G34" s="28"/>
      <c r="H34" s="29"/>
      <c r="I34" s="29"/>
      <c r="J34" s="29"/>
      <c r="K34" s="28"/>
      <c r="L34" s="30"/>
    </row>
    <row r="35" spans="1:12" s="12" customFormat="1" ht="12.5" x14ac:dyDescent="0.35">
      <c r="A35" s="44" t="s">
        <v>74</v>
      </c>
      <c r="B35" s="45" t="s">
        <v>75</v>
      </c>
      <c r="C35" s="24" t="s">
        <v>22</v>
      </c>
      <c r="D35" s="25">
        <v>96</v>
      </c>
      <c r="E35" s="56"/>
      <c r="F35" s="57"/>
      <c r="G35" s="28"/>
      <c r="H35" s="29"/>
      <c r="I35" s="29"/>
      <c r="J35" s="29"/>
      <c r="K35" s="28"/>
      <c r="L35" s="30"/>
    </row>
    <row r="36" spans="1:12" s="12" customFormat="1" ht="12.5" x14ac:dyDescent="0.35">
      <c r="A36" s="44" t="s">
        <v>76</v>
      </c>
      <c r="B36" s="45" t="s">
        <v>77</v>
      </c>
      <c r="C36" s="24" t="s">
        <v>22</v>
      </c>
      <c r="D36" s="25">
        <v>96</v>
      </c>
      <c r="E36" s="56"/>
      <c r="F36" s="57"/>
      <c r="G36" s="28"/>
      <c r="H36" s="29"/>
      <c r="I36" s="29"/>
      <c r="J36" s="29"/>
      <c r="K36" s="28"/>
      <c r="L36" s="30"/>
    </row>
    <row r="37" spans="1:12" s="12" customFormat="1" ht="12.5" x14ac:dyDescent="0.35">
      <c r="A37" s="44" t="s">
        <v>78</v>
      </c>
      <c r="B37" s="45" t="s">
        <v>62</v>
      </c>
      <c r="C37" s="24" t="s">
        <v>30</v>
      </c>
      <c r="D37" s="25">
        <v>56</v>
      </c>
      <c r="E37" s="56"/>
      <c r="F37" s="57"/>
      <c r="G37" s="28"/>
      <c r="H37" s="29"/>
      <c r="I37" s="29"/>
      <c r="J37" s="29"/>
      <c r="K37" s="28"/>
      <c r="L37" s="30"/>
    </row>
    <row r="38" spans="1:12" s="12" customFormat="1" ht="14.5" customHeight="1" x14ac:dyDescent="0.35">
      <c r="A38" s="49"/>
      <c r="B38" s="50" t="s">
        <v>79</v>
      </c>
      <c r="C38" s="51"/>
      <c r="D38" s="52"/>
      <c r="E38" s="58"/>
      <c r="F38" s="58">
        <f t="shared" ref="F38:J38" si="3">SUM(F31:F37)</f>
        <v>0</v>
      </c>
      <c r="G38" s="58">
        <f t="shared" si="3"/>
        <v>0</v>
      </c>
      <c r="H38" s="58">
        <f t="shared" si="3"/>
        <v>0</v>
      </c>
      <c r="I38" s="58">
        <f t="shared" si="3"/>
        <v>0</v>
      </c>
      <c r="J38" s="58">
        <f t="shared" si="3"/>
        <v>0</v>
      </c>
      <c r="K38" s="58">
        <f>SUM(K31:K37)</f>
        <v>0</v>
      </c>
    </row>
    <row r="39" spans="1:12" s="12" customFormat="1" ht="13" x14ac:dyDescent="0.35">
      <c r="A39" s="38" t="s">
        <v>80</v>
      </c>
      <c r="B39" s="39" t="s">
        <v>81</v>
      </c>
      <c r="C39" s="59"/>
      <c r="D39" s="40"/>
      <c r="E39" s="60"/>
      <c r="F39" s="43"/>
      <c r="G39" s="43"/>
      <c r="H39" s="43"/>
      <c r="I39" s="43"/>
      <c r="J39" s="43"/>
      <c r="K39" s="43"/>
    </row>
    <row r="40" spans="1:12" s="12" customFormat="1" ht="25" x14ac:dyDescent="0.35">
      <c r="A40" s="44" t="s">
        <v>82</v>
      </c>
      <c r="B40" s="31" t="s">
        <v>29</v>
      </c>
      <c r="C40" s="24" t="s">
        <v>30</v>
      </c>
      <c r="D40" s="25">
        <v>21.5</v>
      </c>
      <c r="E40" s="26"/>
      <c r="F40" s="27"/>
      <c r="G40" s="28"/>
      <c r="H40" s="29"/>
      <c r="I40" s="29"/>
      <c r="J40" s="29"/>
      <c r="K40" s="28"/>
      <c r="L40" s="30"/>
    </row>
    <row r="41" spans="1:12" s="12" customFormat="1" ht="12.5" x14ac:dyDescent="0.35">
      <c r="A41" s="44" t="s">
        <v>83</v>
      </c>
      <c r="B41" s="31" t="s">
        <v>69</v>
      </c>
      <c r="C41" s="24" t="s">
        <v>30</v>
      </c>
      <c r="D41" s="25">
        <v>4.4000000000000004</v>
      </c>
      <c r="E41" s="26"/>
      <c r="F41" s="27"/>
      <c r="G41" s="28"/>
      <c r="H41" s="29"/>
      <c r="I41" s="29"/>
      <c r="J41" s="29"/>
      <c r="K41" s="28"/>
      <c r="L41" s="30"/>
    </row>
    <row r="42" spans="1:12" s="61" customFormat="1" ht="12.5" x14ac:dyDescent="0.25">
      <c r="A42" s="44" t="s">
        <v>84</v>
      </c>
      <c r="B42" s="45" t="s">
        <v>34</v>
      </c>
      <c r="C42" s="24" t="s">
        <v>17</v>
      </c>
      <c r="D42" s="25">
        <v>11.52</v>
      </c>
      <c r="E42" s="26"/>
      <c r="F42" s="27"/>
      <c r="G42" s="28"/>
      <c r="H42" s="29"/>
      <c r="I42" s="29"/>
      <c r="J42" s="29"/>
      <c r="K42" s="28"/>
      <c r="L42" s="30"/>
    </row>
    <row r="43" spans="1:12" x14ac:dyDescent="0.35">
      <c r="A43" s="44" t="s">
        <v>85</v>
      </c>
      <c r="B43" s="45" t="s">
        <v>86</v>
      </c>
      <c r="C43" s="24" t="s">
        <v>30</v>
      </c>
      <c r="D43" s="25">
        <v>1</v>
      </c>
      <c r="E43" s="26"/>
      <c r="F43" s="27"/>
      <c r="G43" s="28"/>
      <c r="H43" s="29"/>
      <c r="I43" s="29"/>
      <c r="J43" s="29"/>
      <c r="K43" s="28"/>
      <c r="L43" s="30"/>
    </row>
    <row r="44" spans="1:12" x14ac:dyDescent="0.35">
      <c r="A44" s="44" t="s">
        <v>87</v>
      </c>
      <c r="B44" s="45" t="s">
        <v>36</v>
      </c>
      <c r="C44" s="24" t="s">
        <v>30</v>
      </c>
      <c r="D44" s="25">
        <v>4.4000000000000004</v>
      </c>
      <c r="E44" s="26"/>
      <c r="F44" s="27"/>
      <c r="G44" s="28"/>
      <c r="H44" s="29"/>
      <c r="I44" s="29"/>
      <c r="J44" s="29"/>
      <c r="K44" s="28"/>
      <c r="L44" s="30"/>
    </row>
    <row r="45" spans="1:12" x14ac:dyDescent="0.35">
      <c r="A45" s="44" t="s">
        <v>88</v>
      </c>
      <c r="B45" s="45" t="s">
        <v>89</v>
      </c>
      <c r="C45" s="24" t="s">
        <v>43</v>
      </c>
      <c r="D45" s="25">
        <v>1349</v>
      </c>
      <c r="E45" s="26"/>
      <c r="F45" s="27"/>
      <c r="G45" s="28"/>
      <c r="H45" s="29"/>
      <c r="I45" s="29"/>
      <c r="J45" s="29"/>
      <c r="K45" s="28"/>
      <c r="L45" s="30"/>
    </row>
    <row r="46" spans="1:12" x14ac:dyDescent="0.35">
      <c r="A46" s="44" t="s">
        <v>90</v>
      </c>
      <c r="B46" s="45" t="s">
        <v>91</v>
      </c>
      <c r="C46" s="24" t="s">
        <v>17</v>
      </c>
      <c r="D46" s="25">
        <v>103.16</v>
      </c>
      <c r="E46" s="26"/>
      <c r="F46" s="27"/>
      <c r="G46" s="28"/>
      <c r="H46" s="29"/>
      <c r="I46" s="29"/>
      <c r="J46" s="29"/>
      <c r="K46" s="28"/>
      <c r="L46" s="30"/>
    </row>
    <row r="47" spans="1:12" x14ac:dyDescent="0.35">
      <c r="A47" s="44" t="s">
        <v>92</v>
      </c>
      <c r="B47" s="45" t="s">
        <v>93</v>
      </c>
      <c r="C47" s="24" t="s">
        <v>43</v>
      </c>
      <c r="D47" s="25">
        <v>1700</v>
      </c>
      <c r="E47" s="26"/>
      <c r="F47" s="27"/>
      <c r="G47" s="28"/>
      <c r="H47" s="29"/>
      <c r="I47" s="29"/>
      <c r="J47" s="29"/>
      <c r="K47" s="28"/>
      <c r="L47" s="30"/>
    </row>
    <row r="48" spans="1:12" x14ac:dyDescent="0.35">
      <c r="A48" s="49"/>
      <c r="B48" s="50" t="s">
        <v>94</v>
      </c>
      <c r="C48" s="51"/>
      <c r="D48" s="52"/>
      <c r="E48" s="53"/>
      <c r="F48" s="37">
        <f>SUM(F40:F47)</f>
        <v>0</v>
      </c>
      <c r="G48" s="37">
        <f t="shared" ref="G48:J48" si="4">SUM(G40:G47)</f>
        <v>0</v>
      </c>
      <c r="H48" s="37">
        <f t="shared" si="4"/>
        <v>0</v>
      </c>
      <c r="I48" s="37">
        <f t="shared" si="4"/>
        <v>0</v>
      </c>
      <c r="J48" s="37">
        <f t="shared" si="4"/>
        <v>0</v>
      </c>
      <c r="K48" s="37">
        <f>SUM(K40:K47)</f>
        <v>0</v>
      </c>
    </row>
    <row r="49" spans="1:12" ht="18" customHeight="1" x14ac:dyDescent="0.35">
      <c r="A49" s="38" t="s">
        <v>95</v>
      </c>
      <c r="B49" s="39" t="s">
        <v>96</v>
      </c>
      <c r="C49" s="21"/>
      <c r="D49" s="40"/>
      <c r="E49" s="60"/>
      <c r="F49" s="42"/>
      <c r="G49" s="42"/>
      <c r="H49" s="42"/>
      <c r="I49" s="43"/>
      <c r="J49" s="43"/>
      <c r="K49" s="43"/>
    </row>
    <row r="50" spans="1:12" x14ac:dyDescent="0.35">
      <c r="A50" s="44" t="s">
        <v>97</v>
      </c>
      <c r="B50" s="31" t="s">
        <v>98</v>
      </c>
      <c r="C50" s="62" t="s">
        <v>17</v>
      </c>
      <c r="D50" s="25">
        <v>55.1</v>
      </c>
      <c r="E50" s="26"/>
      <c r="F50" s="27"/>
      <c r="G50" s="28"/>
      <c r="H50" s="29"/>
      <c r="I50" s="29"/>
      <c r="J50" s="29"/>
      <c r="K50" s="28"/>
      <c r="L50" s="30"/>
    </row>
    <row r="51" spans="1:12" x14ac:dyDescent="0.35">
      <c r="A51" s="44" t="s">
        <v>99</v>
      </c>
      <c r="B51" s="31" t="s">
        <v>100</v>
      </c>
      <c r="C51" s="62" t="s">
        <v>17</v>
      </c>
      <c r="D51" s="25">
        <v>55.1</v>
      </c>
      <c r="E51" s="26"/>
      <c r="F51" s="27"/>
      <c r="G51" s="28"/>
      <c r="H51" s="29"/>
      <c r="I51" s="29"/>
      <c r="J51" s="29"/>
      <c r="K51" s="28"/>
      <c r="L51" s="30"/>
    </row>
    <row r="52" spans="1:12" ht="25" x14ac:dyDescent="0.35">
      <c r="A52" s="44" t="s">
        <v>101</v>
      </c>
      <c r="B52" s="31" t="s">
        <v>102</v>
      </c>
      <c r="C52" s="62" t="s">
        <v>22</v>
      </c>
      <c r="D52" s="25">
        <v>3</v>
      </c>
      <c r="E52" s="26"/>
      <c r="F52" s="27"/>
      <c r="G52" s="28"/>
      <c r="H52" s="29"/>
      <c r="I52" s="29"/>
      <c r="J52" s="29"/>
      <c r="K52" s="28"/>
      <c r="L52" s="30"/>
    </row>
    <row r="53" spans="1:12" x14ac:dyDescent="0.35">
      <c r="A53" s="44" t="s">
        <v>103</v>
      </c>
      <c r="B53" s="63" t="s">
        <v>104</v>
      </c>
      <c r="C53" s="24" t="s">
        <v>4</v>
      </c>
      <c r="D53" s="25">
        <v>1</v>
      </c>
      <c r="E53" s="26"/>
      <c r="F53" s="27"/>
      <c r="G53" s="28"/>
      <c r="H53" s="29"/>
      <c r="I53" s="29"/>
      <c r="J53" s="29"/>
      <c r="K53" s="28"/>
      <c r="L53" s="30"/>
    </row>
    <row r="54" spans="1:12" x14ac:dyDescent="0.35">
      <c r="A54" s="49"/>
      <c r="B54" s="50" t="s">
        <v>105</v>
      </c>
      <c r="C54" s="51"/>
      <c r="D54" s="52"/>
      <c r="E54" s="53"/>
      <c r="F54" s="37">
        <f>SUM(F50:F53)</f>
        <v>0</v>
      </c>
      <c r="G54" s="37">
        <f t="shared" ref="G54:K54" si="5">SUM(G50:G53)</f>
        <v>0</v>
      </c>
      <c r="H54" s="37">
        <f t="shared" si="5"/>
        <v>0</v>
      </c>
      <c r="I54" s="37">
        <f t="shared" si="5"/>
        <v>0</v>
      </c>
      <c r="J54" s="37">
        <f t="shared" si="5"/>
        <v>0</v>
      </c>
      <c r="K54" s="37">
        <f t="shared" si="5"/>
        <v>0</v>
      </c>
    </row>
    <row r="55" spans="1:12" x14ac:dyDescent="0.35">
      <c r="A55" s="38" t="s">
        <v>106</v>
      </c>
      <c r="B55" s="39" t="s">
        <v>107</v>
      </c>
      <c r="C55" s="21"/>
      <c r="D55" s="40"/>
      <c r="E55" s="60"/>
      <c r="F55" s="42"/>
      <c r="G55" s="42"/>
      <c r="H55" s="42"/>
      <c r="I55" s="43"/>
      <c r="J55" s="43"/>
      <c r="K55" s="43"/>
    </row>
    <row r="56" spans="1:12" ht="37.5" x14ac:dyDescent="0.35">
      <c r="A56" s="22" t="s">
        <v>108</v>
      </c>
      <c r="B56" s="64" t="s">
        <v>109</v>
      </c>
      <c r="C56" s="65" t="s">
        <v>4</v>
      </c>
      <c r="D56" s="25">
        <v>10</v>
      </c>
      <c r="E56" s="66"/>
      <c r="F56" s="67"/>
      <c r="G56" s="28"/>
      <c r="H56" s="29"/>
      <c r="I56" s="29"/>
      <c r="J56" s="29"/>
      <c r="K56" s="28"/>
      <c r="L56" s="30"/>
    </row>
    <row r="57" spans="1:12" x14ac:dyDescent="0.35">
      <c r="A57" s="22" t="s">
        <v>110</v>
      </c>
      <c r="B57" s="64" t="s">
        <v>111</v>
      </c>
      <c r="C57" s="65" t="s">
        <v>22</v>
      </c>
      <c r="D57" s="25">
        <v>100</v>
      </c>
      <c r="E57" s="66"/>
      <c r="F57" s="67"/>
      <c r="G57" s="28"/>
      <c r="H57" s="29"/>
      <c r="I57" s="29"/>
      <c r="J57" s="29"/>
      <c r="K57" s="28"/>
      <c r="L57" s="30"/>
    </row>
    <row r="58" spans="1:12" x14ac:dyDescent="0.35">
      <c r="A58" s="22" t="s">
        <v>112</v>
      </c>
      <c r="B58" s="64" t="s">
        <v>113</v>
      </c>
      <c r="C58" s="65" t="s">
        <v>4</v>
      </c>
      <c r="D58" s="25">
        <v>5</v>
      </c>
      <c r="E58" s="66"/>
      <c r="F58" s="67"/>
      <c r="G58" s="28"/>
      <c r="H58" s="29"/>
      <c r="I58" s="29"/>
      <c r="J58" s="29"/>
      <c r="K58" s="28"/>
      <c r="L58" s="30"/>
    </row>
    <row r="59" spans="1:12" ht="37.5" x14ac:dyDescent="0.35">
      <c r="A59" s="22" t="s">
        <v>114</v>
      </c>
      <c r="B59" s="22" t="s">
        <v>115</v>
      </c>
      <c r="C59" s="68" t="s">
        <v>4</v>
      </c>
      <c r="D59" s="25">
        <v>1</v>
      </c>
      <c r="E59" s="66"/>
      <c r="F59" s="69"/>
      <c r="G59" s="28"/>
      <c r="H59" s="29"/>
      <c r="I59" s="29"/>
      <c r="J59" s="29"/>
      <c r="K59" s="28"/>
      <c r="L59" s="30"/>
    </row>
    <row r="60" spans="1:12" x14ac:dyDescent="0.35">
      <c r="A60" s="70"/>
      <c r="B60" s="50" t="s">
        <v>116</v>
      </c>
      <c r="C60" s="51"/>
      <c r="D60" s="52"/>
      <c r="E60" s="53"/>
      <c r="F60" s="37">
        <f>SUM(F56:F59)</f>
        <v>0</v>
      </c>
      <c r="G60" s="37">
        <f t="shared" ref="G60:J60" si="6">SUM(G56:G59)</f>
        <v>0</v>
      </c>
      <c r="H60" s="37">
        <f t="shared" si="6"/>
        <v>0</v>
      </c>
      <c r="I60" s="37">
        <f t="shared" si="6"/>
        <v>0</v>
      </c>
      <c r="J60" s="37">
        <f t="shared" si="6"/>
        <v>0</v>
      </c>
      <c r="K60" s="37">
        <f>SUM(K56:K59)</f>
        <v>0</v>
      </c>
    </row>
    <row r="61" spans="1:12" x14ac:dyDescent="0.35">
      <c r="A61" s="71" t="s">
        <v>12</v>
      </c>
      <c r="B61" s="71"/>
      <c r="C61" s="71"/>
      <c r="D61" s="71"/>
      <c r="E61" s="71"/>
      <c r="F61" s="71"/>
      <c r="G61" s="72">
        <f>G10+G29+G38+G48+G54+G60</f>
        <v>0</v>
      </c>
      <c r="H61" s="72">
        <f t="shared" ref="H61:J61" si="7">H10+H29+H38+H48+H54+H60</f>
        <v>0</v>
      </c>
      <c r="I61" s="72">
        <f t="shared" si="7"/>
        <v>0</v>
      </c>
      <c r="J61" s="72">
        <f t="shared" si="7"/>
        <v>0</v>
      </c>
      <c r="K61" s="72">
        <f>+K10+K29+K38+K48+K54+K60</f>
        <v>0</v>
      </c>
    </row>
    <row r="62" spans="1:12" ht="15" thickBot="1" x14ac:dyDescent="0.4">
      <c r="A62" s="73"/>
      <c r="B62" s="73"/>
      <c r="C62" s="74"/>
      <c r="D62" s="75"/>
      <c r="E62" s="76"/>
      <c r="F62" s="76"/>
      <c r="G62" s="76"/>
      <c r="H62" s="76"/>
      <c r="I62" s="76"/>
      <c r="J62" s="77" t="s">
        <v>117</v>
      </c>
      <c r="K62" s="78">
        <f>+K61</f>
        <v>0</v>
      </c>
    </row>
    <row r="63" spans="1:12" x14ac:dyDescent="0.35">
      <c r="G63" s="79"/>
    </row>
    <row r="64" spans="1:12" x14ac:dyDescent="0.35">
      <c r="H64" s="79"/>
      <c r="I64" s="79"/>
      <c r="J64" s="79"/>
      <c r="K64" s="79"/>
    </row>
    <row r="66" spans="11:11" x14ac:dyDescent="0.35">
      <c r="K66" s="79"/>
    </row>
  </sheetData>
  <mergeCells count="10">
    <mergeCell ref="A61:F61"/>
    <mergeCell ref="B2:K2"/>
    <mergeCell ref="A3:K3"/>
    <mergeCell ref="A4:A5"/>
    <mergeCell ref="B4:B5"/>
    <mergeCell ref="C4:C5"/>
    <mergeCell ref="D4:D5"/>
    <mergeCell ref="E4:E5"/>
    <mergeCell ref="F4:F5"/>
    <mergeCell ref="K4:K5"/>
  </mergeCells>
  <conditionalFormatting sqref="B53">
    <cfRule type="cellIs" dxfId="0" priority="1" operator="equal">
      <formula>"ESCRIBA AQUÍ EL NOMBRE DEL CAPITULO"</formula>
    </cfRule>
  </conditionalFormatting>
  <pageMargins left="0.7" right="0.7" top="0.75" bottom="0.75" header="0.3" footer="0.3"/>
  <pageSetup paperSize="9"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Cubiertas PTAP DSC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Lopez Aguirre</dc:creator>
  <cp:lastModifiedBy>Mariana Lopez Aguirre</cp:lastModifiedBy>
  <cp:lastPrinted>2026-04-30T02:56:32Z</cp:lastPrinted>
  <dcterms:created xsi:type="dcterms:W3CDTF">2026-04-30T02:54:57Z</dcterms:created>
  <dcterms:modified xsi:type="dcterms:W3CDTF">2026-04-30T02:57:31Z</dcterms:modified>
</cp:coreProperties>
</file>