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oliver_oliveros_icbf_gov_co/Documents/VIGENCIA 2026/PROCESOS CONTRACTUALES 2026/10. SUMINISTRO MATERIAL DE APOYO/COTIZACIONES PRSENTADAS SECOP/"/>
    </mc:Choice>
  </mc:AlternateContent>
  <xr:revisionPtr revIDLastSave="982" documentId="8_{084F275B-30CC-41EC-A82F-FE6A8160CDA5}" xr6:coauthVersionLast="47" xr6:coauthVersionMax="47" xr10:uidLastSave="{7A520E7B-E414-43D6-8A48-BA3463EF553B}"/>
  <bookViews>
    <workbookView xWindow="-120" yWindow="-120" windowWidth="29040" windowHeight="15720" xr2:uid="{D1A2114F-53DB-4D23-9843-42DB06FD1C40}"/>
  </bookViews>
  <sheets>
    <sheet name="Consolidado Cotizacione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 a="1"/>
  <c r="L14" i="1"/>
  <c r="L15" i="1" a="1"/>
  <c r="L15" i="1" s="1"/>
  <c r="L16" i="1" a="1"/>
  <c r="L16" i="1" s="1"/>
  <c r="L17" i="1" a="1"/>
  <c r="L17" i="1"/>
  <c r="L18" i="1" a="1"/>
  <c r="L18" i="1"/>
  <c r="L19" i="1" a="1"/>
  <c r="L19" i="1"/>
  <c r="L20" i="1" a="1"/>
  <c r="L20" i="1" s="1"/>
  <c r="L21" i="1" a="1"/>
  <c r="L21" i="1"/>
  <c r="L22" i="1" a="1"/>
  <c r="L22" i="1"/>
  <c r="L23" i="1" a="1"/>
  <c r="L23" i="1"/>
  <c r="L24" i="1" a="1"/>
  <c r="L24" i="1" s="1"/>
  <c r="L25" i="1" a="1"/>
  <c r="L25" i="1" s="1"/>
  <c r="L26" i="1" a="1"/>
  <c r="L26" i="1" s="1"/>
  <c r="L27" i="1" a="1"/>
  <c r="L27" i="1" s="1"/>
  <c r="L28" i="1" a="1"/>
  <c r="L28" i="1" s="1"/>
  <c r="L29" i="1" a="1"/>
  <c r="L29" i="1" s="1"/>
  <c r="L30" i="1" a="1"/>
  <c r="L30" i="1" s="1"/>
  <c r="L31" i="1" a="1"/>
  <c r="L31" i="1" s="1"/>
  <c r="L32" i="1" a="1"/>
  <c r="L32" i="1"/>
  <c r="L33" i="1" a="1"/>
  <c r="L33" i="1" s="1"/>
  <c r="L34" i="1" a="1"/>
  <c r="L34" i="1" s="1"/>
  <c r="L35" i="1" a="1"/>
  <c r="L35" i="1" s="1"/>
  <c r="L36" i="1" a="1"/>
  <c r="L36" i="1" s="1"/>
  <c r="L37" i="1" a="1"/>
  <c r="L37" i="1" s="1"/>
  <c r="L38" i="1" a="1"/>
  <c r="L38" i="1" s="1"/>
  <c r="L39" i="1" a="1"/>
  <c r="L39" i="1" s="1"/>
  <c r="L40" i="1" a="1"/>
  <c r="L40" i="1" s="1"/>
  <c r="L41" i="1" a="1"/>
  <c r="L41" i="1" s="1"/>
  <c r="L42" i="1" a="1"/>
  <c r="L42" i="1"/>
  <c r="L43" i="1" a="1"/>
  <c r="L43" i="1"/>
  <c r="L44" i="1" a="1"/>
  <c r="L44" i="1"/>
  <c r="L45" i="1" a="1"/>
  <c r="L45" i="1"/>
  <c r="L46" i="1" a="1"/>
  <c r="L46" i="1"/>
  <c r="L47" i="1" a="1"/>
  <c r="L47" i="1"/>
  <c r="L48" i="1" a="1"/>
  <c r="L48" i="1"/>
  <c r="L49" i="1" a="1"/>
  <c r="L49" i="1"/>
  <c r="L50" i="1" a="1"/>
  <c r="L50" i="1"/>
  <c r="L51" i="1" a="1"/>
  <c r="L51" i="1"/>
  <c r="L52" i="1" a="1"/>
  <c r="L52" i="1"/>
  <c r="L53" i="1" a="1"/>
  <c r="L53" i="1"/>
  <c r="L54" i="1" a="1"/>
  <c r="L54" i="1"/>
  <c r="L55" i="1" a="1"/>
  <c r="L55" i="1"/>
  <c r="L56" i="1" a="1"/>
  <c r="L56" i="1"/>
  <c r="L57" i="1" a="1"/>
  <c r="L57" i="1"/>
  <c r="L58" i="1" a="1"/>
  <c r="L58" i="1"/>
  <c r="L59" i="1" a="1"/>
  <c r="L59" i="1" s="1"/>
  <c r="L60" i="1" a="1"/>
  <c r="L60" i="1" s="1"/>
  <c r="L61" i="1" a="1"/>
  <c r="L61" i="1" s="1"/>
  <c r="L62" i="1" a="1"/>
  <c r="L62" i="1" s="1"/>
  <c r="L63" i="1" a="1"/>
  <c r="L63" i="1" s="1"/>
  <c r="L64" i="1" a="1"/>
  <c r="L64" i="1" s="1"/>
  <c r="L65" i="1" a="1"/>
  <c r="L65" i="1" s="1"/>
  <c r="L66" i="1" a="1"/>
  <c r="L66" i="1" s="1"/>
  <c r="L67" i="1" a="1"/>
  <c r="L67" i="1" s="1"/>
  <c r="L68" i="1" a="1"/>
  <c r="L68" i="1" s="1"/>
  <c r="L69" i="1" a="1"/>
  <c r="L69" i="1" s="1"/>
  <c r="L70" i="1" a="1"/>
  <c r="L70" i="1" s="1"/>
  <c r="L71" i="1" a="1"/>
  <c r="L71" i="1" s="1"/>
  <c r="L72" i="1" a="1"/>
  <c r="L72" i="1" s="1"/>
  <c r="L73" i="1" a="1"/>
  <c r="L73" i="1" s="1"/>
  <c r="L74" i="1" a="1"/>
  <c r="L74" i="1" s="1"/>
  <c r="L75" i="1" a="1"/>
  <c r="L75" i="1" s="1"/>
  <c r="L76" i="1" a="1"/>
  <c r="L76" i="1" s="1"/>
  <c r="L77" i="1" a="1"/>
  <c r="L77" i="1" s="1"/>
  <c r="L78" i="1" a="1"/>
  <c r="L78" i="1" s="1"/>
  <c r="L79" i="1" a="1"/>
  <c r="L79" i="1" s="1"/>
  <c r="L80" i="1" a="1"/>
  <c r="L80" i="1" s="1"/>
  <c r="L81" i="1" a="1"/>
  <c r="L81" i="1" s="1"/>
  <c r="L82" i="1" a="1"/>
  <c r="L82" i="1" s="1"/>
  <c r="L83" i="1" a="1"/>
  <c r="L83" i="1" s="1"/>
  <c r="L84" i="1" a="1"/>
  <c r="L84" i="1" s="1"/>
  <c r="L85" i="1" a="1"/>
  <c r="L85" i="1" s="1"/>
  <c r="L86" i="1" a="1"/>
  <c r="L86" i="1" s="1"/>
  <c r="L87" i="1" a="1"/>
  <c r="L87" i="1" s="1"/>
  <c r="L88" i="1" a="1"/>
  <c r="L88" i="1" s="1"/>
  <c r="L89" i="1" a="1"/>
  <c r="L89" i="1" s="1"/>
  <c r="L90" i="1" a="1"/>
  <c r="L90" i="1" s="1"/>
  <c r="L91" i="1" a="1"/>
  <c r="L91" i="1" s="1"/>
  <c r="L92" i="1" a="1"/>
  <c r="L92" i="1" s="1"/>
  <c r="L93" i="1" a="1"/>
  <c r="L93" i="1" s="1"/>
  <c r="L94" i="1" a="1"/>
  <c r="L94" i="1" s="1"/>
  <c r="L95" i="1" a="1"/>
  <c r="L95" i="1" s="1"/>
  <c r="L96" i="1" a="1"/>
  <c r="L96" i="1" s="1"/>
  <c r="L97" i="1" a="1"/>
  <c r="L97" i="1" s="1"/>
  <c r="L98" i="1" a="1"/>
  <c r="L98" i="1" s="1"/>
  <c r="L99" i="1" a="1"/>
  <c r="L99" i="1" s="1"/>
  <c r="L100" i="1" a="1"/>
  <c r="L100" i="1" s="1"/>
  <c r="L101" i="1" a="1"/>
  <c r="L101" i="1" s="1"/>
  <c r="L102" i="1" a="1"/>
  <c r="L102" i="1" s="1"/>
  <c r="L103" i="1" a="1"/>
  <c r="L103" i="1" s="1"/>
  <c r="L104" i="1" a="1"/>
  <c r="L104" i="1" s="1"/>
  <c r="L105" i="1" a="1"/>
  <c r="L105" i="1" s="1"/>
  <c r="L106" i="1" a="1"/>
  <c r="L106" i="1" s="1"/>
  <c r="L107" i="1" a="1"/>
  <c r="L107" i="1" s="1"/>
  <c r="L108" i="1" a="1"/>
  <c r="L108" i="1" s="1"/>
  <c r="L109" i="1" a="1"/>
  <c r="L109" i="1" s="1"/>
  <c r="L110" i="1" a="1"/>
  <c r="L110" i="1" s="1"/>
  <c r="L111" i="1" a="1"/>
  <c r="L111" i="1" s="1"/>
  <c r="L112" i="1" a="1"/>
  <c r="L112" i="1" s="1"/>
  <c r="L113" i="1" a="1"/>
  <c r="L113" i="1" s="1"/>
  <c r="L114" i="1" a="1"/>
  <c r="L114" i="1" s="1"/>
  <c r="L115" i="1" a="1"/>
  <c r="L115" i="1" s="1"/>
  <c r="L116" i="1" a="1"/>
  <c r="L116" i="1" s="1"/>
  <c r="L117" i="1" a="1"/>
  <c r="L117" i="1" s="1"/>
  <c r="L118" i="1" a="1"/>
  <c r="L118" i="1" s="1"/>
  <c r="L119" i="1" a="1"/>
  <c r="L119" i="1" s="1"/>
  <c r="L120" i="1" a="1"/>
  <c r="L120" i="1" s="1"/>
  <c r="L121" i="1" a="1"/>
  <c r="L121" i="1" s="1"/>
  <c r="L122" i="1" a="1"/>
  <c r="L122" i="1" s="1"/>
  <c r="L123" i="1" a="1"/>
  <c r="L123" i="1" s="1"/>
  <c r="L124" i="1" a="1"/>
  <c r="L124" i="1" s="1"/>
  <c r="L125" i="1" a="1"/>
  <c r="L125" i="1" s="1"/>
  <c r="L126" i="1" a="1"/>
  <c r="L126" i="1" s="1"/>
  <c r="L127" i="1" a="1"/>
  <c r="L127" i="1" s="1"/>
  <c r="L128" i="1" a="1"/>
  <c r="L128" i="1" s="1"/>
  <c r="L129" i="1" a="1"/>
  <c r="L129" i="1" s="1"/>
  <c r="L13" i="1" a="1"/>
  <c r="L13" i="1" s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" i="1"/>
  <c r="K130" i="1" s="1"/>
  <c r="J129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3" i="1"/>
  <c r="J130" i="1" s="1"/>
  <c r="H130" i="1"/>
  <c r="G130" i="1"/>
  <c r="F130" i="1"/>
  <c r="L130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<sst xmlns="http://schemas.openxmlformats.org/spreadsheetml/2006/main" count="257" uniqueCount="144">
  <si>
    <t>ITEM</t>
  </si>
  <si>
    <t>DESCRIPCIÓN</t>
  </si>
  <si>
    <t>UND</t>
  </si>
  <si>
    <t xml:space="preserve">Precio unitario antes de IVA
</t>
  </si>
  <si>
    <t>CANT.</t>
  </si>
  <si>
    <t>PROMEDIO SIMPLE</t>
  </si>
  <si>
    <t>MEDIA GEOMETRICA</t>
  </si>
  <si>
    <t>PROCESO
ADQUISICIÓN DE BIENES Y SERVICIOS
SOLICITUD DE COTIZACIÓN</t>
  </si>
  <si>
    <t>CLASIFICACIÓN DE LA INFORMACIÓN 
PÚBLICA</t>
  </si>
  <si>
    <t>CONSOLIDADO DE COTIZACIÓN</t>
  </si>
  <si>
    <t>Denominación del Bien o Servicio</t>
  </si>
  <si>
    <t>Unidad</t>
  </si>
  <si>
    <t>Paquete</t>
  </si>
  <si>
    <t>Galón</t>
  </si>
  <si>
    <t>Juego</t>
  </si>
  <si>
    <t>Rollo</t>
  </si>
  <si>
    <t>Nota: Decreto No. 644 de 2020 “por medio del cual se reglamenta la exclusión del IVA en los departamentos de Amazonas, Guainía, Guaviare, Vaupés y Vichada”</t>
  </si>
  <si>
    <t>Caja</t>
  </si>
  <si>
    <t xml:space="preserve">Unidad </t>
  </si>
  <si>
    <t xml:space="preserve">Juego </t>
  </si>
  <si>
    <t>Precio unitario antes del IVA</t>
  </si>
  <si>
    <t>Suministro de material de apoyo, elementos de seguridad y protección, kits de primeros auxilios y recursos de emergencia, para la atención de las niñas, niños, adolescentes y sus familias en la Regional Amazonas del ICBF, en el marco de la implementación de las modalidades con atención directa de las Direcciones de Infancias y Adolescencia, y Familias, Comunidades y Pueblos del ICBF</t>
  </si>
  <si>
    <t>Cotización 1. B&amp;D Inversiones SAS</t>
  </si>
  <si>
    <t>Cotización 2. Amazonas Dutty  Free</t>
  </si>
  <si>
    <t xml:space="preserve">Cotización 3. Logistics &amp; Travel  Rio SAS </t>
  </si>
  <si>
    <t xml:space="preserve">Acetato - Láminas de Acetato A4 21 x 29.7 cm (0,2 mm aprox.) paquete de 100 hojas para fotocopiadora. </t>
  </si>
  <si>
    <t xml:space="preserve">Acrílico - Lamina de Acrílico Transparente 2 mm 20x30 cm por unidad </t>
  </si>
  <si>
    <t xml:space="preserve">Anillas - Metálicas (Argollas llaveros, diámetro 30mm+- 2mm) Páquete por 50 unidades. </t>
  </si>
  <si>
    <t xml:space="preserve">Arandelas - Paquete por 50 unidades de arandelas planas (unidad) en acero con diámetro de 1/2 pulgadas. </t>
  </si>
  <si>
    <t>Bisagra - Metalica galvanizada de 57 mm  por unidad.</t>
  </si>
  <si>
    <t xml:space="preserve">Cable -  Dúplex (rollo 10 m) </t>
  </si>
  <si>
    <t>Caja plástica pequeña organizador plástico de herramientas - Organizador plástico de herramientas (tornillos, arandelas, entre otros) con mínimo 15 compartimientos. Tamaño mínimo de 34 cm (largo), 22 cm (ancho) y 4 cm (alto).</t>
  </si>
  <si>
    <t>Carpeta de pasta dura Oficio 100 Und - Paquete por 50 unidades de carpetas de pasta dura imitación cuero con logo ICBF repujado tamaño Oficio.</t>
  </si>
  <si>
    <t>Cincha - Amarre plástico de 35 cm paquete por 25 unidades.</t>
  </si>
  <si>
    <t>Cinta - Cinta métrica 3m/10', 1.27cm de ancho.</t>
  </si>
  <si>
    <t>Cinta de enmascarar -  Características físicas: Dimensión 24mm x 40 m</t>
  </si>
  <si>
    <t>Destornilladores - Set de 6  destornilladores con • Mangos PVC resistentes a solventes que incluya: 
• (1) Destornillador Pro Punta Gabinete 3/16" (5 mm) x 4" (100 mm)
• (1) Destornillador Pro Punta Gabinete 3/16" (5 mm) x 6" (150 mm)
• (1) Destornillador Pro Punta Estándar 1/4" (6 mm) x 4" (100 mm)
• (1) Destornillador Pro Punta Estándar 1/4" (6 mm) x 6" (150 mm)
• (1) Destornillador Pro Punta Phillips® #1 Punta Phillips x 4" (101 mm)
• (1) Destornillador Pro Punta Phillips® #2 Punta Phillips x 4" (100 mm)</t>
  </si>
  <si>
    <t xml:space="preserve">Espuma - Espuma alta densidad 35 cm 30x30 cm (pieza) </t>
  </si>
  <si>
    <t>Fichas bibliográficas - Características Físicas: Cartulina multicolor Dimensión Mayor o igual 12. 5 y menor o igual 13 x 7.5 a 8.5 cm Paquete x 100 unidades</t>
  </si>
  <si>
    <t>Goma - Caucho antideslizante 20x20 cm (pieza)</t>
  </si>
  <si>
    <t>Impresión (Color en papel carta estándar) - Impresión lasér a color en papel bond  tamaño carta de 115 Grs (70 x 100 cm) autoadhesivo, según archivo enviado a una sola cara</t>
  </si>
  <si>
    <t xml:space="preserve">Interruptor - Tipo botón sencillo  termoplástico de alta resistencia, apto para voltaje nominal: 110–127V o 220–250V, Empotrable en caja eléctrica estándar, bordes con tornillo cumpliendo con las  normas RETIE y NTC aplicables. </t>
  </si>
  <si>
    <t xml:space="preserve">Listón - Madera 2.5x4 cm x 30 cm (pieza) por docena. </t>
  </si>
  <si>
    <t>Pieza</t>
  </si>
  <si>
    <t xml:space="preserve">Llavero - En acrilico con CAA (Comunicación Aumentativa y Alternativa). Diseño personalizado por ambas caras. Medidas estandar 5x5cm y grozor de 3mm. Con Anillo de portallaves Diámetro de 20 mm y grozor 1.25 pulgadas. </t>
  </si>
  <si>
    <t xml:space="preserve">Madera - Contrachapada 1215 mm 30x30 cm (pieza) </t>
  </si>
  <si>
    <t xml:space="preserve">Manguera - Manguera silicona/caucho Øint 0.81.2 cm x 10 cm (trozo) </t>
  </si>
  <si>
    <t>Marcadores permanentes - Características físicas: Caja x 12 unidades de marcadores permanentes. Color negro, azul, verde, rojo. Tinta permanente y punta para trazo grueso</t>
  </si>
  <si>
    <t>Martillo - Sacaclavos de acero sólido con dimensiones 320 x 150 x 33 Mm. Mango de metal con empuñadura de goma antideslizante.</t>
  </si>
  <si>
    <t xml:space="preserve">MDF - Delgado 56 mm (30 × 40 cm) </t>
  </si>
  <si>
    <t xml:space="preserve">Papel Adhesivo  Papel Fotográfico blanco brillante con adhesivo en tamaño A4 para impresión, paquete por 50 hojas </t>
  </si>
  <si>
    <t>Papel Contact - Tansparente 45 cm × 10 m (rollo)</t>
  </si>
  <si>
    <t xml:space="preserve">Pernos - Metálicos galvanizados de 68 mm x 4 x 6 cm (unidad) paquete por docena. </t>
  </si>
  <si>
    <t xml:space="preserve">Pilas AA -  ALCALINAS estándar de 1.5V (51mmx 14mm) en presentación paquetes AA X 4 uni </t>
  </si>
  <si>
    <t>Platos - Con borde elevado plásticos de mínimo diámetro 18 cm (unidad).</t>
  </si>
  <si>
    <t xml:space="preserve">Portapilas - Para 2 Baterias 2×AA con cable Conexión Serie que permita conectarse a 2 pilas AA sin la necesidad de ser conectados a un adaptador de voltaje, funciona con cualquier pila AA ya sea generica o alcalina de 1.5v o baterias AA RECARGABLES DE 1.2V. </t>
  </si>
  <si>
    <t>Resmas de papel - Papel bond de 75 g. El material debe cumplir con la NTC 4436:1998 y la NTC 5397. Caja de 6 Resmas de 500 hojas, cada una, tamaño carta.</t>
  </si>
  <si>
    <t xml:space="preserve">Serrucho o segueta para madera/PVC uso mixto con dientes intermedios que corte ambos lados triple filo de 22" con mango de madera hoja 090Mm (45,7cm). </t>
  </si>
  <si>
    <t>Silbatos - De mano plastico fuerte para emergencias con cordón, presentación paquete x 4 unidades de 5,1x2,1x7 de diferentes colores.</t>
  </si>
  <si>
    <t xml:space="preserve">Taladro manual con brocas variadas: hecho de acero inoxidable, a prueba de óxido,  con 10 brocas de 0.8/1.0/1.2/1.5/1.8/2.2/2.5/2.8/0.118 in, 90mm(3.54"), brocas giratorias y diseño antideslizante. </t>
  </si>
  <si>
    <t>Impresión  a una cara, papel bond, tamaño carta, en dos tintas. Presentación: paginas.</t>
  </si>
  <si>
    <t xml:space="preserve">Termoplástico  23 mm 15x15 cm (pieza) </t>
  </si>
  <si>
    <t xml:space="preserve">Tijeras-  Paquete por 12 unidades de tijeras resistentes: en acero inoxidable de alta resistencia, acero al carbono o templado, a veces con chapado en titanio, Material del Mango: Polipropileno (PP), caucho termoplástico (TPR) o acero forjado, diseñado para alto impacto y longitud: entre 6" (15 cm) y 10" (25 cm). </t>
  </si>
  <si>
    <t xml:space="preserve">Timbre manual - Un timbre manual (tipo campana de mano): Pulsador momentáneo (NA, NC o combinado), Modo de acción: NA: Normalmente abierto NC: Normalmente cerrado o Doble contacto (NA + NC) Mínimo Fuerza de accionamiento: 3–5 N, Carrera del pulsador: 2–5 mm Vida mecánica: ≥ 1.000.000 de ciclos, Material del actuador: Plástico industrial ABS o policarbonato / metálico (según versión). </t>
  </si>
  <si>
    <t xml:space="preserve">Tornillos - Paquete por 100 unidades de tornillos para madera 1.5 cm (unidad) </t>
  </si>
  <si>
    <t xml:space="preserve">Tubo - PVC 1 x 40 cm (pieza) </t>
  </si>
  <si>
    <t xml:space="preserve">Vaso - Un vaso adaptado (unidad): Capacidad: 200–300 ml, medidas mínimo Altura: 9–12 cm, Diámetro superior: 6–8 cm, Peso aproximado: 40–120 g (liviano para fácil manipulación), Una o dos asas laterales ergonómicas, Diseño antideslizante. </t>
  </si>
  <si>
    <t xml:space="preserve">Velcro de  2,5 cm de ancho Rollo por 25 metros. </t>
  </si>
  <si>
    <t xml:space="preserve">Zumbador piezoeléctrico medidas mínimo Diámetro exterior: 12 mm, 20 mm, 30 mm o 40 mm (más comunes), Altura: 8–15 mm, Tipo de montaje: Panel, PCB (montaje en tarjeta), Con cables, Material del encapsulado: ABS o policarbonato resistente a impactos, Tensión de operación: 3 V / 5 V / 12 V / 24 V DC (según modelo), Corriente de consumo: 5 mA a 30 mA típico </t>
  </si>
  <si>
    <t xml:space="preserve">Resma Oficio (75 g/m2 resma 500 hojas) . resma 500 hojas; </t>
  </si>
  <si>
    <t>Esferos (negro o azul) x 12 Unidades - Tinta negra o azul, resistente, buena calidad Paquete x 12 Unidades</t>
  </si>
  <si>
    <t>Lápiz No. 2 Caja x 12 Unidades</t>
  </si>
  <si>
    <t>Cinta Gafer Naranja  Fluorescente 25M x 25mm</t>
  </si>
  <si>
    <t>Carpeta de pasta dura Carta 50 Und - Carpeta de pasta dura imitación cuero con logo ICBF repujado tamaño carta 50 unidades</t>
  </si>
  <si>
    <t xml:space="preserve">Papel Periódico (Pliego 100 cm *70 cm) Paquete por 12 unidades </t>
  </si>
  <si>
    <t>Marcador borrable (individual) - Marcadores borrables (Caja por 12 unidades), colores surtidos (Negro,Rojo,Azul,entre otros) Las tintas a base agua o alcohol puro (etanol ), sin componentes tóxicos (disolventes orgánicos, Xileno o Metales pesados).</t>
  </si>
  <si>
    <t>Cuadernillo Plan Familiar - Hojas: 30 a doble cara (60 páginas). Tamaño: Tabloide horizontal (cerrado). Tintas: 1x1 (carátula y páginas interiores). Papel carátula: Propalcote C2S 240 g Mate. Papel páginas internas: Papel Bond 115 gramos Encuadernación: Argollado Doble o metálico. Hace parte de un documento del ICBf,con el cual trabajan nuestas UTFC</t>
  </si>
  <si>
    <t xml:space="preserve">Cinta métrica para medir la longitud del perímetro braquial. Unidad de marcación: cm Replegable, con espacio en blanco anterior al cero, mínimo entre 4 cm y 6 cm Alcance de medición 15 cm - 200 cm Longitud mínima 1.5 m Ancho: máximo 0.7 cm Resolución o división de escala: 1 mm Error permitido: 2 mm. </t>
  </si>
  <si>
    <t>Bandas elásticas Clasificación UNSPSC: 44122101 Bandas elásticas ref. 22 x kilo (bolsa) Características físicas: caucho natural o sintético no toxico</t>
  </si>
  <si>
    <t>Bolsa</t>
  </si>
  <si>
    <t>Borradores Clasificación UNSPSC: 44121800 Dimensión: Medidas aproximadas 5.5 a 6.3 cm * 0.8 a 1 en el espesor * 1.9 a 2.3 cm. largo 5.5. Características físicas: goma, no toxico, sin PVC. Caja x 24 unidades</t>
  </si>
  <si>
    <t>Cartón paja 1/8 de 370 gr. Paquete x 25 unidades</t>
  </si>
  <si>
    <t>Cartulina Clasificación UNSPSC: 14111519 Tamaño: Carta Color: Colores surtidos Características físicas: Cartulina de 150 a 165 g/m2 Paquete x 25 unidades</t>
  </si>
  <si>
    <t xml:space="preserve">Pliego Cartulina de 150 a 165 g/m2. Medida de 70 x 100 cm en colores surtidos
ideales para cartelería y actividades. </t>
  </si>
  <si>
    <t xml:space="preserve">Cinta de enmascarar (SFSC)  12mm x 40m. </t>
  </si>
  <si>
    <t xml:space="preserve">Lapices de colores (SFSC) Clasificación UNSPSC: 44121700 Madera reforestada/ madera libre de material de resina sintética/ Basswood. Longitud mínima de 175 - 183mm y diámetro mínimo 2,9 - 5,5mm. Forma redonda, triangular o hexagonal. Caja x 24 unidades colores surtidos </t>
  </si>
  <si>
    <t xml:space="preserve">Marcadores permanentes (SFSC) metalizados Características físicas: Caja x 6 unidades de marcadores permanentes metalizados. Colores surtidos. Tinta permanente y punta para trazo grueso </t>
  </si>
  <si>
    <t>Papel Crepé Clasificación UNSPSC: 44122100 Características físicas: Papel crepé tendencia 32 gramos x 10 rollos, Colores surtidos, cada rollo de 50 cm x 2m</t>
  </si>
  <si>
    <t>Papel Kraft. Características físicas: 1 Rollo color marrón 91 Cm X 8 Kilos - 60 Gr -145 m</t>
  </si>
  <si>
    <t xml:space="preserve">Pegante en barra gelificante, glicerina, y polivinilpirrolidona en agua sin componentes tóxicos. Forma redonda, cierre hermético. Caja x 6 pegantes en barra de Mínimo 40gr cada barra. </t>
  </si>
  <si>
    <t>Pegante en líquido Clasificación UNSPSC: 44121600 Características Físicas: Un pegante líquido especialmente diseñado para ser utilizado en papel, cartón, lomos de libros, blocks, agendas, revistas y uniones que requieran plasticidad, Contenido Mínimo: 4000g (Galón). En material no tóxico ni nocivo. Todos los materiales deben ser nuevos, visiblemente limpios y libres de infestaciones.</t>
  </si>
  <si>
    <t xml:space="preserve">Pincel No. 4 Plano en punta Cerda china. mango largo color natural. Mango de madera. Presentación: Unidad. </t>
  </si>
  <si>
    <t>Pinceles Cerdas en Nylon o tipo pelo de marta o similar Tamaño: Juego de x 6 unidades N° 2-4-6-8-10-12 ó 1-3-5- 7-9-11 Características Físicas: Pincel plano con mango rígido, cerdas suaves. Las cerdas deben tener una forma regular y organizada.</t>
  </si>
  <si>
    <t>Plastilina color variado x 12 unidades características físicas: cajas de 250 gramos con barras de diferentes colores, no toxica</t>
  </si>
  <si>
    <t>Resmas de papel papel bond de 75 g. El material debe cumplir con la NTC 4436:1998 y la NTC 5397. Caja de 6 Resmas de 500 hojas, cada una, tamaño carta.</t>
  </si>
  <si>
    <t>Set de plumones Características físicas: 1 Set de plumones colores surtidos x 16 unidades. Tinta No Tóxica a base de agua. Trazo mínimo de 2,0 mm.</t>
  </si>
  <si>
    <t>Silicona Líquida Clasificación UNSPSC: 12352300 Características físicas: Líquido, Silicona liquida de uso universal de aplicación en frio Este tipo de adhesivo se utiliza o sirve para pegar papel, corcho, foamy, cuero, tela, fieltros, madera, cartón y vidrio. Cantidad. 1 silicona de 500mg</t>
  </si>
  <si>
    <t>Taja Lápiz Clasificación UNSPSC: 44121700 Material: Metal, con cuchilla de acero inoxidable Características físicas: caja x 24 tajalápices metálicos con 1 orificio para minas de 2mm, cada uno - Forma anatómica para uso manual</t>
  </si>
  <si>
    <t>Temperas caja de 6 temperas no toxicas ( 20 ml c/u) en colores surtidos.</t>
  </si>
  <si>
    <t xml:space="preserve">Tijeras (SFSC) de oficina 7 pulgadas de acero inoxidable. Hoja de acero inoxidable con mango en plástico. Dimensiones: entre 17 - 21cm de largo. Caja x 12 unidades. </t>
  </si>
  <si>
    <t>Vinilos  - Características físicas: Caja de 6 Vinilos no tóxicos de 125 gramos cada uno, de colores surtidos</t>
  </si>
  <si>
    <t xml:space="preserve">Crayones  Gruesos  (Caja * 12 Unidades) </t>
  </si>
  <si>
    <t xml:space="preserve">Marcadores Lavables (Caja * 12 Unidades) </t>
  </si>
  <si>
    <t>Cinta Adhesiva * 40 Mts (Unidad)</t>
  </si>
  <si>
    <t>Tapabocas Paquete por 100 unidades de tapabocas</t>
  </si>
  <si>
    <t>Arcilla Moldeable de 1 kilo cada unidad (paquete), Características físicas: no tóxica</t>
  </si>
  <si>
    <t>Lana - Ovillo de lana. características físicas: Set de 12 ovillos de lana acrílica de colores x 200 gramos c/u. Fibra sintética, elaborada a partir de polímeros, por lo que no produce alergias. Paquete de 12 unidades</t>
  </si>
  <si>
    <t>Nota adhesiva - Blocks de nota adhesiva de diferentes colores. Características físicas: notas adhesivas en blocks de 4 colores con 100 páginas cada color</t>
  </si>
  <si>
    <t>Botequín Tipo A dotado con gabinete . Alto del gabinete mínimo 40 cm, ancho del gabinete mínimo 27 cm, profundidad del gabinete mínima 10 cm. Material gabinete: lámina cold roll cal 24. Color: blanco. Contenido: 13 elementos. Vida útil mínima 10 años. Unidad de medida: unidad.</t>
  </si>
  <si>
    <t>Balones de baloncesto - Clasificación UNSPSC: 49161516 Tamaño 7 Peso: 580 a 650 grs. Color: naraja Circunferencia: 75 a 78 cms Rebote: 120 a 140 cms</t>
  </si>
  <si>
    <t>Lazos de deporte por unidad Clasificación UNSPSC: 49201512 Lazos para ejercicios Color: variado Longitud máxima del cable con asas: Aprox. 253 cm Longitud del mango: Aprox. 12.3cm Manijas: plástico</t>
  </si>
  <si>
    <t>Balón de voleibol - Código UNSPSC 49161608 Material: Cubierta de material de PVC plástico o cuero sintético Peso aprox. 260 a 280 gr Balón #5 Color: variado</t>
  </si>
  <si>
    <t>Agujas para bordar - Características físicas: #1 a 5 punta afilada, paño x12 agujas</t>
  </si>
  <si>
    <t>Paño</t>
  </si>
  <si>
    <t>Barniz Super Brillante - 1 frasco de 60cc</t>
  </si>
  <si>
    <t>Frasco</t>
  </si>
  <si>
    <t>Block de dibujo - Características físicas: Sketch Book tipo de hoja lisa. Block x 80 hojas. Medidas: 30 cm x 22 cm</t>
  </si>
  <si>
    <t>Bolígrafos mina negra - Clasificación UNSPSC: 44121701 Características físicas: Cuerpo plástico o polietileno translucido o color negro; punta metálica, con tapa, redondo, rectangular o hexagonal. Caja x 12 unidades</t>
  </si>
  <si>
    <t>Borradores - Clasificación UNSPSC: 44121800 Dimensión: Medidas aproximadas 5.5 a 6.3 cm * 0.8 a 1 en el espesor * 1.9 a 2.3 cm. largo 5.5. Características físicas: goma, no toxico, sin PVC. Caja x 24 unidades</t>
  </si>
  <si>
    <t>Cuaderno de dibujo - Características físicas: Argollado, 1 cuaderno de 18 hojas de cartulina gruesa 150 g/m2 intercalados con papel copia de 50g/m2. Total 36 páginas</t>
  </si>
  <si>
    <t>Kit de Bisuteria - 1 Kit de bisuteria - Kit de piedras cuentas de piedras preciosas cuentas chips para hacer joyas Características físicas: 24 cuentas de astillas de piedra de colores (350 g), 20 cierres de pinza de langosta, 20 ganchos para pendientes, 50 anillos de salto abiertos, 2 cuerdas elásticas, 1 pinza, 1 tijera pequeña.</t>
  </si>
  <si>
    <t>Kit</t>
  </si>
  <si>
    <t>Kit de Miyuki - Características físicas: en colores variados Presentación: Miyuki delica 25 colores diferentes, cada color x 12 gramos. Paquete x 100 ganchos pescador en Acero, paquete x 100 Pico de loro en Acero, paquete x 100 Argollas pequeñas en acero, paquete x 100 Argollas medianas en Acero, 16cm de Cadena en Acero, hilo Dura-line miyuki 0.15mm x 100 metros, Hilo miyuki blanco x 100 metros, Hilo taiwanes 0.5mm beige x 100 metros, Hilo miyuki negro x 100 metros, paquete de 6 Agujas para miyuki + 1 enhebrador.</t>
  </si>
  <si>
    <t>Lana Silvia Chenille paquete x 12 unidades características físicas: 150mts cada una, suave tejer crochet amigurumi Colores surtidos</t>
  </si>
  <si>
    <t>Lapices de colores - Clasificación UNSPSC: 44121700 Características Físicas: Forma redonda, triangular o hexagonal; colores brillantes y metalizados. Material: Madera reforestada/ madera libre de material de resina sintética/Basswood Dimensión: Longitud mínima de 175 - 183 mm y Diámetro mínimo 2,9 - 5,5 mm Caja x 24 unidades de colores surtidos metalizados</t>
  </si>
  <si>
    <t>Lápiz carboncillo charcoal Dixon Suave C / Pita - Características físicas: 1 Lápiz carboncillo charcoal Dixon Suave envuelto en papel con pita.</t>
  </si>
  <si>
    <t>Lápiz de dibujo 2H Mina negra x 12 unidades Características físicas: 5kg, en madera Dimensiones: 5x5x5</t>
  </si>
  <si>
    <t>Lápiz de dibujo HB Mina negra, Número 2 x 12 unidades Características físicas: Forma triangular de 0,75 kg, en madera Dimensiones: 1x1x1</t>
  </si>
  <si>
    <t>Libreta de bocetos Bitácora boceto Características físicas: Sin argollar, contiene 15 hojas Dimensiones: 22,9 x 30,5 cm Peso: 0,205 kg 1 Libreta</t>
  </si>
  <si>
    <t xml:space="preserve">Lienzo con Bastidor - Características físicas: 1 Lienzo para pintar con 1 bastidor en madera de 30x30cm </t>
  </si>
  <si>
    <t>Madejas de hilos - Hilo de bordar Características físicas: 50 madejas de hilo para bordar punto de cruz. Colores surtidos. Cada madeja de 8 mts. Un Kit de 50 madejas de hilo</t>
  </si>
  <si>
    <t>Ovillo hilo algodón eco - Euroroma macramé características físicas: ovillo hilo algodón eco 150gr x 12 unidades, Colores surtidos, Crochet 1.5mm, 400 mts cada unidad</t>
  </si>
  <si>
    <t>Papel Crepé - Clasificación UNSPSC: 44122100 Características físicas: Papel crepé tendencia 32 gramos x 10 rollos, Colores surtidos, cada rollo de 50 cm x 2m</t>
  </si>
  <si>
    <t>Set de plumones - Características físicas: 1 Set de plumones colores surtidos x 16 unidades. Tinta No Tóxica a base de agua. Trazo mínimo de 2,0 mm.</t>
  </si>
  <si>
    <t>Tijeras punta roma - Clasificación UNSPSC: 44121600 Caja x 24 unidades deTijeras punta roma. Material: Hoja de acero inoxidable Características físicas: Mango ergonómico, Mínimo 5 pulgadas de largo</t>
  </si>
  <si>
    <t xml:space="preserve">Silicona - Frasco de silicona liquida de 250 ml, Ideal para pegar goma EVA, textiles, madera, cartón, papel, espumas, vidrio y microporoso, Aspecto: Líquido transparente e incoloro . </t>
  </si>
  <si>
    <t xml:space="preserve">Tiza tablero - Caja de 50 unidades,  colores variados surtidos (6–10 colores), Tizas de colores no tóxicas, usualmente de carbonato de calcio, útiles para uso escolar, artístico o señalización. Forma: Barra redonda. Medidas estándar: 8 cm de largo x 1 cm diámetro </t>
  </si>
  <si>
    <t>Bolsas de colores variados para reciclar Paquetes X12</t>
  </si>
  <si>
    <t>Pintura para mural (de Aceite) - Pinturas colores variados en presentación (caja de 6 galones), Minímo: Peso por galón: 3.6 kg (aprox.), Viscosidad: 100–120 KU o 105–115 KU, Usos</t>
  </si>
  <si>
    <t>Spray a Base de agua - Paquete de 6 unidades (400 mililitro c/u) colores variados. Aerosol de pintura base agua con bajo olor, secado rápido y acabado mate. Apto para interiores, bellas artes y exteriores.</t>
  </si>
  <si>
    <t>Conectores - Set de Conectores de PVC, así: - 1 conector tipo codo. Diámetro: 1/2 pulgadas. - 1 conector tipo unión. Diámetro: 1/2 pulgadas. - 1 conector tipo T. Diámetro: 1/2 pulgadas. - 2 tapones. Diámetro: 1/2 pulgadas.</t>
  </si>
  <si>
    <t xml:space="preserve">TOTAL </t>
  </si>
  <si>
    <t xml:space="preserve">Set de juegos de mesa (parqués, jenga, bingo y dominó) - Set por cuatro juegos, así: - Parqués material acrilico resistente , doble cara de 4 y 6 puestos 42 cm, y 2 dados. - Jenga elaborado en madera natural, contiene: 54 bloques y 4 dados. Medidas mínimas  del bloque 75mm x 25mm x 15mm - Medidas mínimas del juegio armado 27 cm alto x 7.5 cm ancho - Empaque caja en madera o caja plástica de mínimo 27 cm x 8 cm. - Juego Bingo de plástico de minímo 75 balotas con balotera, medidas mínimo : Alto 30.5 , ancho 12 y largo 23.5 Incluye: 18 cartones - Aproximadamente 150 marcadores simbólicos - Balotera metálica con selector de bola aleatoria automático - Juego de dominó doble 12, de 91 fichas. Cada ficha debe ser de mínimo 5 cm de largo y 2.5 cm de ancho. </t>
  </si>
  <si>
    <t>PROMEDIO DE LAS DOS COT MAS BAJAS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</si>
</sst>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_ &quot;$&quot;\ * #,##0.00_ ;_ &quot;$&quot;\ * \-#,##0.00_ ;_ &quot;$&quot;\ * &quot;-&quot;??_ ;_ @_ "/>
    <numFmt numFmtId="168" formatCode="_-&quot;$&quot;\ * #,##0_-;\-&quot;$&quot;\ * #,##0_-;_-&quot;$&quot;\ 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Calibri"/>
      <family val="2"/>
    </font>
    <font>
      <sz val="10"/>
      <color theme="1"/>
      <name val="Zurich BT"/>
      <family val="2"/>
    </font>
    <font>
      <sz val="10"/>
      <name val="Zurich BT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8" fillId="0" borderId="0"/>
    <xf numFmtId="164" fontId="1" fillId="0" borderId="0" applyFont="0" applyFill="0" applyBorder="0" applyAlignment="0" applyProtection="0"/>
    <xf numFmtId="0" fontId="5" fillId="0" borderId="0"/>
    <xf numFmtId="0" fontId="2" fillId="0" borderId="0"/>
    <xf numFmtId="0" fontId="9" fillId="0" borderId="0"/>
    <xf numFmtId="9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5" fillId="0" borderId="0"/>
    <xf numFmtId="0" fontId="2" fillId="0" borderId="0"/>
    <xf numFmtId="0" fontId="9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0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68" fontId="3" fillId="3" borderId="1" xfId="2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10" fillId="0" borderId="0" xfId="0" applyFont="1" applyAlignment="1">
      <alignment horizontal="center"/>
    </xf>
    <xf numFmtId="168" fontId="3" fillId="3" borderId="3" xfId="1" applyNumberFormat="1" applyFont="1" applyFill="1" applyBorder="1" applyAlignment="1">
      <alignment horizontal="center" vertical="center" wrapText="1"/>
    </xf>
    <xf numFmtId="168" fontId="5" fillId="3" borderId="1" xfId="20" applyNumberFormat="1" applyFont="1" applyFill="1" applyBorder="1" applyAlignment="1">
      <alignment horizontal="center" vertical="center" wrapText="1"/>
    </xf>
    <xf numFmtId="168" fontId="5" fillId="3" borderId="3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4" fillId="3" borderId="1" xfId="1" applyNumberFormat="1" applyFont="1" applyFill="1" applyBorder="1" applyAlignment="1">
      <alignment horizontal="center" vertical="center" wrapText="1"/>
    </xf>
    <xf numFmtId="168" fontId="4" fillId="3" borderId="1" xfId="2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justify" vertical="center" wrapText="1"/>
    </xf>
    <xf numFmtId="168" fontId="14" fillId="0" borderId="1" xfId="0" applyNumberFormat="1" applyFont="1" applyBorder="1"/>
    <xf numFmtId="168" fontId="14" fillId="6" borderId="1" xfId="0" applyNumberFormat="1" applyFont="1" applyFill="1" applyBorder="1"/>
    <xf numFmtId="0" fontId="13" fillId="5" borderId="1" xfId="0" applyFont="1" applyFill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3" borderId="1" xfId="0" applyFont="1" applyFill="1" applyBorder="1" applyAlignment="1">
      <alignment horizontal="justify" vertical="center"/>
    </xf>
    <xf numFmtId="0" fontId="13" fillId="3" borderId="1" xfId="0" applyFont="1" applyFill="1" applyBorder="1" applyAlignment="1">
      <alignment horizontal="justify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4" fillId="0" borderId="0" xfId="0" applyFont="1" applyAlignment="1">
      <alignment horizontal="center" wrapText="1"/>
    </xf>
  </cellXfs>
  <cellStyles count="21">
    <cellStyle name="Hipervínculo 2" xfId="2" xr:uid="{E55399A1-D940-40F8-8C29-4B76DBCC7272}"/>
    <cellStyle name="Millares [0] 2" xfId="18" xr:uid="{4B425C26-B92A-4871-94DF-2E2E55EB5BC8}"/>
    <cellStyle name="Millares 2" xfId="10" xr:uid="{B754B258-8282-405A-985E-FCA29B75718E}"/>
    <cellStyle name="Millares 5" xfId="11" xr:uid="{B6362886-8ED2-44E2-B3EE-97DCD2A5F986}"/>
    <cellStyle name="Moneda" xfId="20" builtinId="4"/>
    <cellStyle name="Moneda [0] 2" xfId="19" xr:uid="{9DEAD54B-77C1-4B74-AC43-DA76C4355120}"/>
    <cellStyle name="Moneda 2" xfId="5" xr:uid="{864B6A18-EF5F-4C08-AE5B-CF613B6985E3}"/>
    <cellStyle name="Moneda 3" xfId="3" xr:uid="{59E3CB00-BD3C-4767-8B88-6F5B166927BA}"/>
    <cellStyle name="Moneda 4" xfId="12" xr:uid="{263D75EE-AA76-4617-BB73-7CDCDD00ABF7}"/>
    <cellStyle name="Moneda 5" xfId="13" xr:uid="{38E3D7C0-592D-4415-AAA0-77905989E986}"/>
    <cellStyle name="Normal" xfId="0" builtinId="0"/>
    <cellStyle name="Normal 2" xfId="7" xr:uid="{86D7E45D-5FD0-420D-9598-DE1210D9C31E}"/>
    <cellStyle name="Normal 2 2" xfId="4" xr:uid="{4BFD7732-396A-4748-AFF3-C8AF206233DB}"/>
    <cellStyle name="Normal 2 2 2" xfId="14" xr:uid="{CCE693DE-9786-4B26-958E-1ED172937B3E}"/>
    <cellStyle name="Normal 2 3" xfId="15" xr:uid="{6CDD4676-703D-47F7-9555-30C5011103C3}"/>
    <cellStyle name="Normal 28" xfId="1" xr:uid="{E7EF3295-374E-4104-80E8-6D52793100CC}"/>
    <cellStyle name="Normal 3" xfId="6" xr:uid="{AFFFEEBC-B482-4621-B201-B0B77B5FD361}"/>
    <cellStyle name="Normal 3 2" xfId="16" xr:uid="{BB318172-56CB-4067-A6EF-ADFEA0676AA0}"/>
    <cellStyle name="Normal 4" xfId="8" xr:uid="{F9BF5521-021F-4200-A609-022256095A60}"/>
    <cellStyle name="Porcentual 2" xfId="17" xr:uid="{12CF8183-7FCE-4084-A8F3-DFFF757F6A29}"/>
    <cellStyle name="Porcentual 5" xfId="9" xr:uid="{CDAA694B-FD94-4A9D-B29C-84249030C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237943</xdr:colOff>
      <xdr:row>1</xdr:row>
      <xdr:rowOff>82160</xdr:rowOff>
    </xdr:from>
    <xdr:to>
      <xdr:col>2</xdr:col>
      <xdr:colOff>780605</xdr:colOff>
      <xdr:row>3</xdr:row>
      <xdr:rowOff>104665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67165634-B7DC-41DC-86AC-F8EDFE5A5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5874" y="268281"/>
          <a:ext cx="542662" cy="5480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F4FE7-406A-4B2D-828C-1978A74DA9A9}">
  <dimension ref="B2:L132"/>
  <sheetViews>
    <sheetView showGridLines="0" tabSelected="1" topLeftCell="A126" zoomScale="87" zoomScaleNormal="87" workbookViewId="0">
      <selection activeCell="B2" sqref="B2:L133"/>
    </sheetView>
  </sheetViews>
  <sheetFormatPr baseColWidth="10" defaultRowHeight="15"/>
  <cols>
    <col min="1" max="1" width="3.85546875" customWidth="1"/>
    <col min="2" max="2" width="5.7109375" customWidth="1"/>
    <col min="3" max="3" width="41.7109375" customWidth="1"/>
    <col min="4" max="4" width="10.42578125" customWidth="1"/>
    <col min="5" max="5" width="7.28515625" customWidth="1"/>
    <col min="6" max="6" width="12.85546875" customWidth="1"/>
    <col min="7" max="7" width="13" customWidth="1"/>
    <col min="8" max="8" width="12.85546875" customWidth="1"/>
    <col min="9" max="9" width="1.85546875" customWidth="1"/>
    <col min="10" max="10" width="12.85546875" hidden="1" customWidth="1"/>
    <col min="11" max="11" width="13.42578125" hidden="1" customWidth="1"/>
    <col min="12" max="12" width="13.85546875" customWidth="1"/>
  </cols>
  <sheetData>
    <row r="2" spans="2:12" ht="21" customHeight="1">
      <c r="C2" s="30" t="s">
        <v>7</v>
      </c>
      <c r="D2" s="30"/>
      <c r="E2" s="30"/>
      <c r="F2" s="30"/>
      <c r="G2" s="30" t="s">
        <v>8</v>
      </c>
      <c r="H2" s="30"/>
      <c r="I2" s="30"/>
      <c r="J2" s="30"/>
      <c r="K2" s="30"/>
      <c r="L2" s="30"/>
    </row>
    <row r="3" spans="2:12" ht="21" customHeight="1"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2:12" ht="21" customHeight="1">
      <c r="C4" s="31"/>
      <c r="D4" s="31"/>
      <c r="E4" s="31"/>
      <c r="F4" s="31"/>
      <c r="G4" s="30"/>
      <c r="H4" s="30"/>
      <c r="I4" s="30"/>
      <c r="J4" s="30"/>
      <c r="K4" s="30"/>
      <c r="L4" s="30"/>
    </row>
    <row r="5" spans="2:12">
      <c r="C5" s="33" t="s">
        <v>9</v>
      </c>
      <c r="D5" s="33"/>
      <c r="E5" s="33"/>
      <c r="F5" s="33"/>
      <c r="G5" s="33"/>
      <c r="H5" s="33"/>
      <c r="I5" s="33"/>
      <c r="J5" s="33"/>
      <c r="K5" s="33"/>
      <c r="L5" s="33"/>
    </row>
    <row r="6" spans="2:12" ht="10.5" customHeight="1"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2:12" ht="89.25" customHeight="1">
      <c r="C7" s="20" t="s">
        <v>10</v>
      </c>
      <c r="D7" s="34" t="s">
        <v>21</v>
      </c>
      <c r="E7" s="34"/>
      <c r="F7" s="34"/>
      <c r="G7" s="34"/>
      <c r="H7" s="34"/>
      <c r="I7" s="34"/>
      <c r="J7" s="34"/>
      <c r="K7" s="34"/>
      <c r="L7" s="34"/>
    </row>
    <row r="8" spans="2:12" ht="15.75">
      <c r="B8" s="4"/>
      <c r="C8" s="32"/>
      <c r="D8" s="32"/>
      <c r="E8" s="32"/>
      <c r="F8" s="32"/>
      <c r="G8" s="32"/>
      <c r="H8" s="12"/>
      <c r="I8" s="4"/>
      <c r="J8" s="4"/>
    </row>
    <row r="9" spans="2:12" ht="12" hidden="1" customHeight="1"/>
    <row r="10" spans="2:12" ht="3" hidden="1" customHeight="1"/>
    <row r="11" spans="2:12" ht="53.25" customHeight="1">
      <c r="B11" s="29"/>
      <c r="C11" s="29"/>
      <c r="D11" s="29"/>
      <c r="E11" s="29"/>
      <c r="F11" s="16" t="s">
        <v>22</v>
      </c>
      <c r="G11" s="17" t="s">
        <v>23</v>
      </c>
      <c r="H11" s="16" t="s">
        <v>24</v>
      </c>
      <c r="I11" s="5"/>
      <c r="J11" s="1" t="s">
        <v>5</v>
      </c>
      <c r="K11" s="1" t="s">
        <v>6</v>
      </c>
      <c r="L11" s="1" t="s">
        <v>143</v>
      </c>
    </row>
    <row r="12" spans="2:12" ht="50.25" customHeight="1">
      <c r="B12" s="3" t="s">
        <v>0</v>
      </c>
      <c r="C12" s="3" t="s">
        <v>1</v>
      </c>
      <c r="D12" s="3" t="s">
        <v>2</v>
      </c>
      <c r="E12" s="3" t="s">
        <v>4</v>
      </c>
      <c r="F12" s="2" t="s">
        <v>3</v>
      </c>
      <c r="G12" s="2" t="s">
        <v>3</v>
      </c>
      <c r="H12" s="2" t="s">
        <v>20</v>
      </c>
      <c r="I12" s="6"/>
      <c r="J12" s="2" t="s">
        <v>3</v>
      </c>
      <c r="K12" s="2" t="s">
        <v>3</v>
      </c>
      <c r="L12" s="2" t="s">
        <v>3</v>
      </c>
    </row>
    <row r="13" spans="2:12" ht="52.5" customHeight="1">
      <c r="B13" s="8">
        <v>1</v>
      </c>
      <c r="C13" s="24" t="s">
        <v>25</v>
      </c>
      <c r="D13" s="9" t="s">
        <v>12</v>
      </c>
      <c r="E13" s="9">
        <v>1</v>
      </c>
      <c r="F13" s="7">
        <v>25516</v>
      </c>
      <c r="G13" s="7">
        <v>25080</v>
      </c>
      <c r="H13" s="7">
        <v>25952</v>
      </c>
      <c r="I13" s="6"/>
      <c r="J13" s="18">
        <f>ROUND(AVERAGE(F13,G13,H13),0)</f>
        <v>25516</v>
      </c>
      <c r="K13" s="19">
        <f>ROUND(GEOMEAN(F13,G13,H13),0)</f>
        <v>25514</v>
      </c>
      <c r="L13" s="19" cm="1">
        <f t="array" ref="L13">ROUND(AVERAGE(SMALL((F13,G13,H13),{1;2})),0)</f>
        <v>25298</v>
      </c>
    </row>
    <row r="14" spans="2:12" ht="40.5" customHeight="1">
      <c r="B14" s="8">
        <v>2</v>
      </c>
      <c r="C14" s="24" t="s">
        <v>26</v>
      </c>
      <c r="D14" s="9" t="s">
        <v>11</v>
      </c>
      <c r="E14" s="9">
        <v>1</v>
      </c>
      <c r="F14" s="7">
        <v>35070</v>
      </c>
      <c r="G14" s="13">
        <v>34470</v>
      </c>
      <c r="H14" s="7">
        <v>35669</v>
      </c>
      <c r="I14" s="6"/>
      <c r="J14" s="18">
        <f t="shared" ref="J14:J77" si="0">ROUND(AVERAGE(F14,G14,H14),0)</f>
        <v>35070</v>
      </c>
      <c r="K14" s="19">
        <f t="shared" ref="K14:K77" si="1">ROUND(GEOMEAN(F14,G14,H14),0)</f>
        <v>35066</v>
      </c>
      <c r="L14" s="19" cm="1">
        <f t="array" ref="L14">ROUND(AVERAGE(SMALL((F14,G14,H14),{1;2})),0)</f>
        <v>34770</v>
      </c>
    </row>
    <row r="15" spans="2:12" ht="37.5" customHeight="1">
      <c r="B15" s="8">
        <v>3</v>
      </c>
      <c r="C15" s="24" t="s">
        <v>26</v>
      </c>
      <c r="D15" s="9" t="s">
        <v>11</v>
      </c>
      <c r="E15" s="9">
        <v>1</v>
      </c>
      <c r="F15" s="7">
        <v>35070</v>
      </c>
      <c r="G15" s="13">
        <v>34470</v>
      </c>
      <c r="H15" s="7">
        <v>35669</v>
      </c>
      <c r="I15" s="6"/>
      <c r="J15" s="18">
        <f t="shared" si="0"/>
        <v>35070</v>
      </c>
      <c r="K15" s="19">
        <f t="shared" si="1"/>
        <v>35066</v>
      </c>
      <c r="L15" s="19" cm="1">
        <f t="array" ref="L15">ROUND(AVERAGE(SMALL((F15,G15,H15),{1;2})),0)</f>
        <v>34770</v>
      </c>
    </row>
    <row r="16" spans="2:12" ht="42" customHeight="1">
      <c r="B16" s="8">
        <v>4</v>
      </c>
      <c r="C16" s="24" t="s">
        <v>27</v>
      </c>
      <c r="D16" s="9" t="s">
        <v>12</v>
      </c>
      <c r="E16" s="9">
        <v>1</v>
      </c>
      <c r="F16" s="7">
        <v>63353</v>
      </c>
      <c r="G16" s="13">
        <v>62270</v>
      </c>
      <c r="H16" s="7">
        <v>64436</v>
      </c>
      <c r="I16" s="6"/>
      <c r="J16" s="18">
        <f t="shared" si="0"/>
        <v>63353</v>
      </c>
      <c r="K16" s="19">
        <f t="shared" si="1"/>
        <v>63347</v>
      </c>
      <c r="L16" s="19" cm="1">
        <f t="array" ref="L16">ROUND(AVERAGE(SMALL((F16,G16,H16),{1;2})),0)</f>
        <v>62812</v>
      </c>
    </row>
    <row r="17" spans="2:12" ht="53.25" customHeight="1">
      <c r="B17" s="8">
        <v>5</v>
      </c>
      <c r="C17" s="24" t="s">
        <v>27</v>
      </c>
      <c r="D17" s="9" t="s">
        <v>12</v>
      </c>
      <c r="E17" s="9">
        <v>1</v>
      </c>
      <c r="F17" s="7">
        <v>63353</v>
      </c>
      <c r="G17" s="13">
        <v>62270</v>
      </c>
      <c r="H17" s="7">
        <v>64436</v>
      </c>
      <c r="I17" s="6"/>
      <c r="J17" s="18">
        <f t="shared" si="0"/>
        <v>63353</v>
      </c>
      <c r="K17" s="19">
        <f t="shared" si="1"/>
        <v>63347</v>
      </c>
      <c r="L17" s="19" cm="1">
        <f t="array" ref="L17">ROUND(AVERAGE(SMALL((F17,G17,H17),{1;2})),0)</f>
        <v>62812</v>
      </c>
    </row>
    <row r="18" spans="2:12" ht="51" customHeight="1">
      <c r="B18" s="8">
        <v>6</v>
      </c>
      <c r="C18" s="24" t="s">
        <v>28</v>
      </c>
      <c r="D18" s="9" t="s">
        <v>12</v>
      </c>
      <c r="E18" s="9">
        <v>1</v>
      </c>
      <c r="F18" s="7">
        <v>9866</v>
      </c>
      <c r="G18" s="13">
        <v>9698</v>
      </c>
      <c r="H18" s="7">
        <v>10035</v>
      </c>
      <c r="I18" s="6"/>
      <c r="J18" s="18">
        <f t="shared" si="0"/>
        <v>9866</v>
      </c>
      <c r="K18" s="19">
        <f t="shared" si="1"/>
        <v>9865</v>
      </c>
      <c r="L18" s="19" cm="1">
        <f t="array" ref="L18">ROUND(AVERAGE(SMALL((F18,G18,H18),{1;2})),0)</f>
        <v>9782</v>
      </c>
    </row>
    <row r="19" spans="2:12" ht="33.75" customHeight="1">
      <c r="B19" s="8">
        <v>7</v>
      </c>
      <c r="C19" s="24" t="s">
        <v>29</v>
      </c>
      <c r="D19" s="9" t="s">
        <v>11</v>
      </c>
      <c r="E19" s="9">
        <v>1</v>
      </c>
      <c r="F19" s="7">
        <v>27712</v>
      </c>
      <c r="G19" s="13">
        <v>27238</v>
      </c>
      <c r="H19" s="7">
        <v>28186</v>
      </c>
      <c r="I19" s="6"/>
      <c r="J19" s="18">
        <f t="shared" si="0"/>
        <v>27712</v>
      </c>
      <c r="K19" s="19">
        <f t="shared" si="1"/>
        <v>27709</v>
      </c>
      <c r="L19" s="19" cm="1">
        <f t="array" ref="L19">ROUND(AVERAGE(SMALL((F19,G19,H19),{1;2})),0)</f>
        <v>27475</v>
      </c>
    </row>
    <row r="20" spans="2:12" ht="30.75" customHeight="1">
      <c r="B20" s="8">
        <v>8</v>
      </c>
      <c r="C20" s="24" t="s">
        <v>30</v>
      </c>
      <c r="D20" s="9" t="s">
        <v>15</v>
      </c>
      <c r="E20" s="9">
        <v>1</v>
      </c>
      <c r="F20" s="7">
        <v>24222</v>
      </c>
      <c r="G20" s="7">
        <v>23808</v>
      </c>
      <c r="H20" s="7">
        <v>24636</v>
      </c>
      <c r="I20" s="6"/>
      <c r="J20" s="18">
        <f t="shared" si="0"/>
        <v>24222</v>
      </c>
      <c r="K20" s="19">
        <f t="shared" si="1"/>
        <v>24220</v>
      </c>
      <c r="L20" s="19" cm="1">
        <f t="array" ref="L20">ROUND(AVERAGE(SMALL((F20,G20,H20),{1;2})),0)</f>
        <v>24015</v>
      </c>
    </row>
    <row r="21" spans="2:12" ht="96" customHeight="1">
      <c r="B21" s="8">
        <v>9</v>
      </c>
      <c r="C21" s="25" t="s">
        <v>31</v>
      </c>
      <c r="D21" s="10" t="s">
        <v>11</v>
      </c>
      <c r="E21" s="9">
        <v>1</v>
      </c>
      <c r="F21" s="7">
        <v>97779</v>
      </c>
      <c r="G21" s="7">
        <v>96108</v>
      </c>
      <c r="H21" s="7">
        <v>99451</v>
      </c>
      <c r="I21" s="6"/>
      <c r="J21" s="18">
        <f t="shared" si="0"/>
        <v>97779</v>
      </c>
      <c r="K21" s="19">
        <f t="shared" si="1"/>
        <v>97770</v>
      </c>
      <c r="L21" s="19" cm="1">
        <f t="array" ref="L21">ROUND(AVERAGE(SMALL((F21,G21,H21),{1;2})),0)</f>
        <v>96944</v>
      </c>
    </row>
    <row r="22" spans="2:12" ht="65.25" customHeight="1">
      <c r="B22" s="8">
        <v>10</v>
      </c>
      <c r="C22" s="25" t="s">
        <v>32</v>
      </c>
      <c r="D22" s="9" t="s">
        <v>12</v>
      </c>
      <c r="E22" s="9">
        <v>1</v>
      </c>
      <c r="F22" s="7">
        <v>306870</v>
      </c>
      <c r="G22" s="7">
        <v>301624</v>
      </c>
      <c r="H22" s="7">
        <v>312116</v>
      </c>
      <c r="I22" s="6"/>
      <c r="J22" s="18">
        <f t="shared" si="0"/>
        <v>306870</v>
      </c>
      <c r="K22" s="19">
        <f t="shared" si="1"/>
        <v>306840</v>
      </c>
      <c r="L22" s="19" cm="1">
        <f t="array" ref="L22">ROUND(AVERAGE(SMALL((F22,G22,H22),{1;2})),0)</f>
        <v>304247</v>
      </c>
    </row>
    <row r="23" spans="2:12" ht="36" customHeight="1">
      <c r="B23" s="8">
        <v>11</v>
      </c>
      <c r="C23" s="25" t="s">
        <v>33</v>
      </c>
      <c r="D23" s="9" t="s">
        <v>12</v>
      </c>
      <c r="E23" s="9">
        <v>1</v>
      </c>
      <c r="F23" s="7">
        <v>51986</v>
      </c>
      <c r="G23" s="7">
        <v>51097</v>
      </c>
      <c r="H23" s="7">
        <v>52875</v>
      </c>
      <c r="I23" s="6"/>
      <c r="J23" s="18">
        <f t="shared" si="0"/>
        <v>51986</v>
      </c>
      <c r="K23" s="19">
        <f t="shared" si="1"/>
        <v>51981</v>
      </c>
      <c r="L23" s="19" cm="1">
        <f t="array" ref="L23">ROUND(AVERAGE(SMALL((F23,G23,H23),{1;2})),0)</f>
        <v>51542</v>
      </c>
    </row>
    <row r="24" spans="2:12" ht="33" customHeight="1">
      <c r="B24" s="8">
        <v>12</v>
      </c>
      <c r="C24" s="25" t="s">
        <v>34</v>
      </c>
      <c r="D24" s="9" t="s">
        <v>11</v>
      </c>
      <c r="E24" s="9">
        <v>1</v>
      </c>
      <c r="F24" s="7">
        <v>18520</v>
      </c>
      <c r="G24" s="7">
        <v>18203</v>
      </c>
      <c r="H24" s="7">
        <v>18836</v>
      </c>
      <c r="I24" s="6"/>
      <c r="J24" s="18">
        <f t="shared" si="0"/>
        <v>18520</v>
      </c>
      <c r="K24" s="19">
        <f t="shared" si="1"/>
        <v>18518</v>
      </c>
      <c r="L24" s="19" cm="1">
        <f t="array" ref="L24">ROUND(AVERAGE(SMALL((F24,G24,H24),{1;2})),0)</f>
        <v>18362</v>
      </c>
    </row>
    <row r="25" spans="2:12" ht="48.75" customHeight="1">
      <c r="B25" s="8">
        <v>13</v>
      </c>
      <c r="C25" s="26" t="s">
        <v>35</v>
      </c>
      <c r="D25" s="9" t="s">
        <v>11</v>
      </c>
      <c r="E25" s="9">
        <v>1</v>
      </c>
      <c r="F25" s="7">
        <v>10090</v>
      </c>
      <c r="G25" s="7">
        <v>9918</v>
      </c>
      <c r="H25" s="7">
        <v>10263</v>
      </c>
      <c r="I25" s="6"/>
      <c r="J25" s="18">
        <f t="shared" si="0"/>
        <v>10090</v>
      </c>
      <c r="K25" s="19">
        <f t="shared" si="1"/>
        <v>10089</v>
      </c>
      <c r="L25" s="19" cm="1">
        <f t="array" ref="L25">ROUND(AVERAGE(SMALL((F25,G25,H25),{1;2})),0)</f>
        <v>10004</v>
      </c>
    </row>
    <row r="26" spans="2:12" ht="93.75" customHeight="1">
      <c r="B26" s="8">
        <v>14</v>
      </c>
      <c r="C26" s="25" t="s">
        <v>140</v>
      </c>
      <c r="D26" s="9" t="s">
        <v>11</v>
      </c>
      <c r="E26" s="9">
        <v>1</v>
      </c>
      <c r="F26" s="7">
        <v>48999</v>
      </c>
      <c r="G26" s="7">
        <v>48162</v>
      </c>
      <c r="H26" s="7">
        <v>49837</v>
      </c>
      <c r="I26" s="6"/>
      <c r="J26" s="18">
        <f t="shared" si="0"/>
        <v>48999</v>
      </c>
      <c r="K26" s="19">
        <f t="shared" si="1"/>
        <v>48995</v>
      </c>
      <c r="L26" s="19" cm="1">
        <f t="array" ref="L26">ROUND(AVERAGE(SMALL((F26,G26,H26),{1;2})),0)</f>
        <v>48581</v>
      </c>
    </row>
    <row r="27" spans="2:12" ht="227.25" customHeight="1">
      <c r="B27" s="8">
        <v>15</v>
      </c>
      <c r="C27" s="25" t="s">
        <v>36</v>
      </c>
      <c r="D27" s="9" t="s">
        <v>11</v>
      </c>
      <c r="E27" s="9">
        <v>1</v>
      </c>
      <c r="F27" s="7">
        <v>152069</v>
      </c>
      <c r="G27" s="7">
        <v>149470</v>
      </c>
      <c r="H27" s="7">
        <v>154669</v>
      </c>
      <c r="I27" s="6"/>
      <c r="J27" s="18">
        <f t="shared" si="0"/>
        <v>152069</v>
      </c>
      <c r="K27" s="19">
        <f t="shared" si="1"/>
        <v>152055</v>
      </c>
      <c r="L27" s="19" cm="1">
        <f t="array" ref="L27">ROUND(AVERAGE(SMALL((F27,G27,H27),{1;2})),0)</f>
        <v>150770</v>
      </c>
    </row>
    <row r="28" spans="2:12" ht="45.75" customHeight="1">
      <c r="B28" s="8">
        <v>16</v>
      </c>
      <c r="C28" s="25" t="s">
        <v>37</v>
      </c>
      <c r="D28" s="9" t="s">
        <v>11</v>
      </c>
      <c r="E28" s="9">
        <v>1</v>
      </c>
      <c r="F28" s="7">
        <v>40211</v>
      </c>
      <c r="G28" s="7">
        <v>39523</v>
      </c>
      <c r="H28" s="7">
        <v>40898</v>
      </c>
      <c r="I28" s="6"/>
      <c r="J28" s="18">
        <f t="shared" si="0"/>
        <v>40211</v>
      </c>
      <c r="K28" s="19">
        <f t="shared" si="1"/>
        <v>40207</v>
      </c>
      <c r="L28" s="19" cm="1">
        <f t="array" ref="L28">ROUND(AVERAGE(SMALL((F28,G28,H28),{1;2})),0)</f>
        <v>39867</v>
      </c>
    </row>
    <row r="29" spans="2:12" ht="80.25" customHeight="1">
      <c r="B29" s="8">
        <v>17</v>
      </c>
      <c r="C29" s="25" t="s">
        <v>38</v>
      </c>
      <c r="D29" s="9" t="s">
        <v>12</v>
      </c>
      <c r="E29" s="9">
        <v>1</v>
      </c>
      <c r="F29" s="7">
        <v>13671</v>
      </c>
      <c r="G29" s="7">
        <v>13438</v>
      </c>
      <c r="H29" s="7">
        <v>13905</v>
      </c>
      <c r="I29" s="6"/>
      <c r="J29" s="18">
        <f t="shared" si="0"/>
        <v>13671</v>
      </c>
      <c r="K29" s="19">
        <f t="shared" si="1"/>
        <v>13670</v>
      </c>
      <c r="L29" s="19" cm="1">
        <f t="array" ref="L29">ROUND(AVERAGE(SMALL((F29,G29,H29),{1;2})),0)</f>
        <v>13555</v>
      </c>
    </row>
    <row r="30" spans="2:12" ht="31.5" customHeight="1">
      <c r="B30" s="8">
        <v>18</v>
      </c>
      <c r="C30" s="25" t="s">
        <v>39</v>
      </c>
      <c r="D30" s="9" t="s">
        <v>12</v>
      </c>
      <c r="E30" s="9">
        <v>1</v>
      </c>
      <c r="F30" s="7">
        <v>45021</v>
      </c>
      <c r="G30" s="7">
        <v>44251</v>
      </c>
      <c r="H30" s="7">
        <v>45790</v>
      </c>
      <c r="I30" s="6"/>
      <c r="J30" s="18">
        <f t="shared" si="0"/>
        <v>45021</v>
      </c>
      <c r="K30" s="19">
        <f t="shared" si="1"/>
        <v>45016</v>
      </c>
      <c r="L30" s="19" cm="1">
        <f t="array" ref="L30">ROUND(AVERAGE(SMALL((F30,G30,H30),{1;2})),0)</f>
        <v>44636</v>
      </c>
    </row>
    <row r="31" spans="2:12" ht="81" customHeight="1">
      <c r="B31" s="8">
        <v>19</v>
      </c>
      <c r="C31" s="25" t="s">
        <v>40</v>
      </c>
      <c r="D31" s="9" t="s">
        <v>11</v>
      </c>
      <c r="E31" s="9">
        <v>1</v>
      </c>
      <c r="F31" s="7">
        <v>820</v>
      </c>
      <c r="G31" s="7">
        <v>805</v>
      </c>
      <c r="H31" s="7">
        <v>834</v>
      </c>
      <c r="I31" s="6"/>
      <c r="J31" s="18">
        <f t="shared" si="0"/>
        <v>820</v>
      </c>
      <c r="K31" s="19">
        <f t="shared" si="1"/>
        <v>820</v>
      </c>
      <c r="L31" s="19" cm="1">
        <f t="array" ref="L31">ROUND(AVERAGE(SMALL((F31,G31,H31),{1;2})),0)</f>
        <v>813</v>
      </c>
    </row>
    <row r="32" spans="2:12" ht="114" customHeight="1">
      <c r="B32" s="8">
        <v>20</v>
      </c>
      <c r="C32" s="24" t="s">
        <v>41</v>
      </c>
      <c r="D32" s="9" t="s">
        <v>11</v>
      </c>
      <c r="E32" s="9">
        <v>1</v>
      </c>
      <c r="F32" s="7">
        <v>28131</v>
      </c>
      <c r="G32" s="7">
        <v>27650</v>
      </c>
      <c r="H32" s="7">
        <v>28612</v>
      </c>
      <c r="I32" s="6"/>
      <c r="J32" s="18">
        <f t="shared" si="0"/>
        <v>28131</v>
      </c>
      <c r="K32" s="19">
        <f t="shared" si="1"/>
        <v>28128</v>
      </c>
      <c r="L32" s="19" cm="1">
        <f t="array" ref="L32">ROUND(AVERAGE(SMALL((F32,G32,H32),{1;2})),0)</f>
        <v>27891</v>
      </c>
    </row>
    <row r="33" spans="2:12" ht="38.25" customHeight="1">
      <c r="B33" s="8">
        <v>21</v>
      </c>
      <c r="C33" s="24" t="s">
        <v>42</v>
      </c>
      <c r="D33" s="9" t="s">
        <v>43</v>
      </c>
      <c r="E33" s="9">
        <v>1</v>
      </c>
      <c r="F33" s="7">
        <v>10796</v>
      </c>
      <c r="G33" s="7">
        <v>10612</v>
      </c>
      <c r="H33" s="7">
        <v>10981</v>
      </c>
      <c r="I33" s="6"/>
      <c r="J33" s="18">
        <f t="shared" si="0"/>
        <v>10796</v>
      </c>
      <c r="K33" s="19">
        <f t="shared" si="1"/>
        <v>10795</v>
      </c>
      <c r="L33" s="19" cm="1">
        <f t="array" ref="L33">ROUND(AVERAGE(SMALL((F33,G33,H33),{1;2})),0)</f>
        <v>10704</v>
      </c>
    </row>
    <row r="34" spans="2:12" ht="105.75" customHeight="1">
      <c r="B34" s="8">
        <v>22</v>
      </c>
      <c r="C34" s="24" t="s">
        <v>44</v>
      </c>
      <c r="D34" s="9" t="s">
        <v>11</v>
      </c>
      <c r="E34" s="9">
        <v>1</v>
      </c>
      <c r="F34" s="7">
        <v>6098</v>
      </c>
      <c r="G34" s="7">
        <v>5994</v>
      </c>
      <c r="H34" s="7">
        <v>6202</v>
      </c>
      <c r="I34" s="6"/>
      <c r="J34" s="18">
        <f t="shared" si="0"/>
        <v>6098</v>
      </c>
      <c r="K34" s="19">
        <f t="shared" si="1"/>
        <v>6097</v>
      </c>
      <c r="L34" s="19" cm="1">
        <f t="array" ref="L34">ROUND(AVERAGE(SMALL((F34,G34,H34),{1;2})),0)</f>
        <v>6046</v>
      </c>
    </row>
    <row r="35" spans="2:12" ht="43.5" customHeight="1">
      <c r="B35" s="8">
        <v>23</v>
      </c>
      <c r="C35" s="24" t="s">
        <v>45</v>
      </c>
      <c r="D35" s="9" t="s">
        <v>11</v>
      </c>
      <c r="E35" s="9">
        <v>1</v>
      </c>
      <c r="F35" s="7">
        <v>52101</v>
      </c>
      <c r="G35" s="7">
        <v>51211</v>
      </c>
      <c r="H35" s="7">
        <v>52992</v>
      </c>
      <c r="I35" s="6"/>
      <c r="J35" s="18">
        <f t="shared" si="0"/>
        <v>52101</v>
      </c>
      <c r="K35" s="19">
        <f t="shared" si="1"/>
        <v>52096</v>
      </c>
      <c r="L35" s="19" cm="1">
        <f t="array" ref="L35">ROUND(AVERAGE(SMALL((F35,G35,H35),{1;2})),0)</f>
        <v>51656</v>
      </c>
    </row>
    <row r="36" spans="2:12" ht="39.75" customHeight="1">
      <c r="B36" s="8">
        <v>24</v>
      </c>
      <c r="C36" s="24" t="s">
        <v>46</v>
      </c>
      <c r="D36" s="9" t="s">
        <v>11</v>
      </c>
      <c r="E36" s="9">
        <v>1</v>
      </c>
      <c r="F36" s="7">
        <v>14126</v>
      </c>
      <c r="G36" s="7">
        <v>13885</v>
      </c>
      <c r="H36" s="7">
        <v>14368</v>
      </c>
      <c r="I36" s="6"/>
      <c r="J36" s="18">
        <f t="shared" si="0"/>
        <v>14126</v>
      </c>
      <c r="K36" s="19">
        <f t="shared" si="1"/>
        <v>14125</v>
      </c>
      <c r="L36" s="19" cm="1">
        <f t="array" ref="L36">ROUND(AVERAGE(SMALL((F36,G36,H36),{1;2})),0)</f>
        <v>14006</v>
      </c>
    </row>
    <row r="37" spans="2:12" ht="94.5" customHeight="1">
      <c r="B37" s="8">
        <v>25</v>
      </c>
      <c r="C37" s="24" t="s">
        <v>47</v>
      </c>
      <c r="D37" s="9" t="s">
        <v>17</v>
      </c>
      <c r="E37" s="9">
        <v>1</v>
      </c>
      <c r="F37" s="7">
        <v>21163</v>
      </c>
      <c r="G37" s="7">
        <v>20802</v>
      </c>
      <c r="H37" s="7">
        <v>21525</v>
      </c>
      <c r="I37" s="6"/>
      <c r="J37" s="18">
        <f t="shared" si="0"/>
        <v>21163</v>
      </c>
      <c r="K37" s="19">
        <f t="shared" si="1"/>
        <v>21161</v>
      </c>
      <c r="L37" s="19" cm="1">
        <f t="array" ref="L37">ROUND(AVERAGE(SMALL((F37,G37,H37),{1;2})),0)</f>
        <v>20983</v>
      </c>
    </row>
    <row r="38" spans="2:12" ht="73.5" customHeight="1">
      <c r="B38" s="8">
        <v>26</v>
      </c>
      <c r="C38" s="25" t="s">
        <v>48</v>
      </c>
      <c r="D38" s="9" t="s">
        <v>11</v>
      </c>
      <c r="E38" s="9">
        <v>1</v>
      </c>
      <c r="F38" s="7">
        <v>25988</v>
      </c>
      <c r="G38" s="7">
        <v>25543</v>
      </c>
      <c r="H38" s="7">
        <v>26432</v>
      </c>
      <c r="I38" s="6"/>
      <c r="J38" s="18">
        <f t="shared" si="0"/>
        <v>25988</v>
      </c>
      <c r="K38" s="19">
        <f t="shared" si="1"/>
        <v>25985</v>
      </c>
      <c r="L38" s="19" cm="1">
        <f t="array" ref="L38">ROUND(AVERAGE(SMALL((F38,G38,H38),{1;2})),0)</f>
        <v>25766</v>
      </c>
    </row>
    <row r="39" spans="2:12" ht="22.5" customHeight="1">
      <c r="B39" s="8">
        <v>27</v>
      </c>
      <c r="C39" s="25" t="s">
        <v>49</v>
      </c>
      <c r="D39" s="9" t="s">
        <v>11</v>
      </c>
      <c r="E39" s="9">
        <v>1</v>
      </c>
      <c r="F39" s="7">
        <v>14682</v>
      </c>
      <c r="G39" s="7">
        <v>14431</v>
      </c>
      <c r="H39" s="7">
        <v>14933</v>
      </c>
      <c r="I39" s="6"/>
      <c r="J39" s="18">
        <f t="shared" si="0"/>
        <v>14682</v>
      </c>
      <c r="K39" s="19">
        <f t="shared" si="1"/>
        <v>14681</v>
      </c>
      <c r="L39" s="19" cm="1">
        <f t="array" ref="L39">ROUND(AVERAGE(SMALL((F39,G39,H39),{1;2})),0)</f>
        <v>14557</v>
      </c>
    </row>
    <row r="40" spans="2:12" ht="62.25" customHeight="1">
      <c r="B40" s="8">
        <v>28</v>
      </c>
      <c r="C40" s="25" t="s">
        <v>50</v>
      </c>
      <c r="D40" s="9" t="s">
        <v>12</v>
      </c>
      <c r="E40" s="9">
        <v>1</v>
      </c>
      <c r="F40" s="7">
        <v>22731</v>
      </c>
      <c r="G40" s="7">
        <v>22342</v>
      </c>
      <c r="H40" s="7">
        <v>23119</v>
      </c>
      <c r="I40" s="6"/>
      <c r="J40" s="18">
        <f t="shared" si="0"/>
        <v>22731</v>
      </c>
      <c r="K40" s="19">
        <f t="shared" si="1"/>
        <v>22728</v>
      </c>
      <c r="L40" s="19" cm="1">
        <f t="array" ref="L40">ROUND(AVERAGE(SMALL((F40,G40,H40),{1;2})),0)</f>
        <v>22537</v>
      </c>
    </row>
    <row r="41" spans="2:12" ht="35.25" customHeight="1">
      <c r="B41" s="8">
        <v>29</v>
      </c>
      <c r="C41" s="25" t="s">
        <v>51</v>
      </c>
      <c r="D41" s="9" t="s">
        <v>15</v>
      </c>
      <c r="E41" s="9">
        <v>1</v>
      </c>
      <c r="F41" s="7">
        <v>92423</v>
      </c>
      <c r="G41" s="7">
        <v>90843</v>
      </c>
      <c r="H41" s="7">
        <v>94003</v>
      </c>
      <c r="I41" s="6"/>
      <c r="J41" s="18">
        <f t="shared" si="0"/>
        <v>92423</v>
      </c>
      <c r="K41" s="19">
        <f t="shared" si="1"/>
        <v>92414</v>
      </c>
      <c r="L41" s="19" cm="1">
        <f t="array" ref="L41">ROUND(AVERAGE(SMALL((F41,G41,H41),{1;2})),0)</f>
        <v>91633</v>
      </c>
    </row>
    <row r="42" spans="2:12" ht="49.5" customHeight="1">
      <c r="B42" s="8">
        <v>30</v>
      </c>
      <c r="C42" s="25" t="s">
        <v>52</v>
      </c>
      <c r="D42" s="9" t="s">
        <v>12</v>
      </c>
      <c r="E42" s="9">
        <v>1</v>
      </c>
      <c r="F42" s="7">
        <v>14506</v>
      </c>
      <c r="G42" s="7">
        <v>14258</v>
      </c>
      <c r="H42" s="7">
        <v>14754</v>
      </c>
      <c r="I42" s="6"/>
      <c r="J42" s="18">
        <f t="shared" si="0"/>
        <v>14506</v>
      </c>
      <c r="K42" s="19">
        <f t="shared" si="1"/>
        <v>14505</v>
      </c>
      <c r="L42" s="19" cm="1">
        <f t="array" ref="L42">ROUND(AVERAGE(SMALL((F42,G42,H42),{1;2})),0)</f>
        <v>14382</v>
      </c>
    </row>
    <row r="43" spans="2:12" ht="60.75" customHeight="1">
      <c r="B43" s="8">
        <v>31</v>
      </c>
      <c r="C43" s="24" t="s">
        <v>53</v>
      </c>
      <c r="D43" s="9" t="s">
        <v>11</v>
      </c>
      <c r="E43" s="9">
        <v>1</v>
      </c>
      <c r="F43" s="7">
        <v>13267</v>
      </c>
      <c r="G43" s="14">
        <v>13040</v>
      </c>
      <c r="H43" s="7">
        <v>13494</v>
      </c>
      <c r="I43" s="6"/>
      <c r="J43" s="18">
        <f t="shared" si="0"/>
        <v>13267</v>
      </c>
      <c r="K43" s="19">
        <f t="shared" si="1"/>
        <v>13266</v>
      </c>
      <c r="L43" s="19" cm="1">
        <f t="array" ref="L43">ROUND(AVERAGE(SMALL((F43,G43,H43),{1;2})),0)</f>
        <v>13154</v>
      </c>
    </row>
    <row r="44" spans="2:12" ht="48.75" customHeight="1">
      <c r="B44" s="8">
        <v>32</v>
      </c>
      <c r="C44" s="24" t="s">
        <v>54</v>
      </c>
      <c r="D44" s="9" t="s">
        <v>11</v>
      </c>
      <c r="E44" s="9">
        <v>1</v>
      </c>
      <c r="F44" s="7">
        <v>7402</v>
      </c>
      <c r="G44" s="7">
        <v>7275</v>
      </c>
      <c r="H44" s="7">
        <v>7528</v>
      </c>
      <c r="I44" s="6"/>
      <c r="J44" s="18">
        <f t="shared" si="0"/>
        <v>7402</v>
      </c>
      <c r="K44" s="19">
        <f t="shared" si="1"/>
        <v>7401</v>
      </c>
      <c r="L44" s="19" cm="1">
        <f t="array" ref="L44">ROUND(AVERAGE(SMALL((F44,G44,H44),{1;2})),0)</f>
        <v>7339</v>
      </c>
    </row>
    <row r="45" spans="2:12" ht="115.5" customHeight="1">
      <c r="B45" s="8">
        <v>33</v>
      </c>
      <c r="C45" s="25" t="s">
        <v>55</v>
      </c>
      <c r="D45" s="9" t="s">
        <v>11</v>
      </c>
      <c r="E45" s="9">
        <v>1</v>
      </c>
      <c r="F45" s="7">
        <v>11203</v>
      </c>
      <c r="G45" s="7">
        <v>11012</v>
      </c>
      <c r="H45" s="7">
        <v>11395</v>
      </c>
      <c r="I45" s="6"/>
      <c r="J45" s="18">
        <f t="shared" si="0"/>
        <v>11203</v>
      </c>
      <c r="K45" s="19">
        <f t="shared" si="1"/>
        <v>11202</v>
      </c>
      <c r="L45" s="19" cm="1">
        <f t="array" ref="L45">ROUND(AVERAGE(SMALL((F45,G45,H45),{1;2})),0)</f>
        <v>11108</v>
      </c>
    </row>
    <row r="46" spans="2:12" ht="82.5" customHeight="1">
      <c r="B46" s="8">
        <v>34</v>
      </c>
      <c r="C46" s="24" t="s">
        <v>56</v>
      </c>
      <c r="D46" s="9" t="s">
        <v>11</v>
      </c>
      <c r="E46" s="9">
        <v>1</v>
      </c>
      <c r="F46" s="7">
        <v>124199</v>
      </c>
      <c r="G46" s="7">
        <v>122076</v>
      </c>
      <c r="H46" s="7">
        <v>126322</v>
      </c>
      <c r="I46" s="6"/>
      <c r="J46" s="18">
        <f t="shared" si="0"/>
        <v>124199</v>
      </c>
      <c r="K46" s="19">
        <f t="shared" si="1"/>
        <v>124187</v>
      </c>
      <c r="L46" s="19" cm="1">
        <f t="array" ref="L46">ROUND(AVERAGE(SMALL((F46,G46,H46),{1;2})),0)</f>
        <v>123138</v>
      </c>
    </row>
    <row r="47" spans="2:12" ht="71.25" customHeight="1">
      <c r="B47" s="8">
        <v>35</v>
      </c>
      <c r="C47" s="25" t="s">
        <v>57</v>
      </c>
      <c r="D47" s="9" t="s">
        <v>11</v>
      </c>
      <c r="E47" s="9">
        <v>1</v>
      </c>
      <c r="F47" s="7">
        <v>80671</v>
      </c>
      <c r="G47" s="7">
        <v>79292</v>
      </c>
      <c r="H47" s="7">
        <v>82050</v>
      </c>
      <c r="I47" s="6"/>
      <c r="J47" s="18">
        <f t="shared" si="0"/>
        <v>80671</v>
      </c>
      <c r="K47" s="19">
        <f t="shared" si="1"/>
        <v>80663</v>
      </c>
      <c r="L47" s="19" cm="1">
        <f t="array" ref="L47">ROUND(AVERAGE(SMALL((F47,G47,H47),{1;2})),0)</f>
        <v>79982</v>
      </c>
    </row>
    <row r="48" spans="2:12" ht="76.5" customHeight="1">
      <c r="B48" s="8">
        <v>36</v>
      </c>
      <c r="C48" s="24" t="s">
        <v>58</v>
      </c>
      <c r="D48" s="9" t="s">
        <v>12</v>
      </c>
      <c r="E48" s="9">
        <v>1</v>
      </c>
      <c r="F48" s="7">
        <v>3399</v>
      </c>
      <c r="G48" s="7">
        <v>3341</v>
      </c>
      <c r="H48" s="7">
        <v>3457</v>
      </c>
      <c r="I48" s="6"/>
      <c r="J48" s="18">
        <f t="shared" si="0"/>
        <v>3399</v>
      </c>
      <c r="K48" s="19">
        <f t="shared" si="1"/>
        <v>3399</v>
      </c>
      <c r="L48" s="19" cm="1">
        <f t="array" ref="L48">ROUND(AVERAGE(SMALL((F48,G48,H48),{1;2})),0)</f>
        <v>3370</v>
      </c>
    </row>
    <row r="49" spans="2:12" ht="96.75" customHeight="1">
      <c r="B49" s="8">
        <v>37</v>
      </c>
      <c r="C49" s="25" t="s">
        <v>59</v>
      </c>
      <c r="D49" s="9" t="s">
        <v>11</v>
      </c>
      <c r="E49" s="9">
        <v>1</v>
      </c>
      <c r="F49" s="7">
        <v>99393</v>
      </c>
      <c r="G49" s="7">
        <v>97694</v>
      </c>
      <c r="H49" s="7">
        <v>101092</v>
      </c>
      <c r="I49" s="6"/>
      <c r="J49" s="18">
        <f t="shared" si="0"/>
        <v>99393</v>
      </c>
      <c r="K49" s="19">
        <f t="shared" si="1"/>
        <v>99383</v>
      </c>
      <c r="L49" s="19" cm="1">
        <f t="array" ref="L49">ROUND(AVERAGE(SMALL((F49,G49,H49),{1;2})),0)</f>
        <v>98544</v>
      </c>
    </row>
    <row r="50" spans="2:12" ht="57.75" customHeight="1">
      <c r="B50" s="8">
        <v>38</v>
      </c>
      <c r="C50" s="25" t="s">
        <v>60</v>
      </c>
      <c r="D50" s="9" t="s">
        <v>11</v>
      </c>
      <c r="E50" s="9">
        <v>1</v>
      </c>
      <c r="F50" s="7">
        <v>1265</v>
      </c>
      <c r="G50" s="7">
        <v>1244</v>
      </c>
      <c r="H50" s="7">
        <v>1287</v>
      </c>
      <c r="I50" s="6"/>
      <c r="J50" s="18">
        <f t="shared" si="0"/>
        <v>1265</v>
      </c>
      <c r="K50" s="19">
        <f t="shared" si="1"/>
        <v>1265</v>
      </c>
      <c r="L50" s="19" cm="1">
        <f t="array" ref="L50">ROUND(AVERAGE(SMALL((F50,G50,H50),{1;2})),0)</f>
        <v>1255</v>
      </c>
    </row>
    <row r="51" spans="2:12" ht="38.25" customHeight="1">
      <c r="B51" s="8">
        <v>39</v>
      </c>
      <c r="C51" s="25" t="s">
        <v>61</v>
      </c>
      <c r="D51" s="9" t="s">
        <v>11</v>
      </c>
      <c r="E51" s="9">
        <v>1</v>
      </c>
      <c r="F51" s="7">
        <v>30687</v>
      </c>
      <c r="G51" s="7">
        <v>30163</v>
      </c>
      <c r="H51" s="7">
        <v>31212</v>
      </c>
      <c r="I51" s="6"/>
      <c r="J51" s="18">
        <f t="shared" si="0"/>
        <v>30687</v>
      </c>
      <c r="K51" s="19">
        <f t="shared" si="1"/>
        <v>30684</v>
      </c>
      <c r="L51" s="19" cm="1">
        <f t="array" ref="L51">ROUND(AVERAGE(SMALL((F51,G51,H51),{1;2})),0)</f>
        <v>30425</v>
      </c>
    </row>
    <row r="52" spans="2:12" ht="127.5" customHeight="1">
      <c r="B52" s="8">
        <v>40</v>
      </c>
      <c r="C52" s="25" t="s">
        <v>62</v>
      </c>
      <c r="D52" s="9" t="s">
        <v>12</v>
      </c>
      <c r="E52" s="9">
        <v>1</v>
      </c>
      <c r="F52" s="7">
        <v>18949</v>
      </c>
      <c r="G52" s="7">
        <v>18625</v>
      </c>
      <c r="H52" s="7">
        <v>19272</v>
      </c>
      <c r="I52" s="6"/>
      <c r="J52" s="18">
        <f t="shared" si="0"/>
        <v>18949</v>
      </c>
      <c r="K52" s="19">
        <f t="shared" si="1"/>
        <v>18947</v>
      </c>
      <c r="L52" s="19" cm="1">
        <f t="array" ref="L52">ROUND(AVERAGE(SMALL((F52,G52,H52),{1;2})),0)</f>
        <v>18787</v>
      </c>
    </row>
    <row r="53" spans="2:12" ht="168.75" customHeight="1">
      <c r="B53" s="8">
        <v>41</v>
      </c>
      <c r="C53" s="25" t="s">
        <v>63</v>
      </c>
      <c r="D53" s="9" t="s">
        <v>11</v>
      </c>
      <c r="E53" s="9">
        <v>1</v>
      </c>
      <c r="F53" s="7">
        <v>49364</v>
      </c>
      <c r="G53" s="7">
        <v>48520</v>
      </c>
      <c r="H53" s="7">
        <v>50208</v>
      </c>
      <c r="I53" s="6"/>
      <c r="J53" s="18">
        <f t="shared" si="0"/>
        <v>49364</v>
      </c>
      <c r="K53" s="19">
        <f t="shared" si="1"/>
        <v>49359</v>
      </c>
      <c r="L53" s="19" cm="1">
        <f t="array" ref="L53">ROUND(AVERAGE(SMALL((F53,G53,H53),{1;2})),0)</f>
        <v>48942</v>
      </c>
    </row>
    <row r="54" spans="2:12" ht="42" customHeight="1">
      <c r="B54" s="8">
        <v>42</v>
      </c>
      <c r="C54" s="25" t="s">
        <v>64</v>
      </c>
      <c r="D54" s="9" t="s">
        <v>12</v>
      </c>
      <c r="E54" s="9">
        <v>1</v>
      </c>
      <c r="F54" s="7">
        <v>20474</v>
      </c>
      <c r="G54" s="7">
        <v>20124</v>
      </c>
      <c r="H54" s="7">
        <v>20824</v>
      </c>
      <c r="I54" s="6"/>
      <c r="J54" s="18">
        <f t="shared" si="0"/>
        <v>20474</v>
      </c>
      <c r="K54" s="19">
        <f t="shared" si="1"/>
        <v>20472</v>
      </c>
      <c r="L54" s="19" cm="1">
        <f t="array" ref="L54">ROUND(AVERAGE(SMALL((F54,G54,H54),{1;2})),0)</f>
        <v>20299</v>
      </c>
    </row>
    <row r="55" spans="2:12" ht="33" customHeight="1">
      <c r="B55" s="8">
        <v>43</v>
      </c>
      <c r="C55" s="25" t="s">
        <v>65</v>
      </c>
      <c r="D55" s="9" t="s">
        <v>11</v>
      </c>
      <c r="E55" s="9">
        <v>1</v>
      </c>
      <c r="F55" s="7">
        <v>11937</v>
      </c>
      <c r="G55" s="7">
        <v>11733</v>
      </c>
      <c r="H55" s="7">
        <v>12142</v>
      </c>
      <c r="I55" s="6"/>
      <c r="J55" s="18">
        <f t="shared" si="0"/>
        <v>11937</v>
      </c>
      <c r="K55" s="19">
        <f t="shared" si="1"/>
        <v>11936</v>
      </c>
      <c r="L55" s="19" cm="1">
        <f t="array" ref="L55">ROUND(AVERAGE(SMALL((F55,G55,H55),{1;2})),0)</f>
        <v>11835</v>
      </c>
    </row>
    <row r="56" spans="2:12" ht="105.75" customHeight="1">
      <c r="B56" s="8">
        <v>44</v>
      </c>
      <c r="C56" s="25" t="s">
        <v>66</v>
      </c>
      <c r="D56" s="9" t="s">
        <v>11</v>
      </c>
      <c r="E56" s="9">
        <v>1</v>
      </c>
      <c r="F56" s="7">
        <v>14028</v>
      </c>
      <c r="G56" s="7">
        <v>13789</v>
      </c>
      <c r="H56" s="7">
        <v>14268</v>
      </c>
      <c r="I56" s="6"/>
      <c r="J56" s="18">
        <f t="shared" si="0"/>
        <v>14028</v>
      </c>
      <c r="K56" s="19">
        <f t="shared" si="1"/>
        <v>14027</v>
      </c>
      <c r="L56" s="19" cm="1">
        <f t="array" ref="L56">ROUND(AVERAGE(SMALL((F56,G56,H56),{1;2})),0)</f>
        <v>13909</v>
      </c>
    </row>
    <row r="57" spans="2:12" ht="34.5" customHeight="1">
      <c r="B57" s="8">
        <v>45</v>
      </c>
      <c r="C57" s="24" t="s">
        <v>67</v>
      </c>
      <c r="D57" s="9" t="s">
        <v>15</v>
      </c>
      <c r="E57" s="9">
        <v>1</v>
      </c>
      <c r="F57" s="7">
        <v>44480</v>
      </c>
      <c r="G57" s="7">
        <v>43720</v>
      </c>
      <c r="H57" s="7">
        <v>45241</v>
      </c>
      <c r="I57" s="6"/>
      <c r="J57" s="18">
        <f t="shared" si="0"/>
        <v>44480</v>
      </c>
      <c r="K57" s="19">
        <f t="shared" si="1"/>
        <v>44476</v>
      </c>
      <c r="L57" s="19" cm="1">
        <f t="array" ref="L57">ROUND(AVERAGE(SMALL((F57,G57,H57),{1;2})),0)</f>
        <v>44100</v>
      </c>
    </row>
    <row r="58" spans="2:12" ht="161.25" customHeight="1">
      <c r="B58" s="8">
        <v>46</v>
      </c>
      <c r="C58" s="24" t="s">
        <v>68</v>
      </c>
      <c r="D58" s="9" t="s">
        <v>11</v>
      </c>
      <c r="E58" s="9">
        <v>1</v>
      </c>
      <c r="F58" s="7">
        <v>28924</v>
      </c>
      <c r="G58" s="7">
        <v>28430</v>
      </c>
      <c r="H58" s="7">
        <v>29419</v>
      </c>
      <c r="I58" s="6"/>
      <c r="J58" s="18">
        <f t="shared" si="0"/>
        <v>28924</v>
      </c>
      <c r="K58" s="19">
        <f t="shared" si="1"/>
        <v>28922</v>
      </c>
      <c r="L58" s="19" cm="1">
        <f t="array" ref="L58">ROUND(AVERAGE(SMALL((F58,G58,H58),{1;2})),0)</f>
        <v>28677</v>
      </c>
    </row>
    <row r="59" spans="2:12" ht="42.75" customHeight="1">
      <c r="B59" s="8">
        <v>47</v>
      </c>
      <c r="C59" s="24" t="s">
        <v>69</v>
      </c>
      <c r="D59" s="9" t="s">
        <v>11</v>
      </c>
      <c r="E59" s="9">
        <v>1</v>
      </c>
      <c r="F59" s="7">
        <v>25758</v>
      </c>
      <c r="G59" s="7">
        <v>25317</v>
      </c>
      <c r="H59" s="7">
        <v>26198</v>
      </c>
      <c r="I59" s="6"/>
      <c r="J59" s="18">
        <f t="shared" si="0"/>
        <v>25758</v>
      </c>
      <c r="K59" s="19">
        <f t="shared" si="1"/>
        <v>25755</v>
      </c>
      <c r="L59" s="19" cm="1">
        <f t="array" ref="L59">ROUND(AVERAGE(SMALL((F59,G59,H59),{1;2})),0)</f>
        <v>25538</v>
      </c>
    </row>
    <row r="60" spans="2:12" ht="42.75">
      <c r="B60" s="8">
        <v>48</v>
      </c>
      <c r="C60" s="24" t="s">
        <v>70</v>
      </c>
      <c r="D60" s="9" t="s">
        <v>12</v>
      </c>
      <c r="E60" s="9">
        <v>1</v>
      </c>
      <c r="F60" s="7">
        <v>16437</v>
      </c>
      <c r="G60" s="7">
        <v>16156</v>
      </c>
      <c r="H60" s="7">
        <v>16718</v>
      </c>
      <c r="I60" s="6"/>
      <c r="J60" s="18">
        <f t="shared" si="0"/>
        <v>16437</v>
      </c>
      <c r="K60" s="19">
        <f t="shared" si="1"/>
        <v>16435</v>
      </c>
      <c r="L60" s="19" cm="1">
        <f t="array" ref="L60">ROUND(AVERAGE(SMALL((F60,G60,H60),{1;2})),0)</f>
        <v>16297</v>
      </c>
    </row>
    <row r="61" spans="2:12" ht="29.25" customHeight="1">
      <c r="B61" s="8">
        <v>49</v>
      </c>
      <c r="C61" s="25" t="s">
        <v>71</v>
      </c>
      <c r="D61" s="9" t="s">
        <v>17</v>
      </c>
      <c r="E61" s="9">
        <v>1</v>
      </c>
      <c r="F61" s="7">
        <v>12338</v>
      </c>
      <c r="G61" s="7">
        <v>12127</v>
      </c>
      <c r="H61" s="7">
        <v>12549</v>
      </c>
      <c r="I61" s="6"/>
      <c r="J61" s="18">
        <f t="shared" si="0"/>
        <v>12338</v>
      </c>
      <c r="K61" s="19">
        <f t="shared" si="1"/>
        <v>12337</v>
      </c>
      <c r="L61" s="19" cm="1">
        <f t="array" ref="L61">ROUND(AVERAGE(SMALL((F61,G61,H61),{1;2})),0)</f>
        <v>12233</v>
      </c>
    </row>
    <row r="62" spans="2:12" ht="39.75" customHeight="1">
      <c r="B62" s="8">
        <v>50</v>
      </c>
      <c r="C62" s="24" t="s">
        <v>72</v>
      </c>
      <c r="D62" s="9" t="s">
        <v>11</v>
      </c>
      <c r="E62" s="9">
        <v>1</v>
      </c>
      <c r="F62" s="7">
        <v>25758</v>
      </c>
      <c r="G62" s="7">
        <v>25317</v>
      </c>
      <c r="H62" s="7">
        <v>26198</v>
      </c>
      <c r="I62" s="6"/>
      <c r="J62" s="18">
        <f t="shared" si="0"/>
        <v>25758</v>
      </c>
      <c r="K62" s="19">
        <f t="shared" si="1"/>
        <v>25755</v>
      </c>
      <c r="L62" s="19" cm="1">
        <f t="array" ref="L62">ROUND(AVERAGE(SMALL((F62,G62,H62),{1;2})),0)</f>
        <v>25538</v>
      </c>
    </row>
    <row r="63" spans="2:12" ht="70.5" customHeight="1">
      <c r="B63" s="8">
        <v>51</v>
      </c>
      <c r="C63" s="24" t="s">
        <v>73</v>
      </c>
      <c r="D63" s="9" t="s">
        <v>11</v>
      </c>
      <c r="E63" s="9">
        <v>1</v>
      </c>
      <c r="F63" s="7">
        <v>348075</v>
      </c>
      <c r="G63" s="7">
        <v>342125</v>
      </c>
      <c r="H63" s="7">
        <v>354025</v>
      </c>
      <c r="I63" s="6"/>
      <c r="J63" s="18">
        <f t="shared" si="0"/>
        <v>348075</v>
      </c>
      <c r="K63" s="19">
        <f t="shared" si="1"/>
        <v>348041</v>
      </c>
      <c r="L63" s="19" cm="1">
        <f t="array" ref="L63">ROUND(AVERAGE(SMALL((F63,G63,H63),{1;2})),0)</f>
        <v>345100</v>
      </c>
    </row>
    <row r="64" spans="2:12" ht="42.75" customHeight="1">
      <c r="B64" s="8">
        <v>52</v>
      </c>
      <c r="C64" s="24" t="s">
        <v>74</v>
      </c>
      <c r="D64" s="9" t="s">
        <v>12</v>
      </c>
      <c r="E64" s="9">
        <v>1</v>
      </c>
      <c r="F64" s="7">
        <v>3487</v>
      </c>
      <c r="G64" s="7">
        <v>3428</v>
      </c>
      <c r="H64" s="7">
        <v>3547</v>
      </c>
      <c r="I64" s="6"/>
      <c r="J64" s="18">
        <f t="shared" si="0"/>
        <v>3487</v>
      </c>
      <c r="K64" s="19">
        <f t="shared" si="1"/>
        <v>3487</v>
      </c>
      <c r="L64" s="19" cm="1">
        <f t="array" ref="L64">ROUND(AVERAGE(SMALL((F64,G64,H64),{1;2})),0)</f>
        <v>3458</v>
      </c>
    </row>
    <row r="65" spans="2:12" ht="102.75" customHeight="1">
      <c r="B65" s="8">
        <v>53</v>
      </c>
      <c r="C65" s="24" t="s">
        <v>75</v>
      </c>
      <c r="D65" s="9" t="s">
        <v>17</v>
      </c>
      <c r="E65" s="9">
        <v>1</v>
      </c>
      <c r="F65" s="7">
        <v>10136</v>
      </c>
      <c r="G65" s="7">
        <v>9963</v>
      </c>
      <c r="H65" s="7">
        <v>10309</v>
      </c>
      <c r="I65" s="6"/>
      <c r="J65" s="18">
        <f t="shared" si="0"/>
        <v>10136</v>
      </c>
      <c r="K65" s="19">
        <f t="shared" si="1"/>
        <v>10135</v>
      </c>
      <c r="L65" s="19" cm="1">
        <f t="array" ref="L65">ROUND(AVERAGE(SMALL((F65,G65,H65),{1;2})),0)</f>
        <v>10050</v>
      </c>
    </row>
    <row r="66" spans="2:12" ht="144" customHeight="1">
      <c r="B66" s="8">
        <v>54</v>
      </c>
      <c r="C66" s="25" t="s">
        <v>76</v>
      </c>
      <c r="D66" s="9" t="s">
        <v>11</v>
      </c>
      <c r="E66" s="9">
        <v>1</v>
      </c>
      <c r="F66" s="7">
        <v>11496</v>
      </c>
      <c r="G66" s="7">
        <v>11299</v>
      </c>
      <c r="H66" s="7">
        <v>11692</v>
      </c>
      <c r="I66" s="6"/>
      <c r="J66" s="18">
        <f t="shared" si="0"/>
        <v>11496</v>
      </c>
      <c r="K66" s="19">
        <f t="shared" si="1"/>
        <v>11495</v>
      </c>
      <c r="L66" s="19" cm="1">
        <f t="array" ref="L66">ROUND(AVERAGE(SMALL((F66,G66,H66),{1;2})),0)</f>
        <v>11398</v>
      </c>
    </row>
    <row r="67" spans="2:12" ht="136.5" customHeight="1">
      <c r="B67" s="8">
        <v>55</v>
      </c>
      <c r="C67" s="25" t="s">
        <v>77</v>
      </c>
      <c r="D67" s="9" t="s">
        <v>11</v>
      </c>
      <c r="E67" s="9">
        <v>1</v>
      </c>
      <c r="F67" s="7">
        <v>23865</v>
      </c>
      <c r="G67" s="7">
        <v>23457</v>
      </c>
      <c r="H67" s="7">
        <v>24272</v>
      </c>
      <c r="I67" s="6"/>
      <c r="J67" s="18">
        <f t="shared" si="0"/>
        <v>23865</v>
      </c>
      <c r="K67" s="19">
        <f t="shared" si="1"/>
        <v>23862</v>
      </c>
      <c r="L67" s="19" cm="1">
        <f t="array" ref="L67">ROUND(AVERAGE(SMALL((F67,G67,H67),{1;2})),0)</f>
        <v>23661</v>
      </c>
    </row>
    <row r="68" spans="2:12" ht="51" customHeight="1">
      <c r="B68" s="8">
        <v>56</v>
      </c>
      <c r="C68" s="24" t="s">
        <v>60</v>
      </c>
      <c r="D68" s="9" t="s">
        <v>11</v>
      </c>
      <c r="E68" s="9">
        <v>1</v>
      </c>
      <c r="F68" s="7">
        <v>1265</v>
      </c>
      <c r="G68" s="7">
        <v>1244</v>
      </c>
      <c r="H68" s="7">
        <v>1287</v>
      </c>
      <c r="I68" s="6"/>
      <c r="J68" s="18">
        <f t="shared" si="0"/>
        <v>1265</v>
      </c>
      <c r="K68" s="19">
        <f t="shared" si="1"/>
        <v>1265</v>
      </c>
      <c r="L68" s="19" cm="1">
        <f t="array" ref="L68">ROUND(AVERAGE(SMALL((F68,G68,H68),{1;2})),0)</f>
        <v>1255</v>
      </c>
    </row>
    <row r="69" spans="2:12" ht="90" customHeight="1">
      <c r="B69" s="8">
        <v>57</v>
      </c>
      <c r="C69" s="25" t="s">
        <v>78</v>
      </c>
      <c r="D69" s="9" t="s">
        <v>79</v>
      </c>
      <c r="E69" s="9">
        <v>1</v>
      </c>
      <c r="F69" s="7">
        <v>13598</v>
      </c>
      <c r="G69" s="7">
        <v>13366</v>
      </c>
      <c r="H69" s="7">
        <v>13831</v>
      </c>
      <c r="I69" s="6"/>
      <c r="J69" s="18">
        <f t="shared" si="0"/>
        <v>13598</v>
      </c>
      <c r="K69" s="19">
        <f t="shared" si="1"/>
        <v>13597</v>
      </c>
      <c r="L69" s="19" cm="1">
        <f t="array" ref="L69">ROUND(AVERAGE(SMALL((F69,G69,H69),{1;2})),0)</f>
        <v>13482</v>
      </c>
    </row>
    <row r="70" spans="2:12" ht="102.75" customHeight="1">
      <c r="B70" s="8">
        <v>58</v>
      </c>
      <c r="C70" s="25" t="s">
        <v>80</v>
      </c>
      <c r="D70" s="9" t="s">
        <v>11</v>
      </c>
      <c r="E70" s="9">
        <v>1</v>
      </c>
      <c r="F70" s="7">
        <v>5544</v>
      </c>
      <c r="G70" s="7">
        <v>5449</v>
      </c>
      <c r="H70" s="7">
        <v>5639</v>
      </c>
      <c r="I70" s="6"/>
      <c r="J70" s="18">
        <f t="shared" si="0"/>
        <v>5544</v>
      </c>
      <c r="K70" s="19">
        <f t="shared" si="1"/>
        <v>5543</v>
      </c>
      <c r="L70" s="19" cm="1">
        <f t="array" ref="L70">ROUND(AVERAGE(SMALL((F70,G70,H70),{1;2})),0)</f>
        <v>5497</v>
      </c>
    </row>
    <row r="71" spans="2:12" ht="36" customHeight="1">
      <c r="B71" s="8">
        <v>59</v>
      </c>
      <c r="C71" s="25" t="s">
        <v>81</v>
      </c>
      <c r="D71" s="9" t="s">
        <v>12</v>
      </c>
      <c r="E71" s="9">
        <v>1</v>
      </c>
      <c r="F71" s="7">
        <v>24840</v>
      </c>
      <c r="G71" s="7">
        <v>24416</v>
      </c>
      <c r="H71" s="7">
        <v>25265</v>
      </c>
      <c r="I71" s="6"/>
      <c r="J71" s="18">
        <f t="shared" si="0"/>
        <v>24840</v>
      </c>
      <c r="K71" s="19">
        <f t="shared" si="1"/>
        <v>24838</v>
      </c>
      <c r="L71" s="19" cm="1">
        <f t="array" ref="L71">ROUND(AVERAGE(SMALL((F71,G71,H71),{1;2})),0)</f>
        <v>24628</v>
      </c>
    </row>
    <row r="72" spans="2:12" ht="71.25" customHeight="1">
      <c r="B72" s="8">
        <v>60</v>
      </c>
      <c r="C72" s="27" t="s">
        <v>82</v>
      </c>
      <c r="D72" s="9" t="s">
        <v>12</v>
      </c>
      <c r="E72" s="9">
        <v>1</v>
      </c>
      <c r="F72" s="7">
        <v>8907</v>
      </c>
      <c r="G72" s="7">
        <v>8755</v>
      </c>
      <c r="H72" s="7">
        <v>9060</v>
      </c>
      <c r="I72" s="6"/>
      <c r="J72" s="18">
        <f t="shared" si="0"/>
        <v>8907</v>
      </c>
      <c r="K72" s="19">
        <f t="shared" si="1"/>
        <v>8906</v>
      </c>
      <c r="L72" s="19" cm="1">
        <f t="array" ref="L72">ROUND(AVERAGE(SMALL((F72,G72,H72),{1;2})),0)</f>
        <v>8831</v>
      </c>
    </row>
    <row r="73" spans="2:12" ht="67.5" customHeight="1">
      <c r="B73" s="8">
        <v>61</v>
      </c>
      <c r="C73" s="24" t="s">
        <v>83</v>
      </c>
      <c r="D73" s="9" t="s">
        <v>11</v>
      </c>
      <c r="E73" s="9">
        <v>1</v>
      </c>
      <c r="F73" s="7">
        <v>2972</v>
      </c>
      <c r="G73" s="7">
        <v>2921</v>
      </c>
      <c r="H73" s="7">
        <v>3023</v>
      </c>
      <c r="I73" s="6"/>
      <c r="J73" s="18">
        <f t="shared" si="0"/>
        <v>2972</v>
      </c>
      <c r="K73" s="19">
        <f t="shared" si="1"/>
        <v>2972</v>
      </c>
      <c r="L73" s="19" cm="1">
        <f t="array" ref="L73">ROUND(AVERAGE(SMALL((F73,G73,H73),{1;2})),0)</f>
        <v>2947</v>
      </c>
    </row>
    <row r="74" spans="2:12" ht="32.25" customHeight="1">
      <c r="B74" s="8">
        <v>62</v>
      </c>
      <c r="C74" s="25" t="s">
        <v>84</v>
      </c>
      <c r="D74" s="9" t="s">
        <v>11</v>
      </c>
      <c r="E74" s="9">
        <v>1</v>
      </c>
      <c r="F74" s="7">
        <v>8628</v>
      </c>
      <c r="G74" s="7">
        <v>8481</v>
      </c>
      <c r="H74" s="7">
        <v>8776</v>
      </c>
      <c r="I74" s="6"/>
      <c r="J74" s="18">
        <f t="shared" si="0"/>
        <v>8628</v>
      </c>
      <c r="K74" s="19">
        <f t="shared" si="1"/>
        <v>8627</v>
      </c>
      <c r="L74" s="19" cm="1">
        <f t="array" ref="L74">ROUND(AVERAGE(SMALL((F74,G74,H74),{1;2})),0)</f>
        <v>8555</v>
      </c>
    </row>
    <row r="75" spans="2:12" ht="118.5" customHeight="1">
      <c r="B75" s="8">
        <v>63</v>
      </c>
      <c r="C75" s="25" t="s">
        <v>85</v>
      </c>
      <c r="D75" s="9" t="s">
        <v>17</v>
      </c>
      <c r="E75" s="9">
        <v>1</v>
      </c>
      <c r="F75" s="7">
        <v>18181</v>
      </c>
      <c r="G75" s="7">
        <v>17870</v>
      </c>
      <c r="H75" s="7">
        <v>18492</v>
      </c>
      <c r="I75" s="6"/>
      <c r="J75" s="18">
        <f t="shared" si="0"/>
        <v>18181</v>
      </c>
      <c r="K75" s="19">
        <f t="shared" si="1"/>
        <v>18179</v>
      </c>
      <c r="L75" s="19" cm="1">
        <f t="array" ref="L75">ROUND(AVERAGE(SMALL((F75,G75,H75),{1;2})),0)</f>
        <v>18026</v>
      </c>
    </row>
    <row r="76" spans="2:12" ht="97.5" customHeight="1">
      <c r="B76" s="8">
        <v>64</v>
      </c>
      <c r="C76" s="25" t="s">
        <v>86</v>
      </c>
      <c r="D76" s="9" t="s">
        <v>17</v>
      </c>
      <c r="E76" s="9">
        <v>1</v>
      </c>
      <c r="F76" s="7">
        <v>11914</v>
      </c>
      <c r="G76" s="7">
        <v>11710</v>
      </c>
      <c r="H76" s="7">
        <v>12117</v>
      </c>
      <c r="I76" s="6"/>
      <c r="J76" s="18">
        <f t="shared" si="0"/>
        <v>11914</v>
      </c>
      <c r="K76" s="19">
        <f t="shared" si="1"/>
        <v>11913</v>
      </c>
      <c r="L76" s="19" cm="1">
        <f t="array" ref="L76">ROUND(AVERAGE(SMALL((F76,G76,H76),{1;2})),0)</f>
        <v>11812</v>
      </c>
    </row>
    <row r="77" spans="2:12" ht="86.25" customHeight="1">
      <c r="B77" s="8">
        <v>65</v>
      </c>
      <c r="C77" s="24" t="s">
        <v>87</v>
      </c>
      <c r="D77" s="9" t="s">
        <v>11</v>
      </c>
      <c r="E77" s="9">
        <v>1</v>
      </c>
      <c r="F77" s="7">
        <v>6810</v>
      </c>
      <c r="G77" s="7">
        <v>6694</v>
      </c>
      <c r="H77" s="7">
        <v>6927</v>
      </c>
      <c r="I77" s="6"/>
      <c r="J77" s="18">
        <f t="shared" si="0"/>
        <v>6810</v>
      </c>
      <c r="K77" s="19">
        <f t="shared" si="1"/>
        <v>6810</v>
      </c>
      <c r="L77" s="19" cm="1">
        <f t="array" ref="L77">ROUND(AVERAGE(SMALL((F77,G77,H77),{1;2})),0)</f>
        <v>6752</v>
      </c>
    </row>
    <row r="78" spans="2:12" ht="47.25" customHeight="1">
      <c r="B78" s="8">
        <v>66</v>
      </c>
      <c r="C78" s="25" t="s">
        <v>88</v>
      </c>
      <c r="D78" s="9" t="s">
        <v>15</v>
      </c>
      <c r="E78" s="9">
        <v>1</v>
      </c>
      <c r="F78" s="7">
        <v>53487</v>
      </c>
      <c r="G78" s="7">
        <v>52573</v>
      </c>
      <c r="H78" s="7">
        <v>54402</v>
      </c>
      <c r="I78" s="6"/>
      <c r="J78" s="18">
        <f t="shared" ref="J78:J109" si="2">ROUND(AVERAGE(F78,G78,H78),0)</f>
        <v>53487</v>
      </c>
      <c r="K78" s="19">
        <f t="shared" ref="K78:K129" si="3">ROUND(GEOMEAN(F78,G78,H78),0)</f>
        <v>53482</v>
      </c>
      <c r="L78" s="19" cm="1">
        <f t="array" ref="L78">ROUND(AVERAGE(SMALL((F78,G78,H78),{1;2})),0)</f>
        <v>53030</v>
      </c>
    </row>
    <row r="79" spans="2:12" ht="94.5" customHeight="1">
      <c r="B79" s="8">
        <v>67</v>
      </c>
      <c r="C79" s="25" t="s">
        <v>89</v>
      </c>
      <c r="D79" s="9" t="s">
        <v>11</v>
      </c>
      <c r="E79" s="9">
        <v>1</v>
      </c>
      <c r="F79" s="7">
        <v>11013</v>
      </c>
      <c r="G79" s="7">
        <v>10825</v>
      </c>
      <c r="H79" s="7">
        <v>11201</v>
      </c>
      <c r="I79" s="6"/>
      <c r="J79" s="18">
        <f t="shared" si="2"/>
        <v>11013</v>
      </c>
      <c r="K79" s="19">
        <f t="shared" si="3"/>
        <v>11012</v>
      </c>
      <c r="L79" s="19" cm="1">
        <f t="array" ref="L79">ROUND(AVERAGE(SMALL((F79,G79,H79),{1;2})),0)</f>
        <v>10919</v>
      </c>
    </row>
    <row r="80" spans="2:12" ht="153.75" customHeight="1">
      <c r="B80" s="8">
        <v>68</v>
      </c>
      <c r="C80" s="25" t="s">
        <v>90</v>
      </c>
      <c r="D80" s="9" t="s">
        <v>13</v>
      </c>
      <c r="E80" s="9">
        <v>1</v>
      </c>
      <c r="F80" s="7">
        <v>84568</v>
      </c>
      <c r="G80" s="7">
        <v>83123</v>
      </c>
      <c r="H80" s="7">
        <v>86014</v>
      </c>
      <c r="I80" s="6"/>
      <c r="J80" s="18">
        <f t="shared" si="2"/>
        <v>84568</v>
      </c>
      <c r="K80" s="19">
        <f t="shared" si="3"/>
        <v>84560</v>
      </c>
      <c r="L80" s="19" cm="1">
        <f t="array" ref="L80">ROUND(AVERAGE(SMALL((F80,G80,H80),{1;2})),0)</f>
        <v>83846</v>
      </c>
    </row>
    <row r="81" spans="2:12" ht="61.5" customHeight="1">
      <c r="B81" s="8">
        <v>69</v>
      </c>
      <c r="C81" s="24" t="s">
        <v>91</v>
      </c>
      <c r="D81" s="9" t="s">
        <v>11</v>
      </c>
      <c r="E81" s="9">
        <v>1</v>
      </c>
      <c r="F81" s="7">
        <v>3266</v>
      </c>
      <c r="G81" s="7">
        <v>3210</v>
      </c>
      <c r="H81" s="7">
        <v>3321</v>
      </c>
      <c r="I81" s="6"/>
      <c r="J81" s="18">
        <f t="shared" si="2"/>
        <v>3266</v>
      </c>
      <c r="K81" s="19">
        <f t="shared" si="3"/>
        <v>3265</v>
      </c>
      <c r="L81" s="19" cm="1">
        <f t="array" ref="L81">ROUND(AVERAGE(SMALL((F81,G81,H81),{1;2})),0)</f>
        <v>3238</v>
      </c>
    </row>
    <row r="82" spans="2:12" ht="111.75" customHeight="1">
      <c r="B82" s="8">
        <v>70</v>
      </c>
      <c r="C82" s="24" t="s">
        <v>92</v>
      </c>
      <c r="D82" s="9" t="s">
        <v>14</v>
      </c>
      <c r="E82" s="9">
        <v>1</v>
      </c>
      <c r="F82" s="7">
        <v>10818</v>
      </c>
      <c r="G82" s="7">
        <v>10633</v>
      </c>
      <c r="H82" s="7">
        <v>11003</v>
      </c>
      <c r="I82" s="6"/>
      <c r="J82" s="18">
        <f t="shared" si="2"/>
        <v>10818</v>
      </c>
      <c r="K82" s="19">
        <f t="shared" si="3"/>
        <v>10817</v>
      </c>
      <c r="L82" s="19" cm="1">
        <f t="array" ref="L82">ROUND(AVERAGE(SMALL((F82,G82,H82),{1;2})),0)</f>
        <v>10726</v>
      </c>
    </row>
    <row r="83" spans="2:12" ht="73.5" customHeight="1">
      <c r="B83" s="8">
        <v>71</v>
      </c>
      <c r="C83" s="25" t="s">
        <v>93</v>
      </c>
      <c r="D83" s="9" t="s">
        <v>11</v>
      </c>
      <c r="E83" s="9">
        <v>1</v>
      </c>
      <c r="F83" s="7">
        <v>9183</v>
      </c>
      <c r="G83" s="7">
        <v>9026</v>
      </c>
      <c r="H83" s="7">
        <v>9340</v>
      </c>
      <c r="I83" s="6"/>
      <c r="J83" s="18">
        <f t="shared" si="2"/>
        <v>9183</v>
      </c>
      <c r="K83" s="19">
        <f t="shared" si="3"/>
        <v>9182</v>
      </c>
      <c r="L83" s="19" cm="1">
        <f t="array" ref="L83">ROUND(AVERAGE(SMALL((F83,G83,H83),{1;2})),0)</f>
        <v>9105</v>
      </c>
    </row>
    <row r="84" spans="2:12" ht="76.5" customHeight="1">
      <c r="B84" s="8">
        <v>72</v>
      </c>
      <c r="C84" s="24" t="s">
        <v>94</v>
      </c>
      <c r="D84" s="9" t="s">
        <v>17</v>
      </c>
      <c r="E84" s="9">
        <v>1</v>
      </c>
      <c r="F84" s="7">
        <v>124199</v>
      </c>
      <c r="G84" s="13">
        <v>122076</v>
      </c>
      <c r="H84" s="7">
        <v>126322</v>
      </c>
      <c r="I84" s="6"/>
      <c r="J84" s="18">
        <f t="shared" si="2"/>
        <v>124199</v>
      </c>
      <c r="K84" s="19">
        <f t="shared" si="3"/>
        <v>124187</v>
      </c>
      <c r="L84" s="19" cm="1">
        <f t="array" ref="L84">ROUND(AVERAGE(SMALL((F84,G84,H84),{1;2})),0)</f>
        <v>123138</v>
      </c>
    </row>
    <row r="85" spans="2:12" ht="63.75" customHeight="1">
      <c r="B85" s="8">
        <v>73</v>
      </c>
      <c r="C85" s="24" t="s">
        <v>95</v>
      </c>
      <c r="D85" s="9" t="s">
        <v>11</v>
      </c>
      <c r="E85" s="9">
        <v>1</v>
      </c>
      <c r="F85" s="7">
        <v>33623</v>
      </c>
      <c r="G85" s="7">
        <v>33048</v>
      </c>
      <c r="H85" s="7">
        <v>34197</v>
      </c>
      <c r="I85" s="6"/>
      <c r="J85" s="18">
        <f t="shared" si="2"/>
        <v>33623</v>
      </c>
      <c r="K85" s="19">
        <f t="shared" si="3"/>
        <v>33619</v>
      </c>
      <c r="L85" s="19" cm="1">
        <f t="array" ref="L85">ROUND(AVERAGE(SMALL((F85,G85,H85),{1;2})),0)</f>
        <v>33336</v>
      </c>
    </row>
    <row r="86" spans="2:12" ht="108.75" customHeight="1">
      <c r="B86" s="8">
        <v>74</v>
      </c>
      <c r="C86" s="24" t="s">
        <v>96</v>
      </c>
      <c r="D86" s="9" t="s">
        <v>11</v>
      </c>
      <c r="E86" s="9">
        <v>1</v>
      </c>
      <c r="F86" s="7">
        <v>10578</v>
      </c>
      <c r="G86" s="7">
        <v>10397</v>
      </c>
      <c r="H86" s="7">
        <v>10758</v>
      </c>
      <c r="I86" s="6"/>
      <c r="J86" s="18">
        <f t="shared" si="2"/>
        <v>10578</v>
      </c>
      <c r="K86" s="19">
        <f t="shared" si="3"/>
        <v>10577</v>
      </c>
      <c r="L86" s="19" cm="1">
        <f t="array" ref="L86">ROUND(AVERAGE(SMALL((F86,G86,H86),{1;2})),0)</f>
        <v>10488</v>
      </c>
    </row>
    <row r="87" spans="2:12" ht="91.5" customHeight="1">
      <c r="B87" s="8">
        <v>75</v>
      </c>
      <c r="C87" s="25" t="s">
        <v>97</v>
      </c>
      <c r="D87" s="9" t="s">
        <v>17</v>
      </c>
      <c r="E87" s="9">
        <v>1</v>
      </c>
      <c r="F87" s="7">
        <v>8242</v>
      </c>
      <c r="G87" s="13">
        <v>8101</v>
      </c>
      <c r="H87" s="7">
        <v>8383</v>
      </c>
      <c r="I87" s="6"/>
      <c r="J87" s="18">
        <f t="shared" si="2"/>
        <v>8242</v>
      </c>
      <c r="K87" s="19">
        <f t="shared" si="3"/>
        <v>8241</v>
      </c>
      <c r="L87" s="19" cm="1">
        <f t="array" ref="L87">ROUND(AVERAGE(SMALL((F87,G87,H87),{1;2})),0)</f>
        <v>8172</v>
      </c>
    </row>
    <row r="88" spans="2:12" ht="55.5" customHeight="1">
      <c r="B88" s="8">
        <v>76</v>
      </c>
      <c r="C88" s="25" t="s">
        <v>98</v>
      </c>
      <c r="D88" s="9" t="s">
        <v>17</v>
      </c>
      <c r="E88" s="9">
        <v>1</v>
      </c>
      <c r="F88" s="7">
        <v>9583</v>
      </c>
      <c r="G88" s="13">
        <v>9419</v>
      </c>
      <c r="H88" s="7">
        <v>9747</v>
      </c>
      <c r="I88" s="6"/>
      <c r="J88" s="18">
        <f t="shared" si="2"/>
        <v>9583</v>
      </c>
      <c r="K88" s="19">
        <f t="shared" si="3"/>
        <v>9582</v>
      </c>
      <c r="L88" s="19" cm="1">
        <f t="array" ref="L88">ROUND(AVERAGE(SMALL((F88,G88,H88),{1;2})),0)</f>
        <v>9501</v>
      </c>
    </row>
    <row r="89" spans="2:12" ht="74.25" customHeight="1">
      <c r="B89" s="8">
        <v>77</v>
      </c>
      <c r="C89" s="25" t="s">
        <v>99</v>
      </c>
      <c r="D89" s="9" t="s">
        <v>17</v>
      </c>
      <c r="E89" s="9">
        <v>1</v>
      </c>
      <c r="F89" s="7">
        <v>38263</v>
      </c>
      <c r="G89" s="13">
        <v>37609</v>
      </c>
      <c r="H89" s="7">
        <v>38917</v>
      </c>
      <c r="I89" s="6"/>
      <c r="J89" s="18">
        <f t="shared" si="2"/>
        <v>38263</v>
      </c>
      <c r="K89" s="19">
        <f t="shared" si="3"/>
        <v>38259</v>
      </c>
      <c r="L89" s="19" cm="1">
        <f t="array" ref="L89">ROUND(AVERAGE(SMALL((F89,G89,H89),{1;2})),0)</f>
        <v>37936</v>
      </c>
    </row>
    <row r="90" spans="2:12" ht="61.5" customHeight="1">
      <c r="B90" s="8">
        <v>78</v>
      </c>
      <c r="C90" s="25" t="s">
        <v>100</v>
      </c>
      <c r="D90" s="9" t="s">
        <v>17</v>
      </c>
      <c r="E90" s="9">
        <v>1</v>
      </c>
      <c r="F90" s="7">
        <v>28677</v>
      </c>
      <c r="G90" s="7">
        <v>28187</v>
      </c>
      <c r="H90" s="7">
        <v>29168</v>
      </c>
      <c r="I90" s="6"/>
      <c r="J90" s="18">
        <f t="shared" si="2"/>
        <v>28677</v>
      </c>
      <c r="K90" s="19">
        <f t="shared" si="3"/>
        <v>28675</v>
      </c>
      <c r="L90" s="19" cm="1">
        <f t="array" ref="L90">ROUND(AVERAGE(SMALL((F90,G90,H90),{1;2})),0)</f>
        <v>28432</v>
      </c>
    </row>
    <row r="91" spans="2:12" ht="29.25" customHeight="1">
      <c r="B91" s="8">
        <v>79</v>
      </c>
      <c r="C91" s="25" t="s">
        <v>101</v>
      </c>
      <c r="D91" s="9" t="s">
        <v>17</v>
      </c>
      <c r="E91" s="9">
        <v>1</v>
      </c>
      <c r="F91" s="7">
        <v>17261</v>
      </c>
      <c r="G91" s="7">
        <v>16966</v>
      </c>
      <c r="H91" s="7">
        <v>17556</v>
      </c>
      <c r="I91" s="6"/>
      <c r="J91" s="18">
        <f t="shared" si="2"/>
        <v>17261</v>
      </c>
      <c r="K91" s="19">
        <f t="shared" si="3"/>
        <v>17259</v>
      </c>
      <c r="L91" s="19" cm="1">
        <f t="array" ref="L91">ROUND(AVERAGE(SMALL((F91,G91,H91),{1;2})),0)</f>
        <v>17114</v>
      </c>
    </row>
    <row r="92" spans="2:12" ht="27.75" customHeight="1">
      <c r="B92" s="8">
        <v>80</v>
      </c>
      <c r="C92" s="24" t="s">
        <v>102</v>
      </c>
      <c r="D92" s="9" t="s">
        <v>17</v>
      </c>
      <c r="E92" s="9">
        <v>1</v>
      </c>
      <c r="F92" s="7">
        <v>13629</v>
      </c>
      <c r="G92" s="7">
        <v>13396</v>
      </c>
      <c r="H92" s="7">
        <v>13862</v>
      </c>
      <c r="I92" s="6"/>
      <c r="J92" s="18">
        <f t="shared" si="2"/>
        <v>13629</v>
      </c>
      <c r="K92" s="19">
        <f t="shared" si="3"/>
        <v>13628</v>
      </c>
      <c r="L92" s="19" cm="1">
        <f t="array" ref="L92">ROUND(AVERAGE(SMALL((F92,G92,H92),{1;2})),0)</f>
        <v>13513</v>
      </c>
    </row>
    <row r="93" spans="2:12" ht="29.25" customHeight="1">
      <c r="B93" s="8">
        <v>81</v>
      </c>
      <c r="C93" s="24" t="s">
        <v>103</v>
      </c>
      <c r="D93" s="9" t="s">
        <v>11</v>
      </c>
      <c r="E93" s="9">
        <v>1</v>
      </c>
      <c r="F93" s="7">
        <v>26453</v>
      </c>
      <c r="G93" s="7">
        <v>26001</v>
      </c>
      <c r="H93" s="7">
        <v>26905</v>
      </c>
      <c r="I93" s="6"/>
      <c r="J93" s="18">
        <f t="shared" si="2"/>
        <v>26453</v>
      </c>
      <c r="K93" s="19">
        <f t="shared" si="3"/>
        <v>26450</v>
      </c>
      <c r="L93" s="19" cm="1">
        <f t="array" ref="L93">ROUND(AVERAGE(SMALL((F93,G93,H93),{1;2})),0)</f>
        <v>26227</v>
      </c>
    </row>
    <row r="94" spans="2:12" ht="34.5" customHeight="1">
      <c r="B94" s="8">
        <v>82</v>
      </c>
      <c r="C94" s="24" t="s">
        <v>104</v>
      </c>
      <c r="D94" s="9" t="s">
        <v>12</v>
      </c>
      <c r="E94" s="9">
        <v>1</v>
      </c>
      <c r="F94" s="7">
        <v>29927</v>
      </c>
      <c r="G94" s="7">
        <v>29415</v>
      </c>
      <c r="H94" s="7">
        <v>30439</v>
      </c>
      <c r="I94" s="6"/>
      <c r="J94" s="18">
        <f t="shared" si="2"/>
        <v>29927</v>
      </c>
      <c r="K94" s="19">
        <f t="shared" si="3"/>
        <v>29924</v>
      </c>
      <c r="L94" s="19" cm="1">
        <f t="array" ref="L94">ROUND(AVERAGE(SMALL((F94,G94,H94),{1;2})),0)</f>
        <v>29671</v>
      </c>
    </row>
    <row r="95" spans="2:12" ht="43.5" customHeight="1">
      <c r="B95" s="8">
        <v>83</v>
      </c>
      <c r="C95" s="24" t="s">
        <v>105</v>
      </c>
      <c r="D95" s="9" t="s">
        <v>18</v>
      </c>
      <c r="E95" s="9">
        <v>1</v>
      </c>
      <c r="F95" s="7">
        <v>8190</v>
      </c>
      <c r="G95" s="7">
        <v>8050</v>
      </c>
      <c r="H95" s="7">
        <v>8330</v>
      </c>
      <c r="I95" s="6"/>
      <c r="J95" s="18">
        <f t="shared" si="2"/>
        <v>8190</v>
      </c>
      <c r="K95" s="19">
        <f t="shared" si="3"/>
        <v>8189</v>
      </c>
      <c r="L95" s="19" cm="1">
        <f t="array" ref="L95">ROUND(AVERAGE(SMALL((F95,G95,H95),{1;2})),0)</f>
        <v>8120</v>
      </c>
    </row>
    <row r="96" spans="2:12" ht="91.5" customHeight="1">
      <c r="B96" s="8">
        <v>84</v>
      </c>
      <c r="C96" s="24" t="s">
        <v>106</v>
      </c>
      <c r="D96" s="9" t="s">
        <v>12</v>
      </c>
      <c r="E96" s="9">
        <v>1</v>
      </c>
      <c r="F96" s="7">
        <v>61106</v>
      </c>
      <c r="G96" s="7">
        <v>60061</v>
      </c>
      <c r="H96" s="7">
        <v>62150</v>
      </c>
      <c r="I96" s="6"/>
      <c r="J96" s="18">
        <f t="shared" si="2"/>
        <v>61106</v>
      </c>
      <c r="K96" s="19">
        <f t="shared" si="3"/>
        <v>61100</v>
      </c>
      <c r="L96" s="19" cm="1">
        <f t="array" ref="L96">ROUND(AVERAGE(SMALL((F96,G96,H96),{1;2})),0)</f>
        <v>60584</v>
      </c>
    </row>
    <row r="97" spans="2:12" ht="80.25" customHeight="1">
      <c r="B97" s="8">
        <v>85</v>
      </c>
      <c r="C97" s="24" t="s">
        <v>107</v>
      </c>
      <c r="D97" s="9" t="s">
        <v>11</v>
      </c>
      <c r="E97" s="9">
        <v>1</v>
      </c>
      <c r="F97" s="7">
        <v>14600</v>
      </c>
      <c r="G97" s="13">
        <v>14350</v>
      </c>
      <c r="H97" s="7">
        <v>14850</v>
      </c>
      <c r="I97" s="6"/>
      <c r="J97" s="18">
        <f t="shared" si="2"/>
        <v>14600</v>
      </c>
      <c r="K97" s="19">
        <f t="shared" si="3"/>
        <v>14599</v>
      </c>
      <c r="L97" s="19" cm="1">
        <f t="array" ref="L97">ROUND(AVERAGE(SMALL((F97,G97,H97),{1;2})),0)</f>
        <v>14475</v>
      </c>
    </row>
    <row r="98" spans="2:12" ht="109.5" customHeight="1">
      <c r="B98" s="8">
        <v>86</v>
      </c>
      <c r="C98" s="24" t="s">
        <v>108</v>
      </c>
      <c r="D98" s="9" t="s">
        <v>11</v>
      </c>
      <c r="E98" s="11"/>
      <c r="F98" s="7">
        <v>341908</v>
      </c>
      <c r="G98" s="13">
        <v>336063</v>
      </c>
      <c r="H98" s="7">
        <v>347752</v>
      </c>
      <c r="I98" s="6"/>
      <c r="J98" s="18">
        <f t="shared" si="2"/>
        <v>341908</v>
      </c>
      <c r="K98" s="19">
        <f t="shared" si="3"/>
        <v>341874</v>
      </c>
      <c r="L98" s="19" cm="1">
        <f t="array" ref="L98">ROUND(AVERAGE(SMALL((F98,G98,H98),{1;2})),0)</f>
        <v>338986</v>
      </c>
    </row>
    <row r="99" spans="2:12" ht="84.75" customHeight="1">
      <c r="B99" s="8">
        <v>87</v>
      </c>
      <c r="C99" s="24" t="s">
        <v>109</v>
      </c>
      <c r="D99" s="8" t="s">
        <v>11</v>
      </c>
      <c r="E99" s="9">
        <v>1</v>
      </c>
      <c r="F99" s="7">
        <v>97802</v>
      </c>
      <c r="G99" s="13">
        <v>96130</v>
      </c>
      <c r="H99" s="7">
        <v>99474</v>
      </c>
      <c r="I99" s="6"/>
      <c r="J99" s="18">
        <f t="shared" si="2"/>
        <v>97802</v>
      </c>
      <c r="K99" s="19">
        <f t="shared" si="3"/>
        <v>97792</v>
      </c>
      <c r="L99" s="19" cm="1">
        <f t="array" ref="L99">ROUND(AVERAGE(SMALL((F99,G99,H99),{1;2})),0)</f>
        <v>96966</v>
      </c>
    </row>
    <row r="100" spans="2:12" ht="91.5" customHeight="1">
      <c r="B100" s="8">
        <v>88</v>
      </c>
      <c r="C100" s="24" t="s">
        <v>110</v>
      </c>
      <c r="D100" s="8" t="s">
        <v>11</v>
      </c>
      <c r="E100" s="9">
        <v>1</v>
      </c>
      <c r="F100" s="7">
        <v>15416</v>
      </c>
      <c r="G100" s="13">
        <v>15153</v>
      </c>
      <c r="H100" s="7">
        <v>15680</v>
      </c>
      <c r="I100" s="6"/>
      <c r="J100" s="18">
        <f t="shared" si="2"/>
        <v>15416</v>
      </c>
      <c r="K100" s="19">
        <f t="shared" si="3"/>
        <v>15415</v>
      </c>
      <c r="L100" s="19" cm="1">
        <f t="array" ref="L100">ROUND(AVERAGE(SMALL((F100,G100,H100),{1;2})),0)</f>
        <v>15285</v>
      </c>
    </row>
    <row r="101" spans="2:12" ht="74.25" customHeight="1">
      <c r="B101" s="8">
        <v>89</v>
      </c>
      <c r="C101" s="24" t="s">
        <v>111</v>
      </c>
      <c r="D101" s="8" t="s">
        <v>11</v>
      </c>
      <c r="E101" s="9">
        <v>1</v>
      </c>
      <c r="F101" s="7">
        <v>70890</v>
      </c>
      <c r="G101" s="13">
        <v>69678</v>
      </c>
      <c r="H101" s="7">
        <v>72101</v>
      </c>
      <c r="I101" s="6"/>
      <c r="J101" s="18">
        <f t="shared" si="2"/>
        <v>70890</v>
      </c>
      <c r="K101" s="19">
        <f t="shared" si="3"/>
        <v>70883</v>
      </c>
      <c r="L101" s="19" cm="1">
        <f t="array" ref="L101">ROUND(AVERAGE(SMALL((F101,G101,H101),{1;2})),0)</f>
        <v>70284</v>
      </c>
    </row>
    <row r="102" spans="2:12" ht="60" customHeight="1">
      <c r="B102" s="8">
        <v>90</v>
      </c>
      <c r="C102" s="24" t="s">
        <v>112</v>
      </c>
      <c r="D102" s="8" t="s">
        <v>113</v>
      </c>
      <c r="E102" s="9">
        <v>1</v>
      </c>
      <c r="F102" s="7">
        <v>19353</v>
      </c>
      <c r="G102" s="13">
        <v>19022</v>
      </c>
      <c r="H102" s="7">
        <v>19683</v>
      </c>
      <c r="I102" s="6"/>
      <c r="J102" s="18">
        <f t="shared" si="2"/>
        <v>19353</v>
      </c>
      <c r="K102" s="19">
        <f t="shared" si="3"/>
        <v>19351</v>
      </c>
      <c r="L102" s="19" cm="1">
        <f t="array" ref="L102">ROUND(AVERAGE(SMALL((F102,G102,H102),{1;2})),0)</f>
        <v>19188</v>
      </c>
    </row>
    <row r="103" spans="2:12" ht="59.25" customHeight="1">
      <c r="B103" s="8">
        <v>91</v>
      </c>
      <c r="C103" s="24" t="s">
        <v>105</v>
      </c>
      <c r="D103" s="8" t="s">
        <v>19</v>
      </c>
      <c r="E103" s="9">
        <v>1</v>
      </c>
      <c r="F103" s="7">
        <v>8190</v>
      </c>
      <c r="G103" s="13">
        <v>8050</v>
      </c>
      <c r="H103" s="7">
        <v>8330</v>
      </c>
      <c r="I103" s="6"/>
      <c r="J103" s="18">
        <f t="shared" si="2"/>
        <v>8190</v>
      </c>
      <c r="K103" s="19">
        <f t="shared" si="3"/>
        <v>8189</v>
      </c>
      <c r="L103" s="19" cm="1">
        <f t="array" ref="L103">ROUND(AVERAGE(SMALL((F103,G103,H103),{1;2})),0)</f>
        <v>8120</v>
      </c>
    </row>
    <row r="104" spans="2:12" ht="36" customHeight="1">
      <c r="B104" s="8">
        <v>92</v>
      </c>
      <c r="C104" s="24" t="s">
        <v>114</v>
      </c>
      <c r="D104" s="8" t="s">
        <v>115</v>
      </c>
      <c r="E104" s="9">
        <v>1</v>
      </c>
      <c r="F104" s="7">
        <v>12275</v>
      </c>
      <c r="G104" s="13">
        <v>12065</v>
      </c>
      <c r="H104" s="7">
        <v>12485</v>
      </c>
      <c r="I104" s="6"/>
      <c r="J104" s="18">
        <f t="shared" si="2"/>
        <v>12275</v>
      </c>
      <c r="K104" s="19">
        <f t="shared" si="3"/>
        <v>12274</v>
      </c>
      <c r="L104" s="19" cm="1">
        <f t="array" ref="L104">ROUND(AVERAGE(SMALL((F104,G104,H104),{1;2})),0)</f>
        <v>12170</v>
      </c>
    </row>
    <row r="105" spans="2:12" ht="46.5" customHeight="1">
      <c r="B105" s="8">
        <v>93</v>
      </c>
      <c r="C105" s="24" t="s">
        <v>116</v>
      </c>
      <c r="D105" s="9" t="s">
        <v>11</v>
      </c>
      <c r="E105" s="9">
        <v>1</v>
      </c>
      <c r="F105" s="7">
        <v>9613</v>
      </c>
      <c r="G105" s="13">
        <v>9449</v>
      </c>
      <c r="H105" s="7">
        <v>9778</v>
      </c>
      <c r="I105" s="6"/>
      <c r="J105" s="18">
        <f t="shared" si="2"/>
        <v>9613</v>
      </c>
      <c r="K105" s="19">
        <f t="shared" si="3"/>
        <v>9612</v>
      </c>
      <c r="L105" s="19" cm="1">
        <f t="array" ref="L105">ROUND(AVERAGE(SMALL((F105,G105,H105),{1;2})),0)</f>
        <v>9531</v>
      </c>
    </row>
    <row r="106" spans="2:12" ht="105.75" customHeight="1">
      <c r="B106" s="8">
        <v>94</v>
      </c>
      <c r="C106" s="24" t="s">
        <v>117</v>
      </c>
      <c r="D106" s="9" t="s">
        <v>17</v>
      </c>
      <c r="E106" s="9">
        <v>1</v>
      </c>
      <c r="F106" s="7">
        <v>6143</v>
      </c>
      <c r="G106" s="13">
        <v>6038</v>
      </c>
      <c r="H106" s="7">
        <v>6248</v>
      </c>
      <c r="I106" s="6"/>
      <c r="J106" s="18">
        <f t="shared" si="2"/>
        <v>6143</v>
      </c>
      <c r="K106" s="19">
        <f t="shared" si="3"/>
        <v>6142</v>
      </c>
      <c r="L106" s="19" cm="1">
        <f t="array" ref="L106">ROUND(AVERAGE(SMALL((F106,G106,H106),{1;2})),0)</f>
        <v>6091</v>
      </c>
    </row>
    <row r="107" spans="2:12" ht="102.75" customHeight="1">
      <c r="B107" s="8">
        <v>95</v>
      </c>
      <c r="C107" s="24" t="s">
        <v>118</v>
      </c>
      <c r="D107" s="9" t="s">
        <v>17</v>
      </c>
      <c r="E107" s="9">
        <v>1</v>
      </c>
      <c r="F107" s="7">
        <v>5544</v>
      </c>
      <c r="G107" s="13">
        <v>5449</v>
      </c>
      <c r="H107" s="7">
        <v>5639</v>
      </c>
      <c r="I107" s="6"/>
      <c r="J107" s="18">
        <f t="shared" si="2"/>
        <v>5544</v>
      </c>
      <c r="K107" s="19">
        <f t="shared" si="3"/>
        <v>5543</v>
      </c>
      <c r="L107" s="19" cm="1">
        <f t="array" ref="L107">ROUND(AVERAGE(SMALL((F107,G107,H107),{1;2})),0)</f>
        <v>5497</v>
      </c>
    </row>
    <row r="108" spans="2:12" ht="43.5" customHeight="1">
      <c r="B108" s="8">
        <v>96</v>
      </c>
      <c r="C108" s="24" t="s">
        <v>81</v>
      </c>
      <c r="D108" s="8" t="s">
        <v>12</v>
      </c>
      <c r="E108" s="9">
        <v>1</v>
      </c>
      <c r="F108" s="7">
        <v>24840</v>
      </c>
      <c r="G108" s="15">
        <v>24416</v>
      </c>
      <c r="H108" s="7">
        <v>25265</v>
      </c>
      <c r="I108" s="6"/>
      <c r="J108" s="18">
        <f t="shared" si="2"/>
        <v>24840</v>
      </c>
      <c r="K108" s="19">
        <f t="shared" si="3"/>
        <v>24838</v>
      </c>
      <c r="L108" s="19" cm="1">
        <f t="array" ref="L108">ROUND(AVERAGE(SMALL((F108,G108,H108),{1;2})),0)</f>
        <v>24628</v>
      </c>
    </row>
    <row r="109" spans="2:12" ht="87" customHeight="1">
      <c r="B109" s="8">
        <v>97</v>
      </c>
      <c r="C109" s="24" t="s">
        <v>119</v>
      </c>
      <c r="D109" s="8" t="s">
        <v>11</v>
      </c>
      <c r="E109" s="9">
        <v>1</v>
      </c>
      <c r="F109" s="7">
        <v>20632</v>
      </c>
      <c r="G109" s="13">
        <v>20280</v>
      </c>
      <c r="H109" s="7">
        <v>20985</v>
      </c>
      <c r="I109" s="6"/>
      <c r="J109" s="18">
        <f t="shared" si="2"/>
        <v>20632</v>
      </c>
      <c r="K109" s="19">
        <f t="shared" si="3"/>
        <v>20630</v>
      </c>
      <c r="L109" s="19" cm="1">
        <f t="array" ref="L109">ROUND(AVERAGE(SMALL((F109,G109,H109),{1;2})),0)</f>
        <v>20456</v>
      </c>
    </row>
    <row r="110" spans="2:12" ht="139.5" customHeight="1">
      <c r="B110" s="8">
        <v>98</v>
      </c>
      <c r="C110" s="24" t="s">
        <v>120</v>
      </c>
      <c r="D110" s="8" t="s">
        <v>121</v>
      </c>
      <c r="E110" s="9">
        <v>1</v>
      </c>
      <c r="F110" s="7">
        <v>54994</v>
      </c>
      <c r="G110" s="13">
        <v>54054</v>
      </c>
      <c r="H110" s="7">
        <v>55934</v>
      </c>
      <c r="I110" s="6"/>
      <c r="J110" s="18">
        <f t="shared" ref="J110:J129" si="4">ROUND(AVERAGE(F110,G110,H110),0)</f>
        <v>54994</v>
      </c>
      <c r="K110" s="19">
        <f t="shared" si="3"/>
        <v>54989</v>
      </c>
      <c r="L110" s="19" cm="1">
        <f t="array" ref="L110">ROUND(AVERAGE(SMALL((F110,G110,H110),{1;2})),0)</f>
        <v>54524</v>
      </c>
    </row>
    <row r="111" spans="2:12" ht="217.5" customHeight="1">
      <c r="B111" s="8">
        <v>99</v>
      </c>
      <c r="C111" s="24" t="s">
        <v>122</v>
      </c>
      <c r="D111" s="8" t="s">
        <v>11</v>
      </c>
      <c r="E111" s="9">
        <v>1</v>
      </c>
      <c r="F111" s="7">
        <v>110392</v>
      </c>
      <c r="G111" s="13">
        <v>108505</v>
      </c>
      <c r="H111" s="7">
        <v>112279</v>
      </c>
      <c r="I111" s="6"/>
      <c r="J111" s="18">
        <f t="shared" si="4"/>
        <v>110392</v>
      </c>
      <c r="K111" s="19">
        <f t="shared" si="3"/>
        <v>110381</v>
      </c>
      <c r="L111" s="19" cm="1">
        <f t="array" ref="L111">ROUND(AVERAGE(SMALL((F111,G111,H111),{1;2})),0)</f>
        <v>109449</v>
      </c>
    </row>
    <row r="112" spans="2:12" ht="75.75" customHeight="1">
      <c r="B112" s="8">
        <v>100</v>
      </c>
      <c r="C112" s="24" t="s">
        <v>123</v>
      </c>
      <c r="D112" s="9" t="s">
        <v>12</v>
      </c>
      <c r="E112" s="9">
        <v>1</v>
      </c>
      <c r="F112" s="7">
        <v>21833</v>
      </c>
      <c r="G112" s="13">
        <v>21460</v>
      </c>
      <c r="H112" s="7">
        <v>22206</v>
      </c>
      <c r="I112" s="6"/>
      <c r="J112" s="18">
        <f t="shared" si="4"/>
        <v>21833</v>
      </c>
      <c r="K112" s="19">
        <f t="shared" si="3"/>
        <v>21831</v>
      </c>
      <c r="L112" s="19" cm="1">
        <f t="array" ref="L112">ROUND(AVERAGE(SMALL((F112,G112,H112),{1;2})),0)</f>
        <v>21647</v>
      </c>
    </row>
    <row r="113" spans="2:12" ht="157.5" customHeight="1">
      <c r="B113" s="8">
        <v>101</v>
      </c>
      <c r="C113" s="24" t="s">
        <v>124</v>
      </c>
      <c r="D113" s="9" t="s">
        <v>17</v>
      </c>
      <c r="E113" s="9">
        <v>1</v>
      </c>
      <c r="F113" s="7">
        <v>19763</v>
      </c>
      <c r="G113" s="13">
        <v>19425</v>
      </c>
      <c r="H113" s="7">
        <v>20101</v>
      </c>
      <c r="I113" s="6"/>
      <c r="J113" s="18">
        <f t="shared" si="4"/>
        <v>19763</v>
      </c>
      <c r="K113" s="19">
        <f t="shared" si="3"/>
        <v>19761</v>
      </c>
      <c r="L113" s="19" cm="1">
        <f t="array" ref="L113">ROUND(AVERAGE(SMALL((F113,G113,H113),{1;2})),0)</f>
        <v>19594</v>
      </c>
    </row>
    <row r="114" spans="2:12" ht="77.25" customHeight="1">
      <c r="B114" s="8">
        <v>102</v>
      </c>
      <c r="C114" s="24" t="s">
        <v>125</v>
      </c>
      <c r="D114" s="9" t="s">
        <v>18</v>
      </c>
      <c r="E114" s="9">
        <v>1</v>
      </c>
      <c r="F114" s="7">
        <v>3827</v>
      </c>
      <c r="G114" s="13">
        <v>3761</v>
      </c>
      <c r="H114" s="7">
        <v>3892</v>
      </c>
      <c r="I114" s="6"/>
      <c r="J114" s="18">
        <f t="shared" si="4"/>
        <v>3827</v>
      </c>
      <c r="K114" s="19">
        <f t="shared" si="3"/>
        <v>3826</v>
      </c>
      <c r="L114" s="19" cm="1">
        <f t="array" ref="L114">ROUND(AVERAGE(SMALL((F114,G114,H114),{1;2})),0)</f>
        <v>3794</v>
      </c>
    </row>
    <row r="115" spans="2:12" ht="60.75" customHeight="1">
      <c r="B115" s="8">
        <v>103</v>
      </c>
      <c r="C115" s="24" t="s">
        <v>126</v>
      </c>
      <c r="D115" s="9" t="s">
        <v>18</v>
      </c>
      <c r="E115" s="9">
        <v>1</v>
      </c>
      <c r="F115" s="7">
        <v>10659</v>
      </c>
      <c r="G115" s="13">
        <v>10477</v>
      </c>
      <c r="H115" s="7">
        <v>10841</v>
      </c>
      <c r="I115" s="6"/>
      <c r="J115" s="18">
        <f t="shared" si="4"/>
        <v>10659</v>
      </c>
      <c r="K115" s="19">
        <f t="shared" si="3"/>
        <v>10658</v>
      </c>
      <c r="L115" s="19" cm="1">
        <f t="array" ref="L115">ROUND(AVERAGE(SMALL((F115,G115,H115),{1;2})),0)</f>
        <v>10568</v>
      </c>
    </row>
    <row r="116" spans="2:12" ht="64.5" customHeight="1">
      <c r="B116" s="8">
        <v>104</v>
      </c>
      <c r="C116" s="24" t="s">
        <v>127</v>
      </c>
      <c r="D116" s="8" t="s">
        <v>18</v>
      </c>
      <c r="E116" s="9">
        <v>1</v>
      </c>
      <c r="F116" s="7">
        <v>10457</v>
      </c>
      <c r="G116" s="13">
        <v>10278</v>
      </c>
      <c r="H116" s="7">
        <v>10635</v>
      </c>
      <c r="I116" s="6"/>
      <c r="J116" s="18">
        <f t="shared" si="4"/>
        <v>10457</v>
      </c>
      <c r="K116" s="19">
        <f t="shared" si="3"/>
        <v>10456</v>
      </c>
      <c r="L116" s="19" cm="1">
        <f t="array" ref="L116">ROUND(AVERAGE(SMALL((F116,G116,H116),{1;2})),0)</f>
        <v>10368</v>
      </c>
    </row>
    <row r="117" spans="2:12" ht="84" customHeight="1">
      <c r="B117" s="8">
        <v>105</v>
      </c>
      <c r="C117" s="24" t="s">
        <v>128</v>
      </c>
      <c r="D117" s="8" t="s">
        <v>11</v>
      </c>
      <c r="E117" s="9">
        <v>1</v>
      </c>
      <c r="F117" s="7">
        <v>16517</v>
      </c>
      <c r="G117" s="13">
        <v>16235</v>
      </c>
      <c r="H117" s="7">
        <v>16799</v>
      </c>
      <c r="I117" s="6"/>
      <c r="J117" s="18">
        <f t="shared" si="4"/>
        <v>16517</v>
      </c>
      <c r="K117" s="19">
        <f t="shared" si="3"/>
        <v>16515</v>
      </c>
      <c r="L117" s="19" cm="1">
        <f t="array" ref="L117">ROUND(AVERAGE(SMALL((F117,G117,H117),{1;2})),0)</f>
        <v>16376</v>
      </c>
    </row>
    <row r="118" spans="2:12" ht="66" customHeight="1">
      <c r="B118" s="8">
        <v>106</v>
      </c>
      <c r="C118" s="24" t="s">
        <v>129</v>
      </c>
      <c r="D118" s="9" t="s">
        <v>11</v>
      </c>
      <c r="E118" s="9">
        <v>1</v>
      </c>
      <c r="F118" s="7">
        <v>31626</v>
      </c>
      <c r="G118" s="13">
        <v>31086</v>
      </c>
      <c r="H118" s="7">
        <v>32167</v>
      </c>
      <c r="I118" s="6"/>
      <c r="J118" s="18">
        <f t="shared" si="4"/>
        <v>31626</v>
      </c>
      <c r="K118" s="19">
        <f t="shared" si="3"/>
        <v>31623</v>
      </c>
      <c r="L118" s="19" cm="1">
        <f t="array" ref="L118">ROUND(AVERAGE(SMALL((F118,G118,H118),{1;2})),0)</f>
        <v>31356</v>
      </c>
    </row>
    <row r="119" spans="2:12" ht="86.25" customHeight="1">
      <c r="B119" s="8">
        <v>107</v>
      </c>
      <c r="C119" s="24" t="s">
        <v>130</v>
      </c>
      <c r="D119" s="9" t="s">
        <v>121</v>
      </c>
      <c r="E119" s="9">
        <v>1</v>
      </c>
      <c r="F119" s="7">
        <v>24874</v>
      </c>
      <c r="G119" s="13">
        <v>24448</v>
      </c>
      <c r="H119" s="7">
        <v>25299</v>
      </c>
      <c r="I119" s="6"/>
      <c r="J119" s="18">
        <f t="shared" si="4"/>
        <v>24874</v>
      </c>
      <c r="K119" s="19">
        <f t="shared" si="3"/>
        <v>24871</v>
      </c>
      <c r="L119" s="19" cm="1">
        <f t="array" ref="L119">ROUND(AVERAGE(SMALL((F119,G119,H119),{1;2})),0)</f>
        <v>24661</v>
      </c>
    </row>
    <row r="120" spans="2:12" ht="109.5" customHeight="1">
      <c r="B120" s="8">
        <v>108</v>
      </c>
      <c r="C120" s="24" t="s">
        <v>131</v>
      </c>
      <c r="D120" s="9" t="s">
        <v>11</v>
      </c>
      <c r="E120" s="9">
        <v>1</v>
      </c>
      <c r="F120" s="7">
        <v>45091</v>
      </c>
      <c r="G120" s="13">
        <v>44321</v>
      </c>
      <c r="H120" s="7">
        <v>45862</v>
      </c>
      <c r="I120" s="6"/>
      <c r="J120" s="18">
        <f t="shared" si="4"/>
        <v>45091</v>
      </c>
      <c r="K120" s="19">
        <f t="shared" si="3"/>
        <v>45087</v>
      </c>
      <c r="L120" s="19" cm="1">
        <f t="array" ref="L120">ROUND(AVERAGE(SMALL((F120,G120,H120),{1;2})),0)</f>
        <v>44706</v>
      </c>
    </row>
    <row r="121" spans="2:12" ht="63.75" customHeight="1">
      <c r="B121" s="8">
        <v>109</v>
      </c>
      <c r="C121" s="24" t="s">
        <v>132</v>
      </c>
      <c r="D121" s="9" t="s">
        <v>15</v>
      </c>
      <c r="E121" s="9">
        <v>1</v>
      </c>
      <c r="F121" s="7">
        <v>6810</v>
      </c>
      <c r="G121" s="13">
        <v>6694</v>
      </c>
      <c r="H121" s="7">
        <v>6927</v>
      </c>
      <c r="I121" s="6"/>
      <c r="J121" s="18">
        <f t="shared" si="4"/>
        <v>6810</v>
      </c>
      <c r="K121" s="19">
        <f t="shared" si="3"/>
        <v>6810</v>
      </c>
      <c r="L121" s="19" cm="1">
        <f t="array" ref="L121">ROUND(AVERAGE(SMALL((F121,G121,H121),{1;2})),0)</f>
        <v>6752</v>
      </c>
    </row>
    <row r="122" spans="2:12" ht="61.5" customHeight="1">
      <c r="B122" s="8">
        <v>110</v>
      </c>
      <c r="C122" s="24" t="s">
        <v>133</v>
      </c>
      <c r="D122" s="9" t="s">
        <v>11</v>
      </c>
      <c r="E122" s="9">
        <v>1</v>
      </c>
      <c r="F122" s="7">
        <v>33623</v>
      </c>
      <c r="G122" s="13">
        <v>33048</v>
      </c>
      <c r="H122" s="7">
        <v>34197</v>
      </c>
      <c r="I122" s="6"/>
      <c r="J122" s="18">
        <f t="shared" si="4"/>
        <v>33623</v>
      </c>
      <c r="K122" s="19">
        <f t="shared" si="3"/>
        <v>33619</v>
      </c>
      <c r="L122" s="19" cm="1">
        <f t="array" ref="L122">ROUND(AVERAGE(SMALL((F122,G122,H122),{1;2})),0)</f>
        <v>33336</v>
      </c>
    </row>
    <row r="123" spans="2:12" ht="119.25" customHeight="1">
      <c r="B123" s="8">
        <v>111</v>
      </c>
      <c r="C123" s="24" t="s">
        <v>134</v>
      </c>
      <c r="D123" s="8" t="s">
        <v>17</v>
      </c>
      <c r="E123" s="9">
        <v>1</v>
      </c>
      <c r="F123" s="7">
        <v>13705</v>
      </c>
      <c r="G123" s="13">
        <v>13470</v>
      </c>
      <c r="H123" s="7">
        <v>13939</v>
      </c>
      <c r="I123" s="6"/>
      <c r="J123" s="18">
        <f t="shared" si="4"/>
        <v>13705</v>
      </c>
      <c r="K123" s="19">
        <f t="shared" si="3"/>
        <v>13703</v>
      </c>
      <c r="L123" s="19" cm="1">
        <f t="array" ref="L123">ROUND(AVERAGE(SMALL((F123,G123,H123),{1;2})),0)</f>
        <v>13588</v>
      </c>
    </row>
    <row r="124" spans="2:12" ht="81.75" customHeight="1">
      <c r="B124" s="8">
        <v>112</v>
      </c>
      <c r="C124" s="24" t="s">
        <v>135</v>
      </c>
      <c r="D124" s="8" t="s">
        <v>115</v>
      </c>
      <c r="E124" s="9">
        <v>1</v>
      </c>
      <c r="F124" s="7">
        <v>11835</v>
      </c>
      <c r="G124" s="13">
        <v>11632</v>
      </c>
      <c r="H124" s="7">
        <v>12037</v>
      </c>
      <c r="I124" s="6"/>
      <c r="J124" s="18">
        <f t="shared" si="4"/>
        <v>11835</v>
      </c>
      <c r="K124" s="19">
        <f t="shared" si="3"/>
        <v>11834</v>
      </c>
      <c r="L124" s="19" cm="1">
        <f t="array" ref="L124">ROUND(AVERAGE(SMALL((F124,G124,H124),{1;2})),0)</f>
        <v>11734</v>
      </c>
    </row>
    <row r="125" spans="2:12" ht="250.5" customHeight="1">
      <c r="B125" s="8">
        <v>113</v>
      </c>
      <c r="C125" s="21" t="s">
        <v>142</v>
      </c>
      <c r="D125" s="9" t="s">
        <v>11</v>
      </c>
      <c r="E125" s="9">
        <v>1</v>
      </c>
      <c r="F125" s="7">
        <v>132269</v>
      </c>
      <c r="G125" s="13">
        <v>130008</v>
      </c>
      <c r="H125" s="7">
        <v>134530</v>
      </c>
      <c r="I125" s="6"/>
      <c r="J125" s="18">
        <f t="shared" si="4"/>
        <v>132269</v>
      </c>
      <c r="K125" s="19">
        <f t="shared" si="3"/>
        <v>132256</v>
      </c>
      <c r="L125" s="19" cm="1">
        <f t="array" ref="L125">ROUND(AVERAGE(SMALL((F125,G125,H125),{1;2})),0)</f>
        <v>131139</v>
      </c>
    </row>
    <row r="126" spans="2:12" ht="134.25" customHeight="1">
      <c r="B126" s="8">
        <v>114</v>
      </c>
      <c r="C126" s="24" t="s">
        <v>136</v>
      </c>
      <c r="D126" s="9" t="s">
        <v>17</v>
      </c>
      <c r="E126" s="9">
        <v>1</v>
      </c>
      <c r="F126" s="7">
        <v>17404</v>
      </c>
      <c r="G126" s="13">
        <v>17016</v>
      </c>
      <c r="H126" s="7">
        <v>17701</v>
      </c>
      <c r="I126" s="6"/>
      <c r="J126" s="18">
        <f t="shared" si="4"/>
        <v>17374</v>
      </c>
      <c r="K126" s="19">
        <f t="shared" si="3"/>
        <v>17371</v>
      </c>
      <c r="L126" s="19" cm="1">
        <f t="array" ref="L126">ROUND(AVERAGE(SMALL((F126,G126,H126),{1;2})),0)</f>
        <v>17210</v>
      </c>
    </row>
    <row r="127" spans="2:12" ht="45" customHeight="1">
      <c r="B127" s="8">
        <v>115</v>
      </c>
      <c r="C127" s="24" t="s">
        <v>137</v>
      </c>
      <c r="D127" s="9" t="s">
        <v>12</v>
      </c>
      <c r="E127" s="9">
        <v>1</v>
      </c>
      <c r="F127" s="7">
        <v>11835</v>
      </c>
      <c r="G127" s="13">
        <v>11632</v>
      </c>
      <c r="H127" s="7">
        <v>12037</v>
      </c>
      <c r="I127" s="6"/>
      <c r="J127" s="18">
        <f t="shared" si="4"/>
        <v>11835</v>
      </c>
      <c r="K127" s="19">
        <f t="shared" si="3"/>
        <v>11834</v>
      </c>
      <c r="L127" s="19" cm="1">
        <f t="array" ref="L127">ROUND(AVERAGE(SMALL((F127,G127,H127),{1;2})),0)</f>
        <v>11734</v>
      </c>
    </row>
    <row r="128" spans="2:12" ht="84" customHeight="1">
      <c r="B128" s="8">
        <v>116</v>
      </c>
      <c r="C128" s="24" t="s">
        <v>138</v>
      </c>
      <c r="D128" s="9" t="s">
        <v>17</v>
      </c>
      <c r="E128" s="9">
        <v>1</v>
      </c>
      <c r="F128" s="7">
        <v>396806</v>
      </c>
      <c r="G128" s="13">
        <v>390023</v>
      </c>
      <c r="H128" s="7">
        <v>403589</v>
      </c>
      <c r="I128" s="6"/>
      <c r="J128" s="18">
        <f t="shared" si="4"/>
        <v>396806</v>
      </c>
      <c r="K128" s="19">
        <f t="shared" si="3"/>
        <v>396767</v>
      </c>
      <c r="L128" s="19" cm="1">
        <f t="array" ref="L128">ROUND(AVERAGE(SMALL((F128,G128,H128),{1;2})),0)</f>
        <v>393415</v>
      </c>
    </row>
    <row r="129" spans="2:12" ht="96.75" customHeight="1">
      <c r="B129" s="8">
        <v>117</v>
      </c>
      <c r="C129" s="24" t="s">
        <v>139</v>
      </c>
      <c r="D129" s="9" t="s">
        <v>12</v>
      </c>
      <c r="E129" s="9">
        <v>1</v>
      </c>
      <c r="F129" s="7">
        <v>90500</v>
      </c>
      <c r="G129" s="13">
        <v>88953</v>
      </c>
      <c r="H129" s="7">
        <v>92047</v>
      </c>
      <c r="I129" s="6"/>
      <c r="J129" s="18">
        <f t="shared" si="4"/>
        <v>90500</v>
      </c>
      <c r="K129" s="19">
        <f t="shared" si="3"/>
        <v>90491</v>
      </c>
      <c r="L129" s="19" cm="1">
        <f t="array" ref="L129">ROUND(AVERAGE(SMALL((F129,G129,H129),{1;2})),0)</f>
        <v>89727</v>
      </c>
    </row>
    <row r="130" spans="2:12">
      <c r="B130" s="28" t="s">
        <v>141</v>
      </c>
      <c r="C130" s="28"/>
      <c r="D130" s="28"/>
      <c r="E130" s="28"/>
      <c r="F130" s="22">
        <f>SUM(F13:F129)</f>
        <v>4806686</v>
      </c>
      <c r="G130" s="22">
        <f>SUM(G13:G129)</f>
        <v>4724432</v>
      </c>
      <c r="H130" s="22">
        <f>SUM(H13:H129)</f>
        <v>4888854</v>
      </c>
      <c r="J130" s="22">
        <f>SUM(J13:J129)</f>
        <v>4806656</v>
      </c>
      <c r="K130" s="22">
        <f>SUM(K13:K129)</f>
        <v>4806184</v>
      </c>
      <c r="L130" s="23">
        <f>SUM(L13:L129)</f>
        <v>4765589</v>
      </c>
    </row>
    <row r="132" spans="2:12" ht="35.25" customHeight="1">
      <c r="B132" s="35" t="s">
        <v>16</v>
      </c>
      <c r="C132" s="35"/>
      <c r="D132" s="35"/>
      <c r="E132" s="35"/>
      <c r="F132" s="35"/>
      <c r="G132" s="35"/>
      <c r="H132" s="35"/>
      <c r="I132" s="35"/>
      <c r="J132" s="35"/>
      <c r="K132" s="35"/>
      <c r="L132" s="35"/>
    </row>
  </sheetData>
  <mergeCells count="8">
    <mergeCell ref="B132:L132"/>
    <mergeCell ref="B130:E130"/>
    <mergeCell ref="B11:E11"/>
    <mergeCell ref="C2:F4"/>
    <mergeCell ref="C8:G8"/>
    <mergeCell ref="C5:L6"/>
    <mergeCell ref="D7:L7"/>
    <mergeCell ref="G2:L4"/>
  </mergeCells>
  <pageMargins left="0.4" right="0.59055118110236227" top="0.45" bottom="0.74803149606299213" header="0.31496062992125984" footer="0.31496062992125984"/>
  <pageSetup scale="75" orientation="portrait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Cotizaciones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Oliveros Ferreira</dc:creator>
  <cp:lastModifiedBy>Oliver Oliveros Ferreira</cp:lastModifiedBy>
  <cp:lastPrinted>2026-05-15T15:16:29Z</cp:lastPrinted>
  <dcterms:created xsi:type="dcterms:W3CDTF">2023-02-14T22:20:31Z</dcterms:created>
  <dcterms:modified xsi:type="dcterms:W3CDTF">2026-05-15T15:16:33Z</dcterms:modified>
</cp:coreProperties>
</file>