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FCA62BB9-7C1C-46DF-8CFA-0740B52A94B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ESUPUESTO GENERAL " sheetId="9" r:id="rId1"/>
    <sheet name="PROPUESTA ECONOMICA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5" i="9" l="1"/>
  <c r="F114" i="9"/>
  <c r="F113" i="9"/>
  <c r="F112" i="9"/>
  <c r="F111" i="9"/>
  <c r="F108" i="10"/>
  <c r="F64" i="9"/>
  <c r="F108" i="9"/>
  <c r="F109" i="10" l="1"/>
  <c r="F113" i="10" s="1"/>
  <c r="F114" i="10" s="1"/>
  <c r="F109" i="9"/>
  <c r="F111" i="10" l="1"/>
  <c r="F112" i="10"/>
  <c r="F115" i="10" l="1"/>
</calcChain>
</file>

<file path=xl/sharedStrings.xml><?xml version="1.0" encoding="utf-8"?>
<sst xmlns="http://schemas.openxmlformats.org/spreadsheetml/2006/main" count="532" uniqueCount="161">
  <si>
    <t xml:space="preserve">ACTIVIDAD </t>
  </si>
  <si>
    <t xml:space="preserve">UNIDAD </t>
  </si>
  <si>
    <t xml:space="preserve">VALOR UNITARIO </t>
  </si>
  <si>
    <t xml:space="preserve">CANDIDAD TOTAL </t>
  </si>
  <si>
    <t xml:space="preserve">VALOR TOTAL </t>
  </si>
  <si>
    <t>ML</t>
  </si>
  <si>
    <t>M2</t>
  </si>
  <si>
    <t>M3</t>
  </si>
  <si>
    <t>KG</t>
  </si>
  <si>
    <t>MALLA ELECTROSOLDADA FY 485 MPA -NTC 5806, INCLUYE ALAMBRE NEGRO TRASIEGO, MANEJO</t>
  </si>
  <si>
    <t>MURO EN BLOQUE ESTRUCTURAL N°5 PV E=0,12 MTS, , INCLUYE ACERO DE REFUERZO, MORTERO RELLENO DE DOVELAS, PEGA Y ANCLAJES</t>
  </si>
  <si>
    <t>UND</t>
  </si>
  <si>
    <t>ACOMETIDA EN CABLE 1N12 Cu AWG PE-HFFR-LS (FASES) + 1N12 Cu AWG PE-HFFR-LS (NEUTRO) + 1N12 Cu AWG (TIERRA), INCLUYE BORNAS DE CONEXIÓN, TERMINALES Y DEMÁS ACCESORIOS NECESARIOS PARA GARANTIZAR SU CORRECTA INSTALACIÓN Y PUESTA EN SERVICIO.</t>
  </si>
  <si>
    <t>ASEO GENERAL INTERIOR Y EXTERIOR, FINAL DE OBRA</t>
  </si>
  <si>
    <t>RETIRO DE SOBRANTES FUERA DE LA UNIDAD</t>
  </si>
  <si>
    <t>ADMINISTRACION</t>
  </si>
  <si>
    <t>UTILIDAD</t>
  </si>
  <si>
    <t>DESMONTE CUBIERTAS</t>
  </si>
  <si>
    <t>TEJA EN LÁMINA SIN TRASLAPO COLOR EXTERIOR POR DEFINIR Y BLANCO INTERIOR  TIPO SANDWICH PANEL 2" HASTA 50 CM  CAL 24 (INCLUYE  STANDING S 0,61XML 26 V/B, CLIP TEJA STANDING, TRAXX 3-10-16 X3/4), RELLENO CON POLIESTIRENO (ICOPOR) Y TODO ACCESORIOS NECESARIOS PARA SU INSTALACIÓN Y CORRECTO FUNCIONAMIENTO.</t>
  </si>
  <si>
    <t>PINTURA EPOXICA CON DEMARCACION DE SEGURIDAD, PARA TRAFICO PESADO PINTURA EPÓXICA EN 3 CAPAS SUPERFICIE PREVIAMENTE ALISTADA, (INCLUYE APLICACIÓN DE DESINCRUSTANTE DEMARCACIÓN DE ZONAS DE ACUERDO A LA DISTRIBUCION EN PLANOS.</t>
  </si>
  <si>
    <t>DEMOLICIÓN DE MUROS EN BLOQUE / LADRILLO / DRY WALL, DINTELES. INCLUYE RETIRO DEL MATERIAL</t>
  </si>
  <si>
    <t>PAÑETE 1:4, PARA FILOS Y CARTERAS DE VENTANAS Y PUERTAS.</t>
  </si>
  <si>
    <t xml:space="preserve">DEMOLICION DE ENCHAPE DE PISOS, PAREDES, GUARDAESCOBAS. </t>
  </si>
  <si>
    <t>CIELO RASO PVC 7 MM (INCLUYE ESTRUCTURA Y COMPUERTAS PARA INSPECCION) Y TODOS LOS ACCESORIOS PARA SU CORRECTA INSTALACIÓN</t>
  </si>
  <si>
    <t>ALISTADO DE PISO 2CM</t>
  </si>
  <si>
    <t>PAÑETE IMPERMEABILIZADO 1:4 - E= 15 MM, INCLUYE FILOS, CARTERAS Y DILATACIONES</t>
  </si>
  <si>
    <t>DESMONTE DE APARATOS SANITARIOS, LAVAMANOS, ORINALES Y DIVISIONES DE DUCHAS Y TODOS SUS ACCESORIOS, INCLUYE ACARREO DE ELEMENTOS DESMONTADOS</t>
  </si>
  <si>
    <t>SANITARIO MANANTIAL BLANCO REF CORONA Y/O SIMILAR</t>
  </si>
  <si>
    <t>ESPEJO BISELADO  E= 4 MM (FLOTADO EN MURO)</t>
  </si>
  <si>
    <t>DESMONTE DE PUERTAS Ó VENTANAS (INCLUYE MARCOS, VIDRIOS, ANGEOS, ETC)</t>
  </si>
  <si>
    <t>LUMINARIA LED REDONDA 24W INCRUSTAR, INCLUYE CABLEADO (PE, HF, FR, LS, LIBRE DE HALÓGENOS, RETARDANTE A LA LLAMA, BAJA EMISIÓN DE HUMOS), Y ACCESORIOS PARA SU CORRECTA INSTALACIÓN.</t>
  </si>
  <si>
    <t>ORINAL ARRECIFE ENTRADA SUPERIOR</t>
  </si>
  <si>
    <t>PERFILERIA ESTRUCTURAL EN ACERO A572 GR C. INCLUYE TODOS LOS ELEMENTOS ESTRUCTURALES PARA SU MONTAJE Y CORRECTO FUNCIONAMIENTO COMO TAMBIÉN PINTURA EN ANTICORROSIVO, ESMALTE, CONEXIONES, PLATINAS, ANCLAJES Y SOLDADURA.</t>
  </si>
  <si>
    <t>LAVAMANOS PORCELANA DE INCRUSTAR SAN LORENZO Y/O SIMILAR</t>
  </si>
  <si>
    <t>PUERTA EN ALUMINIO INCLUYE MARCO TUBERIA RECTANGULAR PANEL LLENO O EN REJILLA TIPO BAÑOS CON PASADOR  Y PORTACANDADO</t>
  </si>
  <si>
    <t>VENTANERIA CORREDIZA EN ALUMINIO REF: SERIE 744 VIDRIO DE 5 MM. INCLUYE TODOS SUS ELEMENTOS NECESARIOS PARA SU CORRECTA INSTALACIÓN</t>
  </si>
  <si>
    <t>DIVISIONES PARA DUCHA EN VIDRIO TEMPLADO 8MM BISELADO Y  SANDBLASTING INCLUYE HERRAJES Y ACCESORIOS EN ACERO INOXIDABLE PARA SU CORRECTO FUNCIONAMIENTO.</t>
  </si>
  <si>
    <t>PUERTA EN MADERA CON ACABADOS EN MELAMINICO RH, CON 3 DILATACIONES EN FONDO COLOR NEGRO, INCLUYE MARCO EN EL MISMO MATERIAL, BISAGRAS, CERRADURA, TOPES Y TODOS LOS ACCESORIOS NECESARIOS PARA SU CORRECTO FUNCIONAMIENTO (TODA LA MADERA DEBE SER INMUNIZADA)</t>
  </si>
  <si>
    <t>PUERTA EN LAMINA COLD ROLLED CAL 20 ACABADO EN PINTURA ELECTROSTATICA INCLUYE   MARCO CERRADURA Y BISAGRAS</t>
  </si>
  <si>
    <t xml:space="preserve">DESCAPOTE </t>
  </si>
  <si>
    <t>PINTURA KORAZA Y ESTUCO PARA EXTERIOR, ANTIHONGOS, RESISTENTE A LA INTEMPERIE 3 MANOS (INCLUYE FILOS Y DILATACIONES) COLOR A ELEGIR POR LA SUPERVISIÓN</t>
  </si>
  <si>
    <t>GRIFERÍA DUCHA TEDESCA GRICOL LÍNEA CONTEMPORÁNEA O SIMILAR</t>
  </si>
  <si>
    <t>DIVISIÓN DE BAÑO EN ACRÍLICO, COLOR A ELEGIR POR LA SUPERVISION</t>
  </si>
  <si>
    <t>MALLA ESLABONADA EN ACERO GALVANIZADO DE 2"X2" EN CALIBRE NO. 9  RECUBIERTA EN PVC, DEBIDAMENTE TEMPLADA Y SOLDADA A LOS PERFILES TUBULARES</t>
  </si>
  <si>
    <t>CORTE Y DESMONTE DE MALLA ESLABONADA CON ESTRUCTURA , NO INCLUYE RETIRO</t>
  </si>
  <si>
    <t>LIMPIEZA MANUAL-MECÁNICA TIPO SSPC SP1 ; SSPC SP2 Y SSPC SP3 PARA ESTRUCTURA METÁLICA DE CUBIERTA DE CONSTRUCCIÓN EXISTENTE. INLCUYE SISTEMA DE RECUBRIMIENTO PARA LA ESTRUCTURA METÁLICA MEDIANTE IMPRIMANTE EPÓXICO FOSTATO DE CINC TIPO SIKA O SIMILAR Y/O BARNIZ QDS</t>
  </si>
  <si>
    <t>SALIDA ELÉCTRICA CON LUMINARIA LED HERMETICA LED HERMETICA 2X18W T8 PC DLP37650 DE SYLVANIA 6500K, 3600LM, 36W, TENSIÓN DE OPERACIÓN: 100-277 V 50/60 HZ, ÁNGULO DE APERTURA: 120°, VIDA ÚTIL: 40000 H L70, DISTORSIÓN ARMÓNICA (THD) &lt; 20%, INCLUYE CABLEADO 1N12CU-AWG-HFFR-LS FASE + 1N12CU-AWG-HFFR-LS NEUTRO + 1N12CU-AWG-DESN TIERRA, TUBERÍA EMT 3/4", CAJA TIPO RAWELT, TORNILLERÍA, TERMINALES, UNIONES, CABLEADO, ANCLAJES DE SUJECIÓN, GUAYAS, PERNOS Y ACCESORIOS NECESARIOS PARA GARANTIZAR SU CORRECTA INSTALACIÓN Y PUESTA EN SERVICIO.</t>
  </si>
  <si>
    <t>LUMINARIA LED REDONDA 18W, INCLUYE CABLEADO (PE, HF, FR, LS, LIBRE DE HALÓGENOS, RETARDANTE A LA LLAMA, BAJA EMISIÓN DE HUMOS) Y ACCESORIOS PARA SU CORRECTA INSTALACIÓN.</t>
  </si>
  <si>
    <t>DUCTERÍA TIPO EMT DE 1 X Ø 3/4"</t>
  </si>
  <si>
    <t>INTERRUPTOR SENCILLO 15A, 120V, INCLUYE CABLEADO (PE, HF, FR, LS, LIBRE DE HALÓGENOS, RETARDANTE A LA LLAMA, BAJA EMISIÓN DE HUMOS), Y ACCESORIOS PARA SU CORRECTA INSTALACIÓN</t>
  </si>
  <si>
    <t>INTERRUPTOR DOBLE, INCLUYE SALIDA EN CABLEADO CU HFFR-LS NO.12 AWG , TUBERÍA PVC 3/4", INCLUYE: UNIONES, ACCESORIOS DE FIJACIÓN  Y DE CONEXIÓN, FACEPLATE  Y TODOS LOS ACCESORIOS NECESARIOS</t>
  </si>
  <si>
    <t>REGATA PARA INSTALACIÓN DE TUBERÍA DE  Ø 1/2" A Ø 6" (INCLUYE RESANE)</t>
  </si>
  <si>
    <t>DUCTERIA TIPO PVC CONDUIT Ø 3/4"</t>
  </si>
  <si>
    <t>DESMONTE DE BARANDA METÁLICA</t>
  </si>
  <si>
    <t>BARANDA EN ACERO DE 1.3M DE ALTURA CONSTRUIDA EN PARALES VERTICALES TUBERÍA REDONDA DE 2" A.N. CON BASE EN PLATINA Y 4 PERNOS DE ANCLAJE TORNILLO DE PRESIÓN EL PASAMANOS SUPERIOR ACERO INOXIDABLE REDONDA 2" Y PASAMANOS INTERMEDIO 70CM ACERO TUBERÍA A.N. REDONDA 2" INCLUYE 3 LÍNEAS INTERMEDIA DE VARILLA REDONDA DE 5/8" EN CUMPLIMIENTO A NORMA NTC</t>
  </si>
  <si>
    <t xml:space="preserve">DESMONTE DE CIELORRASO. INCLUYE DESMONTE DE ESTRUCTURA </t>
  </si>
  <si>
    <t>LAVAMANOS AVANTI CON PEDESTAL BLANCO Ó SIMILAR</t>
  </si>
  <si>
    <t>ESTUCO Y VINILO TIPO-1,  3 MANOS (INCLUYE ESTUCO, FILOS Y DILATACIONES)(ML)</t>
  </si>
  <si>
    <t>DESMONTE DE CANAL Y/O BAJANTE DE AGUAS LLUVIAS</t>
  </si>
  <si>
    <t>DEMOLICION DE CERRAMIENTO EXISTENTE EN MALLA ESLABONADA CON TUBERIA DE ACERO GALVANIZADO DE +-2" Y DEMOLICION</t>
  </si>
  <si>
    <t>CERRAMIENTO EN MALLA ESLABONADA CALIBRE 10" PVC ENCAUCHETADA H=2M, INCLUYE  MAMPOSTERIA, ALFAJIA PISAMALLA, ALAMBRE DE PUAS Y CONCERTINA.</t>
  </si>
  <si>
    <t>CERÁMICA PISO MANCORA ARD CAFE CD 33.8 X 33.8 CM  CORONA O SIMILAR AREA BAÑOS, INCLUYE BOQUILLA Y TODO  NECESARIO PARA SU INSTALACION Y CORRECTO FUNCIONAMIENTO.</t>
  </si>
  <si>
    <t>CERAMICA PARED FORMATO 25X35CM AUTORIZADO POR LA SUPERVISIÓN, PARA INSTALACION EN PARED DE BAÑOS. INCLUYE BOQUILLA Y TODO LO NECESARIO PARA SU CORRECTA INSTALACIÓN</t>
  </si>
  <si>
    <t>LAVAMANOS EN LAMINA DE GRANITO ESMALTADO PARA BAÑOS SINCLUYE FALDON DE 40 CM, SALPICADERO DE 10 CM Y ESTRUCTURA DE SOPORTE (COLOR A ESCOGER POR LA SUPERVISIÓN).</t>
  </si>
  <si>
    <t>SUMINISTRO E INSTALACIÓN DE EXTRACTOR 14 X 14 CM</t>
  </si>
  <si>
    <t>PLACA EN CONCRETO 3000 PSI 10CM MALLA ELECTROSOLDADA</t>
  </si>
  <si>
    <t>RELLENO TIPO 2 BASE GRANULAR B-200</t>
  </si>
  <si>
    <t>PORCELANATO DE 60 X 60 SELLADO DE IGUAL O MEJORES CARACTERISTICAS PREVIAMENTE AUTORIZADAS POR LA SUPERVISIÓN.</t>
  </si>
  <si>
    <t xml:space="preserve">ALISTADO DE PISO 8CM </t>
  </si>
  <si>
    <t>FLANCHE EN LÁMINA DE 0,25 ÚTIL POR 2,40ML CAL 26 SEGÚN PLANOS PARA LA CUBIERTA CONTRA MURO INCRUSTADO Y SELLADO CON IMPERMEABILIZANTE</t>
  </si>
  <si>
    <t>ml</t>
  </si>
  <si>
    <t>CABALLETE PARA TEJA STANDING SEAM</t>
  </si>
  <si>
    <t>PUERTA EN MALLA ESLABONADA INCLUYE SOLDADURA, BISAGRAS,TUBERIA ESTRUCTURAL, PINTURA Y TODO LO NECESARIO PARA SU CORRECTA EJECUCION.</t>
  </si>
  <si>
    <t xml:space="preserve">1. PRELIMINARES </t>
  </si>
  <si>
    <t>1.1</t>
  </si>
  <si>
    <t>2.2</t>
  </si>
  <si>
    <t>1.5</t>
  </si>
  <si>
    <t>1.4</t>
  </si>
  <si>
    <t>1.2</t>
  </si>
  <si>
    <t>1.3</t>
  </si>
  <si>
    <t>1.6</t>
  </si>
  <si>
    <t>1.7</t>
  </si>
  <si>
    <t>1.8</t>
  </si>
  <si>
    <t>1.9</t>
  </si>
  <si>
    <t>1.10</t>
  </si>
  <si>
    <t xml:space="preserve">2. MOVIMIENTOS DE TIERRAS </t>
  </si>
  <si>
    <t>2.1</t>
  </si>
  <si>
    <t xml:space="preserve">3. ESTRUCTURA </t>
  </si>
  <si>
    <t>3.1</t>
  </si>
  <si>
    <t xml:space="preserve">4. MAMPOSTERIA </t>
  </si>
  <si>
    <t>4.1</t>
  </si>
  <si>
    <t xml:space="preserve">5. INSTALACIONES HIDROSANITARIAS </t>
  </si>
  <si>
    <t>5.1</t>
  </si>
  <si>
    <t>6. APARATOS SANITARIOS Y ACCESORIOS</t>
  </si>
  <si>
    <t>6.1</t>
  </si>
  <si>
    <t>8.2</t>
  </si>
  <si>
    <t>9.1</t>
  </si>
  <si>
    <t>6.2</t>
  </si>
  <si>
    <t>6.3</t>
  </si>
  <si>
    <t>6.4</t>
  </si>
  <si>
    <t>6.5</t>
  </si>
  <si>
    <t xml:space="preserve">7. INSTALACIONES ELECTRICAS </t>
  </si>
  <si>
    <t>7.1</t>
  </si>
  <si>
    <t>7.2</t>
  </si>
  <si>
    <t>7.3</t>
  </si>
  <si>
    <t>7.4</t>
  </si>
  <si>
    <t>7.5</t>
  </si>
  <si>
    <t>7.6</t>
  </si>
  <si>
    <t>7.7</t>
  </si>
  <si>
    <t>7.8</t>
  </si>
  <si>
    <t>8. PAÑETES</t>
  </si>
  <si>
    <t>8.1</t>
  </si>
  <si>
    <t>9. ACABADOS DE MUROS PINTURA Y/O ENCHAPES</t>
  </si>
  <si>
    <t>9.2</t>
  </si>
  <si>
    <t>9.3</t>
  </si>
  <si>
    <t>9.4</t>
  </si>
  <si>
    <t>9.5</t>
  </si>
  <si>
    <t>9.6</t>
  </si>
  <si>
    <t>9.7</t>
  </si>
  <si>
    <t>10. CUBIERTAS</t>
  </si>
  <si>
    <t>10.1</t>
  </si>
  <si>
    <t>10.2</t>
  </si>
  <si>
    <t>10.3</t>
  </si>
  <si>
    <t>10.4</t>
  </si>
  <si>
    <t>11. CIELO RASO</t>
  </si>
  <si>
    <t>11.1</t>
  </si>
  <si>
    <t xml:space="preserve">12. PISOS </t>
  </si>
  <si>
    <t>12.1</t>
  </si>
  <si>
    <t>12.2</t>
  </si>
  <si>
    <t xml:space="preserve">13. ESTRUCTURA </t>
  </si>
  <si>
    <t>13.1</t>
  </si>
  <si>
    <t>14.ESTRUCTURAS EN CONCRETO</t>
  </si>
  <si>
    <t>14.1</t>
  </si>
  <si>
    <t xml:space="preserve">15. CARPINTERIA EN MADERA </t>
  </si>
  <si>
    <t>15.1</t>
  </si>
  <si>
    <t xml:space="preserve">16. CARPINTERIA METALICA </t>
  </si>
  <si>
    <t>16.1</t>
  </si>
  <si>
    <t>16.2</t>
  </si>
  <si>
    <t>16.6</t>
  </si>
  <si>
    <t>16.4</t>
  </si>
  <si>
    <t>16.3</t>
  </si>
  <si>
    <t>16.7</t>
  </si>
  <si>
    <t xml:space="preserve">17. VIDRIOS Y ESPEJOS </t>
  </si>
  <si>
    <t>17.1</t>
  </si>
  <si>
    <t>17.2</t>
  </si>
  <si>
    <t>18. OBRAS GENERALES</t>
  </si>
  <si>
    <t>18.1</t>
  </si>
  <si>
    <t>18.2</t>
  </si>
  <si>
    <t>19. INFRAESTRUCTURA</t>
  </si>
  <si>
    <t>19.1</t>
  </si>
  <si>
    <t xml:space="preserve">20. ASEO GENERAL </t>
  </si>
  <si>
    <t>20.1</t>
  </si>
  <si>
    <t>20.2</t>
  </si>
  <si>
    <t>COSTO DIRECTO 02-02</t>
  </si>
  <si>
    <t>TOTAL</t>
  </si>
  <si>
    <t>COSTO DIRECTO 02-01</t>
  </si>
  <si>
    <t xml:space="preserve">IMPREVISTOS </t>
  </si>
  <si>
    <t>IVA/UTILIDAD</t>
  </si>
  <si>
    <t>TOTAL PRESUPUESTO</t>
  </si>
  <si>
    <t>FORMULARIO 1 PRESUPUESTO OFICIAL</t>
  </si>
  <si>
    <t>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</si>
</sst>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0" fillId="3" borderId="1" xfId="0" applyFill="1" applyBorder="1"/>
    <xf numFmtId="44" fontId="0" fillId="3" borderId="1" xfId="1" applyFont="1" applyFill="1" applyBorder="1"/>
    <xf numFmtId="44" fontId="2" fillId="3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44" fontId="0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4" fontId="0" fillId="0" borderId="1" xfId="1" applyFont="1" applyBorder="1" applyAlignment="1">
      <alignment horizontal="center" vertical="center"/>
    </xf>
    <xf numFmtId="44" fontId="0" fillId="2" borderId="1" xfId="1" applyFont="1" applyFill="1" applyBorder="1" applyAlignment="1">
      <alignment vertical="center"/>
    </xf>
    <xf numFmtId="44" fontId="2" fillId="4" borderId="1" xfId="1" applyFont="1" applyFill="1" applyBorder="1" applyAlignment="1">
      <alignment horizontal="center" vertical="center"/>
    </xf>
    <xf numFmtId="0" fontId="2" fillId="2" borderId="1" xfId="0" applyFont="1" applyFill="1" applyBorder="1"/>
    <xf numFmtId="44" fontId="2" fillId="2" borderId="1" xfId="0" applyNumberFormat="1" applyFont="1" applyFill="1" applyBorder="1"/>
    <xf numFmtId="0" fontId="0" fillId="0" borderId="1" xfId="0" applyBorder="1" applyAlignment="1">
      <alignment wrapText="1"/>
    </xf>
    <xf numFmtId="0" fontId="2" fillId="0" borderId="1" xfId="0" applyFont="1" applyBorder="1"/>
    <xf numFmtId="44" fontId="2" fillId="0" borderId="1" xfId="1" applyFont="1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9" fontId="0" fillId="0" borderId="2" xfId="2" applyFont="1" applyBorder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4" xfId="2" applyFont="1" applyBorder="1" applyAlignment="1">
      <alignment horizontal="center"/>
    </xf>
    <xf numFmtId="44" fontId="0" fillId="0" borderId="0" xfId="0" applyNumberFormat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33EB-D8AD-460E-9B5B-B6ABE548C1B6}">
  <dimension ref="A1:H115"/>
  <sheetViews>
    <sheetView topLeftCell="A103" workbookViewId="0">
      <selection activeCell="H108" sqref="H4:H108"/>
    </sheetView>
  </sheetViews>
  <sheetFormatPr baseColWidth="10" defaultRowHeight="14.5" x14ac:dyDescent="0.35"/>
  <cols>
    <col min="2" max="2" width="58.26953125" customWidth="1"/>
    <col min="4" max="4" width="17.453125" style="1" customWidth="1"/>
    <col min="5" max="5" width="16.453125" customWidth="1"/>
    <col min="6" max="6" width="16.7265625" style="1" bestFit="1" customWidth="1"/>
    <col min="8" max="8" width="14.08984375" bestFit="1" customWidth="1"/>
  </cols>
  <sheetData>
    <row r="1" spans="1:8" x14ac:dyDescent="0.35">
      <c r="A1" s="25" t="s">
        <v>159</v>
      </c>
      <c r="B1" s="26"/>
      <c r="C1" s="26"/>
      <c r="D1" s="26"/>
      <c r="E1" s="26"/>
      <c r="F1" s="27"/>
    </row>
    <row r="2" spans="1:8" x14ac:dyDescent="0.35">
      <c r="A2" s="2"/>
      <c r="B2" s="19" t="s">
        <v>0</v>
      </c>
      <c r="C2" s="19" t="s">
        <v>1</v>
      </c>
      <c r="D2" s="20" t="s">
        <v>2</v>
      </c>
      <c r="E2" s="19" t="s">
        <v>3</v>
      </c>
      <c r="F2" s="20" t="s">
        <v>4</v>
      </c>
    </row>
    <row r="3" spans="1:8" x14ac:dyDescent="0.35">
      <c r="A3" s="4"/>
      <c r="B3" s="4" t="s">
        <v>73</v>
      </c>
      <c r="C3" s="4"/>
      <c r="D3" s="5"/>
      <c r="E3" s="4"/>
      <c r="F3" s="5"/>
    </row>
    <row r="4" spans="1:8" x14ac:dyDescent="0.35">
      <c r="A4" s="2" t="s">
        <v>74</v>
      </c>
      <c r="B4" s="2" t="s">
        <v>17</v>
      </c>
      <c r="C4" s="2" t="s">
        <v>6</v>
      </c>
      <c r="D4" s="3">
        <v>11112.03</v>
      </c>
      <c r="E4" s="2">
        <v>749</v>
      </c>
      <c r="F4" s="3">
        <v>8322910.4699999997</v>
      </c>
      <c r="H4" s="31"/>
    </row>
    <row r="5" spans="1:8" ht="29" x14ac:dyDescent="0.35">
      <c r="A5" s="2" t="s">
        <v>78</v>
      </c>
      <c r="B5" s="18" t="s">
        <v>20</v>
      </c>
      <c r="C5" s="2" t="s">
        <v>6</v>
      </c>
      <c r="D5" s="3">
        <v>19597.07</v>
      </c>
      <c r="E5" s="2">
        <v>166.7</v>
      </c>
      <c r="F5" s="3">
        <v>3266831.5689999997</v>
      </c>
      <c r="H5" s="31"/>
    </row>
    <row r="6" spans="1:8" x14ac:dyDescent="0.35">
      <c r="A6" s="2" t="s">
        <v>79</v>
      </c>
      <c r="B6" s="2" t="s">
        <v>22</v>
      </c>
      <c r="C6" s="2" t="s">
        <v>6</v>
      </c>
      <c r="D6" s="3">
        <v>22214.03</v>
      </c>
      <c r="E6" s="2">
        <v>274</v>
      </c>
      <c r="F6" s="3">
        <v>6086644.2199999997</v>
      </c>
      <c r="H6" s="31"/>
    </row>
    <row r="7" spans="1:8" ht="43.5" x14ac:dyDescent="0.35">
      <c r="A7" s="2" t="s">
        <v>77</v>
      </c>
      <c r="B7" s="18" t="s">
        <v>26</v>
      </c>
      <c r="C7" s="2" t="s">
        <v>11</v>
      </c>
      <c r="D7" s="3">
        <v>11507.72</v>
      </c>
      <c r="E7" s="2">
        <v>5</v>
      </c>
      <c r="F7" s="3">
        <v>57538.6</v>
      </c>
      <c r="H7" s="31"/>
    </row>
    <row r="8" spans="1:8" ht="29" x14ac:dyDescent="0.35">
      <c r="A8" s="2" t="s">
        <v>76</v>
      </c>
      <c r="B8" s="18" t="s">
        <v>29</v>
      </c>
      <c r="C8" s="2" t="s">
        <v>6</v>
      </c>
      <c r="D8" s="3">
        <v>7730.61</v>
      </c>
      <c r="E8" s="2">
        <v>16.309999999999999</v>
      </c>
      <c r="F8" s="3">
        <v>126086.24909999999</v>
      </c>
      <c r="H8" s="31"/>
    </row>
    <row r="9" spans="1:8" ht="29" x14ac:dyDescent="0.35">
      <c r="A9" s="2" t="s">
        <v>80</v>
      </c>
      <c r="B9" s="18" t="s">
        <v>44</v>
      </c>
      <c r="C9" s="2" t="s">
        <v>6</v>
      </c>
      <c r="D9" s="3">
        <v>14925.24</v>
      </c>
      <c r="E9" s="2">
        <v>50</v>
      </c>
      <c r="F9" s="3">
        <v>746262</v>
      </c>
      <c r="H9" s="31"/>
    </row>
    <row r="10" spans="1:8" x14ac:dyDescent="0.35">
      <c r="A10" s="2" t="s">
        <v>81</v>
      </c>
      <c r="B10" s="2" t="s">
        <v>53</v>
      </c>
      <c r="C10" s="2" t="s">
        <v>5</v>
      </c>
      <c r="D10" s="3">
        <v>11408.67</v>
      </c>
      <c r="E10" s="2">
        <v>12</v>
      </c>
      <c r="F10" s="3">
        <v>136904.04</v>
      </c>
      <c r="H10" s="31"/>
    </row>
    <row r="11" spans="1:8" x14ac:dyDescent="0.35">
      <c r="A11" s="2" t="s">
        <v>82</v>
      </c>
      <c r="B11" s="2" t="s">
        <v>55</v>
      </c>
      <c r="C11" s="2" t="s">
        <v>6</v>
      </c>
      <c r="D11" s="3">
        <v>9696.42</v>
      </c>
      <c r="E11" s="2">
        <v>343</v>
      </c>
      <c r="F11" s="3">
        <v>3325872.06</v>
      </c>
      <c r="H11" s="31"/>
    </row>
    <row r="12" spans="1:8" x14ac:dyDescent="0.35">
      <c r="A12" s="2" t="s">
        <v>83</v>
      </c>
      <c r="B12" s="2" t="s">
        <v>58</v>
      </c>
      <c r="C12" s="2" t="s">
        <v>5</v>
      </c>
      <c r="D12" s="3">
        <v>13589.21</v>
      </c>
      <c r="E12" s="2">
        <v>14</v>
      </c>
      <c r="F12" s="3">
        <v>190248.94</v>
      </c>
      <c r="H12" s="31"/>
    </row>
    <row r="13" spans="1:8" ht="29" x14ac:dyDescent="0.35">
      <c r="A13" s="2" t="s">
        <v>84</v>
      </c>
      <c r="B13" s="18" t="s">
        <v>59</v>
      </c>
      <c r="C13" s="2" t="s">
        <v>5</v>
      </c>
      <c r="D13" s="3">
        <v>33284.160000000003</v>
      </c>
      <c r="E13" s="2">
        <v>221</v>
      </c>
      <c r="F13" s="3">
        <v>7355799.3600000003</v>
      </c>
      <c r="H13" s="31"/>
    </row>
    <row r="14" spans="1:8" x14ac:dyDescent="0.35">
      <c r="A14" s="4"/>
      <c r="B14" s="4" t="s">
        <v>85</v>
      </c>
      <c r="C14" s="4"/>
      <c r="D14" s="5"/>
      <c r="E14" s="4"/>
      <c r="F14" s="5"/>
      <c r="H14" s="31"/>
    </row>
    <row r="15" spans="1:8" x14ac:dyDescent="0.35">
      <c r="A15" s="2" t="s">
        <v>86</v>
      </c>
      <c r="B15" s="2" t="s">
        <v>39</v>
      </c>
      <c r="C15" s="2" t="s">
        <v>6</v>
      </c>
      <c r="D15" s="3">
        <v>7848.23</v>
      </c>
      <c r="E15" s="2">
        <v>20</v>
      </c>
      <c r="F15" s="3">
        <v>156964.59999999998</v>
      </c>
      <c r="H15" s="31"/>
    </row>
    <row r="16" spans="1:8" x14ac:dyDescent="0.35">
      <c r="A16" s="2" t="s">
        <v>75</v>
      </c>
      <c r="B16" s="2" t="s">
        <v>66</v>
      </c>
      <c r="C16" s="2" t="s">
        <v>7</v>
      </c>
      <c r="D16" s="3">
        <v>120028.92</v>
      </c>
      <c r="E16" s="2">
        <v>4.8000000000000007</v>
      </c>
      <c r="F16" s="3">
        <v>576138.81600000011</v>
      </c>
      <c r="H16" s="31"/>
    </row>
    <row r="17" spans="1:8" x14ac:dyDescent="0.35">
      <c r="A17" s="4"/>
      <c r="B17" s="4" t="s">
        <v>87</v>
      </c>
      <c r="C17" s="4"/>
      <c r="D17" s="5"/>
      <c r="E17" s="4"/>
      <c r="F17" s="5"/>
      <c r="H17" s="31"/>
    </row>
    <row r="18" spans="1:8" ht="58" x14ac:dyDescent="0.35">
      <c r="A18" s="2" t="s">
        <v>88</v>
      </c>
      <c r="B18" s="18" t="s">
        <v>32</v>
      </c>
      <c r="C18" s="2" t="s">
        <v>8</v>
      </c>
      <c r="D18" s="3">
        <v>22914.09</v>
      </c>
      <c r="E18" s="2">
        <v>250</v>
      </c>
      <c r="F18" s="3">
        <v>5728522.5</v>
      </c>
      <c r="H18" s="31"/>
    </row>
    <row r="19" spans="1:8" x14ac:dyDescent="0.35">
      <c r="A19" s="4"/>
      <c r="B19" s="4" t="s">
        <v>91</v>
      </c>
      <c r="C19" s="4"/>
      <c r="D19" s="5"/>
      <c r="E19" s="4"/>
      <c r="F19" s="5"/>
      <c r="H19" s="31"/>
    </row>
    <row r="20" spans="1:8" ht="29" x14ac:dyDescent="0.35">
      <c r="A20" s="2" t="s">
        <v>92</v>
      </c>
      <c r="B20" s="18" t="s">
        <v>51</v>
      </c>
      <c r="C20" s="2" t="s">
        <v>5</v>
      </c>
      <c r="D20" s="3">
        <v>13316.9</v>
      </c>
      <c r="E20" s="2">
        <v>15</v>
      </c>
      <c r="F20" s="3">
        <v>199753.5</v>
      </c>
      <c r="H20" s="31"/>
    </row>
    <row r="21" spans="1:8" x14ac:dyDescent="0.35">
      <c r="A21" s="4"/>
      <c r="B21" s="4" t="s">
        <v>93</v>
      </c>
      <c r="C21" s="4"/>
      <c r="D21" s="5"/>
      <c r="E21" s="4"/>
      <c r="F21" s="5"/>
      <c r="H21" s="31"/>
    </row>
    <row r="22" spans="1:8" x14ac:dyDescent="0.35">
      <c r="A22" s="2" t="s">
        <v>94</v>
      </c>
      <c r="B22" s="2" t="s">
        <v>27</v>
      </c>
      <c r="C22" s="2" t="s">
        <v>11</v>
      </c>
      <c r="D22" s="3">
        <v>426871.9</v>
      </c>
      <c r="E22" s="2">
        <v>1</v>
      </c>
      <c r="F22" s="3">
        <v>426871.9</v>
      </c>
      <c r="H22" s="31"/>
    </row>
    <row r="23" spans="1:8" x14ac:dyDescent="0.35">
      <c r="A23" s="2" t="s">
        <v>100</v>
      </c>
      <c r="B23" s="2" t="s">
        <v>56</v>
      </c>
      <c r="C23" s="2" t="s">
        <v>11</v>
      </c>
      <c r="D23" s="3">
        <v>548466.5</v>
      </c>
      <c r="E23" s="2">
        <v>1</v>
      </c>
      <c r="F23" s="3">
        <v>548466.5</v>
      </c>
      <c r="H23" s="31"/>
    </row>
    <row r="24" spans="1:8" x14ac:dyDescent="0.35">
      <c r="A24" s="4"/>
      <c r="B24" s="4" t="s">
        <v>101</v>
      </c>
      <c r="C24" s="4"/>
      <c r="D24" s="5"/>
      <c r="E24" s="4"/>
      <c r="F24" s="5"/>
      <c r="H24" s="31"/>
    </row>
    <row r="25" spans="1:8" ht="58" x14ac:dyDescent="0.35">
      <c r="A25" s="2" t="s">
        <v>102</v>
      </c>
      <c r="B25" s="18" t="s">
        <v>30</v>
      </c>
      <c r="C25" s="2" t="s">
        <v>11</v>
      </c>
      <c r="D25" s="3">
        <v>60017.7</v>
      </c>
      <c r="E25" s="2">
        <v>59</v>
      </c>
      <c r="F25" s="3">
        <v>3541044.3</v>
      </c>
      <c r="H25" s="31"/>
    </row>
    <row r="26" spans="1:8" x14ac:dyDescent="0.35">
      <c r="A26" s="4"/>
      <c r="B26" s="4" t="s">
        <v>110</v>
      </c>
      <c r="C26" s="4"/>
      <c r="D26" s="5"/>
      <c r="E26" s="4"/>
      <c r="F26" s="5"/>
      <c r="H26" s="31"/>
    </row>
    <row r="27" spans="1:8" ht="29" x14ac:dyDescent="0.35">
      <c r="A27" s="2" t="s">
        <v>111</v>
      </c>
      <c r="B27" s="18" t="s">
        <v>25</v>
      </c>
      <c r="C27" s="2" t="s">
        <v>6</v>
      </c>
      <c r="D27" s="3">
        <v>28038.99</v>
      </c>
      <c r="E27" s="2">
        <v>134.65</v>
      </c>
      <c r="F27" s="3">
        <v>3775450.0035000006</v>
      </c>
      <c r="H27" s="31"/>
    </row>
    <row r="28" spans="1:8" x14ac:dyDescent="0.35">
      <c r="A28" s="2" t="s">
        <v>95</v>
      </c>
      <c r="B28" s="2" t="s">
        <v>21</v>
      </c>
      <c r="C28" s="2" t="s">
        <v>5</v>
      </c>
      <c r="D28" s="3">
        <v>14251.32</v>
      </c>
      <c r="E28" s="2">
        <v>19.740000000000002</v>
      </c>
      <c r="F28" s="3">
        <v>281321.05680000002</v>
      </c>
      <c r="H28" s="31"/>
    </row>
    <row r="29" spans="1:8" x14ac:dyDescent="0.35">
      <c r="A29" s="4"/>
      <c r="B29" s="4" t="s">
        <v>112</v>
      </c>
      <c r="C29" s="4"/>
      <c r="D29" s="5"/>
      <c r="E29" s="4"/>
      <c r="F29" s="5"/>
      <c r="H29" s="31"/>
    </row>
    <row r="30" spans="1:8" ht="43.5" x14ac:dyDescent="0.35">
      <c r="A30" s="2" t="s">
        <v>96</v>
      </c>
      <c r="B30" s="18" t="s">
        <v>40</v>
      </c>
      <c r="C30" s="2" t="s">
        <v>6</v>
      </c>
      <c r="D30" s="3">
        <v>41163.94</v>
      </c>
      <c r="E30" s="2">
        <v>99.510803042157136</v>
      </c>
      <c r="F30" s="3">
        <v>4096256.7257791739</v>
      </c>
      <c r="H30" s="31"/>
    </row>
    <row r="31" spans="1:8" ht="29" x14ac:dyDescent="0.35">
      <c r="A31" s="2" t="s">
        <v>113</v>
      </c>
      <c r="B31" s="18" t="s">
        <v>57</v>
      </c>
      <c r="C31" s="2" t="s">
        <v>5</v>
      </c>
      <c r="D31" s="3">
        <v>12071.52</v>
      </c>
      <c r="E31" s="2">
        <v>184.74</v>
      </c>
      <c r="F31" s="3">
        <v>2230092.6048000003</v>
      </c>
      <c r="H31" s="31"/>
    </row>
    <row r="32" spans="1:8" ht="72.5" x14ac:dyDescent="0.35">
      <c r="A32" s="2" t="s">
        <v>114</v>
      </c>
      <c r="B32" s="18" t="s">
        <v>19</v>
      </c>
      <c r="C32" s="2" t="s">
        <v>6</v>
      </c>
      <c r="D32" s="3">
        <v>75094.13</v>
      </c>
      <c r="E32" s="2">
        <v>50</v>
      </c>
      <c r="F32" s="3">
        <v>3754706.5</v>
      </c>
      <c r="H32" s="31"/>
    </row>
    <row r="33" spans="1:8" ht="43.5" x14ac:dyDescent="0.35">
      <c r="A33" s="2" t="s">
        <v>115</v>
      </c>
      <c r="B33" s="18" t="s">
        <v>61</v>
      </c>
      <c r="C33" s="2" t="s">
        <v>6</v>
      </c>
      <c r="D33" s="3">
        <v>98306.73</v>
      </c>
      <c r="E33" s="2">
        <v>3.36</v>
      </c>
      <c r="F33" s="3">
        <v>330310.6128</v>
      </c>
      <c r="H33" s="31"/>
    </row>
    <row r="34" spans="1:8" ht="58" x14ac:dyDescent="0.35">
      <c r="A34" s="2" t="s">
        <v>116</v>
      </c>
      <c r="B34" s="18" t="s">
        <v>62</v>
      </c>
      <c r="C34" s="2" t="s">
        <v>6</v>
      </c>
      <c r="D34" s="3">
        <v>50677.36</v>
      </c>
      <c r="E34" s="2">
        <v>17.600000000000001</v>
      </c>
      <c r="F34" s="3">
        <v>891921.53600000008</v>
      </c>
      <c r="H34" s="31"/>
    </row>
    <row r="35" spans="1:8" ht="43.5" x14ac:dyDescent="0.35">
      <c r="A35" s="2" t="s">
        <v>117</v>
      </c>
      <c r="B35" s="18" t="s">
        <v>67</v>
      </c>
      <c r="C35" s="2" t="s">
        <v>6</v>
      </c>
      <c r="D35" s="3">
        <v>140944.95999999999</v>
      </c>
      <c r="E35" s="2">
        <v>223</v>
      </c>
      <c r="F35" s="3">
        <v>31430726.079999998</v>
      </c>
      <c r="H35" s="31"/>
    </row>
    <row r="36" spans="1:8" x14ac:dyDescent="0.35">
      <c r="A36" s="4"/>
      <c r="B36" s="4" t="s">
        <v>119</v>
      </c>
      <c r="C36" s="4"/>
      <c r="D36" s="5"/>
      <c r="E36" s="4"/>
      <c r="F36" s="5"/>
      <c r="H36" s="31"/>
    </row>
    <row r="37" spans="1:8" ht="87" x14ac:dyDescent="0.35">
      <c r="A37" s="2" t="s">
        <v>120</v>
      </c>
      <c r="B37" s="18" t="s">
        <v>18</v>
      </c>
      <c r="C37" s="2" t="s">
        <v>6</v>
      </c>
      <c r="D37" s="3">
        <v>239674.65</v>
      </c>
      <c r="E37" s="2">
        <v>104</v>
      </c>
      <c r="F37" s="3">
        <v>24926163.599999998</v>
      </c>
      <c r="H37" s="31"/>
    </row>
    <row r="38" spans="1:8" ht="72.5" x14ac:dyDescent="0.35">
      <c r="A38" s="2" t="s">
        <v>121</v>
      </c>
      <c r="B38" s="18" t="s">
        <v>45</v>
      </c>
      <c r="C38" s="2" t="s">
        <v>6</v>
      </c>
      <c r="D38" s="3">
        <v>81680.3</v>
      </c>
      <c r="E38" s="2">
        <v>476</v>
      </c>
      <c r="F38" s="3">
        <v>38879822.800000004</v>
      </c>
      <c r="H38" s="31"/>
    </row>
    <row r="39" spans="1:8" ht="43.5" x14ac:dyDescent="0.35">
      <c r="A39" s="2" t="s">
        <v>122</v>
      </c>
      <c r="B39" s="18" t="s">
        <v>69</v>
      </c>
      <c r="C39" s="2" t="s">
        <v>70</v>
      </c>
      <c r="D39" s="3">
        <v>36017.129999999997</v>
      </c>
      <c r="E39" s="2">
        <v>20</v>
      </c>
      <c r="F39" s="3">
        <v>720342.6</v>
      </c>
      <c r="H39" s="31"/>
    </row>
    <row r="40" spans="1:8" x14ac:dyDescent="0.35">
      <c r="A40" s="2" t="s">
        <v>123</v>
      </c>
      <c r="B40" s="2" t="s">
        <v>71</v>
      </c>
      <c r="C40" s="2" t="s">
        <v>70</v>
      </c>
      <c r="D40" s="3">
        <v>68729.23</v>
      </c>
      <c r="E40" s="2">
        <v>15</v>
      </c>
      <c r="F40" s="3">
        <v>1030938.45</v>
      </c>
      <c r="H40" s="31"/>
    </row>
    <row r="41" spans="1:8" x14ac:dyDescent="0.35">
      <c r="A41" s="4"/>
      <c r="B41" s="4" t="s">
        <v>124</v>
      </c>
      <c r="C41" s="4"/>
      <c r="D41" s="5"/>
      <c r="E41" s="4"/>
      <c r="F41" s="5"/>
      <c r="H41" s="31"/>
    </row>
    <row r="42" spans="1:8" ht="43.5" x14ac:dyDescent="0.35">
      <c r="A42" s="2" t="s">
        <v>125</v>
      </c>
      <c r="B42" s="18" t="s">
        <v>23</v>
      </c>
      <c r="C42" s="2" t="s">
        <v>6</v>
      </c>
      <c r="D42" s="3">
        <v>85755.94</v>
      </c>
      <c r="E42" s="2">
        <v>408.13580318653078</v>
      </c>
      <c r="F42" s="3">
        <v>35000069.449915946</v>
      </c>
      <c r="H42" s="31"/>
    </row>
    <row r="43" spans="1:8" x14ac:dyDescent="0.35">
      <c r="A43" s="4"/>
      <c r="B43" s="4" t="s">
        <v>126</v>
      </c>
      <c r="C43" s="4"/>
      <c r="D43" s="5"/>
      <c r="E43" s="4"/>
      <c r="F43" s="5"/>
      <c r="H43" s="31"/>
    </row>
    <row r="44" spans="1:8" x14ac:dyDescent="0.35">
      <c r="A44" s="2" t="s">
        <v>127</v>
      </c>
      <c r="B44" s="2" t="s">
        <v>68</v>
      </c>
      <c r="C44" s="2" t="s">
        <v>6</v>
      </c>
      <c r="D44" s="3">
        <v>70886.55</v>
      </c>
      <c r="E44" s="2">
        <v>64</v>
      </c>
      <c r="F44" s="3">
        <v>4536739.2</v>
      </c>
      <c r="H44" s="31"/>
    </row>
    <row r="45" spans="1:8" x14ac:dyDescent="0.35">
      <c r="A45" s="2" t="s">
        <v>128</v>
      </c>
      <c r="B45" s="2" t="s">
        <v>24</v>
      </c>
      <c r="C45" s="2" t="s">
        <v>6</v>
      </c>
      <c r="D45" s="3">
        <v>12993.48</v>
      </c>
      <c r="E45" s="2">
        <v>229.72</v>
      </c>
      <c r="F45" s="3">
        <v>2984862.2256</v>
      </c>
      <c r="H45" s="31"/>
    </row>
    <row r="46" spans="1:8" x14ac:dyDescent="0.35">
      <c r="A46" s="4"/>
      <c r="B46" s="4" t="s">
        <v>133</v>
      </c>
      <c r="C46" s="4"/>
      <c r="D46" s="5"/>
      <c r="E46" s="4"/>
      <c r="F46" s="5"/>
      <c r="H46" s="31"/>
    </row>
    <row r="47" spans="1:8" ht="72.5" x14ac:dyDescent="0.35">
      <c r="A47" s="2" t="s">
        <v>134</v>
      </c>
      <c r="B47" s="18" t="s">
        <v>37</v>
      </c>
      <c r="C47" s="2" t="s">
        <v>6</v>
      </c>
      <c r="D47" s="3">
        <v>152048.28</v>
      </c>
      <c r="E47" s="2">
        <v>2.8</v>
      </c>
      <c r="F47" s="3">
        <v>425735.18399999995</v>
      </c>
      <c r="H47" s="31"/>
    </row>
    <row r="48" spans="1:8" x14ac:dyDescent="0.35">
      <c r="A48" s="4"/>
      <c r="B48" s="4" t="s">
        <v>135</v>
      </c>
      <c r="C48" s="4"/>
      <c r="D48" s="5"/>
      <c r="E48" s="4"/>
      <c r="F48" s="5"/>
      <c r="H48" s="31"/>
    </row>
    <row r="49" spans="1:8" ht="43.5" x14ac:dyDescent="0.35">
      <c r="A49" s="2" t="s">
        <v>137</v>
      </c>
      <c r="B49" s="18" t="s">
        <v>34</v>
      </c>
      <c r="C49" s="2" t="s">
        <v>6</v>
      </c>
      <c r="D49" s="3">
        <v>483070.88</v>
      </c>
      <c r="E49" s="2">
        <v>6.1</v>
      </c>
      <c r="F49" s="3">
        <v>2946732.3679999998</v>
      </c>
      <c r="H49" s="31"/>
    </row>
    <row r="50" spans="1:8" ht="43.5" x14ac:dyDescent="0.35">
      <c r="A50" s="2" t="s">
        <v>140</v>
      </c>
      <c r="B50" s="18" t="s">
        <v>35</v>
      </c>
      <c r="C50" s="2" t="s">
        <v>6</v>
      </c>
      <c r="D50" s="3">
        <v>425699.88</v>
      </c>
      <c r="E50" s="2">
        <v>1.31</v>
      </c>
      <c r="F50" s="3">
        <v>557666.84279999998</v>
      </c>
      <c r="H50" s="31"/>
    </row>
    <row r="51" spans="1:8" ht="29" x14ac:dyDescent="0.35">
      <c r="A51" s="2" t="s">
        <v>139</v>
      </c>
      <c r="B51" s="18" t="s">
        <v>42</v>
      </c>
      <c r="C51" s="2" t="s">
        <v>6</v>
      </c>
      <c r="D51" s="3">
        <v>319445</v>
      </c>
      <c r="E51" s="2">
        <v>11</v>
      </c>
      <c r="F51" s="3">
        <v>3513895</v>
      </c>
      <c r="H51" s="31"/>
    </row>
    <row r="52" spans="1:8" ht="43.5" x14ac:dyDescent="0.35">
      <c r="A52" s="2" t="s">
        <v>138</v>
      </c>
      <c r="B52" s="18" t="s">
        <v>43</v>
      </c>
      <c r="C52" s="2" t="s">
        <v>6</v>
      </c>
      <c r="D52" s="3">
        <v>72289.38</v>
      </c>
      <c r="E52" s="2">
        <v>50</v>
      </c>
      <c r="F52" s="3">
        <v>3614469</v>
      </c>
      <c r="H52" s="31"/>
    </row>
    <row r="53" spans="1:8" ht="101.5" x14ac:dyDescent="0.35">
      <c r="A53" s="2" t="s">
        <v>141</v>
      </c>
      <c r="B53" s="18" t="s">
        <v>54</v>
      </c>
      <c r="C53" s="2" t="s">
        <v>5</v>
      </c>
      <c r="D53" s="3">
        <v>330127.65000000002</v>
      </c>
      <c r="E53" s="2">
        <v>12</v>
      </c>
      <c r="F53" s="3">
        <v>3961531.8000000003</v>
      </c>
      <c r="H53" s="31"/>
    </row>
    <row r="54" spans="1:8" x14ac:dyDescent="0.35">
      <c r="A54" s="4"/>
      <c r="B54" s="4" t="s">
        <v>142</v>
      </c>
      <c r="C54" s="4"/>
      <c r="D54" s="5"/>
      <c r="E54" s="4"/>
      <c r="F54" s="5"/>
      <c r="H54" s="31"/>
    </row>
    <row r="55" spans="1:8" x14ac:dyDescent="0.35">
      <c r="A55" s="2" t="s">
        <v>143</v>
      </c>
      <c r="B55" s="2" t="s">
        <v>28</v>
      </c>
      <c r="C55" s="2" t="s">
        <v>6</v>
      </c>
      <c r="D55" s="3">
        <v>200458.34</v>
      </c>
      <c r="E55" s="2">
        <v>1.52</v>
      </c>
      <c r="F55" s="3">
        <v>304696.67680000002</v>
      </c>
      <c r="H55" s="31"/>
    </row>
    <row r="56" spans="1:8" ht="43.5" x14ac:dyDescent="0.35">
      <c r="A56" s="2" t="s">
        <v>144</v>
      </c>
      <c r="B56" s="18" t="s">
        <v>36</v>
      </c>
      <c r="C56" s="2" t="s">
        <v>6</v>
      </c>
      <c r="D56" s="3">
        <v>445698.3</v>
      </c>
      <c r="E56" s="2">
        <v>4.24</v>
      </c>
      <c r="F56" s="3">
        <v>1889760.7920000001</v>
      </c>
      <c r="H56" s="31"/>
    </row>
    <row r="57" spans="1:8" x14ac:dyDescent="0.35">
      <c r="A57" s="4"/>
      <c r="B57" s="4" t="s">
        <v>145</v>
      </c>
      <c r="C57" s="4"/>
      <c r="D57" s="5"/>
      <c r="E57" s="4"/>
      <c r="F57" s="5"/>
      <c r="H57" s="31"/>
    </row>
    <row r="58" spans="1:8" ht="43.5" x14ac:dyDescent="0.35">
      <c r="A58" s="2" t="s">
        <v>146</v>
      </c>
      <c r="B58" s="18" t="s">
        <v>60</v>
      </c>
      <c r="C58" s="2" t="s">
        <v>6</v>
      </c>
      <c r="D58" s="3">
        <v>454477.61</v>
      </c>
      <c r="E58" s="2">
        <v>127.48650223066963</v>
      </c>
      <c r="F58" s="3">
        <v>57939760.841054402</v>
      </c>
      <c r="H58" s="31"/>
    </row>
    <row r="59" spans="1:8" x14ac:dyDescent="0.35">
      <c r="A59" s="4"/>
      <c r="B59" s="4" t="s">
        <v>148</v>
      </c>
      <c r="C59" s="4"/>
      <c r="D59" s="5"/>
      <c r="E59" s="4"/>
      <c r="F59" s="5">
        <v>0</v>
      </c>
      <c r="H59" s="31"/>
    </row>
    <row r="60" spans="1:8" x14ac:dyDescent="0.35">
      <c r="A60" s="2" t="s">
        <v>149</v>
      </c>
      <c r="B60" s="2" t="s">
        <v>64</v>
      </c>
      <c r="C60" s="2" t="s">
        <v>11</v>
      </c>
      <c r="D60" s="3">
        <v>191130.45</v>
      </c>
      <c r="E60" s="2">
        <v>3</v>
      </c>
      <c r="F60" s="3">
        <v>573391.35000000009</v>
      </c>
      <c r="H60" s="31"/>
    </row>
    <row r="61" spans="1:8" x14ac:dyDescent="0.35">
      <c r="A61" s="4"/>
      <c r="B61" s="4" t="s">
        <v>150</v>
      </c>
      <c r="C61" s="4"/>
      <c r="D61" s="5"/>
      <c r="E61" s="4"/>
      <c r="F61" s="5"/>
      <c r="H61" s="31"/>
    </row>
    <row r="62" spans="1:8" x14ac:dyDescent="0.35">
      <c r="A62" s="2" t="s">
        <v>151</v>
      </c>
      <c r="B62" s="2" t="s">
        <v>13</v>
      </c>
      <c r="C62" s="2" t="s">
        <v>6</v>
      </c>
      <c r="D62" s="3">
        <v>4395.53</v>
      </c>
      <c r="E62" s="2">
        <v>1280.4218470588917</v>
      </c>
      <c r="F62" s="3">
        <v>5628132.6414027698</v>
      </c>
      <c r="H62" s="31"/>
    </row>
    <row r="63" spans="1:8" x14ac:dyDescent="0.35">
      <c r="A63" s="2" t="s">
        <v>152</v>
      </c>
      <c r="B63" s="2" t="s">
        <v>14</v>
      </c>
      <c r="C63" s="2" t="s">
        <v>7</v>
      </c>
      <c r="D63" s="3">
        <v>46461.8</v>
      </c>
      <c r="E63" s="2">
        <v>74</v>
      </c>
      <c r="F63" s="3">
        <v>3438173.2</v>
      </c>
      <c r="H63" s="31"/>
    </row>
    <row r="64" spans="1:8" x14ac:dyDescent="0.35">
      <c r="A64" s="21" t="s">
        <v>153</v>
      </c>
      <c r="B64" s="21"/>
      <c r="C64" s="21"/>
      <c r="D64" s="21"/>
      <c r="E64" s="21"/>
      <c r="F64" s="6">
        <f>SUM(F3:F63)</f>
        <v>280456528.76535225</v>
      </c>
      <c r="H64" s="31"/>
    </row>
    <row r="65" spans="1:8" x14ac:dyDescent="0.35">
      <c r="A65" s="7"/>
      <c r="B65" s="7" t="s">
        <v>73</v>
      </c>
      <c r="C65" s="7"/>
      <c r="D65" s="7"/>
      <c r="E65" s="7"/>
      <c r="F65" s="7"/>
      <c r="H65" s="31"/>
    </row>
    <row r="66" spans="1:8" ht="29" x14ac:dyDescent="0.35">
      <c r="A66" s="8" t="s">
        <v>76</v>
      </c>
      <c r="B66" s="9" t="s">
        <v>29</v>
      </c>
      <c r="C66" s="8" t="s">
        <v>6</v>
      </c>
      <c r="D66" s="10">
        <v>7730.61</v>
      </c>
      <c r="E66" s="8">
        <v>37</v>
      </c>
      <c r="F66" s="10">
        <v>286032.57</v>
      </c>
      <c r="H66" s="31"/>
    </row>
    <row r="67" spans="1:8" x14ac:dyDescent="0.35">
      <c r="A67" s="7"/>
      <c r="B67" s="7" t="s">
        <v>87</v>
      </c>
      <c r="C67" s="7"/>
      <c r="D67" s="7"/>
      <c r="E67" s="7"/>
      <c r="F67" s="7"/>
      <c r="H67" s="31"/>
    </row>
    <row r="68" spans="1:8" ht="79.5" customHeight="1" x14ac:dyDescent="0.35">
      <c r="A68" s="8" t="s">
        <v>88</v>
      </c>
      <c r="B68" s="9" t="s">
        <v>32</v>
      </c>
      <c r="C68" s="8" t="s">
        <v>8</v>
      </c>
      <c r="D68" s="10">
        <v>22914.09</v>
      </c>
      <c r="E68" s="8">
        <v>300</v>
      </c>
      <c r="F68" s="10">
        <v>6874227</v>
      </c>
      <c r="H68" s="31"/>
    </row>
    <row r="69" spans="1:8" x14ac:dyDescent="0.35">
      <c r="A69" s="7"/>
      <c r="B69" s="7" t="s">
        <v>89</v>
      </c>
      <c r="C69" s="7"/>
      <c r="D69" s="7"/>
      <c r="E69" s="7"/>
      <c r="F69" s="7"/>
      <c r="H69" s="31"/>
    </row>
    <row r="70" spans="1:8" ht="43.5" x14ac:dyDescent="0.35">
      <c r="A70" s="11" t="s">
        <v>90</v>
      </c>
      <c r="B70" s="12" t="s">
        <v>10</v>
      </c>
      <c r="C70" s="11" t="s">
        <v>6</v>
      </c>
      <c r="D70" s="13">
        <v>94020.19</v>
      </c>
      <c r="E70" s="11">
        <v>160.69999999999999</v>
      </c>
      <c r="F70" s="13">
        <v>15109044.533</v>
      </c>
      <c r="H70" s="31"/>
    </row>
    <row r="71" spans="1:8" x14ac:dyDescent="0.35">
      <c r="A71" s="7"/>
      <c r="B71" s="7" t="s">
        <v>93</v>
      </c>
      <c r="C71" s="7"/>
      <c r="D71" s="7"/>
      <c r="E71" s="7"/>
      <c r="F71" s="7"/>
      <c r="H71" s="31"/>
    </row>
    <row r="72" spans="1:8" ht="18.75" customHeight="1" x14ac:dyDescent="0.35">
      <c r="A72" s="11" t="s">
        <v>94</v>
      </c>
      <c r="B72" s="12" t="s">
        <v>27</v>
      </c>
      <c r="C72" s="11" t="s">
        <v>11</v>
      </c>
      <c r="D72" s="13">
        <v>426871.9</v>
      </c>
      <c r="E72" s="11">
        <v>1</v>
      </c>
      <c r="F72" s="13">
        <v>426871.9</v>
      </c>
      <c r="H72" s="31"/>
    </row>
    <row r="73" spans="1:8" ht="29" x14ac:dyDescent="0.35">
      <c r="A73" s="11" t="s">
        <v>97</v>
      </c>
      <c r="B73" s="12" t="s">
        <v>33</v>
      </c>
      <c r="C73" s="11" t="s">
        <v>11</v>
      </c>
      <c r="D73" s="13">
        <v>303773.58</v>
      </c>
      <c r="E73" s="11">
        <v>2</v>
      </c>
      <c r="F73" s="13">
        <v>607547.16</v>
      </c>
      <c r="H73" s="31"/>
    </row>
    <row r="74" spans="1:8" x14ac:dyDescent="0.35">
      <c r="A74" s="11" t="s">
        <v>98</v>
      </c>
      <c r="B74" s="12" t="s">
        <v>31</v>
      </c>
      <c r="C74" s="11" t="s">
        <v>11</v>
      </c>
      <c r="D74" s="13">
        <v>561670.53</v>
      </c>
      <c r="E74" s="11">
        <v>1</v>
      </c>
      <c r="F74" s="13">
        <v>561670.53</v>
      </c>
      <c r="H74" s="31"/>
    </row>
    <row r="75" spans="1:8" ht="29" x14ac:dyDescent="0.35">
      <c r="A75" s="11" t="s">
        <v>99</v>
      </c>
      <c r="B75" s="12" t="s">
        <v>41</v>
      </c>
      <c r="C75" s="11" t="s">
        <v>11</v>
      </c>
      <c r="D75" s="13">
        <v>242955.01</v>
      </c>
      <c r="E75" s="11">
        <v>1</v>
      </c>
      <c r="F75" s="13">
        <v>242955.01</v>
      </c>
      <c r="H75" s="31"/>
    </row>
    <row r="76" spans="1:8" x14ac:dyDescent="0.35">
      <c r="A76" s="7"/>
      <c r="B76" s="7" t="s">
        <v>101</v>
      </c>
      <c r="C76" s="7"/>
      <c r="D76" s="7"/>
      <c r="E76" s="7"/>
      <c r="F76" s="7"/>
      <c r="H76" s="31"/>
    </row>
    <row r="77" spans="1:8" ht="63" customHeight="1" x14ac:dyDescent="0.35">
      <c r="A77" s="11" t="s">
        <v>103</v>
      </c>
      <c r="B77" s="12" t="s">
        <v>47</v>
      </c>
      <c r="C77" s="11" t="s">
        <v>11</v>
      </c>
      <c r="D77" s="13">
        <v>166155.60999999999</v>
      </c>
      <c r="E77" s="11">
        <v>6</v>
      </c>
      <c r="F77" s="13">
        <v>996933.65999999992</v>
      </c>
      <c r="H77" s="31"/>
    </row>
    <row r="78" spans="1:8" ht="149.25" customHeight="1" x14ac:dyDescent="0.35">
      <c r="A78" s="11" t="s">
        <v>104</v>
      </c>
      <c r="B78" s="12" t="s">
        <v>46</v>
      </c>
      <c r="C78" s="11" t="s">
        <v>11</v>
      </c>
      <c r="D78" s="13">
        <v>237129.49</v>
      </c>
      <c r="E78" s="11">
        <v>7</v>
      </c>
      <c r="F78" s="13">
        <v>1659906.43</v>
      </c>
      <c r="H78" s="31"/>
    </row>
    <row r="79" spans="1:8" ht="43.5" x14ac:dyDescent="0.35">
      <c r="A79" s="11" t="s">
        <v>105</v>
      </c>
      <c r="B79" s="12" t="s">
        <v>49</v>
      </c>
      <c r="C79" s="11" t="s">
        <v>11</v>
      </c>
      <c r="D79" s="13">
        <v>84455.360000000001</v>
      </c>
      <c r="E79" s="11">
        <v>3</v>
      </c>
      <c r="F79" s="13">
        <v>253366.08000000002</v>
      </c>
      <c r="H79" s="31"/>
    </row>
    <row r="80" spans="1:8" ht="58" x14ac:dyDescent="0.35">
      <c r="A80" s="11" t="s">
        <v>106</v>
      </c>
      <c r="B80" s="12" t="s">
        <v>50</v>
      </c>
      <c r="C80" s="11" t="s">
        <v>11</v>
      </c>
      <c r="D80" s="13">
        <v>120660.7</v>
      </c>
      <c r="E80" s="11">
        <v>1</v>
      </c>
      <c r="F80" s="13">
        <v>120660.7</v>
      </c>
      <c r="H80" s="31"/>
    </row>
    <row r="81" spans="1:8" ht="86.25" customHeight="1" x14ac:dyDescent="0.35">
      <c r="A81" s="11" t="s">
        <v>107</v>
      </c>
      <c r="B81" s="12" t="s">
        <v>12</v>
      </c>
      <c r="C81" s="11" t="s">
        <v>5</v>
      </c>
      <c r="D81" s="13">
        <v>25908.89</v>
      </c>
      <c r="E81" s="11">
        <v>5</v>
      </c>
      <c r="F81" s="13">
        <v>129544.45</v>
      </c>
      <c r="H81" s="31"/>
    </row>
    <row r="82" spans="1:8" x14ac:dyDescent="0.35">
      <c r="A82" s="11" t="s">
        <v>108</v>
      </c>
      <c r="B82" s="12" t="s">
        <v>48</v>
      </c>
      <c r="C82" s="11" t="s">
        <v>5</v>
      </c>
      <c r="D82" s="13">
        <v>18588.66</v>
      </c>
      <c r="E82" s="11">
        <v>15</v>
      </c>
      <c r="F82" s="13">
        <v>278829.90000000002</v>
      </c>
      <c r="H82" s="31"/>
    </row>
    <row r="83" spans="1:8" x14ac:dyDescent="0.35">
      <c r="A83" s="11" t="s">
        <v>109</v>
      </c>
      <c r="B83" s="12" t="s">
        <v>52</v>
      </c>
      <c r="C83" s="11" t="s">
        <v>5</v>
      </c>
      <c r="D83" s="13">
        <v>11860.7</v>
      </c>
      <c r="E83" s="11">
        <v>10</v>
      </c>
      <c r="F83" s="13">
        <v>118607</v>
      </c>
      <c r="H83" s="31"/>
    </row>
    <row r="84" spans="1:8" x14ac:dyDescent="0.35">
      <c r="A84" s="7"/>
      <c r="B84" s="7" t="s">
        <v>112</v>
      </c>
      <c r="C84" s="7"/>
      <c r="D84" s="7"/>
      <c r="E84" s="7"/>
      <c r="F84" s="7"/>
      <c r="H84" s="31"/>
    </row>
    <row r="85" spans="1:8" ht="58.5" customHeight="1" x14ac:dyDescent="0.35">
      <c r="A85" s="8" t="s">
        <v>115</v>
      </c>
      <c r="B85" s="12" t="s">
        <v>61</v>
      </c>
      <c r="C85" s="11" t="s">
        <v>6</v>
      </c>
      <c r="D85" s="13">
        <v>98306.73</v>
      </c>
      <c r="E85" s="11">
        <v>110</v>
      </c>
      <c r="F85" s="13">
        <v>10813740.299999999</v>
      </c>
      <c r="H85" s="31"/>
    </row>
    <row r="86" spans="1:8" ht="60" customHeight="1" x14ac:dyDescent="0.35">
      <c r="A86" s="11" t="s">
        <v>116</v>
      </c>
      <c r="B86" s="12" t="s">
        <v>62</v>
      </c>
      <c r="C86" s="11" t="s">
        <v>6</v>
      </c>
      <c r="D86" s="13">
        <v>50677.36</v>
      </c>
      <c r="E86" s="11">
        <v>28</v>
      </c>
      <c r="F86" s="13">
        <v>1418966.08</v>
      </c>
      <c r="H86" s="31"/>
    </row>
    <row r="87" spans="1:8" ht="43.5" x14ac:dyDescent="0.35">
      <c r="A87" s="8" t="s">
        <v>117</v>
      </c>
      <c r="B87" s="12" t="s">
        <v>67</v>
      </c>
      <c r="C87" s="11" t="s">
        <v>6</v>
      </c>
      <c r="D87" s="13">
        <v>140944.95999999999</v>
      </c>
      <c r="E87" s="11">
        <v>17.600000000000001</v>
      </c>
      <c r="F87" s="13">
        <v>2480631.2960000001</v>
      </c>
      <c r="H87" s="31"/>
    </row>
    <row r="88" spans="1:8" ht="58" x14ac:dyDescent="0.35">
      <c r="A88" s="11" t="s">
        <v>118</v>
      </c>
      <c r="B88" s="12" t="s">
        <v>63</v>
      </c>
      <c r="C88" s="11" t="s">
        <v>6</v>
      </c>
      <c r="D88" s="13">
        <v>484987.62</v>
      </c>
      <c r="E88" s="11">
        <v>0.72</v>
      </c>
      <c r="F88" s="13">
        <v>349191.08639999997</v>
      </c>
      <c r="H88" s="31"/>
    </row>
    <row r="89" spans="1:8" x14ac:dyDescent="0.35">
      <c r="A89" s="7"/>
      <c r="B89" s="7" t="s">
        <v>119</v>
      </c>
      <c r="C89" s="7"/>
      <c r="D89" s="7"/>
      <c r="E89" s="7"/>
      <c r="F89" s="7"/>
      <c r="H89" s="31"/>
    </row>
    <row r="90" spans="1:8" ht="95.25" customHeight="1" x14ac:dyDescent="0.35">
      <c r="A90" s="11" t="s">
        <v>120</v>
      </c>
      <c r="B90" s="12" t="s">
        <v>18</v>
      </c>
      <c r="C90" s="11" t="s">
        <v>6</v>
      </c>
      <c r="D90" s="13">
        <v>239674.65</v>
      </c>
      <c r="E90" s="11">
        <v>648.34725484827368</v>
      </c>
      <c r="F90" s="13">
        <v>155392401.38422078</v>
      </c>
      <c r="H90" s="31"/>
    </row>
    <row r="91" spans="1:8" ht="43.5" x14ac:dyDescent="0.35">
      <c r="A91" s="11" t="s">
        <v>122</v>
      </c>
      <c r="B91" s="12" t="s">
        <v>69</v>
      </c>
      <c r="C91" s="11" t="s">
        <v>70</v>
      </c>
      <c r="D91" s="13">
        <v>36017.129999999997</v>
      </c>
      <c r="E91" s="11">
        <v>86</v>
      </c>
      <c r="F91" s="13">
        <v>3097473.1799999997</v>
      </c>
      <c r="H91" s="31"/>
    </row>
    <row r="92" spans="1:8" x14ac:dyDescent="0.35">
      <c r="A92" s="11" t="s">
        <v>123</v>
      </c>
      <c r="B92" s="12" t="s">
        <v>71</v>
      </c>
      <c r="C92" s="11" t="s">
        <v>70</v>
      </c>
      <c r="D92" s="13">
        <v>68729.23</v>
      </c>
      <c r="E92" s="11">
        <v>30</v>
      </c>
      <c r="F92" s="13">
        <v>2061876.9</v>
      </c>
      <c r="H92" s="31"/>
    </row>
    <row r="93" spans="1:8" x14ac:dyDescent="0.35">
      <c r="A93" s="7"/>
      <c r="B93" s="7" t="s">
        <v>124</v>
      </c>
      <c r="C93" s="7"/>
      <c r="D93" s="7"/>
      <c r="E93" s="7"/>
      <c r="F93" s="7"/>
      <c r="H93" s="31"/>
    </row>
    <row r="94" spans="1:8" ht="43.5" x14ac:dyDescent="0.35">
      <c r="A94" s="11" t="s">
        <v>125</v>
      </c>
      <c r="B94" s="12" t="s">
        <v>23</v>
      </c>
      <c r="C94" s="11" t="s">
        <v>6</v>
      </c>
      <c r="D94" s="13">
        <v>85755.94</v>
      </c>
      <c r="E94" s="11">
        <v>272.86419681346911</v>
      </c>
      <c r="F94" s="13">
        <v>23399725.690084048</v>
      </c>
      <c r="H94" s="31"/>
    </row>
    <row r="95" spans="1:8" x14ac:dyDescent="0.35">
      <c r="A95" s="7"/>
      <c r="B95" s="7" t="s">
        <v>129</v>
      </c>
      <c r="C95" s="7"/>
      <c r="D95" s="7"/>
      <c r="E95" s="7"/>
      <c r="F95" s="7"/>
      <c r="H95" s="31"/>
    </row>
    <row r="96" spans="1:8" ht="29" x14ac:dyDescent="0.35">
      <c r="A96" s="11" t="s">
        <v>130</v>
      </c>
      <c r="B96" s="12" t="s">
        <v>9</v>
      </c>
      <c r="C96" s="11" t="s">
        <v>8</v>
      </c>
      <c r="D96" s="13">
        <v>7050.48</v>
      </c>
      <c r="E96" s="11">
        <v>60</v>
      </c>
      <c r="F96" s="13">
        <v>423028.8</v>
      </c>
      <c r="H96" s="31"/>
    </row>
    <row r="97" spans="1:8" x14ac:dyDescent="0.35">
      <c r="A97" s="7"/>
      <c r="B97" s="7" t="s">
        <v>131</v>
      </c>
      <c r="C97" s="7"/>
      <c r="D97" s="7"/>
      <c r="E97" s="7"/>
      <c r="F97" s="7"/>
      <c r="H97" s="31"/>
    </row>
    <row r="98" spans="1:8" x14ac:dyDescent="0.35">
      <c r="A98" s="11" t="s">
        <v>132</v>
      </c>
      <c r="B98" s="12" t="s">
        <v>65</v>
      </c>
      <c r="C98" s="11" t="s">
        <v>6</v>
      </c>
      <c r="D98" s="13">
        <v>126024.76</v>
      </c>
      <c r="E98" s="11">
        <v>24</v>
      </c>
      <c r="F98" s="13">
        <v>3024594.2399999998</v>
      </c>
      <c r="H98" s="31"/>
    </row>
    <row r="99" spans="1:8" x14ac:dyDescent="0.35">
      <c r="A99" s="7"/>
      <c r="B99" s="7" t="s">
        <v>135</v>
      </c>
      <c r="C99" s="7"/>
      <c r="D99" s="7"/>
      <c r="E99" s="7"/>
      <c r="F99" s="7"/>
      <c r="H99" s="31"/>
    </row>
    <row r="100" spans="1:8" ht="29" x14ac:dyDescent="0.35">
      <c r="A100" s="11" t="s">
        <v>136</v>
      </c>
      <c r="B100" s="12" t="s">
        <v>38</v>
      </c>
      <c r="C100" s="11" t="s">
        <v>6</v>
      </c>
      <c r="D100" s="13">
        <v>374493.46</v>
      </c>
      <c r="E100" s="11">
        <v>4.4000000000000004</v>
      </c>
      <c r="F100" s="13">
        <v>1647771.2240000002</v>
      </c>
      <c r="H100" s="31"/>
    </row>
    <row r="101" spans="1:8" ht="43.5" x14ac:dyDescent="0.35">
      <c r="A101" s="11" t="s">
        <v>137</v>
      </c>
      <c r="B101" s="12" t="s">
        <v>34</v>
      </c>
      <c r="C101" s="11" t="s">
        <v>6</v>
      </c>
      <c r="D101" s="13">
        <v>483070.88</v>
      </c>
      <c r="E101" s="11">
        <v>4.3600000000000003</v>
      </c>
      <c r="F101" s="13">
        <v>2106189.0368000004</v>
      </c>
      <c r="H101" s="31"/>
    </row>
    <row r="102" spans="1:8" ht="43.5" x14ac:dyDescent="0.35">
      <c r="A102" s="11" t="s">
        <v>140</v>
      </c>
      <c r="B102" s="12" t="s">
        <v>35</v>
      </c>
      <c r="C102" s="11" t="s">
        <v>6</v>
      </c>
      <c r="D102" s="13">
        <v>425699.88</v>
      </c>
      <c r="E102" s="11">
        <v>52</v>
      </c>
      <c r="F102" s="13">
        <v>22136393.760000002</v>
      </c>
      <c r="H102" s="31"/>
    </row>
    <row r="103" spans="1:8" x14ac:dyDescent="0.35">
      <c r="A103" s="7"/>
      <c r="B103" s="7" t="s">
        <v>145</v>
      </c>
      <c r="C103" s="7"/>
      <c r="D103" s="7"/>
      <c r="E103" s="7"/>
      <c r="F103" s="7"/>
      <c r="H103" s="31"/>
    </row>
    <row r="104" spans="1:8" ht="43.5" x14ac:dyDescent="0.35">
      <c r="A104" s="11" t="s">
        <v>146</v>
      </c>
      <c r="B104" s="12" t="s">
        <v>60</v>
      </c>
      <c r="C104" s="11" t="s">
        <v>6</v>
      </c>
      <c r="D104" s="13">
        <v>454477.61</v>
      </c>
      <c r="E104" s="11">
        <v>314.51349776933051</v>
      </c>
      <c r="F104" s="13">
        <v>142939342.77894565</v>
      </c>
      <c r="H104" s="31"/>
    </row>
    <row r="105" spans="1:8" ht="43.5" x14ac:dyDescent="0.35">
      <c r="A105" s="11" t="s">
        <v>147</v>
      </c>
      <c r="B105" s="12" t="s">
        <v>72</v>
      </c>
      <c r="C105" s="11" t="s">
        <v>6</v>
      </c>
      <c r="D105" s="13">
        <v>320553.5</v>
      </c>
      <c r="E105" s="11">
        <v>16</v>
      </c>
      <c r="F105" s="14">
        <v>5128856</v>
      </c>
      <c r="H105" s="31"/>
    </row>
    <row r="106" spans="1:8" x14ac:dyDescent="0.35">
      <c r="A106" s="7"/>
      <c r="B106" s="7" t="s">
        <v>150</v>
      </c>
      <c r="C106" s="7"/>
      <c r="D106" s="7"/>
      <c r="E106" s="7"/>
      <c r="F106" s="7"/>
      <c r="H106" s="31"/>
    </row>
    <row r="107" spans="1:8" x14ac:dyDescent="0.35">
      <c r="A107" s="11" t="s">
        <v>152</v>
      </c>
      <c r="B107" s="9" t="s">
        <v>14</v>
      </c>
      <c r="C107" s="11" t="s">
        <v>7</v>
      </c>
      <c r="D107" s="13">
        <v>46461.8</v>
      </c>
      <c r="E107" s="11">
        <v>2.6555610836716759</v>
      </c>
      <c r="F107" s="13">
        <v>123382.14795733668</v>
      </c>
      <c r="H107" s="31"/>
    </row>
    <row r="108" spans="1:8" x14ac:dyDescent="0.35">
      <c r="A108" s="22" t="s">
        <v>155</v>
      </c>
      <c r="B108" s="22"/>
      <c r="C108" s="22"/>
      <c r="D108" s="22"/>
      <c r="E108" s="22"/>
      <c r="F108" s="15">
        <f>SUM(F65:F107)</f>
        <v>404209760.82740784</v>
      </c>
      <c r="H108" s="31"/>
    </row>
    <row r="109" spans="1:8" x14ac:dyDescent="0.35">
      <c r="A109" s="23" t="s">
        <v>154</v>
      </c>
      <c r="B109" s="23"/>
      <c r="C109" s="23"/>
      <c r="D109" s="23"/>
      <c r="E109" s="16"/>
      <c r="F109" s="17">
        <f>F108+F64</f>
        <v>684666289.59276009</v>
      </c>
    </row>
    <row r="110" spans="1:8" x14ac:dyDescent="0.35">
      <c r="A110" s="2"/>
      <c r="B110" s="2"/>
      <c r="C110" s="2"/>
      <c r="D110" s="3"/>
      <c r="E110" s="2"/>
      <c r="F110" s="3"/>
    </row>
    <row r="111" spans="1:8" x14ac:dyDescent="0.35">
      <c r="B111" s="19" t="s">
        <v>15</v>
      </c>
      <c r="C111" s="28">
        <v>0.18</v>
      </c>
      <c r="D111" s="29"/>
      <c r="E111" s="30"/>
      <c r="F111" s="3">
        <f>+C111*F109</f>
        <v>123239932.12669681</v>
      </c>
    </row>
    <row r="112" spans="1:8" x14ac:dyDescent="0.35">
      <c r="B112" s="19" t="s">
        <v>156</v>
      </c>
      <c r="C112" s="28">
        <v>0.01</v>
      </c>
      <c r="D112" s="29"/>
      <c r="E112" s="30"/>
      <c r="F112" s="3">
        <f>+C112*F109</f>
        <v>6846662.8959276006</v>
      </c>
    </row>
    <row r="113" spans="2:6" x14ac:dyDescent="0.35">
      <c r="B113" s="19" t="s">
        <v>16</v>
      </c>
      <c r="C113" s="28">
        <v>0.04</v>
      </c>
      <c r="D113" s="29"/>
      <c r="E113" s="30"/>
      <c r="F113" s="3">
        <f>+C113*F109</f>
        <v>27386651.583710402</v>
      </c>
    </row>
    <row r="114" spans="2:6" x14ac:dyDescent="0.35">
      <c r="B114" s="19" t="s">
        <v>157</v>
      </c>
      <c r="C114" s="28">
        <v>0.19</v>
      </c>
      <c r="D114" s="29"/>
      <c r="E114" s="30"/>
      <c r="F114" s="3">
        <f>+C114*F113</f>
        <v>5203463.8009049762</v>
      </c>
    </row>
    <row r="115" spans="2:6" x14ac:dyDescent="0.35">
      <c r="B115" s="24" t="s">
        <v>158</v>
      </c>
      <c r="C115" s="24"/>
      <c r="D115" s="24"/>
      <c r="E115" s="24"/>
      <c r="F115" s="20">
        <f>+F109+F111+F112+F113+F114</f>
        <v>847342999.99999988</v>
      </c>
    </row>
  </sheetData>
  <mergeCells count="9">
    <mergeCell ref="A64:E64"/>
    <mergeCell ref="A108:E108"/>
    <mergeCell ref="A109:D109"/>
    <mergeCell ref="B115:E115"/>
    <mergeCell ref="A1:F1"/>
    <mergeCell ref="C111:E111"/>
    <mergeCell ref="C112:E112"/>
    <mergeCell ref="C113:E113"/>
    <mergeCell ref="C114:E1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DE6FE-DA6C-4335-935D-0E3B694923E5}">
  <dimension ref="A1:F115"/>
  <sheetViews>
    <sheetView tabSelected="1" workbookViewId="0">
      <selection activeCell="E7" sqref="E7"/>
    </sheetView>
  </sheetViews>
  <sheetFormatPr baseColWidth="10" defaultRowHeight="14.5" x14ac:dyDescent="0.35"/>
  <cols>
    <col min="2" max="2" width="58.26953125" customWidth="1"/>
    <col min="4" max="4" width="17.453125" style="1" customWidth="1"/>
    <col min="5" max="5" width="16.453125" customWidth="1"/>
    <col min="6" max="6" width="16.7265625" style="1" bestFit="1" customWidth="1"/>
  </cols>
  <sheetData>
    <row r="1" spans="1:6" x14ac:dyDescent="0.35">
      <c r="A1" s="25" t="s">
        <v>160</v>
      </c>
      <c r="B1" s="26"/>
      <c r="C1" s="26"/>
      <c r="D1" s="26"/>
      <c r="E1" s="26"/>
      <c r="F1" s="27"/>
    </row>
    <row r="2" spans="1:6" x14ac:dyDescent="0.35">
      <c r="A2" s="2"/>
      <c r="B2" s="19" t="s">
        <v>0</v>
      </c>
      <c r="C2" s="19" t="s">
        <v>1</v>
      </c>
      <c r="D2" s="20" t="s">
        <v>2</v>
      </c>
      <c r="E2" s="19" t="s">
        <v>3</v>
      </c>
      <c r="F2" s="20" t="s">
        <v>4</v>
      </c>
    </row>
    <row r="3" spans="1:6" x14ac:dyDescent="0.35">
      <c r="A3" s="4"/>
      <c r="B3" s="4" t="s">
        <v>73</v>
      </c>
      <c r="C3" s="4"/>
      <c r="D3" s="5"/>
      <c r="E3" s="4"/>
      <c r="F3" s="5"/>
    </row>
    <row r="4" spans="1:6" x14ac:dyDescent="0.35">
      <c r="A4" s="2" t="s">
        <v>74</v>
      </c>
      <c r="B4" s="2" t="s">
        <v>17</v>
      </c>
      <c r="C4" s="2" t="s">
        <v>6</v>
      </c>
      <c r="D4" s="3"/>
      <c r="E4" s="2">
        <v>749</v>
      </c>
      <c r="F4" s="3"/>
    </row>
    <row r="5" spans="1:6" ht="29" x14ac:dyDescent="0.35">
      <c r="A5" s="2" t="s">
        <v>78</v>
      </c>
      <c r="B5" s="18" t="s">
        <v>20</v>
      </c>
      <c r="C5" s="2" t="s">
        <v>6</v>
      </c>
      <c r="D5" s="3"/>
      <c r="E5" s="2">
        <v>166.7</v>
      </c>
      <c r="F5" s="3"/>
    </row>
    <row r="6" spans="1:6" x14ac:dyDescent="0.35">
      <c r="A6" s="2" t="s">
        <v>79</v>
      </c>
      <c r="B6" s="2" t="s">
        <v>22</v>
      </c>
      <c r="C6" s="2" t="s">
        <v>6</v>
      </c>
      <c r="D6" s="3"/>
      <c r="E6" s="2">
        <v>274</v>
      </c>
      <c r="F6" s="3"/>
    </row>
    <row r="7" spans="1:6" ht="43.5" x14ac:dyDescent="0.35">
      <c r="A7" s="2" t="s">
        <v>77</v>
      </c>
      <c r="B7" s="18" t="s">
        <v>26</v>
      </c>
      <c r="C7" s="2" t="s">
        <v>11</v>
      </c>
      <c r="D7" s="3"/>
      <c r="E7" s="2">
        <v>5</v>
      </c>
      <c r="F7" s="3"/>
    </row>
    <row r="8" spans="1:6" ht="29" x14ac:dyDescent="0.35">
      <c r="A8" s="2" t="s">
        <v>76</v>
      </c>
      <c r="B8" s="18" t="s">
        <v>29</v>
      </c>
      <c r="C8" s="2" t="s">
        <v>6</v>
      </c>
      <c r="D8" s="3"/>
      <c r="E8" s="2">
        <v>16.309999999999999</v>
      </c>
      <c r="F8" s="3"/>
    </row>
    <row r="9" spans="1:6" ht="29" x14ac:dyDescent="0.35">
      <c r="A9" s="2" t="s">
        <v>80</v>
      </c>
      <c r="B9" s="18" t="s">
        <v>44</v>
      </c>
      <c r="C9" s="2" t="s">
        <v>6</v>
      </c>
      <c r="D9" s="3"/>
      <c r="E9" s="2">
        <v>50</v>
      </c>
      <c r="F9" s="3"/>
    </row>
    <row r="10" spans="1:6" x14ac:dyDescent="0.35">
      <c r="A10" s="2" t="s">
        <v>81</v>
      </c>
      <c r="B10" s="2" t="s">
        <v>53</v>
      </c>
      <c r="C10" s="2" t="s">
        <v>5</v>
      </c>
      <c r="D10" s="3"/>
      <c r="E10" s="2">
        <v>12</v>
      </c>
      <c r="F10" s="3"/>
    </row>
    <row r="11" spans="1:6" x14ac:dyDescent="0.35">
      <c r="A11" s="2" t="s">
        <v>82</v>
      </c>
      <c r="B11" s="2" t="s">
        <v>55</v>
      </c>
      <c r="C11" s="2" t="s">
        <v>6</v>
      </c>
      <c r="D11" s="3"/>
      <c r="E11" s="2">
        <v>343</v>
      </c>
      <c r="F11" s="3"/>
    </row>
    <row r="12" spans="1:6" x14ac:dyDescent="0.35">
      <c r="A12" s="2" t="s">
        <v>83</v>
      </c>
      <c r="B12" s="2" t="s">
        <v>58</v>
      </c>
      <c r="C12" s="2" t="s">
        <v>5</v>
      </c>
      <c r="D12" s="3"/>
      <c r="E12" s="2">
        <v>14</v>
      </c>
      <c r="F12" s="3"/>
    </row>
    <row r="13" spans="1:6" ht="29" x14ac:dyDescent="0.35">
      <c r="A13" s="2" t="s">
        <v>84</v>
      </c>
      <c r="B13" s="18" t="s">
        <v>59</v>
      </c>
      <c r="C13" s="2" t="s">
        <v>5</v>
      </c>
      <c r="D13" s="3"/>
      <c r="E13" s="2">
        <v>221</v>
      </c>
      <c r="F13" s="3"/>
    </row>
    <row r="14" spans="1:6" x14ac:dyDescent="0.35">
      <c r="A14" s="4"/>
      <c r="B14" s="4" t="s">
        <v>85</v>
      </c>
      <c r="C14" s="4"/>
      <c r="D14" s="5"/>
      <c r="E14" s="4"/>
      <c r="F14" s="5"/>
    </row>
    <row r="15" spans="1:6" x14ac:dyDescent="0.35">
      <c r="A15" s="2" t="s">
        <v>86</v>
      </c>
      <c r="B15" s="2" t="s">
        <v>39</v>
      </c>
      <c r="C15" s="2" t="s">
        <v>6</v>
      </c>
      <c r="D15" s="3"/>
      <c r="E15" s="2">
        <v>20</v>
      </c>
      <c r="F15" s="3"/>
    </row>
    <row r="16" spans="1:6" x14ac:dyDescent="0.35">
      <c r="A16" s="2" t="s">
        <v>75</v>
      </c>
      <c r="B16" s="2" t="s">
        <v>66</v>
      </c>
      <c r="C16" s="2" t="s">
        <v>7</v>
      </c>
      <c r="D16" s="3"/>
      <c r="E16" s="2">
        <v>4.8000000000000007</v>
      </c>
      <c r="F16" s="3"/>
    </row>
    <row r="17" spans="1:6" x14ac:dyDescent="0.35">
      <c r="A17" s="4"/>
      <c r="B17" s="4" t="s">
        <v>87</v>
      </c>
      <c r="C17" s="4"/>
      <c r="D17" s="5"/>
      <c r="E17" s="4"/>
      <c r="F17" s="5"/>
    </row>
    <row r="18" spans="1:6" ht="58" x14ac:dyDescent="0.35">
      <c r="A18" s="2" t="s">
        <v>88</v>
      </c>
      <c r="B18" s="18" t="s">
        <v>32</v>
      </c>
      <c r="C18" s="2" t="s">
        <v>8</v>
      </c>
      <c r="D18" s="3"/>
      <c r="E18" s="2">
        <v>250</v>
      </c>
      <c r="F18" s="3"/>
    </row>
    <row r="19" spans="1:6" x14ac:dyDescent="0.35">
      <c r="A19" s="4"/>
      <c r="B19" s="4" t="s">
        <v>91</v>
      </c>
      <c r="C19" s="4"/>
      <c r="D19" s="5"/>
      <c r="E19" s="4"/>
      <c r="F19" s="5"/>
    </row>
    <row r="20" spans="1:6" ht="29" x14ac:dyDescent="0.35">
      <c r="A20" s="2" t="s">
        <v>92</v>
      </c>
      <c r="B20" s="18" t="s">
        <v>51</v>
      </c>
      <c r="C20" s="2" t="s">
        <v>5</v>
      </c>
      <c r="D20" s="3"/>
      <c r="E20" s="2">
        <v>15</v>
      </c>
      <c r="F20" s="3"/>
    </row>
    <row r="21" spans="1:6" x14ac:dyDescent="0.35">
      <c r="A21" s="4"/>
      <c r="B21" s="4" t="s">
        <v>93</v>
      </c>
      <c r="C21" s="4"/>
      <c r="D21" s="5"/>
      <c r="E21" s="4"/>
      <c r="F21" s="5"/>
    </row>
    <row r="22" spans="1:6" x14ac:dyDescent="0.35">
      <c r="A22" s="2" t="s">
        <v>94</v>
      </c>
      <c r="B22" s="2" t="s">
        <v>27</v>
      </c>
      <c r="C22" s="2" t="s">
        <v>11</v>
      </c>
      <c r="D22" s="3"/>
      <c r="E22" s="2">
        <v>1</v>
      </c>
      <c r="F22" s="3"/>
    </row>
    <row r="23" spans="1:6" x14ac:dyDescent="0.35">
      <c r="A23" s="2" t="s">
        <v>100</v>
      </c>
      <c r="B23" s="2" t="s">
        <v>56</v>
      </c>
      <c r="C23" s="2" t="s">
        <v>11</v>
      </c>
      <c r="D23" s="3"/>
      <c r="E23" s="2">
        <v>1</v>
      </c>
      <c r="F23" s="3"/>
    </row>
    <row r="24" spans="1:6" x14ac:dyDescent="0.35">
      <c r="A24" s="4"/>
      <c r="B24" s="4" t="s">
        <v>101</v>
      </c>
      <c r="C24" s="4"/>
      <c r="D24" s="5"/>
      <c r="E24" s="4"/>
      <c r="F24" s="5"/>
    </row>
    <row r="25" spans="1:6" ht="58" x14ac:dyDescent="0.35">
      <c r="A25" s="2" t="s">
        <v>102</v>
      </c>
      <c r="B25" s="18" t="s">
        <v>30</v>
      </c>
      <c r="C25" s="2" t="s">
        <v>11</v>
      </c>
      <c r="D25" s="3"/>
      <c r="E25" s="2">
        <v>59</v>
      </c>
      <c r="F25" s="3"/>
    </row>
    <row r="26" spans="1:6" x14ac:dyDescent="0.35">
      <c r="A26" s="4"/>
      <c r="B26" s="4" t="s">
        <v>110</v>
      </c>
      <c r="C26" s="4"/>
      <c r="D26" s="5"/>
      <c r="E26" s="4"/>
      <c r="F26" s="5"/>
    </row>
    <row r="27" spans="1:6" ht="29" x14ac:dyDescent="0.35">
      <c r="A27" s="2" t="s">
        <v>111</v>
      </c>
      <c r="B27" s="18" t="s">
        <v>25</v>
      </c>
      <c r="C27" s="2" t="s">
        <v>6</v>
      </c>
      <c r="D27" s="3"/>
      <c r="E27" s="2">
        <v>134.65</v>
      </c>
      <c r="F27" s="3"/>
    </row>
    <row r="28" spans="1:6" x14ac:dyDescent="0.35">
      <c r="A28" s="2" t="s">
        <v>95</v>
      </c>
      <c r="B28" s="2" t="s">
        <v>21</v>
      </c>
      <c r="C28" s="2" t="s">
        <v>5</v>
      </c>
      <c r="D28" s="3"/>
      <c r="E28" s="2">
        <v>19.740000000000002</v>
      </c>
      <c r="F28" s="3"/>
    </row>
    <row r="29" spans="1:6" x14ac:dyDescent="0.35">
      <c r="A29" s="4"/>
      <c r="B29" s="4" t="s">
        <v>112</v>
      </c>
      <c r="C29" s="4"/>
      <c r="D29" s="5"/>
      <c r="E29" s="4"/>
      <c r="F29" s="5"/>
    </row>
    <row r="30" spans="1:6" ht="43.5" x14ac:dyDescent="0.35">
      <c r="A30" s="2" t="s">
        <v>96</v>
      </c>
      <c r="B30" s="18" t="s">
        <v>40</v>
      </c>
      <c r="C30" s="2" t="s">
        <v>6</v>
      </c>
      <c r="D30" s="3"/>
      <c r="E30" s="2">
        <v>99.510803042157136</v>
      </c>
      <c r="F30" s="3"/>
    </row>
    <row r="31" spans="1:6" ht="29" x14ac:dyDescent="0.35">
      <c r="A31" s="2" t="s">
        <v>113</v>
      </c>
      <c r="B31" s="18" t="s">
        <v>57</v>
      </c>
      <c r="C31" s="2" t="s">
        <v>5</v>
      </c>
      <c r="D31" s="3"/>
      <c r="E31" s="2">
        <v>184.74</v>
      </c>
      <c r="F31" s="3"/>
    </row>
    <row r="32" spans="1:6" ht="72.5" x14ac:dyDescent="0.35">
      <c r="A32" s="2" t="s">
        <v>114</v>
      </c>
      <c r="B32" s="18" t="s">
        <v>19</v>
      </c>
      <c r="C32" s="2" t="s">
        <v>6</v>
      </c>
      <c r="D32" s="3"/>
      <c r="E32" s="2">
        <v>50</v>
      </c>
      <c r="F32" s="3"/>
    </row>
    <row r="33" spans="1:6" ht="43.5" x14ac:dyDescent="0.35">
      <c r="A33" s="2" t="s">
        <v>115</v>
      </c>
      <c r="B33" s="18" t="s">
        <v>61</v>
      </c>
      <c r="C33" s="2" t="s">
        <v>6</v>
      </c>
      <c r="D33" s="3"/>
      <c r="E33" s="2">
        <v>3.36</v>
      </c>
      <c r="F33" s="3"/>
    </row>
    <row r="34" spans="1:6" ht="58" x14ac:dyDescent="0.35">
      <c r="A34" s="2" t="s">
        <v>116</v>
      </c>
      <c r="B34" s="18" t="s">
        <v>62</v>
      </c>
      <c r="C34" s="2" t="s">
        <v>6</v>
      </c>
      <c r="D34" s="3"/>
      <c r="E34" s="2">
        <v>17.600000000000001</v>
      </c>
      <c r="F34" s="3"/>
    </row>
    <row r="35" spans="1:6" ht="43.5" x14ac:dyDescent="0.35">
      <c r="A35" s="2" t="s">
        <v>117</v>
      </c>
      <c r="B35" s="18" t="s">
        <v>67</v>
      </c>
      <c r="C35" s="2" t="s">
        <v>6</v>
      </c>
      <c r="D35" s="3"/>
      <c r="E35" s="2">
        <v>223</v>
      </c>
      <c r="F35" s="3"/>
    </row>
    <row r="36" spans="1:6" x14ac:dyDescent="0.35">
      <c r="A36" s="4"/>
      <c r="B36" s="4" t="s">
        <v>119</v>
      </c>
      <c r="C36" s="4"/>
      <c r="D36" s="5"/>
      <c r="E36" s="4"/>
      <c r="F36" s="5"/>
    </row>
    <row r="37" spans="1:6" ht="87" x14ac:dyDescent="0.35">
      <c r="A37" s="2" t="s">
        <v>120</v>
      </c>
      <c r="B37" s="18" t="s">
        <v>18</v>
      </c>
      <c r="C37" s="2" t="s">
        <v>6</v>
      </c>
      <c r="D37" s="3"/>
      <c r="E37" s="2">
        <v>104</v>
      </c>
      <c r="F37" s="3"/>
    </row>
    <row r="38" spans="1:6" ht="72.5" x14ac:dyDescent="0.35">
      <c r="A38" s="2" t="s">
        <v>121</v>
      </c>
      <c r="B38" s="18" t="s">
        <v>45</v>
      </c>
      <c r="C38" s="2" t="s">
        <v>6</v>
      </c>
      <c r="D38" s="3"/>
      <c r="E38" s="2">
        <v>476</v>
      </c>
      <c r="F38" s="3"/>
    </row>
    <row r="39" spans="1:6" ht="43.5" x14ac:dyDescent="0.35">
      <c r="A39" s="2" t="s">
        <v>122</v>
      </c>
      <c r="B39" s="18" t="s">
        <v>69</v>
      </c>
      <c r="C39" s="2" t="s">
        <v>70</v>
      </c>
      <c r="D39" s="3"/>
      <c r="E39" s="2">
        <v>20</v>
      </c>
      <c r="F39" s="3"/>
    </row>
    <row r="40" spans="1:6" x14ac:dyDescent="0.35">
      <c r="A40" s="2" t="s">
        <v>123</v>
      </c>
      <c r="B40" s="2" t="s">
        <v>71</v>
      </c>
      <c r="C40" s="2" t="s">
        <v>70</v>
      </c>
      <c r="D40" s="3"/>
      <c r="E40" s="2">
        <v>15</v>
      </c>
      <c r="F40" s="3"/>
    </row>
    <row r="41" spans="1:6" x14ac:dyDescent="0.35">
      <c r="A41" s="4"/>
      <c r="B41" s="4" t="s">
        <v>124</v>
      </c>
      <c r="C41" s="4"/>
      <c r="D41" s="5"/>
      <c r="E41" s="4"/>
      <c r="F41" s="5"/>
    </row>
    <row r="42" spans="1:6" ht="43.5" x14ac:dyDescent="0.35">
      <c r="A42" s="2" t="s">
        <v>125</v>
      </c>
      <c r="B42" s="18" t="s">
        <v>23</v>
      </c>
      <c r="C42" s="2" t="s">
        <v>6</v>
      </c>
      <c r="D42" s="3"/>
      <c r="E42" s="2">
        <v>408.13580318653078</v>
      </c>
      <c r="F42" s="3"/>
    </row>
    <row r="43" spans="1:6" x14ac:dyDescent="0.35">
      <c r="A43" s="4"/>
      <c r="B43" s="4" t="s">
        <v>126</v>
      </c>
      <c r="C43" s="4"/>
      <c r="D43" s="5"/>
      <c r="E43" s="4"/>
      <c r="F43" s="5"/>
    </row>
    <row r="44" spans="1:6" x14ac:dyDescent="0.35">
      <c r="A44" s="2" t="s">
        <v>127</v>
      </c>
      <c r="B44" s="2" t="s">
        <v>68</v>
      </c>
      <c r="C44" s="2" t="s">
        <v>6</v>
      </c>
      <c r="D44" s="3"/>
      <c r="E44" s="2">
        <v>64</v>
      </c>
      <c r="F44" s="3"/>
    </row>
    <row r="45" spans="1:6" x14ac:dyDescent="0.35">
      <c r="A45" s="2" t="s">
        <v>128</v>
      </c>
      <c r="B45" s="2" t="s">
        <v>24</v>
      </c>
      <c r="C45" s="2" t="s">
        <v>6</v>
      </c>
      <c r="D45" s="3"/>
      <c r="E45" s="2">
        <v>229.72</v>
      </c>
      <c r="F45" s="3"/>
    </row>
    <row r="46" spans="1:6" x14ac:dyDescent="0.35">
      <c r="A46" s="4"/>
      <c r="B46" s="4" t="s">
        <v>133</v>
      </c>
      <c r="C46" s="4"/>
      <c r="D46" s="5"/>
      <c r="E46" s="4"/>
      <c r="F46" s="5"/>
    </row>
    <row r="47" spans="1:6" ht="72.5" x14ac:dyDescent="0.35">
      <c r="A47" s="2" t="s">
        <v>134</v>
      </c>
      <c r="B47" s="18" t="s">
        <v>37</v>
      </c>
      <c r="C47" s="2" t="s">
        <v>6</v>
      </c>
      <c r="D47" s="3"/>
      <c r="E47" s="2">
        <v>2.8</v>
      </c>
      <c r="F47" s="3"/>
    </row>
    <row r="48" spans="1:6" x14ac:dyDescent="0.35">
      <c r="A48" s="4"/>
      <c r="B48" s="4" t="s">
        <v>135</v>
      </c>
      <c r="C48" s="4"/>
      <c r="D48" s="5"/>
      <c r="E48" s="4"/>
      <c r="F48" s="5"/>
    </row>
    <row r="49" spans="1:6" ht="43.5" x14ac:dyDescent="0.35">
      <c r="A49" s="2" t="s">
        <v>137</v>
      </c>
      <c r="B49" s="18" t="s">
        <v>34</v>
      </c>
      <c r="C49" s="2" t="s">
        <v>6</v>
      </c>
      <c r="D49" s="3"/>
      <c r="E49" s="2">
        <v>6.1</v>
      </c>
      <c r="F49" s="3"/>
    </row>
    <row r="50" spans="1:6" ht="43.5" x14ac:dyDescent="0.35">
      <c r="A50" s="2" t="s">
        <v>140</v>
      </c>
      <c r="B50" s="18" t="s">
        <v>35</v>
      </c>
      <c r="C50" s="2" t="s">
        <v>6</v>
      </c>
      <c r="D50" s="3"/>
      <c r="E50" s="2">
        <v>1.31</v>
      </c>
      <c r="F50" s="3"/>
    </row>
    <row r="51" spans="1:6" ht="29" x14ac:dyDescent="0.35">
      <c r="A51" s="2" t="s">
        <v>139</v>
      </c>
      <c r="B51" s="18" t="s">
        <v>42</v>
      </c>
      <c r="C51" s="2" t="s">
        <v>6</v>
      </c>
      <c r="D51" s="3"/>
      <c r="E51" s="2">
        <v>11</v>
      </c>
      <c r="F51" s="3"/>
    </row>
    <row r="52" spans="1:6" ht="43.5" x14ac:dyDescent="0.35">
      <c r="A52" s="2" t="s">
        <v>138</v>
      </c>
      <c r="B52" s="18" t="s">
        <v>43</v>
      </c>
      <c r="C52" s="2" t="s">
        <v>6</v>
      </c>
      <c r="D52" s="3"/>
      <c r="E52" s="2">
        <v>50</v>
      </c>
      <c r="F52" s="3"/>
    </row>
    <row r="53" spans="1:6" ht="101.5" x14ac:dyDescent="0.35">
      <c r="A53" s="2" t="s">
        <v>141</v>
      </c>
      <c r="B53" s="18" t="s">
        <v>54</v>
      </c>
      <c r="C53" s="2" t="s">
        <v>5</v>
      </c>
      <c r="D53" s="3"/>
      <c r="E53" s="2">
        <v>12</v>
      </c>
      <c r="F53" s="3"/>
    </row>
    <row r="54" spans="1:6" x14ac:dyDescent="0.35">
      <c r="A54" s="4"/>
      <c r="B54" s="4" t="s">
        <v>142</v>
      </c>
      <c r="C54" s="4"/>
      <c r="D54" s="5"/>
      <c r="E54" s="4"/>
      <c r="F54" s="5"/>
    </row>
    <row r="55" spans="1:6" x14ac:dyDescent="0.35">
      <c r="A55" s="2" t="s">
        <v>143</v>
      </c>
      <c r="B55" s="2" t="s">
        <v>28</v>
      </c>
      <c r="C55" s="2" t="s">
        <v>6</v>
      </c>
      <c r="D55" s="3"/>
      <c r="E55" s="2">
        <v>1.52</v>
      </c>
      <c r="F55" s="3"/>
    </row>
    <row r="56" spans="1:6" ht="43.5" x14ac:dyDescent="0.35">
      <c r="A56" s="2" t="s">
        <v>144</v>
      </c>
      <c r="B56" s="18" t="s">
        <v>36</v>
      </c>
      <c r="C56" s="2" t="s">
        <v>6</v>
      </c>
      <c r="D56" s="3"/>
      <c r="E56" s="2">
        <v>4.24</v>
      </c>
      <c r="F56" s="3"/>
    </row>
    <row r="57" spans="1:6" x14ac:dyDescent="0.35">
      <c r="A57" s="4"/>
      <c r="B57" s="4" t="s">
        <v>145</v>
      </c>
      <c r="C57" s="4"/>
      <c r="D57" s="5"/>
      <c r="E57" s="4"/>
      <c r="F57" s="5"/>
    </row>
    <row r="58" spans="1:6" ht="43.5" x14ac:dyDescent="0.35">
      <c r="A58" s="2" t="s">
        <v>146</v>
      </c>
      <c r="B58" s="18" t="s">
        <v>60</v>
      </c>
      <c r="C58" s="2" t="s">
        <v>6</v>
      </c>
      <c r="D58" s="3"/>
      <c r="E58" s="2">
        <v>127.48650223066963</v>
      </c>
      <c r="F58" s="3"/>
    </row>
    <row r="59" spans="1:6" x14ac:dyDescent="0.35">
      <c r="A59" s="4"/>
      <c r="B59" s="4" t="s">
        <v>148</v>
      </c>
      <c r="C59" s="4"/>
      <c r="D59" s="5"/>
      <c r="E59" s="4"/>
      <c r="F59" s="5"/>
    </row>
    <row r="60" spans="1:6" x14ac:dyDescent="0.35">
      <c r="A60" s="2" t="s">
        <v>149</v>
      </c>
      <c r="B60" s="2" t="s">
        <v>64</v>
      </c>
      <c r="C60" s="2" t="s">
        <v>11</v>
      </c>
      <c r="D60" s="3"/>
      <c r="E60" s="2">
        <v>3</v>
      </c>
      <c r="F60" s="3"/>
    </row>
    <row r="61" spans="1:6" x14ac:dyDescent="0.35">
      <c r="A61" s="4"/>
      <c r="B61" s="4" t="s">
        <v>150</v>
      </c>
      <c r="C61" s="4"/>
      <c r="D61" s="5"/>
      <c r="E61" s="4"/>
      <c r="F61" s="5"/>
    </row>
    <row r="62" spans="1:6" x14ac:dyDescent="0.35">
      <c r="A62" s="2" t="s">
        <v>151</v>
      </c>
      <c r="B62" s="2" t="s">
        <v>13</v>
      </c>
      <c r="C62" s="2" t="s">
        <v>6</v>
      </c>
      <c r="D62" s="3"/>
      <c r="E62" s="2">
        <v>1280.4218470588917</v>
      </c>
      <c r="F62" s="3"/>
    </row>
    <row r="63" spans="1:6" x14ac:dyDescent="0.35">
      <c r="A63" s="2" t="s">
        <v>152</v>
      </c>
      <c r="B63" s="2" t="s">
        <v>14</v>
      </c>
      <c r="C63" s="2" t="s">
        <v>7</v>
      </c>
      <c r="D63" s="3"/>
      <c r="E63" s="2">
        <v>74</v>
      </c>
      <c r="F63" s="3"/>
    </row>
    <row r="64" spans="1:6" x14ac:dyDescent="0.35">
      <c r="A64" s="21" t="s">
        <v>153</v>
      </c>
      <c r="B64" s="21"/>
      <c r="C64" s="21"/>
      <c r="D64" s="21"/>
      <c r="E64" s="21"/>
      <c r="F64" s="6"/>
    </row>
    <row r="65" spans="1:6" x14ac:dyDescent="0.35">
      <c r="A65" s="7"/>
      <c r="B65" s="7" t="s">
        <v>73</v>
      </c>
      <c r="C65" s="7"/>
      <c r="D65" s="7"/>
      <c r="E65" s="7"/>
      <c r="F65" s="7"/>
    </row>
    <row r="66" spans="1:6" ht="29" x14ac:dyDescent="0.35">
      <c r="A66" s="8" t="s">
        <v>76</v>
      </c>
      <c r="B66" s="9" t="s">
        <v>29</v>
      </c>
      <c r="C66" s="8" t="s">
        <v>6</v>
      </c>
      <c r="D66" s="10"/>
      <c r="E66" s="8">
        <v>37</v>
      </c>
      <c r="F66" s="10"/>
    </row>
    <row r="67" spans="1:6" x14ac:dyDescent="0.35">
      <c r="A67" s="7"/>
      <c r="B67" s="7" t="s">
        <v>87</v>
      </c>
      <c r="C67" s="7"/>
      <c r="D67" s="7"/>
      <c r="E67" s="7"/>
      <c r="F67" s="7"/>
    </row>
    <row r="68" spans="1:6" ht="79.5" customHeight="1" x14ac:dyDescent="0.35">
      <c r="A68" s="8" t="s">
        <v>88</v>
      </c>
      <c r="B68" s="9" t="s">
        <v>32</v>
      </c>
      <c r="C68" s="8" t="s">
        <v>8</v>
      </c>
      <c r="D68" s="10"/>
      <c r="E68" s="8">
        <v>300</v>
      </c>
      <c r="F68" s="10"/>
    </row>
    <row r="69" spans="1:6" x14ac:dyDescent="0.35">
      <c r="A69" s="7"/>
      <c r="B69" s="7" t="s">
        <v>89</v>
      </c>
      <c r="C69" s="7"/>
      <c r="D69" s="7"/>
      <c r="E69" s="7"/>
      <c r="F69" s="7"/>
    </row>
    <row r="70" spans="1:6" ht="43.5" x14ac:dyDescent="0.35">
      <c r="A70" s="11" t="s">
        <v>90</v>
      </c>
      <c r="B70" s="12" t="s">
        <v>10</v>
      </c>
      <c r="C70" s="11" t="s">
        <v>6</v>
      </c>
      <c r="D70" s="13"/>
      <c r="E70" s="11">
        <v>160.69999999999999</v>
      </c>
      <c r="F70" s="13"/>
    </row>
    <row r="71" spans="1:6" x14ac:dyDescent="0.35">
      <c r="A71" s="7"/>
      <c r="B71" s="7" t="s">
        <v>93</v>
      </c>
      <c r="C71" s="7"/>
      <c r="D71" s="7"/>
      <c r="E71" s="7"/>
      <c r="F71" s="7"/>
    </row>
    <row r="72" spans="1:6" ht="18.75" customHeight="1" x14ac:dyDescent="0.35">
      <c r="A72" s="11" t="s">
        <v>94</v>
      </c>
      <c r="B72" s="12" t="s">
        <v>27</v>
      </c>
      <c r="C72" s="11" t="s">
        <v>11</v>
      </c>
      <c r="D72" s="13"/>
      <c r="E72" s="11">
        <v>1</v>
      </c>
      <c r="F72" s="13"/>
    </row>
    <row r="73" spans="1:6" ht="29" x14ac:dyDescent="0.35">
      <c r="A73" s="11" t="s">
        <v>97</v>
      </c>
      <c r="B73" s="12" t="s">
        <v>33</v>
      </c>
      <c r="C73" s="11" t="s">
        <v>11</v>
      </c>
      <c r="D73" s="13"/>
      <c r="E73" s="11">
        <v>2</v>
      </c>
      <c r="F73" s="13"/>
    </row>
    <row r="74" spans="1:6" x14ac:dyDescent="0.35">
      <c r="A74" s="11" t="s">
        <v>98</v>
      </c>
      <c r="B74" s="12" t="s">
        <v>31</v>
      </c>
      <c r="C74" s="11" t="s">
        <v>11</v>
      </c>
      <c r="D74" s="13"/>
      <c r="E74" s="11">
        <v>1</v>
      </c>
      <c r="F74" s="13"/>
    </row>
    <row r="75" spans="1:6" ht="29" x14ac:dyDescent="0.35">
      <c r="A75" s="11" t="s">
        <v>99</v>
      </c>
      <c r="B75" s="12" t="s">
        <v>41</v>
      </c>
      <c r="C75" s="11" t="s">
        <v>11</v>
      </c>
      <c r="D75" s="13"/>
      <c r="E75" s="11">
        <v>1</v>
      </c>
      <c r="F75" s="13"/>
    </row>
    <row r="76" spans="1:6" x14ac:dyDescent="0.35">
      <c r="A76" s="7"/>
      <c r="B76" s="7" t="s">
        <v>101</v>
      </c>
      <c r="C76" s="7"/>
      <c r="D76" s="7"/>
      <c r="E76" s="7"/>
      <c r="F76" s="7"/>
    </row>
    <row r="77" spans="1:6" ht="63" customHeight="1" x14ac:dyDescent="0.35">
      <c r="A77" s="11" t="s">
        <v>103</v>
      </c>
      <c r="B77" s="12" t="s">
        <v>47</v>
      </c>
      <c r="C77" s="11" t="s">
        <v>11</v>
      </c>
      <c r="D77" s="13"/>
      <c r="E77" s="11">
        <v>6</v>
      </c>
      <c r="F77" s="13"/>
    </row>
    <row r="78" spans="1:6" ht="149.25" customHeight="1" x14ac:dyDescent="0.35">
      <c r="A78" s="11" t="s">
        <v>104</v>
      </c>
      <c r="B78" s="12" t="s">
        <v>46</v>
      </c>
      <c r="C78" s="11" t="s">
        <v>11</v>
      </c>
      <c r="D78" s="13"/>
      <c r="E78" s="11">
        <v>7</v>
      </c>
      <c r="F78" s="13"/>
    </row>
    <row r="79" spans="1:6" ht="43.5" x14ac:dyDescent="0.35">
      <c r="A79" s="11" t="s">
        <v>105</v>
      </c>
      <c r="B79" s="12" t="s">
        <v>49</v>
      </c>
      <c r="C79" s="11" t="s">
        <v>11</v>
      </c>
      <c r="D79" s="13"/>
      <c r="E79" s="11">
        <v>3</v>
      </c>
      <c r="F79" s="13"/>
    </row>
    <row r="80" spans="1:6" ht="58" x14ac:dyDescent="0.35">
      <c r="A80" s="11" t="s">
        <v>106</v>
      </c>
      <c r="B80" s="12" t="s">
        <v>50</v>
      </c>
      <c r="C80" s="11" t="s">
        <v>11</v>
      </c>
      <c r="D80" s="13"/>
      <c r="E80" s="11">
        <v>1</v>
      </c>
      <c r="F80" s="13"/>
    </row>
    <row r="81" spans="1:6" ht="86.25" customHeight="1" x14ac:dyDescent="0.35">
      <c r="A81" s="11" t="s">
        <v>107</v>
      </c>
      <c r="B81" s="12" t="s">
        <v>12</v>
      </c>
      <c r="C81" s="11" t="s">
        <v>5</v>
      </c>
      <c r="D81" s="13"/>
      <c r="E81" s="11">
        <v>5</v>
      </c>
      <c r="F81" s="13"/>
    </row>
    <row r="82" spans="1:6" x14ac:dyDescent="0.35">
      <c r="A82" s="11" t="s">
        <v>108</v>
      </c>
      <c r="B82" s="12" t="s">
        <v>48</v>
      </c>
      <c r="C82" s="11" t="s">
        <v>5</v>
      </c>
      <c r="D82" s="13"/>
      <c r="E82" s="11">
        <v>15</v>
      </c>
      <c r="F82" s="13"/>
    </row>
    <row r="83" spans="1:6" x14ac:dyDescent="0.35">
      <c r="A83" s="11" t="s">
        <v>109</v>
      </c>
      <c r="B83" s="12" t="s">
        <v>52</v>
      </c>
      <c r="C83" s="11" t="s">
        <v>5</v>
      </c>
      <c r="D83" s="13"/>
      <c r="E83" s="11">
        <v>10</v>
      </c>
      <c r="F83" s="13"/>
    </row>
    <row r="84" spans="1:6" x14ac:dyDescent="0.35">
      <c r="A84" s="7"/>
      <c r="B84" s="7" t="s">
        <v>112</v>
      </c>
      <c r="C84" s="7"/>
      <c r="D84" s="7"/>
      <c r="E84" s="7"/>
      <c r="F84" s="7"/>
    </row>
    <row r="85" spans="1:6" ht="58.5" customHeight="1" x14ac:dyDescent="0.35">
      <c r="A85" s="8" t="s">
        <v>115</v>
      </c>
      <c r="B85" s="12" t="s">
        <v>61</v>
      </c>
      <c r="C85" s="11" t="s">
        <v>6</v>
      </c>
      <c r="D85" s="13"/>
      <c r="E85" s="11">
        <v>110</v>
      </c>
      <c r="F85" s="13"/>
    </row>
    <row r="86" spans="1:6" ht="60" customHeight="1" x14ac:dyDescent="0.35">
      <c r="A86" s="11" t="s">
        <v>116</v>
      </c>
      <c r="B86" s="12" t="s">
        <v>62</v>
      </c>
      <c r="C86" s="11" t="s">
        <v>6</v>
      </c>
      <c r="D86" s="13"/>
      <c r="E86" s="11">
        <v>28</v>
      </c>
      <c r="F86" s="13"/>
    </row>
    <row r="87" spans="1:6" ht="43.5" x14ac:dyDescent="0.35">
      <c r="A87" s="8" t="s">
        <v>117</v>
      </c>
      <c r="B87" s="12" t="s">
        <v>67</v>
      </c>
      <c r="C87" s="11" t="s">
        <v>6</v>
      </c>
      <c r="D87" s="13"/>
      <c r="E87" s="11">
        <v>17.600000000000001</v>
      </c>
      <c r="F87" s="13"/>
    </row>
    <row r="88" spans="1:6" ht="58" x14ac:dyDescent="0.35">
      <c r="A88" s="11" t="s">
        <v>118</v>
      </c>
      <c r="B88" s="12" t="s">
        <v>63</v>
      </c>
      <c r="C88" s="11" t="s">
        <v>6</v>
      </c>
      <c r="D88" s="13"/>
      <c r="E88" s="11">
        <v>0.72</v>
      </c>
      <c r="F88" s="13"/>
    </row>
    <row r="89" spans="1:6" x14ac:dyDescent="0.35">
      <c r="A89" s="7"/>
      <c r="B89" s="7" t="s">
        <v>119</v>
      </c>
      <c r="C89" s="7"/>
      <c r="D89" s="7"/>
      <c r="E89" s="7"/>
      <c r="F89" s="7"/>
    </row>
    <row r="90" spans="1:6" ht="95.25" customHeight="1" x14ac:dyDescent="0.35">
      <c r="A90" s="11" t="s">
        <v>120</v>
      </c>
      <c r="B90" s="12" t="s">
        <v>18</v>
      </c>
      <c r="C90" s="11" t="s">
        <v>6</v>
      </c>
      <c r="D90" s="13"/>
      <c r="E90" s="11">
        <v>648.34725484827368</v>
      </c>
      <c r="F90" s="13"/>
    </row>
    <row r="91" spans="1:6" ht="43.5" x14ac:dyDescent="0.35">
      <c r="A91" s="11" t="s">
        <v>122</v>
      </c>
      <c r="B91" s="12" t="s">
        <v>69</v>
      </c>
      <c r="C91" s="11" t="s">
        <v>70</v>
      </c>
      <c r="D91" s="13"/>
      <c r="E91" s="11">
        <v>86</v>
      </c>
      <c r="F91" s="13"/>
    </row>
    <row r="92" spans="1:6" x14ac:dyDescent="0.35">
      <c r="A92" s="11" t="s">
        <v>123</v>
      </c>
      <c r="B92" s="12" t="s">
        <v>71</v>
      </c>
      <c r="C92" s="11" t="s">
        <v>70</v>
      </c>
      <c r="D92" s="13"/>
      <c r="E92" s="11">
        <v>30</v>
      </c>
      <c r="F92" s="13"/>
    </row>
    <row r="93" spans="1:6" x14ac:dyDescent="0.35">
      <c r="A93" s="7"/>
      <c r="B93" s="7" t="s">
        <v>124</v>
      </c>
      <c r="C93" s="7"/>
      <c r="D93" s="7"/>
      <c r="E93" s="7"/>
      <c r="F93" s="7"/>
    </row>
    <row r="94" spans="1:6" ht="43.5" x14ac:dyDescent="0.35">
      <c r="A94" s="11" t="s">
        <v>125</v>
      </c>
      <c r="B94" s="12" t="s">
        <v>23</v>
      </c>
      <c r="C94" s="11" t="s">
        <v>6</v>
      </c>
      <c r="D94" s="13"/>
      <c r="E94" s="11">
        <v>272.86419681346911</v>
      </c>
      <c r="F94" s="13"/>
    </row>
    <row r="95" spans="1:6" x14ac:dyDescent="0.35">
      <c r="A95" s="7"/>
      <c r="B95" s="7" t="s">
        <v>129</v>
      </c>
      <c r="C95" s="7"/>
      <c r="D95" s="7"/>
      <c r="E95" s="7"/>
      <c r="F95" s="7"/>
    </row>
    <row r="96" spans="1:6" ht="29" x14ac:dyDescent="0.35">
      <c r="A96" s="11" t="s">
        <v>130</v>
      </c>
      <c r="B96" s="12" t="s">
        <v>9</v>
      </c>
      <c r="C96" s="11" t="s">
        <v>8</v>
      </c>
      <c r="D96" s="13"/>
      <c r="E96" s="11">
        <v>60</v>
      </c>
      <c r="F96" s="13"/>
    </row>
    <row r="97" spans="1:6" x14ac:dyDescent="0.35">
      <c r="A97" s="7"/>
      <c r="B97" s="7" t="s">
        <v>131</v>
      </c>
      <c r="C97" s="7"/>
      <c r="D97" s="7"/>
      <c r="E97" s="7"/>
      <c r="F97" s="7"/>
    </row>
    <row r="98" spans="1:6" x14ac:dyDescent="0.35">
      <c r="A98" s="11" t="s">
        <v>132</v>
      </c>
      <c r="B98" s="12" t="s">
        <v>65</v>
      </c>
      <c r="C98" s="11" t="s">
        <v>6</v>
      </c>
      <c r="D98" s="13"/>
      <c r="E98" s="11">
        <v>24</v>
      </c>
      <c r="F98" s="13"/>
    </row>
    <row r="99" spans="1:6" x14ac:dyDescent="0.35">
      <c r="A99" s="7"/>
      <c r="B99" s="7" t="s">
        <v>135</v>
      </c>
      <c r="C99" s="7"/>
      <c r="D99" s="7"/>
      <c r="E99" s="7"/>
      <c r="F99" s="7"/>
    </row>
    <row r="100" spans="1:6" ht="29" x14ac:dyDescent="0.35">
      <c r="A100" s="11" t="s">
        <v>136</v>
      </c>
      <c r="B100" s="12" t="s">
        <v>38</v>
      </c>
      <c r="C100" s="11" t="s">
        <v>6</v>
      </c>
      <c r="D100" s="13"/>
      <c r="E100" s="11">
        <v>4.4000000000000004</v>
      </c>
      <c r="F100" s="13"/>
    </row>
    <row r="101" spans="1:6" ht="43.5" x14ac:dyDescent="0.35">
      <c r="A101" s="11" t="s">
        <v>137</v>
      </c>
      <c r="B101" s="12" t="s">
        <v>34</v>
      </c>
      <c r="C101" s="11" t="s">
        <v>6</v>
      </c>
      <c r="D101" s="13"/>
      <c r="E101" s="11">
        <v>4.3600000000000003</v>
      </c>
      <c r="F101" s="13"/>
    </row>
    <row r="102" spans="1:6" ht="43.5" x14ac:dyDescent="0.35">
      <c r="A102" s="11" t="s">
        <v>140</v>
      </c>
      <c r="B102" s="12" t="s">
        <v>35</v>
      </c>
      <c r="C102" s="11" t="s">
        <v>6</v>
      </c>
      <c r="D102" s="13"/>
      <c r="E102" s="11">
        <v>52</v>
      </c>
      <c r="F102" s="13"/>
    </row>
    <row r="103" spans="1:6" x14ac:dyDescent="0.35">
      <c r="A103" s="7"/>
      <c r="B103" s="7" t="s">
        <v>145</v>
      </c>
      <c r="C103" s="7"/>
      <c r="D103" s="7"/>
      <c r="E103" s="7"/>
      <c r="F103" s="7"/>
    </row>
    <row r="104" spans="1:6" ht="43.5" x14ac:dyDescent="0.35">
      <c r="A104" s="11" t="s">
        <v>146</v>
      </c>
      <c r="B104" s="12" t="s">
        <v>60</v>
      </c>
      <c r="C104" s="11" t="s">
        <v>6</v>
      </c>
      <c r="D104" s="13"/>
      <c r="E104" s="11">
        <v>314.51349776933051</v>
      </c>
      <c r="F104" s="13"/>
    </row>
    <row r="105" spans="1:6" ht="43.5" x14ac:dyDescent="0.35">
      <c r="A105" s="11" t="s">
        <v>147</v>
      </c>
      <c r="B105" s="12" t="s">
        <v>72</v>
      </c>
      <c r="C105" s="11" t="s">
        <v>6</v>
      </c>
      <c r="D105" s="13"/>
      <c r="E105" s="11">
        <v>16</v>
      </c>
      <c r="F105" s="14"/>
    </row>
    <row r="106" spans="1:6" x14ac:dyDescent="0.35">
      <c r="A106" s="7"/>
      <c r="B106" s="7" t="s">
        <v>150</v>
      </c>
      <c r="C106" s="7"/>
      <c r="D106" s="7"/>
      <c r="E106" s="7"/>
      <c r="F106" s="7"/>
    </row>
    <row r="107" spans="1:6" x14ac:dyDescent="0.35">
      <c r="A107" s="11" t="s">
        <v>152</v>
      </c>
      <c r="B107" s="9" t="s">
        <v>14</v>
      </c>
      <c r="C107" s="11" t="s">
        <v>7</v>
      </c>
      <c r="D107" s="13"/>
      <c r="E107" s="11">
        <v>2.6555610836716759</v>
      </c>
      <c r="F107" s="13"/>
    </row>
    <row r="108" spans="1:6" x14ac:dyDescent="0.35">
      <c r="A108" s="22" t="s">
        <v>155</v>
      </c>
      <c r="B108" s="22"/>
      <c r="C108" s="22"/>
      <c r="D108" s="22"/>
      <c r="E108" s="22"/>
      <c r="F108" s="15">
        <f>SUM(F65:F107)</f>
        <v>0</v>
      </c>
    </row>
    <row r="109" spans="1:6" x14ac:dyDescent="0.35">
      <c r="A109" s="23" t="s">
        <v>154</v>
      </c>
      <c r="B109" s="23"/>
      <c r="C109" s="23"/>
      <c r="D109" s="23"/>
      <c r="E109" s="16"/>
      <c r="F109" s="17">
        <f>F108+F64</f>
        <v>0</v>
      </c>
    </row>
    <row r="110" spans="1:6" x14ac:dyDescent="0.35">
      <c r="A110" s="2"/>
      <c r="B110" s="2"/>
      <c r="C110" s="2"/>
      <c r="D110" s="3"/>
      <c r="E110" s="2"/>
      <c r="F110" s="3"/>
    </row>
    <row r="111" spans="1:6" x14ac:dyDescent="0.35">
      <c r="B111" s="19" t="s">
        <v>15</v>
      </c>
      <c r="C111" s="28">
        <v>0.18</v>
      </c>
      <c r="D111" s="29"/>
      <c r="E111" s="30"/>
      <c r="F111" s="3">
        <f>+C111*F109</f>
        <v>0</v>
      </c>
    </row>
    <row r="112" spans="1:6" x14ac:dyDescent="0.35">
      <c r="B112" s="19" t="s">
        <v>156</v>
      </c>
      <c r="C112" s="28">
        <v>0.01</v>
      </c>
      <c r="D112" s="29"/>
      <c r="E112" s="30"/>
      <c r="F112" s="3">
        <f>+C112*F109</f>
        <v>0</v>
      </c>
    </row>
    <row r="113" spans="2:6" x14ac:dyDescent="0.35">
      <c r="B113" s="19" t="s">
        <v>16</v>
      </c>
      <c r="C113" s="28">
        <v>0.04</v>
      </c>
      <c r="D113" s="29"/>
      <c r="E113" s="30"/>
      <c r="F113" s="3">
        <f>+C113*F109</f>
        <v>0</v>
      </c>
    </row>
    <row r="114" spans="2:6" x14ac:dyDescent="0.35">
      <c r="B114" s="19" t="s">
        <v>157</v>
      </c>
      <c r="C114" s="28">
        <v>0.19</v>
      </c>
      <c r="D114" s="29"/>
      <c r="E114" s="30"/>
      <c r="F114" s="3">
        <f>+C114*F113</f>
        <v>0</v>
      </c>
    </row>
    <row r="115" spans="2:6" x14ac:dyDescent="0.35">
      <c r="B115" s="24" t="s">
        <v>158</v>
      </c>
      <c r="C115" s="24"/>
      <c r="D115" s="24"/>
      <c r="E115" s="24"/>
      <c r="F115" s="20">
        <f>+F109+F111+F112+F113+F114</f>
        <v>0</v>
      </c>
    </row>
  </sheetData>
  <mergeCells count="9">
    <mergeCell ref="C113:E113"/>
    <mergeCell ref="C114:E114"/>
    <mergeCell ref="B115:E115"/>
    <mergeCell ref="A1:F1"/>
    <mergeCell ref="A64:E64"/>
    <mergeCell ref="A108:E108"/>
    <mergeCell ref="A109:D109"/>
    <mergeCell ref="C111:E111"/>
    <mergeCell ref="C112:E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GENERAL 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Aponte Solano</dc:creator>
  <cp:lastModifiedBy>lorena lozano</cp:lastModifiedBy>
  <cp:lastPrinted>2025-12-15T18:21:38Z</cp:lastPrinted>
  <dcterms:created xsi:type="dcterms:W3CDTF">2015-06-05T18:17:20Z</dcterms:created>
  <dcterms:modified xsi:type="dcterms:W3CDTF">2026-04-29T02:29:45Z</dcterms:modified>
</cp:coreProperties>
</file>