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ansebastianpenahuertas/Documents/2026/UAC-ALCALDIA/SELECCION ABREVIADA/SEPARADORES VIALES/"/>
    </mc:Choice>
  </mc:AlternateContent>
  <xr:revisionPtr revIDLastSave="0" documentId="13_ncr:1_{0D96FE91-DAAB-354E-AE79-60C49E065623}" xr6:coauthVersionLast="47" xr6:coauthVersionMax="47" xr10:uidLastSave="{00000000-0000-0000-0000-000000000000}"/>
  <bookViews>
    <workbookView xWindow="16140" yWindow="660" windowWidth="13260" windowHeight="17020" tabRatio="906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>[4]!_xlbgnm.ane7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>[8]!_xlbgnm.ane7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>[10]!_xlbgnm.ane7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>[8]!_xlbgnm.ane7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>[8]!_xlbgnm.ane7</definedName>
    <definedName name="_ane8" localSheetId="1">[8]!_xlbgnm.ane8</definedName>
    <definedName name="_ane8">[8]!_xlbgnm.ane8</definedName>
    <definedName name="_APU221">#REF!</definedName>
    <definedName name="_APU465" localSheetId="1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(Entidad)'!$I$12:$I$34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'PROPUESTA ECONOMICA(Proponente)'!$F$1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(Entidad)'!$A$1:$M$48</definedName>
    <definedName name="_xlnm.Print_Area" localSheetId="1">'PROPUESTA ECONOMICA(Proponente)'!$A$1:$M$50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>[4]!Módulo3.anexo1</definedName>
    <definedName name="Módulo3.anexo10" localSheetId="1">[4]!Módulo3.anexo10</definedName>
    <definedName name="Módulo3.anexo10">[4]!Módulo3.anexo10</definedName>
    <definedName name="Módulo3.anexo11" localSheetId="1">[4]!Módulo3.anexo11</definedName>
    <definedName name="Módulo3.anexo11">[4]!Módulo3.anexo11</definedName>
    <definedName name="Módulo3.anexo12" localSheetId="1">[4]!Módulo3.anexo12</definedName>
    <definedName name="Módulo3.anexo12">[4]!Módulo3.anexo12</definedName>
    <definedName name="Módulo3.anexo3" localSheetId="1">[4]!Módulo3.anexo3</definedName>
    <definedName name="Módulo3.anexo3">[4]!Módulo3.anexo3</definedName>
    <definedName name="Módulo3.anexo4" localSheetId="1">[4]!Módulo3.anexo4</definedName>
    <definedName name="Módulo3.anexo4">[4]!Módulo3.anexo4</definedName>
    <definedName name="Módulo3.anexo5" localSheetId="1">[4]!Módulo3.anexo5</definedName>
    <definedName name="Módulo3.anexo5">[4]!Módulo3.anexo5</definedName>
    <definedName name="Módulo3.anexo6" localSheetId="1">[4]!Módulo3.anexo6</definedName>
    <definedName name="Módulo3.anexo6">[4]!Módulo3.anexo6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(Entidad)'!$K$37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(Entidad)'!$K$43</definedName>
    <definedName name="solver_lhs1" localSheetId="1" hidden="1">'PROPUESTA ECONOMICA(Proponente)'!$K$43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(Entidad)'!$K$43</definedName>
    <definedName name="solver_opt" localSheetId="1" hidden="1">'PROPUESTA ECONOMICA(Proponente)'!$K$43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(Entidad)'!$K$44</definedName>
    <definedName name="solver_rhs1" localSheetId="1" hidden="1">'PROPUESTA ECONOMICA(Proponente)'!$K$44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[16]!absc</definedName>
    <definedName name="t">[16]!absc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269" l="1"/>
  <c r="K31" i="269"/>
  <c r="K30" i="269"/>
  <c r="K29" i="269"/>
  <c r="K28" i="269"/>
  <c r="K27" i="269"/>
  <c r="K24" i="269"/>
  <c r="K23" i="269"/>
  <c r="K20" i="269"/>
  <c r="K19" i="269"/>
  <c r="K18" i="269"/>
  <c r="K17" i="269"/>
  <c r="K16" i="269"/>
  <c r="K15" i="269"/>
  <c r="K45" i="265"/>
  <c r="K32" i="265"/>
  <c r="K31" i="265"/>
  <c r="K30" i="265"/>
  <c r="K29" i="265"/>
  <c r="K28" i="265"/>
  <c r="K27" i="265"/>
  <c r="K24" i="265"/>
  <c r="K23" i="265"/>
  <c r="K16" i="265"/>
  <c r="K17" i="265"/>
  <c r="K18" i="265"/>
  <c r="K19" i="265"/>
  <c r="K20" i="265"/>
  <c r="K15" i="265"/>
  <c r="K25" i="269" l="1"/>
  <c r="K33" i="269"/>
  <c r="K21" i="269"/>
  <c r="K21" i="265"/>
  <c r="K33" i="265"/>
  <c r="K25" i="265"/>
  <c r="K34" i="269" l="1"/>
  <c r="K37" i="269" s="1"/>
  <c r="K38" i="269" s="1"/>
  <c r="K34" i="265"/>
  <c r="K37" i="265" s="1"/>
  <c r="K38" i="265" s="1"/>
</calcChain>
</file>

<file path=xl/sharedStrings.xml><?xml version="1.0" encoding="utf-8"?>
<sst xmlns="http://schemas.openxmlformats.org/spreadsheetml/2006/main" count="141" uniqueCount="62">
  <si>
    <t>Código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</si>
  <si>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</si>
  <si>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</si>
  <si>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</si>
  <si>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</si>
  <si>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</si>
  <si>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</si>
  <si>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</si>
  <si>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</si>
  <si>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</si>
  <si>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</si>
  <si>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</si>
  <si>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</si>
  <si>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</si>
  <si>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</si>
  <si>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</si>
  <si>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</si>
  <si>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</si>
  <si>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</si>
  <si>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</si>
  <si>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</si>
  <si>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</si>
  <si>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</si>
  <si>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</si>
  <si>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</si>
  <si>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</si>
  <si>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</si>
  <si>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</si>
  <si>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</si>
  <si>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</si>
  <si>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</si>
  <si>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</si>
  <si>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</si>
  <si>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</si>
  <si>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Formulario 1 - Propuesta económica  </t>
  </si>
  <si>
    <t>1,0 PRELIMINARES</t>
  </si>
  <si>
    <t>SEÑALIZACIÓN VIAL PREVENTIVA</t>
  </si>
  <si>
    <t>UND</t>
  </si>
  <si>
    <t>LOCALIZACIÓN Y REPLANTEO LINEAL</t>
  </si>
  <si>
    <t>ML</t>
  </si>
  <si>
    <t>RETIRO DE SEÑAL VERTICAL</t>
  </si>
  <si>
    <t>CORTE Y DEMOLICIÓN MECANICA DE PLACA CONCRETO E=20-30CM, INCLUYE RETIRO</t>
  </si>
  <si>
    <t>M2</t>
  </si>
  <si>
    <t>DESMONTE DE ADOQUIN</t>
  </si>
  <si>
    <t>CORTE Y DEMOLICIÓN DE ANDENES, INCLUYE RETIRO</t>
  </si>
  <si>
    <t>2,0 EXCAVACIONES Y RELLENOS</t>
  </si>
  <si>
    <t>EXCAVACIÓN MANUAL EN MATERIAL COMÚN (INCL CARGUE, TRANSPORTE Y DISPOSICION FINAL)</t>
  </si>
  <si>
    <t>M3</t>
  </si>
  <si>
    <t>RELLENO EN MATERIAL SELECCIONADO TIPO ZAHORRA (SUMINISTRO E INSTALACIÓN EXTENDIDO MANUAL, HUMEDECIMIENTO Y COMPACTACIÓN</t>
  </si>
  <si>
    <t>3,0 CONCRETOS Y ACEROS</t>
  </si>
  <si>
    <t>Solado de limpieza para zapata e=0,05m</t>
  </si>
  <si>
    <t>Zapata corrida en concreto de 28 Mpa  (incluye acero de refuerzo)</t>
  </si>
  <si>
    <t>Viga en separador de 0,3 x 0,40 en concreto de 28 Mpa (incluye acero de refuerzo)</t>
  </si>
  <si>
    <t>Anclajes epóxicos para viga de barandas (en barras de Ø 1/2", Long. =0,20m) con Sikadur Anchorfix-4 o similar</t>
  </si>
  <si>
    <t>TUBOS DE ACERO GALVANIZADO DE 2" PARA SEPARADOR, PINTADOS ANTICORROSIVO WHASH PRIMER Y PINTURA ESMALTE SINTETICO ALTURA SEGUN DISEÑO ENTRE 1,20m Y 1,55m. (VER DISEÑO)</t>
  </si>
  <si>
    <t>SUMINISTRO E INTALACION DE BARANDAS METALICAS LATERALES EN TUBERIA GALVANIZADA DE 2' Y PERFIL ESTRUCTURAL PINTADOS ANTICORROSIVO WHASH PRIMER Y PINTURA ESMALTE SINTETICO PARA PROTECCION PEATONAL (VER DISEÑO)</t>
  </si>
  <si>
    <t>VALOR TOTAL LOTE 2</t>
  </si>
  <si>
    <t>LOTE 2 -«CONSTRUCCIÓN DE SEPARADOR TUBULAR Y BARANDAS PEATONALES LATERALES EN AVENIDA PEDRO DE HEREDIA SECTOR MERCADO BAZURTO»</t>
  </si>
  <si>
    <t xml:space="preserve">SUBTOTAL OBRAS </t>
  </si>
  <si>
    <t>SUBTOTAL OBRAS  (INCLUYE IVA)</t>
  </si>
  <si>
    <t>SUBTOTAL OBRAS</t>
  </si>
  <si>
    <t>SUBTOTAL OBRAS (INCLUYE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</si>
</sst>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-[$$-240A]\ * #,##0.00_-;\-[$$-240A]\ * #,##0.00_-;_-[$$-240A]\ * &quot;-&quot;??_-;_-@_-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b/>
      <u/>
      <sz val="11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6">
      <alignment horizontal="right"/>
    </xf>
    <xf numFmtId="186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6">
      <alignment horizontal="right"/>
    </xf>
    <xf numFmtId="189" fontId="4" fillId="0" borderId="0">
      <protection locked="0"/>
    </xf>
    <xf numFmtId="3" fontId="34" fillId="0" borderId="0" applyFont="0" applyFill="0" applyBorder="0" applyAlignment="0" applyProtection="0"/>
    <xf numFmtId="190" fontId="4" fillId="0" borderId="0">
      <protection locked="0"/>
    </xf>
    <xf numFmtId="191" fontId="34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4" fontId="4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9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8" fillId="0" borderId="0"/>
    <xf numFmtId="0" fontId="1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51">
      <protection locked="0"/>
    </xf>
  </cellStyleXfs>
  <cellXfs count="151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6" xfId="89" applyFont="1" applyBorder="1"/>
    <xf numFmtId="0" fontId="33" fillId="0" borderId="37" xfId="89" applyFont="1" applyBorder="1"/>
    <xf numFmtId="0" fontId="30" fillId="0" borderId="20" xfId="126" applyFont="1" applyBorder="1" applyAlignment="1">
      <alignment horizontal="center" vertical="center" wrapText="1"/>
    </xf>
    <xf numFmtId="0" fontId="30" fillId="24" borderId="39" xfId="73" applyFont="1" applyFill="1" applyBorder="1" applyAlignment="1">
      <alignment vertical="center"/>
    </xf>
    <xf numFmtId="0" fontId="30" fillId="24" borderId="41" xfId="73" applyFont="1" applyFill="1" applyBorder="1" applyAlignment="1">
      <alignment vertical="center"/>
    </xf>
    <xf numFmtId="0" fontId="30" fillId="24" borderId="42" xfId="73" applyFont="1" applyFill="1" applyBorder="1" applyAlignment="1">
      <alignment vertical="center"/>
    </xf>
    <xf numFmtId="0" fontId="33" fillId="0" borderId="18" xfId="73" applyFont="1" applyBorder="1" applyAlignment="1">
      <alignment horizontal="center" vertical="center"/>
    </xf>
    <xf numFmtId="0" fontId="33" fillId="0" borderId="18" xfId="73" applyFont="1" applyBorder="1" applyAlignment="1">
      <alignment horizontal="left" vertical="center" wrapText="1"/>
    </xf>
    <xf numFmtId="4" fontId="33" fillId="0" borderId="18" xfId="39" applyNumberFormat="1" applyFont="1" applyBorder="1" applyAlignment="1">
      <alignment vertical="center" wrapText="1"/>
    </xf>
    <xf numFmtId="166" fontId="33" fillId="0" borderId="18" xfId="62" applyNumberFormat="1" applyFont="1" applyBorder="1" applyAlignment="1">
      <alignment horizontal="right" vertical="center" wrapText="1"/>
    </xf>
    <xf numFmtId="0" fontId="33" fillId="0" borderId="13" xfId="73" applyFont="1" applyBorder="1" applyAlignment="1">
      <alignment horizontal="left" vertical="center"/>
    </xf>
    <xf numFmtId="166" fontId="33" fillId="0" borderId="24" xfId="62" applyNumberFormat="1" applyFont="1" applyBorder="1" applyAlignment="1">
      <alignment horizontal="right" vertical="center" wrapText="1"/>
    </xf>
    <xf numFmtId="175" fontId="30" fillId="0" borderId="38" xfId="39" applyNumberFormat="1" applyFont="1" applyBorder="1" applyAlignment="1">
      <alignment horizontal="right" vertical="center"/>
    </xf>
    <xf numFmtId="0" fontId="33" fillId="0" borderId="49" xfId="73" applyFont="1" applyBorder="1" applyAlignment="1">
      <alignment horizontal="center" vertical="center"/>
    </xf>
    <xf numFmtId="166" fontId="33" fillId="0" borderId="44" xfId="62" applyNumberFormat="1" applyFont="1" applyBorder="1" applyAlignment="1">
      <alignment horizontal="right" vertical="center" wrapText="1"/>
    </xf>
    <xf numFmtId="0" fontId="33" fillId="0" borderId="18" xfId="74" applyFont="1" applyBorder="1" applyAlignment="1">
      <alignment horizontal="center" vertical="center"/>
    </xf>
    <xf numFmtId="0" fontId="33" fillId="0" borderId="18" xfId="74" applyFont="1" applyBorder="1" applyAlignment="1">
      <alignment horizontal="left" vertical="center" wrapText="1"/>
    </xf>
    <xf numFmtId="0" fontId="33" fillId="0" borderId="14" xfId="74" applyFont="1" applyBorder="1" applyAlignment="1">
      <alignment horizontal="center" vertical="center"/>
    </xf>
    <xf numFmtId="0" fontId="33" fillId="0" borderId="14" xfId="74" applyFont="1" applyBorder="1" applyAlignment="1">
      <alignment horizontal="left" vertical="center" wrapText="1"/>
    </xf>
    <xf numFmtId="0" fontId="33" fillId="0" borderId="18" xfId="74" applyFont="1" applyBorder="1" applyAlignment="1">
      <alignment horizontal="left" vertical="center"/>
    </xf>
    <xf numFmtId="0" fontId="33" fillId="0" borderId="18" xfId="135" applyFont="1" applyBorder="1" applyAlignment="1">
      <alignment horizontal="center" vertical="center"/>
    </xf>
    <xf numFmtId="0" fontId="33" fillId="0" borderId="18" xfId="135" applyFont="1" applyBorder="1" applyAlignment="1">
      <alignment horizontal="left" vertical="center" wrapText="1"/>
    </xf>
    <xf numFmtId="0" fontId="33" fillId="0" borderId="14" xfId="89" applyFont="1" applyBorder="1"/>
    <xf numFmtId="0" fontId="33" fillId="0" borderId="14" xfId="89" applyFont="1" applyBorder="1" applyAlignment="1">
      <alignment horizontal="center"/>
    </xf>
    <xf numFmtId="166" fontId="33" fillId="0" borderId="18" xfId="62" quotePrefix="1" applyNumberFormat="1" applyFont="1" applyBorder="1" applyAlignment="1">
      <alignment horizontal="right" vertical="center" wrapText="1"/>
    </xf>
    <xf numFmtId="0" fontId="33" fillId="0" borderId="48" xfId="73" applyFont="1" applyBorder="1" applyAlignment="1">
      <alignment horizontal="left" vertical="center"/>
    </xf>
    <xf numFmtId="166" fontId="33" fillId="0" borderId="43" xfId="62" applyNumberFormat="1" applyFont="1" applyBorder="1" applyAlignment="1">
      <alignment horizontal="right" vertical="center" wrapText="1"/>
    </xf>
    <xf numFmtId="175" fontId="30" fillId="0" borderId="47" xfId="39" applyNumberFormat="1" applyFont="1" applyBorder="1" applyAlignment="1">
      <alignment horizontal="right" vertical="center"/>
    </xf>
    <xf numFmtId="0" fontId="33" fillId="0" borderId="0" xfId="90" applyFont="1"/>
    <xf numFmtId="0" fontId="33" fillId="0" borderId="36" xfId="90" applyFont="1" applyBorder="1"/>
    <xf numFmtId="185" fontId="30" fillId="24" borderId="42" xfId="73" applyNumberFormat="1" applyFont="1" applyFill="1" applyBorder="1" applyAlignment="1">
      <alignment vertical="center"/>
    </xf>
    <xf numFmtId="0" fontId="33" fillId="0" borderId="37" xfId="90" applyFont="1" applyBorder="1"/>
    <xf numFmtId="0" fontId="30" fillId="0" borderId="34" xfId="79" applyFont="1" applyBorder="1" applyAlignment="1">
      <alignment vertical="center"/>
    </xf>
    <xf numFmtId="180" fontId="33" fillId="0" borderId="37" xfId="90" applyNumberFormat="1" applyFont="1" applyBorder="1"/>
    <xf numFmtId="182" fontId="33" fillId="0" borderId="37" xfId="90" applyNumberFormat="1" applyFont="1" applyBorder="1"/>
    <xf numFmtId="0" fontId="33" fillId="0" borderId="18" xfId="126" applyFont="1" applyBorder="1" applyAlignment="1">
      <alignment horizontal="center" vertical="center"/>
    </xf>
    <xf numFmtId="179" fontId="33" fillId="0" borderId="35" xfId="129" applyNumberFormat="1" applyFont="1" applyBorder="1" applyAlignment="1">
      <alignment vertical="center"/>
    </xf>
    <xf numFmtId="0" fontId="33" fillId="25" borderId="0" xfId="89" applyFont="1" applyFill="1"/>
    <xf numFmtId="0" fontId="33" fillId="25" borderId="36" xfId="89" applyFont="1" applyFill="1" applyBorder="1"/>
    <xf numFmtId="0" fontId="29" fillId="25" borderId="0" xfId="89" applyFont="1" applyFill="1"/>
    <xf numFmtId="0" fontId="33" fillId="25" borderId="37" xfId="89" applyFont="1" applyFill="1" applyBorder="1"/>
    <xf numFmtId="9" fontId="33" fillId="27" borderId="30" xfId="95" applyFont="1" applyFill="1" applyBorder="1" applyAlignment="1">
      <alignment horizontal="center" vertical="center"/>
    </xf>
    <xf numFmtId="184" fontId="30" fillId="26" borderId="44" xfId="60" applyNumberFormat="1" applyFont="1" applyFill="1" applyBorder="1" applyAlignment="1">
      <alignment horizontal="center" vertical="center"/>
    </xf>
    <xf numFmtId="184" fontId="30" fillId="26" borderId="18" xfId="60" applyNumberFormat="1" applyFont="1" applyFill="1" applyBorder="1" applyAlignment="1">
      <alignment horizontal="center" vertical="center"/>
    </xf>
    <xf numFmtId="0" fontId="33" fillId="25" borderId="0" xfId="130" applyFont="1" applyFill="1" applyAlignment="1">
      <alignment horizontal="center" vertical="center" wrapText="1"/>
    </xf>
    <xf numFmtId="0" fontId="30" fillId="25" borderId="52" xfId="130" applyFont="1" applyFill="1" applyBorder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0" fontId="33" fillId="0" borderId="0" xfId="73" applyFont="1" applyAlignment="1">
      <alignment horizontal="center" vertical="center"/>
    </xf>
    <xf numFmtId="0" fontId="33" fillId="0" borderId="0" xfId="73" applyFont="1" applyAlignment="1">
      <alignment horizontal="left" vertical="center" wrapText="1"/>
    </xf>
    <xf numFmtId="49" fontId="30" fillId="0" borderId="0" xfId="131" applyNumberFormat="1" applyFont="1" applyAlignment="1">
      <alignment horizontal="right" vertical="center"/>
    </xf>
    <xf numFmtId="184" fontId="30" fillId="0" borderId="0" xfId="131" applyNumberFormat="1" applyFont="1" applyAlignment="1">
      <alignment vertical="center"/>
    </xf>
    <xf numFmtId="0" fontId="33" fillId="0" borderId="0" xfId="128" applyFont="1"/>
    <xf numFmtId="0" fontId="33" fillId="0" borderId="0" xfId="128" applyFont="1" applyAlignment="1">
      <alignment horizontal="center"/>
    </xf>
    <xf numFmtId="2" fontId="33" fillId="0" borderId="0" xfId="128" applyNumberFormat="1" applyFont="1"/>
    <xf numFmtId="179" fontId="33" fillId="0" borderId="0" xfId="129" applyNumberFormat="1" applyFont="1" applyBorder="1"/>
    <xf numFmtId="39" fontId="30" fillId="0" borderId="0" xfId="129" applyNumberFormat="1" applyFont="1" applyBorder="1" applyAlignment="1">
      <alignment vertical="center"/>
    </xf>
    <xf numFmtId="0" fontId="33" fillId="0" borderId="63" xfId="90" applyFont="1" applyBorder="1"/>
    <xf numFmtId="0" fontId="33" fillId="0" borderId="64" xfId="89" applyFont="1" applyBorder="1"/>
    <xf numFmtId="0" fontId="33" fillId="0" borderId="64" xfId="89" applyFont="1" applyBorder="1" applyAlignment="1">
      <alignment horizontal="center"/>
    </xf>
    <xf numFmtId="183" fontId="33" fillId="0" borderId="64" xfId="34" applyNumberFormat="1" applyFont="1" applyBorder="1"/>
    <xf numFmtId="0" fontId="33" fillId="0" borderId="65" xfId="89" applyFont="1" applyBorder="1"/>
    <xf numFmtId="0" fontId="43" fillId="0" borderId="69" xfId="0" applyFont="1" applyBorder="1" applyAlignment="1">
      <alignment horizontal="left"/>
    </xf>
    <xf numFmtId="0" fontId="44" fillId="0" borderId="14" xfId="0" applyFont="1" applyBorder="1" applyAlignment="1">
      <alignment horizontal="left"/>
    </xf>
    <xf numFmtId="0" fontId="43" fillId="0" borderId="76" xfId="0" applyFont="1" applyBorder="1" applyAlignment="1">
      <alignment horizontal="left"/>
    </xf>
    <xf numFmtId="0" fontId="43" fillId="0" borderId="79" xfId="0" applyFont="1" applyBorder="1" applyAlignment="1">
      <alignment horizontal="left"/>
    </xf>
    <xf numFmtId="0" fontId="33" fillId="0" borderId="81" xfId="89" applyFont="1" applyBorder="1"/>
    <xf numFmtId="0" fontId="33" fillId="25" borderId="81" xfId="89" applyFont="1" applyFill="1" applyBorder="1"/>
    <xf numFmtId="0" fontId="45" fillId="0" borderId="69" xfId="0" applyFont="1" applyBorder="1" applyAlignment="1">
      <alignment horizontal="left"/>
    </xf>
    <xf numFmtId="0" fontId="45" fillId="0" borderId="77" xfId="0" applyFont="1" applyBorder="1" applyAlignment="1">
      <alignment horizontal="left"/>
    </xf>
    <xf numFmtId="0" fontId="45" fillId="0" borderId="80" xfId="0" applyFont="1" applyBorder="1" applyAlignment="1">
      <alignment horizontal="left"/>
    </xf>
    <xf numFmtId="0" fontId="30" fillId="0" borderId="68" xfId="130" applyFont="1" applyBorder="1" applyAlignment="1">
      <alignment horizontal="center"/>
    </xf>
    <xf numFmtId="0" fontId="30" fillId="0" borderId="66" xfId="130" applyFont="1" applyBorder="1" applyAlignment="1">
      <alignment horizontal="center"/>
    </xf>
    <xf numFmtId="0" fontId="30" fillId="0" borderId="67" xfId="130" applyFont="1" applyBorder="1" applyAlignment="1">
      <alignment horizontal="center"/>
    </xf>
    <xf numFmtId="0" fontId="43" fillId="0" borderId="70" xfId="0" applyFont="1" applyBorder="1" applyAlignment="1">
      <alignment horizontal="center" wrapText="1"/>
    </xf>
    <xf numFmtId="0" fontId="43" fillId="0" borderId="71" xfId="0" applyFont="1" applyBorder="1" applyAlignment="1">
      <alignment horizontal="center" wrapText="1"/>
    </xf>
    <xf numFmtId="0" fontId="43" fillId="0" borderId="72" xfId="0" applyFont="1" applyBorder="1" applyAlignment="1">
      <alignment horizontal="center" wrapText="1"/>
    </xf>
    <xf numFmtId="0" fontId="33" fillId="0" borderId="73" xfId="89" applyFont="1" applyBorder="1" applyAlignment="1">
      <alignment horizontal="center"/>
    </xf>
    <xf numFmtId="0" fontId="33" fillId="0" borderId="61" xfId="89" applyFont="1" applyBorder="1" applyAlignment="1">
      <alignment horizontal="center"/>
    </xf>
    <xf numFmtId="0" fontId="33" fillId="0" borderId="62" xfId="89" applyFont="1" applyBorder="1" applyAlignment="1">
      <alignment horizontal="center"/>
    </xf>
    <xf numFmtId="0" fontId="33" fillId="0" borderId="53" xfId="130" applyFont="1" applyBorder="1" applyAlignment="1">
      <alignment horizontal="center"/>
    </xf>
    <xf numFmtId="0" fontId="33" fillId="0" borderId="60" xfId="130" applyFont="1" applyBorder="1" applyAlignment="1">
      <alignment horizontal="center"/>
    </xf>
    <xf numFmtId="0" fontId="30" fillId="25" borderId="29" xfId="73" applyFont="1" applyFill="1" applyBorder="1" applyAlignment="1">
      <alignment horizontal="center" vertical="center" wrapText="1"/>
    </xf>
    <xf numFmtId="0" fontId="30" fillId="25" borderId="20" xfId="73" applyFont="1" applyFill="1" applyBorder="1" applyAlignment="1">
      <alignment horizontal="center" vertical="center" wrapText="1"/>
    </xf>
    <xf numFmtId="4" fontId="30" fillId="25" borderId="29" xfId="73" applyNumberFormat="1" applyFont="1" applyFill="1" applyBorder="1" applyAlignment="1">
      <alignment horizontal="center" vertical="center" wrapText="1"/>
    </xf>
    <xf numFmtId="4" fontId="30" fillId="25" borderId="20" xfId="73" applyNumberFormat="1" applyFont="1" applyFill="1" applyBorder="1" applyAlignment="1">
      <alignment horizontal="center" vertical="center" wrapText="1"/>
    </xf>
    <xf numFmtId="4" fontId="30" fillId="25" borderId="35" xfId="73" applyNumberFormat="1" applyFont="1" applyFill="1" applyBorder="1" applyAlignment="1">
      <alignment horizontal="center" vertical="center" wrapText="1"/>
    </xf>
    <xf numFmtId="4" fontId="30" fillId="25" borderId="40" xfId="73" applyNumberFormat="1" applyFont="1" applyFill="1" applyBorder="1" applyAlignment="1">
      <alignment horizontal="center" vertical="center" wrapText="1"/>
    </xf>
    <xf numFmtId="0" fontId="30" fillId="25" borderId="32" xfId="73" applyFont="1" applyFill="1" applyBorder="1" applyAlignment="1">
      <alignment horizontal="center" vertical="center" wrapText="1"/>
    </xf>
    <xf numFmtId="0" fontId="30" fillId="25" borderId="45" xfId="73" applyFont="1" applyFill="1" applyBorder="1" applyAlignment="1">
      <alignment horizontal="center" vertical="center" wrapText="1"/>
    </xf>
    <xf numFmtId="0" fontId="30" fillId="0" borderId="29" xfId="126" applyFont="1" applyBorder="1" applyAlignment="1">
      <alignment horizontal="center" vertical="center" wrapText="1"/>
    </xf>
    <xf numFmtId="0" fontId="33" fillId="27" borderId="33" xfId="89" applyFont="1" applyFill="1" applyBorder="1" applyAlignment="1">
      <alignment horizontal="left" wrapText="1"/>
    </xf>
    <xf numFmtId="0" fontId="33" fillId="27" borderId="18" xfId="89" applyFont="1" applyFill="1" applyBorder="1" applyAlignment="1">
      <alignment horizontal="left" wrapText="1"/>
    </xf>
    <xf numFmtId="0" fontId="33" fillId="27" borderId="30" xfId="89" applyFont="1" applyFill="1" applyBorder="1" applyAlignment="1">
      <alignment horizontal="left" wrapText="1"/>
    </xf>
    <xf numFmtId="0" fontId="33" fillId="26" borderId="21" xfId="89" applyFont="1" applyFill="1" applyBorder="1" applyAlignment="1">
      <alignment horizontal="center" wrapText="1"/>
    </xf>
    <xf numFmtId="0" fontId="33" fillId="26" borderId="22" xfId="89" applyFont="1" applyFill="1" applyBorder="1" applyAlignment="1">
      <alignment horizontal="center" wrapText="1"/>
    </xf>
    <xf numFmtId="0" fontId="33" fillId="26" borderId="54" xfId="89" applyFont="1" applyFill="1" applyBorder="1" applyAlignment="1">
      <alignment horizontal="center" wrapText="1"/>
    </xf>
    <xf numFmtId="0" fontId="33" fillId="26" borderId="33" xfId="130" applyFont="1" applyFill="1" applyBorder="1" applyAlignment="1">
      <alignment vertical="center" wrapText="1"/>
    </xf>
    <xf numFmtId="0" fontId="33" fillId="26" borderId="18" xfId="130" applyFont="1" applyFill="1" applyBorder="1" applyAlignment="1">
      <alignment vertical="center" wrapText="1"/>
    </xf>
    <xf numFmtId="0" fontId="30" fillId="24" borderId="13" xfId="73" applyFont="1" applyFill="1" applyBorder="1" applyAlignment="1">
      <alignment horizontal="center" vertical="center" wrapText="1"/>
    </xf>
    <xf numFmtId="0" fontId="30" fillId="24" borderId="14" xfId="73" applyFont="1" applyFill="1" applyBorder="1" applyAlignment="1">
      <alignment horizontal="center" vertical="center" wrapText="1"/>
    </xf>
    <xf numFmtId="0" fontId="30" fillId="24" borderId="15" xfId="73" applyFont="1" applyFill="1" applyBorder="1" applyAlignment="1">
      <alignment horizontal="center" vertical="center" wrapText="1"/>
    </xf>
    <xf numFmtId="0" fontId="30" fillId="24" borderId="39" xfId="73" applyFont="1" applyFill="1" applyBorder="1" applyAlignment="1">
      <alignment horizontal="right" vertical="center"/>
    </xf>
    <xf numFmtId="0" fontId="30" fillId="24" borderId="41" xfId="73" applyFont="1" applyFill="1" applyBorder="1" applyAlignment="1">
      <alignment horizontal="right" vertical="center"/>
    </xf>
    <xf numFmtId="0" fontId="30" fillId="24" borderId="50" xfId="73" applyFont="1" applyFill="1" applyBorder="1" applyAlignment="1">
      <alignment horizontal="right" vertical="center"/>
    </xf>
    <xf numFmtId="0" fontId="33" fillId="25" borderId="20" xfId="130" applyFont="1" applyFill="1" applyBorder="1" applyAlignment="1">
      <alignment horizontal="center" vertical="center" wrapText="1"/>
    </xf>
    <xf numFmtId="0" fontId="33" fillId="25" borderId="40" xfId="130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/>
    </xf>
    <xf numFmtId="3" fontId="30" fillId="26" borderId="18" xfId="130" applyNumberFormat="1" applyFont="1" applyFill="1" applyBorder="1" applyAlignment="1">
      <alignment horizontal="center" vertical="center" wrapText="1"/>
    </xf>
    <xf numFmtId="3" fontId="30" fillId="26" borderId="18" xfId="130" applyNumberFormat="1" applyFont="1" applyFill="1" applyBorder="1" applyAlignment="1">
      <alignment horizontal="center" vertical="center"/>
    </xf>
    <xf numFmtId="3" fontId="30" fillId="26" borderId="25" xfId="130" applyNumberFormat="1" applyFont="1" applyFill="1" applyBorder="1" applyAlignment="1">
      <alignment horizontal="center" vertical="center" wrapText="1"/>
    </xf>
    <xf numFmtId="0" fontId="33" fillId="0" borderId="16" xfId="79" applyFont="1" applyBorder="1" applyAlignment="1">
      <alignment horizontal="center" vertical="center"/>
    </xf>
    <xf numFmtId="0" fontId="33" fillId="0" borderId="26" xfId="79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33" fillId="0" borderId="5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30" fillId="0" borderId="34" xfId="128" applyFont="1" applyBorder="1" applyAlignment="1">
      <alignment horizontal="right" vertical="center" wrapText="1"/>
    </xf>
    <xf numFmtId="0" fontId="30" fillId="0" borderId="16" xfId="128" applyFont="1" applyBorder="1" applyAlignment="1">
      <alignment horizontal="right" vertical="center" wrapText="1"/>
    </xf>
    <xf numFmtId="0" fontId="30" fillId="0" borderId="17" xfId="128" applyFont="1" applyBorder="1" applyAlignment="1">
      <alignment horizontal="right" vertical="center" wrapText="1"/>
    </xf>
    <xf numFmtId="0" fontId="30" fillId="0" borderId="27" xfId="128" applyFont="1" applyBorder="1" applyAlignment="1">
      <alignment horizontal="right" vertical="center"/>
    </xf>
    <xf numFmtId="0" fontId="30" fillId="0" borderId="31" xfId="128" applyFont="1" applyBorder="1" applyAlignment="1">
      <alignment horizontal="right" vertical="center"/>
    </xf>
    <xf numFmtId="0" fontId="30" fillId="0" borderId="28" xfId="128" applyFont="1" applyBorder="1" applyAlignment="1">
      <alignment horizontal="right" vertical="center"/>
    </xf>
    <xf numFmtId="0" fontId="30" fillId="0" borderId="57" xfId="130" applyFont="1" applyBorder="1" applyAlignment="1">
      <alignment horizontal="center"/>
    </xf>
    <xf numFmtId="0" fontId="30" fillId="0" borderId="56" xfId="130" applyFont="1" applyBorder="1" applyAlignment="1">
      <alignment horizontal="center"/>
    </xf>
    <xf numFmtId="0" fontId="30" fillId="0" borderId="55" xfId="130" applyFont="1" applyBorder="1" applyAlignment="1">
      <alignment horizontal="center"/>
    </xf>
    <xf numFmtId="0" fontId="43" fillId="0" borderId="74" xfId="0" applyFont="1" applyBorder="1" applyAlignment="1">
      <alignment horizontal="center" wrapText="1"/>
    </xf>
    <xf numFmtId="0" fontId="43" fillId="0" borderId="75" xfId="0" applyFont="1" applyBorder="1" applyAlignment="1">
      <alignment horizontal="center" wrapText="1"/>
    </xf>
    <xf numFmtId="0" fontId="43" fillId="0" borderId="78" xfId="0" applyFont="1" applyBorder="1" applyAlignment="1">
      <alignment horizontal="center" wrapText="1"/>
    </xf>
    <xf numFmtId="0" fontId="30" fillId="0" borderId="11" xfId="130" applyFont="1" applyBorder="1" applyAlignment="1">
      <alignment horizontal="center"/>
    </xf>
    <xf numFmtId="0" fontId="30" fillId="0" borderId="0" xfId="130" applyFont="1" applyAlignment="1">
      <alignment horizontal="center"/>
    </xf>
    <xf numFmtId="0" fontId="30" fillId="0" borderId="12" xfId="130" applyFont="1" applyBorder="1" applyAlignment="1">
      <alignment horizontal="center"/>
    </xf>
    <xf numFmtId="0" fontId="29" fillId="27" borderId="18" xfId="89" applyFont="1" applyFill="1" applyBorder="1" applyAlignment="1">
      <alignment horizontal="left" vertical="center" wrapText="1"/>
    </xf>
    <xf numFmtId="0" fontId="29" fillId="26" borderId="19" xfId="89" applyFont="1" applyFill="1" applyBorder="1" applyAlignment="1">
      <alignment horizontal="center" wrapText="1"/>
    </xf>
    <xf numFmtId="0" fontId="29" fillId="26" borderId="22" xfId="89" applyFont="1" applyFill="1" applyBorder="1" applyAlignment="1">
      <alignment horizontal="center" wrapText="1"/>
    </xf>
    <xf numFmtId="0" fontId="29" fillId="26" borderId="23" xfId="89" applyFont="1" applyFill="1" applyBorder="1" applyAlignment="1">
      <alignment horizontal="center" wrapText="1"/>
    </xf>
    <xf numFmtId="202" fontId="32" fillId="0" borderId="0" xfId="90" applyNumberFormat="1" applyFont="1"/>
    <xf numFmtId="10" fontId="33" fillId="27" borderId="30" xfId="95" applyNumberFormat="1" applyFont="1" applyFill="1" applyBorder="1" applyAlignment="1">
      <alignment horizontal="center" vertic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7C10C0C8/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92870375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48"/>
  <sheetViews>
    <sheetView showGridLines="0" tabSelected="1" view="pageBreakPreview" topLeftCell="J31" zoomScale="112" zoomScaleNormal="55" zoomScaleSheetLayoutView="55" zoomScalePageLayoutView="70" workbookViewId="0">
      <selection activeCell="P45" sqref="P45"/>
    </sheetView>
  </sheetViews>
  <sheetFormatPr baseColWidth="10" defaultColWidth="11.5" defaultRowHeight="14"/>
  <cols>
    <col min="1" max="2" width="4.5" style="1" customWidth="1"/>
    <col min="3" max="3" width="7.5" style="1" customWidth="1"/>
    <col min="4" max="4" width="14.3320312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3" width="4.5" style="1" customWidth="1"/>
    <col min="14" max="16384" width="11.5" style="1"/>
  </cols>
  <sheetData>
    <row r="1" spans="1:13" ht="17" thickBot="1">
      <c r="A1" s="5"/>
      <c r="B1" s="53"/>
      <c r="C1" s="54"/>
      <c r="D1" s="53"/>
      <c r="E1" s="54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84"/>
      <c r="C2" s="85"/>
      <c r="D2" s="85"/>
      <c r="E2" s="85"/>
      <c r="F2" s="85"/>
      <c r="G2" s="85"/>
      <c r="H2" s="85"/>
      <c r="I2" s="85"/>
      <c r="J2" s="85"/>
      <c r="K2" s="85"/>
      <c r="L2" s="86"/>
      <c r="M2" s="5"/>
    </row>
    <row r="3" spans="1:13" ht="30.75" customHeight="1">
      <c r="A3" s="5"/>
      <c r="B3" s="7"/>
      <c r="C3" s="81" t="s">
        <v>34</v>
      </c>
      <c r="D3" s="82"/>
      <c r="E3" s="82"/>
      <c r="F3" s="83"/>
      <c r="G3" s="5"/>
      <c r="H3" s="5"/>
      <c r="I3" s="5"/>
      <c r="J3" s="5"/>
      <c r="K3" s="5"/>
      <c r="L3" s="8"/>
      <c r="M3" s="5"/>
    </row>
    <row r="4" spans="1:13" ht="16">
      <c r="A4" s="5"/>
      <c r="B4" s="7"/>
      <c r="C4" s="69" t="s">
        <v>0</v>
      </c>
      <c r="D4" s="75"/>
      <c r="E4" s="69" t="s">
        <v>1</v>
      </c>
      <c r="F4" s="75"/>
      <c r="G4" s="5"/>
      <c r="H4" s="5"/>
      <c r="I4" s="5"/>
      <c r="J4" s="5"/>
      <c r="K4" s="5"/>
      <c r="L4" s="8"/>
      <c r="M4" s="5"/>
    </row>
    <row r="5" spans="1:13" ht="17" thickBot="1">
      <c r="A5" s="5"/>
      <c r="B5" s="7"/>
      <c r="C5" s="53"/>
      <c r="D5" s="54"/>
      <c r="E5" s="53"/>
      <c r="F5" s="54"/>
      <c r="G5" s="5"/>
      <c r="H5" s="5"/>
      <c r="I5" s="5"/>
      <c r="J5" s="5"/>
      <c r="K5" s="5"/>
      <c r="L5" s="8"/>
      <c r="M5" s="5"/>
    </row>
    <row r="6" spans="1:13" ht="31.5" customHeight="1" thickTop="1">
      <c r="A6" s="5"/>
      <c r="B6" s="7"/>
      <c r="C6" s="78" t="s">
        <v>2</v>
      </c>
      <c r="D6" s="79"/>
      <c r="E6" s="79"/>
      <c r="F6" s="79"/>
      <c r="G6" s="79"/>
      <c r="H6" s="79"/>
      <c r="I6" s="79"/>
      <c r="J6" s="79"/>
      <c r="K6" s="80"/>
      <c r="L6" s="8"/>
      <c r="M6" s="5"/>
    </row>
    <row r="7" spans="1:13" ht="16">
      <c r="A7" s="5"/>
      <c r="B7" s="73"/>
      <c r="C7" s="87" t="s">
        <v>3</v>
      </c>
      <c r="D7" s="87"/>
      <c r="E7" s="87"/>
      <c r="F7" s="87"/>
      <c r="G7" s="87"/>
      <c r="H7" s="87"/>
      <c r="I7" s="87"/>
      <c r="J7" s="87"/>
      <c r="K7" s="88"/>
      <c r="L7" s="8"/>
      <c r="M7" s="5"/>
    </row>
    <row r="8" spans="1:13" s="46" customFormat="1" ht="16">
      <c r="A8" s="44"/>
      <c r="B8" s="74"/>
      <c r="C8" s="98" t="s">
        <v>32</v>
      </c>
      <c r="D8" s="99"/>
      <c r="E8" s="99"/>
      <c r="F8" s="99"/>
      <c r="G8" s="99"/>
      <c r="H8" s="99"/>
      <c r="I8" s="99"/>
      <c r="J8" s="99"/>
      <c r="K8" s="100"/>
      <c r="L8" s="47"/>
      <c r="M8" s="44"/>
    </row>
    <row r="9" spans="1:13" ht="16">
      <c r="A9" s="5"/>
      <c r="B9" s="73"/>
      <c r="C9" s="98"/>
      <c r="D9" s="99"/>
      <c r="E9" s="99"/>
      <c r="F9" s="99"/>
      <c r="G9" s="99"/>
      <c r="H9" s="99"/>
      <c r="I9" s="99"/>
      <c r="J9" s="99"/>
      <c r="K9" s="100"/>
      <c r="L9" s="8"/>
      <c r="M9" s="5"/>
    </row>
    <row r="10" spans="1:13" ht="34.5" customHeight="1">
      <c r="A10" s="5"/>
      <c r="B10" s="73"/>
      <c r="C10" s="101" t="s">
        <v>4</v>
      </c>
      <c r="D10" s="102"/>
      <c r="E10" s="102"/>
      <c r="F10" s="102"/>
      <c r="G10" s="102"/>
      <c r="H10" s="102"/>
      <c r="I10" s="102"/>
      <c r="J10" s="102"/>
      <c r="K10" s="103"/>
      <c r="L10" s="8"/>
      <c r="M10" s="5"/>
    </row>
    <row r="11" spans="1:13" ht="30" customHeight="1" thickBot="1">
      <c r="A11" s="5"/>
      <c r="B11" s="7"/>
      <c r="C11" s="106" t="s">
        <v>57</v>
      </c>
      <c r="D11" s="107"/>
      <c r="E11" s="107"/>
      <c r="F11" s="107"/>
      <c r="G11" s="107"/>
      <c r="H11" s="107"/>
      <c r="I11" s="107"/>
      <c r="J11" s="107"/>
      <c r="K11" s="108"/>
      <c r="L11" s="8"/>
      <c r="M11" s="5"/>
    </row>
    <row r="12" spans="1:13" ht="30" customHeight="1">
      <c r="A12" s="5"/>
      <c r="B12" s="7"/>
      <c r="C12" s="95" t="s">
        <v>5</v>
      </c>
      <c r="D12" s="89" t="s">
        <v>6</v>
      </c>
      <c r="E12" s="97" t="s">
        <v>7</v>
      </c>
      <c r="F12" s="97"/>
      <c r="G12" s="95" t="s">
        <v>8</v>
      </c>
      <c r="H12" s="89" t="s">
        <v>9</v>
      </c>
      <c r="I12" s="89" t="s">
        <v>10</v>
      </c>
      <c r="J12" s="91" t="s">
        <v>11</v>
      </c>
      <c r="K12" s="93" t="s">
        <v>12</v>
      </c>
      <c r="L12" s="8"/>
      <c r="M12" s="5"/>
    </row>
    <row r="13" spans="1:13" ht="30" customHeight="1" thickBot="1">
      <c r="A13" s="5"/>
      <c r="B13" s="7"/>
      <c r="C13" s="96"/>
      <c r="D13" s="90"/>
      <c r="E13" s="9" t="s">
        <v>13</v>
      </c>
      <c r="F13" s="9" t="s">
        <v>14</v>
      </c>
      <c r="G13" s="96"/>
      <c r="H13" s="90"/>
      <c r="I13" s="90"/>
      <c r="J13" s="92"/>
      <c r="K13" s="94"/>
      <c r="L13" s="8"/>
      <c r="M13" s="5"/>
    </row>
    <row r="14" spans="1:13" ht="30" customHeight="1" thickBot="1">
      <c r="A14" s="5"/>
      <c r="B14" s="7"/>
      <c r="C14" s="10" t="s">
        <v>35</v>
      </c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>
      <c r="A15" s="5"/>
      <c r="B15" s="7"/>
      <c r="C15" s="20">
        <v>1.1000000000000001</v>
      </c>
      <c r="D15" s="22"/>
      <c r="E15" s="22"/>
      <c r="F15" s="22"/>
      <c r="G15" s="23" t="s">
        <v>36</v>
      </c>
      <c r="H15" s="22" t="s">
        <v>37</v>
      </c>
      <c r="I15" s="15">
        <v>50</v>
      </c>
      <c r="J15" s="16">
        <v>473478.30676250003</v>
      </c>
      <c r="K15" s="21">
        <f>I15*J15</f>
        <v>23673915.338125002</v>
      </c>
      <c r="L15" s="8"/>
      <c r="M15" s="5"/>
    </row>
    <row r="16" spans="1:13" ht="30" customHeight="1">
      <c r="A16" s="5"/>
      <c r="B16" s="7"/>
      <c r="C16" s="20">
        <v>1.2</v>
      </c>
      <c r="D16" s="22"/>
      <c r="E16" s="22"/>
      <c r="F16" s="22"/>
      <c r="G16" s="23" t="s">
        <v>38</v>
      </c>
      <c r="H16" s="22" t="s">
        <v>39</v>
      </c>
      <c r="I16" s="15">
        <v>870.23</v>
      </c>
      <c r="J16" s="16">
        <v>3259.5337179909475</v>
      </c>
      <c r="K16" s="21">
        <f t="shared" ref="K16:K20" si="0">I16*J16</f>
        <v>2836544.0274072625</v>
      </c>
      <c r="L16" s="8"/>
      <c r="M16" s="5"/>
    </row>
    <row r="17" spans="1:13" ht="30" customHeight="1">
      <c r="A17" s="5"/>
      <c r="B17" s="7"/>
      <c r="C17" s="20">
        <v>1.3</v>
      </c>
      <c r="D17" s="22"/>
      <c r="E17" s="22"/>
      <c r="F17" s="22"/>
      <c r="G17" s="23" t="s">
        <v>40</v>
      </c>
      <c r="H17" s="22" t="s">
        <v>37</v>
      </c>
      <c r="I17" s="15">
        <v>10</v>
      </c>
      <c r="J17" s="16">
        <v>108094.95236041668</v>
      </c>
      <c r="K17" s="21">
        <f t="shared" si="0"/>
        <v>1080949.5236041667</v>
      </c>
      <c r="L17" s="8"/>
      <c r="M17" s="5"/>
    </row>
    <row r="18" spans="1:13" ht="30" customHeight="1">
      <c r="A18" s="5"/>
      <c r="B18" s="7"/>
      <c r="C18" s="20">
        <v>1.4</v>
      </c>
      <c r="D18" s="22"/>
      <c r="E18" s="22"/>
      <c r="F18" s="22"/>
      <c r="G18" s="23" t="s">
        <v>41</v>
      </c>
      <c r="H18" s="22" t="s">
        <v>42</v>
      </c>
      <c r="I18" s="15">
        <v>160.94399999999999</v>
      </c>
      <c r="J18" s="16">
        <v>48549.063838210852</v>
      </c>
      <c r="K18" s="21">
        <f t="shared" si="0"/>
        <v>7813680.5303770071</v>
      </c>
      <c r="L18" s="8"/>
      <c r="M18" s="5"/>
    </row>
    <row r="19" spans="1:13" ht="30" customHeight="1">
      <c r="A19" s="5"/>
      <c r="B19" s="7"/>
      <c r="C19" s="20">
        <v>1.5</v>
      </c>
      <c r="D19" s="22"/>
      <c r="E19" s="22"/>
      <c r="F19" s="22"/>
      <c r="G19" s="23" t="s">
        <v>43</v>
      </c>
      <c r="H19" s="22" t="s">
        <v>42</v>
      </c>
      <c r="I19" s="15">
        <v>114</v>
      </c>
      <c r="J19" s="16">
        <v>22384.413449799529</v>
      </c>
      <c r="K19" s="21">
        <f t="shared" si="0"/>
        <v>2551823.1332771461</v>
      </c>
      <c r="L19" s="8"/>
      <c r="M19" s="5"/>
    </row>
    <row r="20" spans="1:13" ht="30" customHeight="1">
      <c r="A20" s="5"/>
      <c r="B20" s="7"/>
      <c r="C20" s="20">
        <v>1.6</v>
      </c>
      <c r="D20" s="22"/>
      <c r="E20" s="22"/>
      <c r="F20" s="22"/>
      <c r="G20" s="23" t="s">
        <v>44</v>
      </c>
      <c r="H20" s="22" t="s">
        <v>42</v>
      </c>
      <c r="I20" s="15">
        <v>152.09700000000001</v>
      </c>
      <c r="J20" s="16">
        <v>48549.063838210852</v>
      </c>
      <c r="K20" s="21">
        <f t="shared" si="0"/>
        <v>7384166.962600356</v>
      </c>
      <c r="L20" s="8"/>
      <c r="M20" s="5"/>
    </row>
    <row r="21" spans="1:13" ht="30" customHeight="1" thickBot="1">
      <c r="A21" s="5"/>
      <c r="B21" s="7"/>
      <c r="C21" s="17" t="s">
        <v>15</v>
      </c>
      <c r="D21" s="24"/>
      <c r="E21" s="24"/>
      <c r="F21" s="24"/>
      <c r="G21" s="25"/>
      <c r="H21" s="24"/>
      <c r="I21" s="15"/>
      <c r="J21" s="18"/>
      <c r="K21" s="19">
        <f>SUM(K15:K20)</f>
        <v>45341079.51539094</v>
      </c>
      <c r="L21" s="8"/>
      <c r="M21" s="5"/>
    </row>
    <row r="22" spans="1:13" ht="30" customHeight="1" thickBot="1">
      <c r="A22" s="5"/>
      <c r="B22" s="7"/>
      <c r="C22" s="10" t="s">
        <v>45</v>
      </c>
      <c r="D22" s="11"/>
      <c r="E22" s="11"/>
      <c r="F22" s="11"/>
      <c r="G22" s="11"/>
      <c r="H22" s="11"/>
      <c r="I22" s="11"/>
      <c r="J22" s="11"/>
      <c r="K22" s="12"/>
      <c r="L22" s="8"/>
      <c r="M22" s="5"/>
    </row>
    <row r="23" spans="1:13" ht="30" customHeight="1">
      <c r="A23" s="5"/>
      <c r="B23" s="7"/>
      <c r="C23" s="20">
        <v>2.1</v>
      </c>
      <c r="D23" s="22"/>
      <c r="E23" s="22"/>
      <c r="F23" s="22"/>
      <c r="G23" s="26" t="s">
        <v>46</v>
      </c>
      <c r="H23" s="22" t="s">
        <v>47</v>
      </c>
      <c r="I23" s="15">
        <v>152.5608</v>
      </c>
      <c r="J23" s="16">
        <v>138952</v>
      </c>
      <c r="K23" s="21">
        <f t="shared" ref="K23:K24" si="1">I23*J23</f>
        <v>21198628.281599998</v>
      </c>
      <c r="L23" s="8"/>
      <c r="M23" s="5"/>
    </row>
    <row r="24" spans="1:13" ht="30" customHeight="1">
      <c r="A24" s="5"/>
      <c r="B24" s="7"/>
      <c r="C24" s="20">
        <v>2.2000000000000002</v>
      </c>
      <c r="D24" s="22"/>
      <c r="E24" s="22"/>
      <c r="F24" s="22"/>
      <c r="G24" s="26" t="s">
        <v>48</v>
      </c>
      <c r="H24" s="22" t="s">
        <v>47</v>
      </c>
      <c r="I24" s="15">
        <v>56.665440000000011</v>
      </c>
      <c r="J24" s="16">
        <v>129312.16</v>
      </c>
      <c r="K24" s="21">
        <f t="shared" si="1"/>
        <v>7327530.443750402</v>
      </c>
      <c r="L24" s="8"/>
      <c r="M24" s="5"/>
    </row>
    <row r="25" spans="1:13" ht="30" customHeight="1" thickBot="1">
      <c r="A25" s="5"/>
      <c r="B25" s="7"/>
      <c r="C25" s="17" t="s">
        <v>15</v>
      </c>
      <c r="D25" s="29"/>
      <c r="E25" s="30"/>
      <c r="F25" s="29"/>
      <c r="G25" s="29"/>
      <c r="H25" s="29"/>
      <c r="I25" s="15"/>
      <c r="J25" s="29"/>
      <c r="K25" s="19">
        <f>SUM(K23:K24)</f>
        <v>28526158.725350402</v>
      </c>
      <c r="L25" s="8"/>
      <c r="M25" s="5"/>
    </row>
    <row r="26" spans="1:13" ht="30" customHeight="1" thickBot="1">
      <c r="A26" s="5"/>
      <c r="B26" s="7"/>
      <c r="C26" s="10" t="s">
        <v>49</v>
      </c>
      <c r="D26" s="11"/>
      <c r="E26" s="11"/>
      <c r="F26" s="11"/>
      <c r="G26" s="11"/>
      <c r="H26" s="11"/>
      <c r="I26" s="11"/>
      <c r="J26" s="11"/>
      <c r="K26" s="12"/>
      <c r="L26" s="8"/>
      <c r="M26" s="5"/>
    </row>
    <row r="27" spans="1:13" ht="30" customHeight="1">
      <c r="A27" s="5"/>
      <c r="B27" s="7"/>
      <c r="C27" s="20">
        <v>3.1</v>
      </c>
      <c r="D27" s="13"/>
      <c r="E27" s="13"/>
      <c r="F27" s="13"/>
      <c r="G27" s="14" t="s">
        <v>50</v>
      </c>
      <c r="H27" s="13" t="s">
        <v>42</v>
      </c>
      <c r="I27" s="15">
        <v>217.94399999999999</v>
      </c>
      <c r="J27" s="16">
        <v>53181.05311905015</v>
      </c>
      <c r="K27" s="21">
        <f t="shared" ref="K27:K32" si="2">I27*J27</f>
        <v>11590491.440978264</v>
      </c>
      <c r="L27" s="8"/>
      <c r="M27" s="5"/>
    </row>
    <row r="28" spans="1:13" ht="30" customHeight="1">
      <c r="A28" s="5"/>
      <c r="B28" s="7"/>
      <c r="C28" s="20">
        <v>3.2</v>
      </c>
      <c r="D28" s="42"/>
      <c r="E28" s="42"/>
      <c r="F28" s="42"/>
      <c r="G28" s="14" t="s">
        <v>51</v>
      </c>
      <c r="H28" s="13" t="s">
        <v>47</v>
      </c>
      <c r="I28" s="15">
        <v>156.6414</v>
      </c>
      <c r="J28" s="16">
        <v>1127880</v>
      </c>
      <c r="K28" s="21">
        <f t="shared" si="2"/>
        <v>176672702.23199999</v>
      </c>
      <c r="L28" s="8"/>
      <c r="M28" s="5"/>
    </row>
    <row r="29" spans="1:13" ht="30" customHeight="1">
      <c r="A29" s="5"/>
      <c r="B29" s="7"/>
      <c r="C29" s="20">
        <v>3.3</v>
      </c>
      <c r="D29" s="13"/>
      <c r="E29" s="13"/>
      <c r="F29" s="13"/>
      <c r="G29" s="14" t="s">
        <v>52</v>
      </c>
      <c r="H29" s="13" t="s">
        <v>39</v>
      </c>
      <c r="I29" s="15">
        <v>363.24</v>
      </c>
      <c r="J29" s="16">
        <v>238837.09124925482</v>
      </c>
      <c r="K29" s="21">
        <f t="shared" si="2"/>
        <v>86755185.02537933</v>
      </c>
      <c r="L29" s="8"/>
      <c r="M29" s="5"/>
    </row>
    <row r="30" spans="1:13" s="5" customFormat="1" ht="30" customHeight="1">
      <c r="B30" s="7"/>
      <c r="C30" s="20">
        <v>3.4</v>
      </c>
      <c r="D30" s="27"/>
      <c r="E30" s="27"/>
      <c r="F30" s="27"/>
      <c r="G30" s="28" t="s">
        <v>53</v>
      </c>
      <c r="H30" s="27" t="s">
        <v>37</v>
      </c>
      <c r="I30" s="15">
        <v>1013.98</v>
      </c>
      <c r="J30" s="16">
        <v>31428.691273958335</v>
      </c>
      <c r="K30" s="21">
        <f t="shared" si="2"/>
        <v>31868064.377968274</v>
      </c>
      <c r="L30" s="8"/>
    </row>
    <row r="31" spans="1:13" ht="30" customHeight="1">
      <c r="A31" s="5"/>
      <c r="B31" s="7"/>
      <c r="C31" s="20">
        <v>3.5</v>
      </c>
      <c r="D31" s="13"/>
      <c r="E31" s="13"/>
      <c r="F31" s="13"/>
      <c r="G31" s="14" t="s">
        <v>54</v>
      </c>
      <c r="H31" s="13" t="s">
        <v>39</v>
      </c>
      <c r="I31" s="15">
        <v>3771.7933499999995</v>
      </c>
      <c r="J31" s="31">
        <v>159632.83537500002</v>
      </c>
      <c r="K31" s="21">
        <f t="shared" si="2"/>
        <v>602102066.90906978</v>
      </c>
      <c r="L31" s="8"/>
      <c r="M31" s="5"/>
    </row>
    <row r="32" spans="1:13" s="5" customFormat="1" ht="30" customHeight="1">
      <c r="B32" s="7"/>
      <c r="C32" s="20">
        <v>3.6</v>
      </c>
      <c r="D32" s="27"/>
      <c r="E32" s="27"/>
      <c r="F32" s="27"/>
      <c r="G32" s="28" t="s">
        <v>55</v>
      </c>
      <c r="H32" s="27" t="s">
        <v>39</v>
      </c>
      <c r="I32" s="15">
        <v>506.99</v>
      </c>
      <c r="J32" s="31">
        <v>645782.93574556662</v>
      </c>
      <c r="K32" s="21">
        <f t="shared" si="2"/>
        <v>327405490.5936448</v>
      </c>
      <c r="L32" s="8"/>
    </row>
    <row r="33" spans="1:14" ht="30" customHeight="1" thickBot="1">
      <c r="A33" s="5"/>
      <c r="B33" s="7"/>
      <c r="C33" s="32" t="s">
        <v>15</v>
      </c>
      <c r="D33" s="55"/>
      <c r="E33" s="55"/>
      <c r="F33" s="55"/>
      <c r="G33" s="56"/>
      <c r="H33" s="55"/>
      <c r="I33" s="15"/>
      <c r="J33" s="33"/>
      <c r="K33" s="34">
        <f>SUM(K27:K32)</f>
        <v>1236394000.5790405</v>
      </c>
      <c r="L33" s="8"/>
      <c r="M33" s="5"/>
    </row>
    <row r="34" spans="1:14" s="3" customFormat="1" ht="30" customHeight="1" thickBot="1">
      <c r="A34" s="35"/>
      <c r="B34" s="36"/>
      <c r="C34" s="109" t="s">
        <v>58</v>
      </c>
      <c r="D34" s="110"/>
      <c r="E34" s="110"/>
      <c r="F34" s="110"/>
      <c r="G34" s="110"/>
      <c r="H34" s="110"/>
      <c r="I34" s="110"/>
      <c r="J34" s="111"/>
      <c r="K34" s="37">
        <f>K21+K25+K33</f>
        <v>1310261238.8197818</v>
      </c>
      <c r="L34" s="38"/>
      <c r="M34" s="35"/>
    </row>
    <row r="35" spans="1:14" s="3" customFormat="1" ht="16">
      <c r="A35" s="35"/>
      <c r="B35" s="36"/>
      <c r="C35" s="57"/>
      <c r="D35" s="57"/>
      <c r="E35" s="57"/>
      <c r="F35" s="57"/>
      <c r="G35" s="57"/>
      <c r="H35" s="57"/>
      <c r="I35" s="57"/>
      <c r="J35" s="57"/>
      <c r="K35" s="58"/>
      <c r="L35" s="38"/>
      <c r="M35" s="35"/>
    </row>
    <row r="36" spans="1:14" s="3" customFormat="1" ht="17" thickBot="1">
      <c r="A36" s="35"/>
      <c r="B36" s="36"/>
      <c r="C36" s="57"/>
      <c r="D36" s="57"/>
      <c r="E36" s="57"/>
      <c r="F36" s="57"/>
      <c r="G36" s="57"/>
      <c r="H36" s="57"/>
      <c r="I36" s="57"/>
      <c r="J36" s="57"/>
      <c r="K36" s="58"/>
      <c r="L36" s="38"/>
      <c r="M36" s="35"/>
    </row>
    <row r="37" spans="1:14" s="3" customFormat="1" ht="30" customHeight="1" thickBot="1">
      <c r="A37" s="35"/>
      <c r="B37" s="36"/>
      <c r="C37" s="59"/>
      <c r="D37" s="60"/>
      <c r="E37" s="59"/>
      <c r="F37" s="59"/>
      <c r="G37" s="130" t="s">
        <v>59</v>
      </c>
      <c r="H37" s="131"/>
      <c r="I37" s="131"/>
      <c r="J37" s="132"/>
      <c r="K37" s="43">
        <f>K34</f>
        <v>1310261238.8197818</v>
      </c>
      <c r="L37" s="38"/>
      <c r="M37" s="35"/>
    </row>
    <row r="38" spans="1:14" s="3" customFormat="1" ht="30" customHeight="1" thickBot="1">
      <c r="A38" s="35"/>
      <c r="B38" s="36"/>
      <c r="C38" s="59"/>
      <c r="D38" s="60"/>
      <c r="E38" s="59"/>
      <c r="F38" s="59"/>
      <c r="G38" s="133" t="s">
        <v>56</v>
      </c>
      <c r="H38" s="134"/>
      <c r="I38" s="134"/>
      <c r="J38" s="135"/>
      <c r="K38" s="37">
        <f>K37</f>
        <v>1310261238.8197818</v>
      </c>
      <c r="L38" s="38"/>
      <c r="M38" s="35"/>
      <c r="N38" s="149"/>
    </row>
    <row r="39" spans="1:14" s="3" customFormat="1" ht="17" thickBot="1">
      <c r="A39" s="35"/>
      <c r="B39" s="36"/>
      <c r="C39" s="59"/>
      <c r="D39" s="60"/>
      <c r="E39" s="60"/>
      <c r="F39" s="60"/>
      <c r="G39" s="59"/>
      <c r="H39" s="59"/>
      <c r="I39" s="61"/>
      <c r="J39" s="62"/>
      <c r="K39" s="63"/>
      <c r="L39" s="38"/>
      <c r="M39" s="35"/>
      <c r="N39" s="149"/>
    </row>
    <row r="40" spans="1:14" s="3" customFormat="1" ht="16">
      <c r="A40" s="35"/>
      <c r="B40" s="36"/>
      <c r="C40" s="39"/>
      <c r="D40" s="119"/>
      <c r="E40" s="119"/>
      <c r="F40" s="119"/>
      <c r="G40" s="119"/>
      <c r="H40" s="119"/>
      <c r="I40" s="119"/>
      <c r="J40" s="119"/>
      <c r="K40" s="120"/>
      <c r="L40" s="40"/>
      <c r="M40" s="35"/>
    </row>
    <row r="41" spans="1:14" s="3" customFormat="1" ht="46.5" customHeight="1">
      <c r="A41" s="35"/>
      <c r="B41" s="36"/>
      <c r="C41" s="104" t="s">
        <v>16</v>
      </c>
      <c r="D41" s="105"/>
      <c r="E41" s="105"/>
      <c r="F41" s="105"/>
      <c r="G41" s="105"/>
      <c r="H41" s="118" t="s">
        <v>8</v>
      </c>
      <c r="I41" s="118"/>
      <c r="J41" s="118"/>
      <c r="K41" s="49" t="s">
        <v>17</v>
      </c>
      <c r="L41" s="41"/>
      <c r="M41" s="35"/>
    </row>
    <row r="42" spans="1:14" s="3" customFormat="1" ht="32.25" customHeight="1">
      <c r="A42" s="35"/>
      <c r="B42" s="36"/>
      <c r="C42" s="104" t="s">
        <v>18</v>
      </c>
      <c r="D42" s="105"/>
      <c r="E42" s="105"/>
      <c r="F42" s="105"/>
      <c r="G42" s="105"/>
      <c r="H42" s="117" t="s">
        <v>19</v>
      </c>
      <c r="I42" s="117"/>
      <c r="J42" s="50" t="s">
        <v>20</v>
      </c>
      <c r="K42" s="150">
        <v>0.22</v>
      </c>
      <c r="L42" s="41"/>
      <c r="M42" s="35"/>
    </row>
    <row r="43" spans="1:14" s="3" customFormat="1" ht="30" customHeight="1">
      <c r="A43" s="35"/>
      <c r="B43" s="36"/>
      <c r="C43" s="104" t="s">
        <v>21</v>
      </c>
      <c r="D43" s="105"/>
      <c r="E43" s="105"/>
      <c r="F43" s="105"/>
      <c r="G43" s="105"/>
      <c r="H43" s="114" t="s">
        <v>22</v>
      </c>
      <c r="I43" s="115"/>
      <c r="J43" s="50" t="s">
        <v>23</v>
      </c>
      <c r="K43" s="150">
        <v>0.03</v>
      </c>
      <c r="L43" s="41"/>
      <c r="M43" s="35"/>
    </row>
    <row r="44" spans="1:14" s="4" customFormat="1" ht="58.5" customHeight="1">
      <c r="A44" s="35"/>
      <c r="B44" s="36"/>
      <c r="C44" s="121"/>
      <c r="D44" s="122"/>
      <c r="E44" s="122"/>
      <c r="F44" s="122"/>
      <c r="G44" s="123"/>
      <c r="H44" s="116" t="s">
        <v>24</v>
      </c>
      <c r="I44" s="117"/>
      <c r="J44" s="50" t="s">
        <v>25</v>
      </c>
      <c r="K44" s="150">
        <v>0.05</v>
      </c>
      <c r="L44" s="38"/>
      <c r="M44" s="35"/>
    </row>
    <row r="45" spans="1:14" ht="39" customHeight="1">
      <c r="A45" s="5"/>
      <c r="B45" s="7"/>
      <c r="C45" s="124"/>
      <c r="D45" s="125"/>
      <c r="E45" s="125"/>
      <c r="F45" s="125"/>
      <c r="G45" s="126"/>
      <c r="H45" s="117" t="s">
        <v>26</v>
      </c>
      <c r="I45" s="117"/>
      <c r="J45" s="50" t="s">
        <v>27</v>
      </c>
      <c r="K45" s="150">
        <f>SUM(K42:K44)</f>
        <v>0.3</v>
      </c>
      <c r="L45" s="8"/>
      <c r="M45" s="5"/>
    </row>
    <row r="46" spans="1:14" ht="47.25" customHeight="1" thickBot="1">
      <c r="A46" s="5"/>
      <c r="B46" s="7"/>
      <c r="C46" s="127"/>
      <c r="D46" s="128"/>
      <c r="E46" s="128"/>
      <c r="F46" s="128"/>
      <c r="G46" s="129"/>
      <c r="H46" s="112"/>
      <c r="I46" s="112"/>
      <c r="J46" s="112"/>
      <c r="K46" s="113"/>
      <c r="L46" s="8"/>
      <c r="M46" s="5"/>
    </row>
    <row r="47" spans="1:14" ht="16">
      <c r="A47" s="5"/>
      <c r="B47" s="64"/>
      <c r="C47" s="65"/>
      <c r="D47" s="65"/>
      <c r="E47" s="66"/>
      <c r="F47" s="65"/>
      <c r="G47" s="67"/>
      <c r="H47" s="65"/>
      <c r="I47" s="65"/>
      <c r="J47" s="65"/>
      <c r="K47" s="65"/>
      <c r="L47" s="68"/>
      <c r="M47" s="5"/>
    </row>
    <row r="48" spans="1:14" ht="17" thickTop="1">
      <c r="A48" s="5"/>
      <c r="B48" s="5"/>
      <c r="C48" s="5"/>
      <c r="D48" s="5"/>
      <c r="E48" s="6"/>
      <c r="F48" s="5"/>
      <c r="G48" s="5"/>
      <c r="H48" s="5"/>
      <c r="I48" s="5"/>
      <c r="J48" s="5"/>
      <c r="K48" s="5"/>
      <c r="L48" s="5"/>
      <c r="M48" s="5"/>
    </row>
  </sheetData>
  <mergeCells count="29">
    <mergeCell ref="C42:G42"/>
    <mergeCell ref="C11:K11"/>
    <mergeCell ref="C34:J34"/>
    <mergeCell ref="H46:K46"/>
    <mergeCell ref="C43:G43"/>
    <mergeCell ref="H43:I43"/>
    <mergeCell ref="H44:I44"/>
    <mergeCell ref="H45:I45"/>
    <mergeCell ref="C41:G41"/>
    <mergeCell ref="H41:J41"/>
    <mergeCell ref="H42:I42"/>
    <mergeCell ref="D40:K40"/>
    <mergeCell ref="C44:G46"/>
    <mergeCell ref="G37:J37"/>
    <mergeCell ref="G38:J38"/>
    <mergeCell ref="C6:K6"/>
    <mergeCell ref="C3:F3"/>
    <mergeCell ref="B2:L2"/>
    <mergeCell ref="C7:K7"/>
    <mergeCell ref="I12:I13"/>
    <mergeCell ref="J12:J13"/>
    <mergeCell ref="K12:K13"/>
    <mergeCell ref="C12:C13"/>
    <mergeCell ref="D12:D13"/>
    <mergeCell ref="G12:G13"/>
    <mergeCell ref="H12:H13"/>
    <mergeCell ref="E12:F12"/>
    <mergeCell ref="C8:K9"/>
    <mergeCell ref="C10:K10"/>
  </mergeCells>
  <pageMargins left="0.11811023622047245" right="0.11811023622047245" top="0.15748031496062992" bottom="0.15748031496062992" header="0.31496062992125984" footer="0.31496062992125984"/>
  <pageSetup scale="38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50"/>
  <sheetViews>
    <sheetView showGridLines="0" view="pageBreakPreview" topLeftCell="G19" zoomScale="56" zoomScaleNormal="100" zoomScaleSheetLayoutView="70" zoomScalePageLayoutView="145" workbookViewId="0">
      <selection activeCell="G38" sqref="G38:J38"/>
    </sheetView>
  </sheetViews>
  <sheetFormatPr baseColWidth="10" defaultColWidth="11.5" defaultRowHeight="14"/>
  <cols>
    <col min="1" max="2" width="2.83203125" style="1" customWidth="1"/>
    <col min="3" max="3" width="11.1640625" style="1" customWidth="1"/>
    <col min="4" max="4" width="22.5" style="1" customWidth="1"/>
    <col min="5" max="5" width="16.1640625" style="2" customWidth="1"/>
    <col min="6" max="6" width="21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3" width="2.83203125" style="1" customWidth="1"/>
    <col min="14" max="16384" width="11.5" style="1"/>
  </cols>
  <sheetData>
    <row r="1" spans="1:13" ht="17" thickBot="1">
      <c r="A1" s="5"/>
      <c r="B1" s="5"/>
      <c r="C1" s="53"/>
      <c r="D1" s="54"/>
      <c r="E1" s="53"/>
      <c r="F1" s="54"/>
      <c r="G1" s="5"/>
      <c r="H1" s="5"/>
      <c r="I1" s="5"/>
      <c r="J1" s="5"/>
      <c r="K1" s="5"/>
      <c r="L1" s="5"/>
      <c r="M1" s="5"/>
    </row>
    <row r="2" spans="1:13" ht="17" thickTop="1">
      <c r="A2" s="5"/>
      <c r="B2" s="84"/>
      <c r="C2" s="85"/>
      <c r="D2" s="85"/>
      <c r="E2" s="85"/>
      <c r="F2" s="85"/>
      <c r="G2" s="85"/>
      <c r="H2" s="85"/>
      <c r="I2" s="85"/>
      <c r="J2" s="85"/>
      <c r="K2" s="85"/>
      <c r="L2" s="86"/>
      <c r="M2" s="5"/>
    </row>
    <row r="3" spans="1:13" ht="33" customHeight="1">
      <c r="A3" s="5"/>
      <c r="B3" s="7"/>
      <c r="C3" s="139" t="s">
        <v>34</v>
      </c>
      <c r="D3" s="140"/>
      <c r="E3" s="140"/>
      <c r="F3" s="141"/>
      <c r="G3" s="5"/>
      <c r="H3" s="5"/>
      <c r="I3" s="5"/>
      <c r="J3" s="5"/>
      <c r="K3" s="5"/>
      <c r="L3" s="8"/>
      <c r="M3" s="5"/>
    </row>
    <row r="4" spans="1:13" ht="16">
      <c r="A4" s="5"/>
      <c r="B4" s="7"/>
      <c r="C4" s="71" t="s">
        <v>0</v>
      </c>
      <c r="D4" s="76"/>
      <c r="E4" s="72" t="s">
        <v>1</v>
      </c>
      <c r="F4" s="77"/>
      <c r="G4" s="5"/>
      <c r="H4" s="5"/>
      <c r="I4" s="5"/>
      <c r="J4" s="5"/>
      <c r="K4" s="5"/>
      <c r="L4" s="8"/>
      <c r="M4" s="5"/>
    </row>
    <row r="5" spans="1:13" ht="17" thickBot="1">
      <c r="A5" s="5"/>
      <c r="B5" s="7"/>
      <c r="C5" s="53"/>
      <c r="D5" s="70"/>
      <c r="E5" s="53"/>
      <c r="F5" s="54"/>
      <c r="G5" s="5"/>
      <c r="H5" s="5"/>
      <c r="I5" s="5"/>
      <c r="J5" s="5"/>
      <c r="K5" s="5"/>
      <c r="L5" s="8"/>
      <c r="M5" s="5"/>
    </row>
    <row r="6" spans="1:13" ht="31.5" customHeight="1">
      <c r="A6" s="5"/>
      <c r="B6" s="7"/>
      <c r="C6" s="136" t="s">
        <v>2</v>
      </c>
      <c r="D6" s="137"/>
      <c r="E6" s="137"/>
      <c r="F6" s="137"/>
      <c r="G6" s="137"/>
      <c r="H6" s="137"/>
      <c r="I6" s="137"/>
      <c r="J6" s="137"/>
      <c r="K6" s="138"/>
      <c r="L6" s="8"/>
      <c r="M6" s="5"/>
    </row>
    <row r="7" spans="1:13" ht="16">
      <c r="A7" s="5"/>
      <c r="B7" s="7"/>
      <c r="C7" s="142" t="s">
        <v>28</v>
      </c>
      <c r="D7" s="143"/>
      <c r="E7" s="143"/>
      <c r="F7" s="143"/>
      <c r="G7" s="143"/>
      <c r="H7" s="143"/>
      <c r="I7" s="143"/>
      <c r="J7" s="143"/>
      <c r="K7" s="144"/>
      <c r="L7" s="8"/>
      <c r="M7" s="5"/>
    </row>
    <row r="8" spans="1:13" s="46" customFormat="1" ht="16">
      <c r="A8" s="44"/>
      <c r="B8" s="45"/>
      <c r="C8" s="145" t="s">
        <v>33</v>
      </c>
      <c r="D8" s="145"/>
      <c r="E8" s="145"/>
      <c r="F8" s="145"/>
      <c r="G8" s="145"/>
      <c r="H8" s="145"/>
      <c r="I8" s="145"/>
      <c r="J8" s="145"/>
      <c r="K8" s="145"/>
      <c r="L8" s="47"/>
      <c r="M8" s="44"/>
    </row>
    <row r="9" spans="1:13" ht="55.5" customHeight="1">
      <c r="A9" s="5"/>
      <c r="B9" s="7"/>
      <c r="C9" s="145"/>
      <c r="D9" s="145"/>
      <c r="E9" s="145"/>
      <c r="F9" s="145"/>
      <c r="G9" s="145"/>
      <c r="H9" s="145"/>
      <c r="I9" s="145"/>
      <c r="J9" s="145"/>
      <c r="K9" s="145"/>
      <c r="L9" s="8"/>
      <c r="M9" s="5"/>
    </row>
    <row r="10" spans="1:13" ht="34.5" customHeight="1">
      <c r="A10" s="5"/>
      <c r="B10" s="7"/>
      <c r="C10" s="146" t="s">
        <v>29</v>
      </c>
      <c r="D10" s="147"/>
      <c r="E10" s="147"/>
      <c r="F10" s="147"/>
      <c r="G10" s="147"/>
      <c r="H10" s="147"/>
      <c r="I10" s="147"/>
      <c r="J10" s="147"/>
      <c r="K10" s="148"/>
      <c r="L10" s="8"/>
      <c r="M10" s="5"/>
    </row>
    <row r="11" spans="1:13" ht="30" customHeight="1" thickBot="1">
      <c r="A11" s="5"/>
      <c r="B11" s="7"/>
      <c r="C11" s="106" t="s">
        <v>57</v>
      </c>
      <c r="D11" s="107"/>
      <c r="E11" s="107"/>
      <c r="F11" s="107"/>
      <c r="G11" s="107"/>
      <c r="H11" s="107"/>
      <c r="I11" s="107"/>
      <c r="J11" s="107"/>
      <c r="K11" s="108"/>
      <c r="L11" s="8"/>
      <c r="M11" s="5"/>
    </row>
    <row r="12" spans="1:13" ht="30" customHeight="1">
      <c r="A12" s="5"/>
      <c r="B12" s="7"/>
      <c r="C12" s="95" t="s">
        <v>5</v>
      </c>
      <c r="D12" s="89" t="s">
        <v>6</v>
      </c>
      <c r="E12" s="97" t="s">
        <v>7</v>
      </c>
      <c r="F12" s="97"/>
      <c r="G12" s="95" t="s">
        <v>8</v>
      </c>
      <c r="H12" s="89" t="s">
        <v>9</v>
      </c>
      <c r="I12" s="89" t="s">
        <v>10</v>
      </c>
      <c r="J12" s="91" t="s">
        <v>11</v>
      </c>
      <c r="K12" s="93" t="s">
        <v>12</v>
      </c>
      <c r="L12" s="8"/>
      <c r="M12" s="5"/>
    </row>
    <row r="13" spans="1:13" ht="30" customHeight="1" thickBot="1">
      <c r="A13" s="5"/>
      <c r="B13" s="7"/>
      <c r="C13" s="96"/>
      <c r="D13" s="90"/>
      <c r="E13" s="9" t="s">
        <v>13</v>
      </c>
      <c r="F13" s="9" t="s">
        <v>14</v>
      </c>
      <c r="G13" s="96"/>
      <c r="H13" s="90"/>
      <c r="I13" s="90"/>
      <c r="J13" s="92"/>
      <c r="K13" s="94"/>
      <c r="L13" s="8"/>
      <c r="M13" s="5"/>
    </row>
    <row r="14" spans="1:13" ht="30" customHeight="1" thickBot="1">
      <c r="A14" s="5"/>
      <c r="B14" s="7"/>
      <c r="C14" s="10" t="s">
        <v>35</v>
      </c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>
      <c r="A15" s="5"/>
      <c r="B15" s="7"/>
      <c r="C15" s="20">
        <v>1.1000000000000001</v>
      </c>
      <c r="D15" s="22"/>
      <c r="E15" s="22"/>
      <c r="F15" s="22"/>
      <c r="G15" s="23" t="s">
        <v>36</v>
      </c>
      <c r="H15" s="22" t="s">
        <v>37</v>
      </c>
      <c r="I15" s="15">
        <v>50</v>
      </c>
      <c r="J15" s="16"/>
      <c r="K15" s="21">
        <f>I15*J15</f>
        <v>0</v>
      </c>
      <c r="L15" s="8"/>
      <c r="M15" s="5"/>
    </row>
    <row r="16" spans="1:13" ht="30" customHeight="1">
      <c r="A16" s="5"/>
      <c r="B16" s="7"/>
      <c r="C16" s="20">
        <v>1.2</v>
      </c>
      <c r="D16" s="22"/>
      <c r="E16" s="22"/>
      <c r="F16" s="22"/>
      <c r="G16" s="23" t="s">
        <v>38</v>
      </c>
      <c r="H16" s="22" t="s">
        <v>39</v>
      </c>
      <c r="I16" s="15">
        <v>870.23</v>
      </c>
      <c r="J16" s="16"/>
      <c r="K16" s="21">
        <f t="shared" ref="K16:K20" si="0">I16*J16</f>
        <v>0</v>
      </c>
      <c r="L16" s="8"/>
      <c r="M16" s="5"/>
    </row>
    <row r="17" spans="1:13" ht="30" customHeight="1">
      <c r="A17" s="5"/>
      <c r="B17" s="7"/>
      <c r="C17" s="20">
        <v>1.3</v>
      </c>
      <c r="D17" s="22"/>
      <c r="E17" s="22"/>
      <c r="F17" s="22"/>
      <c r="G17" s="23" t="s">
        <v>40</v>
      </c>
      <c r="H17" s="22" t="s">
        <v>37</v>
      </c>
      <c r="I17" s="15">
        <v>10</v>
      </c>
      <c r="J17" s="16"/>
      <c r="K17" s="21">
        <f t="shared" si="0"/>
        <v>0</v>
      </c>
      <c r="L17" s="8"/>
      <c r="M17" s="5"/>
    </row>
    <row r="18" spans="1:13" ht="30" customHeight="1">
      <c r="A18" s="5"/>
      <c r="B18" s="7"/>
      <c r="C18" s="20">
        <v>1.4</v>
      </c>
      <c r="D18" s="22"/>
      <c r="E18" s="22"/>
      <c r="F18" s="22"/>
      <c r="G18" s="23" t="s">
        <v>41</v>
      </c>
      <c r="H18" s="22" t="s">
        <v>42</v>
      </c>
      <c r="I18" s="15">
        <v>160.94399999999999</v>
      </c>
      <c r="J18" s="16"/>
      <c r="K18" s="21">
        <f t="shared" si="0"/>
        <v>0</v>
      </c>
      <c r="L18" s="8"/>
      <c r="M18" s="5"/>
    </row>
    <row r="19" spans="1:13" ht="30" customHeight="1">
      <c r="A19" s="5"/>
      <c r="B19" s="7"/>
      <c r="C19" s="20">
        <v>1.5</v>
      </c>
      <c r="D19" s="22"/>
      <c r="E19" s="22"/>
      <c r="F19" s="22"/>
      <c r="G19" s="23" t="s">
        <v>43</v>
      </c>
      <c r="H19" s="22" t="s">
        <v>42</v>
      </c>
      <c r="I19" s="15">
        <v>114</v>
      </c>
      <c r="J19" s="16"/>
      <c r="K19" s="21">
        <f t="shared" si="0"/>
        <v>0</v>
      </c>
      <c r="L19" s="8"/>
      <c r="M19" s="5"/>
    </row>
    <row r="20" spans="1:13" ht="30" customHeight="1">
      <c r="A20" s="5"/>
      <c r="B20" s="7"/>
      <c r="C20" s="20">
        <v>1.6</v>
      </c>
      <c r="D20" s="22"/>
      <c r="E20" s="22"/>
      <c r="F20" s="22"/>
      <c r="G20" s="23" t="s">
        <v>44</v>
      </c>
      <c r="H20" s="22" t="s">
        <v>42</v>
      </c>
      <c r="I20" s="15">
        <v>152.09700000000001</v>
      </c>
      <c r="J20" s="16"/>
      <c r="K20" s="21">
        <f t="shared" si="0"/>
        <v>0</v>
      </c>
      <c r="L20" s="8"/>
      <c r="M20" s="5"/>
    </row>
    <row r="21" spans="1:13" ht="30" customHeight="1" thickBot="1">
      <c r="A21" s="5"/>
      <c r="B21" s="7"/>
      <c r="C21" s="17" t="s">
        <v>15</v>
      </c>
      <c r="D21" s="24"/>
      <c r="E21" s="24"/>
      <c r="F21" s="24"/>
      <c r="G21" s="25"/>
      <c r="H21" s="24"/>
      <c r="I21" s="15"/>
      <c r="J21" s="18"/>
      <c r="K21" s="19">
        <f>SUM(K15:K20)</f>
        <v>0</v>
      </c>
      <c r="L21" s="8"/>
      <c r="M21" s="5"/>
    </row>
    <row r="22" spans="1:13" ht="30" customHeight="1" thickBot="1">
      <c r="A22" s="5"/>
      <c r="B22" s="7"/>
      <c r="C22" s="10" t="s">
        <v>45</v>
      </c>
      <c r="D22" s="11"/>
      <c r="E22" s="11"/>
      <c r="F22" s="11"/>
      <c r="G22" s="11"/>
      <c r="H22" s="11"/>
      <c r="I22" s="11"/>
      <c r="J22" s="11"/>
      <c r="K22" s="12"/>
      <c r="L22" s="8"/>
      <c r="M22" s="5"/>
    </row>
    <row r="23" spans="1:13" ht="30" customHeight="1">
      <c r="A23" s="5"/>
      <c r="B23" s="7"/>
      <c r="C23" s="20">
        <v>2.1</v>
      </c>
      <c r="D23" s="22"/>
      <c r="E23" s="22"/>
      <c r="F23" s="22"/>
      <c r="G23" s="26" t="s">
        <v>46</v>
      </c>
      <c r="H23" s="22" t="s">
        <v>47</v>
      </c>
      <c r="I23" s="15">
        <v>152.5608</v>
      </c>
      <c r="J23" s="16"/>
      <c r="K23" s="21">
        <f t="shared" ref="K23:K24" si="1">I23*J23</f>
        <v>0</v>
      </c>
      <c r="L23" s="8"/>
      <c r="M23" s="5"/>
    </row>
    <row r="24" spans="1:13" ht="30" customHeight="1">
      <c r="A24" s="5"/>
      <c r="B24" s="7"/>
      <c r="C24" s="20">
        <v>2.2000000000000002</v>
      </c>
      <c r="D24" s="22"/>
      <c r="E24" s="22"/>
      <c r="F24" s="22"/>
      <c r="G24" s="26" t="s">
        <v>48</v>
      </c>
      <c r="H24" s="22" t="s">
        <v>47</v>
      </c>
      <c r="I24" s="15">
        <v>56.665440000000011</v>
      </c>
      <c r="J24" s="16"/>
      <c r="K24" s="21">
        <f t="shared" si="1"/>
        <v>0</v>
      </c>
      <c r="L24" s="8"/>
      <c r="M24" s="5"/>
    </row>
    <row r="25" spans="1:13" ht="30" customHeight="1" thickBot="1">
      <c r="A25" s="5"/>
      <c r="B25" s="7"/>
      <c r="C25" s="17" t="s">
        <v>15</v>
      </c>
      <c r="D25" s="29"/>
      <c r="E25" s="30"/>
      <c r="F25" s="29"/>
      <c r="G25" s="29"/>
      <c r="H25" s="29"/>
      <c r="I25" s="15"/>
      <c r="J25" s="29"/>
      <c r="K25" s="19">
        <f>SUM(K23:K24)</f>
        <v>0</v>
      </c>
      <c r="L25" s="8"/>
      <c r="M25" s="5"/>
    </row>
    <row r="26" spans="1:13" ht="30" customHeight="1" thickBot="1">
      <c r="A26" s="5"/>
      <c r="B26" s="7"/>
      <c r="C26" s="10" t="s">
        <v>49</v>
      </c>
      <c r="D26" s="11"/>
      <c r="E26" s="11"/>
      <c r="F26" s="11"/>
      <c r="G26" s="11"/>
      <c r="H26" s="11"/>
      <c r="I26" s="11"/>
      <c r="J26" s="11"/>
      <c r="K26" s="12"/>
      <c r="L26" s="8"/>
      <c r="M26" s="5"/>
    </row>
    <row r="27" spans="1:13" ht="30" customHeight="1">
      <c r="A27" s="5"/>
      <c r="B27" s="7"/>
      <c r="C27" s="20">
        <v>3.1</v>
      </c>
      <c r="D27" s="13"/>
      <c r="E27" s="13"/>
      <c r="F27" s="13"/>
      <c r="G27" s="14" t="s">
        <v>50</v>
      </c>
      <c r="H27" s="13" t="s">
        <v>42</v>
      </c>
      <c r="I27" s="15">
        <v>217.94399999999999</v>
      </c>
      <c r="J27" s="16"/>
      <c r="K27" s="21">
        <f t="shared" ref="K27:K32" si="2">I27*J27</f>
        <v>0</v>
      </c>
      <c r="L27" s="8"/>
      <c r="M27" s="5"/>
    </row>
    <row r="28" spans="1:13" ht="30" customHeight="1">
      <c r="A28" s="5"/>
      <c r="B28" s="7"/>
      <c r="C28" s="20">
        <v>3.2</v>
      </c>
      <c r="D28" s="42"/>
      <c r="E28" s="42"/>
      <c r="F28" s="42"/>
      <c r="G28" s="14" t="s">
        <v>51</v>
      </c>
      <c r="H28" s="13" t="s">
        <v>47</v>
      </c>
      <c r="I28" s="15">
        <v>156.6414</v>
      </c>
      <c r="J28" s="16"/>
      <c r="K28" s="21">
        <f t="shared" si="2"/>
        <v>0</v>
      </c>
      <c r="L28" s="8"/>
      <c r="M28" s="5"/>
    </row>
    <row r="29" spans="1:13" ht="30" customHeight="1">
      <c r="A29" s="5"/>
      <c r="B29" s="7"/>
      <c r="C29" s="20">
        <v>3.3</v>
      </c>
      <c r="D29" s="13"/>
      <c r="E29" s="13"/>
      <c r="F29" s="13"/>
      <c r="G29" s="14" t="s">
        <v>52</v>
      </c>
      <c r="H29" s="13" t="s">
        <v>39</v>
      </c>
      <c r="I29" s="15">
        <v>363.24</v>
      </c>
      <c r="J29" s="16"/>
      <c r="K29" s="21">
        <f t="shared" si="2"/>
        <v>0</v>
      </c>
      <c r="L29" s="8"/>
      <c r="M29" s="5"/>
    </row>
    <row r="30" spans="1:13" s="5" customFormat="1" ht="30" customHeight="1">
      <c r="B30" s="7"/>
      <c r="C30" s="20">
        <v>3.4</v>
      </c>
      <c r="D30" s="27"/>
      <c r="E30" s="27"/>
      <c r="F30" s="27"/>
      <c r="G30" s="28" t="s">
        <v>53</v>
      </c>
      <c r="H30" s="27" t="s">
        <v>37</v>
      </c>
      <c r="I30" s="15">
        <v>1013.98</v>
      </c>
      <c r="J30" s="16"/>
      <c r="K30" s="21">
        <f t="shared" si="2"/>
        <v>0</v>
      </c>
      <c r="L30" s="8"/>
    </row>
    <row r="31" spans="1:13" ht="30" customHeight="1">
      <c r="A31" s="5"/>
      <c r="B31" s="7"/>
      <c r="C31" s="20">
        <v>3.5</v>
      </c>
      <c r="D31" s="13"/>
      <c r="E31" s="13"/>
      <c r="F31" s="13"/>
      <c r="G31" s="14" t="s">
        <v>54</v>
      </c>
      <c r="H31" s="13" t="s">
        <v>39</v>
      </c>
      <c r="I31" s="15">
        <v>3771.7933499999995</v>
      </c>
      <c r="J31" s="31"/>
      <c r="K31" s="21">
        <f t="shared" si="2"/>
        <v>0</v>
      </c>
      <c r="L31" s="8"/>
      <c r="M31" s="5"/>
    </row>
    <row r="32" spans="1:13" s="5" customFormat="1" ht="30" customHeight="1">
      <c r="B32" s="7"/>
      <c r="C32" s="20">
        <v>3.6</v>
      </c>
      <c r="D32" s="27"/>
      <c r="E32" s="27"/>
      <c r="F32" s="27"/>
      <c r="G32" s="28" t="s">
        <v>55</v>
      </c>
      <c r="H32" s="27" t="s">
        <v>39</v>
      </c>
      <c r="I32" s="15">
        <v>506.99</v>
      </c>
      <c r="J32" s="31"/>
      <c r="K32" s="21">
        <f t="shared" si="2"/>
        <v>0</v>
      </c>
      <c r="L32" s="8"/>
    </row>
    <row r="33" spans="1:13" ht="30" customHeight="1" thickBot="1">
      <c r="A33" s="5"/>
      <c r="B33" s="7"/>
      <c r="C33" s="32" t="s">
        <v>15</v>
      </c>
      <c r="D33" s="55"/>
      <c r="E33" s="55"/>
      <c r="F33" s="55"/>
      <c r="G33" s="56"/>
      <c r="H33" s="55"/>
      <c r="I33" s="15"/>
      <c r="J33" s="33"/>
      <c r="K33" s="34">
        <f>SUM(K27:K32)</f>
        <v>0</v>
      </c>
      <c r="L33" s="8"/>
      <c r="M33" s="5"/>
    </row>
    <row r="34" spans="1:13" s="3" customFormat="1" ht="30" customHeight="1" thickBot="1">
      <c r="A34" s="35"/>
      <c r="B34" s="36"/>
      <c r="C34" s="109" t="s">
        <v>60</v>
      </c>
      <c r="D34" s="110"/>
      <c r="E34" s="110"/>
      <c r="F34" s="110"/>
      <c r="G34" s="110"/>
      <c r="H34" s="110"/>
      <c r="I34" s="110"/>
      <c r="J34" s="111"/>
      <c r="K34" s="37">
        <f>K21+K25+K33</f>
        <v>0</v>
      </c>
      <c r="L34" s="38"/>
      <c r="M34" s="35"/>
    </row>
    <row r="35" spans="1:13" s="3" customFormat="1" ht="16">
      <c r="A35" s="35"/>
      <c r="B35" s="36"/>
      <c r="C35" s="57"/>
      <c r="D35" s="57"/>
      <c r="E35" s="57"/>
      <c r="F35" s="57"/>
      <c r="G35" s="57"/>
      <c r="H35" s="57"/>
      <c r="I35" s="57"/>
      <c r="J35" s="57"/>
      <c r="K35" s="58"/>
      <c r="L35" s="38"/>
      <c r="M35" s="35"/>
    </row>
    <row r="36" spans="1:13" s="3" customFormat="1" ht="17" thickBot="1">
      <c r="A36" s="35"/>
      <c r="B36" s="36"/>
      <c r="C36" s="57"/>
      <c r="D36" s="57"/>
      <c r="E36" s="57"/>
      <c r="F36" s="57"/>
      <c r="G36" s="57"/>
      <c r="H36" s="57"/>
      <c r="I36" s="57"/>
      <c r="J36" s="57"/>
      <c r="K36" s="58"/>
      <c r="L36" s="38"/>
      <c r="M36" s="35"/>
    </row>
    <row r="37" spans="1:13" s="3" customFormat="1" ht="30" customHeight="1" thickBot="1">
      <c r="A37" s="35"/>
      <c r="B37" s="36"/>
      <c r="C37" s="59"/>
      <c r="D37" s="60"/>
      <c r="E37" s="59"/>
      <c r="F37" s="59"/>
      <c r="G37" s="130" t="s">
        <v>61</v>
      </c>
      <c r="H37" s="131"/>
      <c r="I37" s="131"/>
      <c r="J37" s="132"/>
      <c r="K37" s="43">
        <f>K34</f>
        <v>0</v>
      </c>
      <c r="L37" s="38"/>
      <c r="M37" s="35"/>
    </row>
    <row r="38" spans="1:13" s="3" customFormat="1" ht="30" customHeight="1" thickBot="1">
      <c r="A38" s="35"/>
      <c r="B38" s="36"/>
      <c r="C38" s="59"/>
      <c r="D38" s="60"/>
      <c r="E38" s="59"/>
      <c r="F38" s="59"/>
      <c r="G38" s="133" t="s">
        <v>56</v>
      </c>
      <c r="H38" s="134"/>
      <c r="I38" s="134"/>
      <c r="J38" s="135"/>
      <c r="K38" s="37">
        <f>K37</f>
        <v>0</v>
      </c>
      <c r="L38" s="38"/>
      <c r="M38" s="35"/>
    </row>
    <row r="39" spans="1:13" s="3" customFormat="1" ht="17" thickBot="1">
      <c r="A39" s="35"/>
      <c r="B39" s="36"/>
      <c r="C39" s="59"/>
      <c r="D39" s="60"/>
      <c r="E39" s="60"/>
      <c r="F39" s="60"/>
      <c r="G39" s="59"/>
      <c r="H39" s="59"/>
      <c r="I39" s="61"/>
      <c r="J39" s="62"/>
      <c r="K39" s="63"/>
      <c r="L39" s="38"/>
      <c r="M39" s="35"/>
    </row>
    <row r="40" spans="1:13" s="3" customFormat="1" ht="17" thickBot="1">
      <c r="A40" s="35"/>
      <c r="B40" s="36"/>
      <c r="C40" s="39"/>
      <c r="D40" s="119"/>
      <c r="E40" s="119"/>
      <c r="F40" s="119"/>
      <c r="G40" s="119"/>
      <c r="H40" s="119"/>
      <c r="I40" s="119"/>
      <c r="J40" s="119"/>
      <c r="K40" s="120"/>
      <c r="L40" s="40"/>
      <c r="M40" s="35"/>
    </row>
    <row r="41" spans="1:13" s="3" customFormat="1" ht="46.5" customHeight="1">
      <c r="A41" s="35"/>
      <c r="B41" s="36"/>
      <c r="C41" s="104" t="s">
        <v>16</v>
      </c>
      <c r="D41" s="105"/>
      <c r="E41" s="105"/>
      <c r="F41" s="105"/>
      <c r="G41" s="105"/>
      <c r="H41" s="118" t="s">
        <v>8</v>
      </c>
      <c r="I41" s="118"/>
      <c r="J41" s="118"/>
      <c r="K41" s="49" t="s">
        <v>17</v>
      </c>
      <c r="L41" s="41"/>
      <c r="M41" s="35"/>
    </row>
    <row r="42" spans="1:13" s="3" customFormat="1" ht="32.25" customHeight="1">
      <c r="A42" s="35"/>
      <c r="B42" s="36"/>
      <c r="C42" s="104" t="s">
        <v>18</v>
      </c>
      <c r="D42" s="105"/>
      <c r="E42" s="105"/>
      <c r="F42" s="105"/>
      <c r="G42" s="105"/>
      <c r="H42" s="117" t="s">
        <v>19</v>
      </c>
      <c r="I42" s="117"/>
      <c r="J42" s="50" t="s">
        <v>20</v>
      </c>
      <c r="K42" s="48" t="s">
        <v>30</v>
      </c>
      <c r="L42" s="41"/>
      <c r="M42" s="35"/>
    </row>
    <row r="43" spans="1:13" s="3" customFormat="1" ht="30" customHeight="1">
      <c r="A43" s="35"/>
      <c r="B43" s="36"/>
      <c r="C43" s="104" t="s">
        <v>21</v>
      </c>
      <c r="D43" s="105"/>
      <c r="E43" s="105"/>
      <c r="F43" s="105"/>
      <c r="G43" s="105"/>
      <c r="H43" s="114" t="s">
        <v>22</v>
      </c>
      <c r="I43" s="115"/>
      <c r="J43" s="50" t="s">
        <v>23</v>
      </c>
      <c r="K43" s="48" t="s">
        <v>30</v>
      </c>
      <c r="L43" s="41"/>
      <c r="M43" s="35"/>
    </row>
    <row r="44" spans="1:13" s="4" customFormat="1" ht="58.5" customHeight="1">
      <c r="A44" s="35"/>
      <c r="B44" s="36"/>
      <c r="C44" s="121"/>
      <c r="D44" s="122"/>
      <c r="E44" s="122"/>
      <c r="F44" s="122"/>
      <c r="G44" s="123"/>
      <c r="H44" s="116" t="s">
        <v>24</v>
      </c>
      <c r="I44" s="117"/>
      <c r="J44" s="50" t="s">
        <v>25</v>
      </c>
      <c r="K44" s="48" t="s">
        <v>30</v>
      </c>
      <c r="L44" s="38"/>
      <c r="M44" s="35"/>
    </row>
    <row r="45" spans="1:13" ht="39" customHeight="1">
      <c r="A45" s="5"/>
      <c r="B45" s="7"/>
      <c r="C45" s="124"/>
      <c r="D45" s="125"/>
      <c r="E45" s="125"/>
      <c r="F45" s="125"/>
      <c r="G45" s="126"/>
      <c r="H45" s="117" t="s">
        <v>26</v>
      </c>
      <c r="I45" s="117"/>
      <c r="J45" s="50" t="s">
        <v>27</v>
      </c>
      <c r="K45" s="48" t="s">
        <v>30</v>
      </c>
      <c r="L45" s="8"/>
      <c r="M45" s="5"/>
    </row>
    <row r="46" spans="1:13" ht="47.25" customHeight="1" thickBot="1">
      <c r="A46" s="5"/>
      <c r="B46" s="7"/>
      <c r="C46" s="127"/>
      <c r="D46" s="128"/>
      <c r="E46" s="128"/>
      <c r="F46" s="128"/>
      <c r="G46" s="129"/>
      <c r="H46" s="112"/>
      <c r="I46" s="112"/>
      <c r="J46" s="112"/>
      <c r="K46" s="113"/>
      <c r="L46" s="8"/>
      <c r="M46" s="5"/>
    </row>
    <row r="47" spans="1:13" ht="47.25" customHeight="1">
      <c r="A47" s="5"/>
      <c r="B47" s="7"/>
      <c r="C47" s="51"/>
      <c r="D47" s="51"/>
      <c r="E47" s="51"/>
      <c r="F47" s="51"/>
      <c r="G47" s="51"/>
      <c r="H47" s="51"/>
      <c r="I47" s="51"/>
      <c r="J47" s="51"/>
      <c r="K47" s="51"/>
      <c r="L47" s="8"/>
      <c r="M47" s="5"/>
    </row>
    <row r="48" spans="1:13" ht="47.25" customHeight="1">
      <c r="A48" s="5"/>
      <c r="B48" s="7"/>
      <c r="C48" s="51"/>
      <c r="D48" s="51"/>
      <c r="E48" s="51"/>
      <c r="F48" s="51"/>
      <c r="G48" s="52" t="s">
        <v>31</v>
      </c>
      <c r="H48" s="51"/>
      <c r="I48" s="51"/>
      <c r="J48" s="51"/>
      <c r="K48" s="51"/>
      <c r="L48" s="8"/>
      <c r="M48" s="5"/>
    </row>
    <row r="49" spans="1:13" ht="17" thickBot="1">
      <c r="A49" s="5"/>
      <c r="B49" s="64"/>
      <c r="C49" s="65"/>
      <c r="D49" s="65"/>
      <c r="E49" s="66"/>
      <c r="F49" s="65"/>
      <c r="G49" s="67"/>
      <c r="H49" s="65"/>
      <c r="I49" s="65"/>
      <c r="J49" s="65"/>
      <c r="K49" s="65"/>
      <c r="L49" s="68"/>
      <c r="M49" s="5"/>
    </row>
    <row r="50" spans="1:13" ht="17" thickTop="1">
      <c r="A50" s="5"/>
      <c r="B50" s="5"/>
      <c r="C50" s="5"/>
      <c r="D50" s="5"/>
      <c r="E50" s="6"/>
      <c r="F50" s="5"/>
      <c r="G50" s="5"/>
      <c r="H50" s="5"/>
      <c r="I50" s="5"/>
      <c r="J50" s="5"/>
      <c r="K50" s="5"/>
      <c r="L50" s="5"/>
      <c r="M50" s="5"/>
    </row>
  </sheetData>
  <mergeCells count="29">
    <mergeCell ref="I12:I13"/>
    <mergeCell ref="J12:J13"/>
    <mergeCell ref="K12:K13"/>
    <mergeCell ref="C34:J34"/>
    <mergeCell ref="H45:I45"/>
    <mergeCell ref="H46:K46"/>
    <mergeCell ref="C41:G41"/>
    <mergeCell ref="H41:J41"/>
    <mergeCell ref="C42:G42"/>
    <mergeCell ref="H42:I42"/>
    <mergeCell ref="C43:G43"/>
    <mergeCell ref="H43:I43"/>
    <mergeCell ref="C44:G46"/>
    <mergeCell ref="C6:K6"/>
    <mergeCell ref="C3:F3"/>
    <mergeCell ref="B2:L2"/>
    <mergeCell ref="H44:I44"/>
    <mergeCell ref="D40:K40"/>
    <mergeCell ref="C7:K7"/>
    <mergeCell ref="C8:K9"/>
    <mergeCell ref="C10:K10"/>
    <mergeCell ref="G37:J37"/>
    <mergeCell ref="G38:J38"/>
    <mergeCell ref="C11:K11"/>
    <mergeCell ref="C12:C13"/>
    <mergeCell ref="D12:D13"/>
    <mergeCell ref="E12:F12"/>
    <mergeCell ref="G12:G13"/>
    <mergeCell ref="H12:H13"/>
  </mergeCells>
  <pageMargins left="0.11811023622047245" right="0.11811023622047245" top="0.15748031496062992" bottom="0.15748031496062992" header="0.31496062992125984" footer="0.31496062992125984"/>
  <pageSetup scale="3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 OFICIAL (Entidad)</vt:lpstr>
      <vt:lpstr>PROPUESTA ECONOMICA(Proponente)</vt:lpstr>
      <vt:lpstr>_GoBack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.</cp:lastModifiedBy>
  <cp:revision/>
  <cp:lastPrinted>2020-02-14T22:15:33Z</cp:lastPrinted>
  <dcterms:created xsi:type="dcterms:W3CDTF">2006-06-27T16:47:25Z</dcterms:created>
  <dcterms:modified xsi:type="dcterms:W3CDTF">2026-02-04T20:33:11Z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