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US\OneDrive\Escritorio\2. IDIPRON\CONTRATOS\3. GAS PROPANO\"/>
    </mc:Choice>
  </mc:AlternateContent>
  <xr:revisionPtr revIDLastSave="0" documentId="13_ncr:1_{3BD863E0-1433-4E55-98B1-B3AAE45AF665}" xr6:coauthVersionLast="47" xr6:coauthVersionMax="47" xr10:uidLastSave="{00000000-0000-0000-0000-000000000000}"/>
  <bookViews>
    <workbookView xWindow="43080" yWindow="-120" windowWidth="29040" windowHeight="15720" xr2:uid="{C1E3190E-1E13-467C-817B-9E6650CE3B98}"/>
  </bookViews>
  <sheets>
    <sheet name="G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1" l="1"/>
  <c r="O7" i="1"/>
  <c r="O8" i="1"/>
  <c r="O9" i="1"/>
  <c r="O6" i="1"/>
  <c r="K9" i="1" l="1"/>
  <c r="K8" i="1"/>
  <c r="K7" i="1"/>
  <c r="K6" i="1"/>
  <c r="H6" i="1"/>
  <c r="H7" i="1"/>
  <c r="H8" i="1"/>
  <c r="H9" i="1"/>
  <c r="L8" i="1" l="1"/>
  <c r="M8" i="1"/>
  <c r="N8" i="1" s="1"/>
  <c r="M7" i="1"/>
  <c r="L7" i="1"/>
  <c r="M6" i="1"/>
  <c r="N6" i="1" s="1"/>
  <c r="L6" i="1"/>
  <c r="K10" i="1"/>
  <c r="L9" i="1"/>
  <c r="M9" i="1"/>
  <c r="N9" i="1" s="1"/>
  <c r="H10" i="1"/>
  <c r="N7" i="1" l="1"/>
</calcChain>
</file>

<file path=xl/sharedStrings.xml><?xml version="1.0" encoding="utf-8"?>
<sst xmlns="http://schemas.openxmlformats.org/spreadsheetml/2006/main" count="28" uniqueCount="23">
  <si>
    <t>ITEM</t>
  </si>
  <si>
    <t xml:space="preserve">DESCRIPCIÓN </t>
  </si>
  <si>
    <t>UNIDAD DE MEDIDA</t>
  </si>
  <si>
    <t>CANTIDAD</t>
  </si>
  <si>
    <t>VALOR UNITARIO ANTES DE IVA</t>
  </si>
  <si>
    <t>VALOR TOTAL IVA INCLUIDO</t>
  </si>
  <si>
    <t>GAS PROPANO O COMBUSTIBLE GASEOSO PARA USO DOMESTICO, NOMBRE COMERCIAL GLP (GAS LICUADO DE PETRÓLEO). COMBUSTIBLE GASEOSO PARA USO DOMESTICO, UNIDAD DE VENTA KILOGRAMO - GLP (GAS LICUADO DE PETRÓLEO) COMPOSICIÓN QUÍMICA: 0.4% METANOS Y ETANOS PROPILENO, 65% BUTANOS Y BUTILENOS, 1% PENTANOS. A GRANEL</t>
  </si>
  <si>
    <t>GAS PROPANO O COMBUSTIBLE GASEOSO PARA USO DOMESTICO, NOMBRE COMERCIAL GLP (GAS LICUADO DE PETRÓLEO). CILINDRO EN ACERO CON COSTURAS PARA GLP DE 9 KILOGRAMOS</t>
  </si>
  <si>
    <t>GAS PROPANO O COMBUSTIBLE GASEOSO PARA USO DOMESTICO, NOMBRE COMERCIAL GLP (GAS LICUADO DE PETRÓLEO). CILINDRO EN ACERO CON COSTURAS PARA GLP DE 15 KILOGRAMOS</t>
  </si>
  <si>
    <t>GAS PROPANO O COMBUSTIBLE GASEOSO PARA USO DOMESTICO, NOMBRE COMERCIAL GLP (GAS LICUADO DE PETRÓLEO). CILINDRO EN ACERO CON COSTURAS PARA GLP DE 18 KILOGRAMOS</t>
  </si>
  <si>
    <t>KILOGRAMO</t>
  </si>
  <si>
    <t>UNIDAD
(CILINDRO)</t>
  </si>
  <si>
    <t>TOTAL</t>
  </si>
  <si>
    <t>MEGAS SAS ESP</t>
  </si>
  <si>
    <t>RAPIDGAS SAS ESP</t>
  </si>
  <si>
    <t>IVA
(Excento)</t>
  </si>
  <si>
    <t>DESVIACIÓN ESTÁNDAR</t>
  </si>
  <si>
    <t>COEFICIENTE DE VARIACIÓN</t>
  </si>
  <si>
    <t xml:space="preserve">PROMEDIO PRECIO UNITARIO </t>
  </si>
  <si>
    <t>ANÁLISIS ESTADÍSTICO</t>
  </si>
  <si>
    <t>RESULTADO FINAL</t>
  </si>
  <si>
    <t>PRECIO UNITADRIO DE REFERENCIA TECHO QUE LOS PROPONENTES NO PODRÁN SUPERAR</t>
  </si>
  <si>
    <r>
      <rPr>
        <b/>
        <sz val="11"/>
        <color theme="1"/>
        <rFont val="Aptos Narrow"/>
        <family val="2"/>
        <scheme val="minor"/>
      </rPr>
      <t>INSTITUTO DISTRITAL PARA LA PROTECCIÓN DE LA NIÑEZ Y LA JUVENTUD - IDIPRON
ESTUDIO DE MERCADO</t>
    </r>
    <r>
      <rPr>
        <sz val="11"/>
        <color theme="1"/>
        <rFont val="Aptos Narrow"/>
        <family val="2"/>
        <scheme val="minor"/>
      </rPr>
      <t xml:space="preserve">
</t>
    </r>
    <r>
      <rPr>
        <b/>
        <i/>
        <sz val="11"/>
        <color theme="1"/>
        <rFont val="Aptos Narrow"/>
        <family val="2"/>
        <scheme val="minor"/>
      </rPr>
      <t>OBJETO: CONTRATAR A MONTO AGOTABLE EL SUMINISTRO DE GAS PROPANO DOMESTICO "GAS LICUADO DE PETRÓLEO -G.L.P." A GRANEL Y/O CILINDRO; EN LAS UNIDADES DE PROTECCIÓN INTEGRAL, COMEDORES COMUNITARIOS, DEPENDENCIAS, Y LAS QUE LLEGARÁN A SER RESPONSABLE LA ENTIDAD UBICADAS DENTRO Y FUERA DEL PERÍMETRO URBANO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</si>
</sst>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/>
    <xf numFmtId="164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/>
    <xf numFmtId="164" fontId="0" fillId="0" borderId="6" xfId="1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849F-C2B4-421A-BCB9-38F1C30BF71B}">
  <dimension ref="B1:O10"/>
  <sheetViews>
    <sheetView tabSelected="1" topLeftCell="A4" workbookViewId="0">
      <selection activeCell="O5" sqref="O5"/>
    </sheetView>
  </sheetViews>
  <sheetFormatPr baseColWidth="10" defaultRowHeight="14.25" x14ac:dyDescent="0.45"/>
  <cols>
    <col min="1" max="1" width="6.86328125" customWidth="1"/>
    <col min="3" max="3" width="38.1328125" customWidth="1"/>
    <col min="6" max="6" width="13" bestFit="1" customWidth="1"/>
    <col min="7" max="7" width="12" bestFit="1" customWidth="1"/>
    <col min="8" max="8" width="18.265625" customWidth="1"/>
    <col min="9" max="9" width="14.73046875" customWidth="1"/>
    <col min="10" max="10" width="16.3984375" customWidth="1"/>
    <col min="11" max="11" width="16.1328125" customWidth="1"/>
    <col min="12" max="12" width="16" customWidth="1"/>
    <col min="13" max="13" width="14.59765625" customWidth="1"/>
    <col min="14" max="14" width="16.3984375" customWidth="1"/>
    <col min="15" max="15" width="20.73046875" customWidth="1"/>
  </cols>
  <sheetData>
    <row r="1" spans="2:15" ht="15" customHeight="1" x14ac:dyDescent="0.45">
      <c r="B1" s="25" t="s">
        <v>22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x14ac:dyDescent="0.4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05.75" customHeight="1" x14ac:dyDescent="0.45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2:15" ht="105.75" customHeight="1" x14ac:dyDescent="0.45">
      <c r="B4" s="21" t="s">
        <v>0</v>
      </c>
      <c r="C4" s="23" t="s">
        <v>1</v>
      </c>
      <c r="D4" s="27" t="s">
        <v>2</v>
      </c>
      <c r="E4" s="27" t="s">
        <v>3</v>
      </c>
      <c r="F4" s="29" t="s">
        <v>13</v>
      </c>
      <c r="G4" s="30"/>
      <c r="H4" s="31"/>
      <c r="I4" s="26" t="s">
        <v>14</v>
      </c>
      <c r="J4" s="26"/>
      <c r="K4" s="26"/>
      <c r="L4" s="24" t="s">
        <v>19</v>
      </c>
      <c r="M4" s="24"/>
      <c r="N4" s="24"/>
      <c r="O4" s="11" t="s">
        <v>20</v>
      </c>
    </row>
    <row r="5" spans="2:15" s="2" customFormat="1" ht="72" customHeight="1" x14ac:dyDescent="0.45">
      <c r="B5" s="22"/>
      <c r="C5" s="23"/>
      <c r="D5" s="28"/>
      <c r="E5" s="28"/>
      <c r="F5" s="6" t="s">
        <v>4</v>
      </c>
      <c r="G5" s="6" t="s">
        <v>15</v>
      </c>
      <c r="H5" s="6" t="s">
        <v>5</v>
      </c>
      <c r="I5" s="7" t="s">
        <v>4</v>
      </c>
      <c r="J5" s="7" t="s">
        <v>15</v>
      </c>
      <c r="K5" s="7" t="s">
        <v>5</v>
      </c>
      <c r="L5" s="12" t="s">
        <v>18</v>
      </c>
      <c r="M5" s="12" t="s">
        <v>16</v>
      </c>
      <c r="N5" s="12" t="s">
        <v>17</v>
      </c>
      <c r="O5" s="12" t="s">
        <v>21</v>
      </c>
    </row>
    <row r="6" spans="2:15" ht="128.25" x14ac:dyDescent="0.45">
      <c r="B6" s="1">
        <v>1</v>
      </c>
      <c r="C6" s="3" t="s">
        <v>6</v>
      </c>
      <c r="D6" s="1" t="s">
        <v>10</v>
      </c>
      <c r="E6" s="1">
        <v>1</v>
      </c>
      <c r="F6" s="4">
        <v>5200</v>
      </c>
      <c r="G6" s="4">
        <v>0</v>
      </c>
      <c r="H6" s="4">
        <f t="shared" ref="H6:H9" si="0">F6+G6</f>
        <v>5200</v>
      </c>
      <c r="I6" s="4">
        <v>6084</v>
      </c>
      <c r="J6" s="4">
        <v>0</v>
      </c>
      <c r="K6" s="4">
        <f t="shared" ref="K6:K9" si="1">I6+J6</f>
        <v>6084</v>
      </c>
      <c r="L6" s="9">
        <f>AVERAGE(H6,K6)</f>
        <v>5642</v>
      </c>
      <c r="M6" s="4">
        <f>_xlfn.STDEV.P(H6,K6)</f>
        <v>442</v>
      </c>
      <c r="N6" s="10">
        <f>M6/L6</f>
        <v>7.8341013824884786E-2</v>
      </c>
      <c r="O6" s="13">
        <f>AVERAGE(H6,K6)</f>
        <v>5642</v>
      </c>
    </row>
    <row r="7" spans="2:15" ht="71.25" x14ac:dyDescent="0.45">
      <c r="B7" s="1">
        <v>2</v>
      </c>
      <c r="C7" s="3" t="s">
        <v>7</v>
      </c>
      <c r="D7" s="3" t="s">
        <v>11</v>
      </c>
      <c r="E7" s="1">
        <v>1</v>
      </c>
      <c r="F7" s="4">
        <v>65000</v>
      </c>
      <c r="G7" s="4">
        <v>0</v>
      </c>
      <c r="H7" s="4">
        <f t="shared" si="0"/>
        <v>65000</v>
      </c>
      <c r="I7" s="4">
        <v>76050</v>
      </c>
      <c r="J7" s="4">
        <v>0</v>
      </c>
      <c r="K7" s="4">
        <f t="shared" si="1"/>
        <v>76050</v>
      </c>
      <c r="L7" s="9">
        <f t="shared" ref="L7:L9" si="2">AVERAGE(H7,K7)</f>
        <v>70525</v>
      </c>
      <c r="M7" s="4">
        <f t="shared" ref="M7:M9" si="3">_xlfn.STDEV.P(H7,K7)</f>
        <v>5525</v>
      </c>
      <c r="N7" s="10">
        <f t="shared" ref="N7:N9" si="4">M7/L7</f>
        <v>7.8341013824884786E-2</v>
      </c>
      <c r="O7" s="13">
        <f t="shared" ref="O7:O9" si="5">AVERAGE(H7,K7)</f>
        <v>70525</v>
      </c>
    </row>
    <row r="8" spans="2:15" ht="71.25" x14ac:dyDescent="0.45">
      <c r="B8" s="1">
        <v>3</v>
      </c>
      <c r="C8" s="3" t="s">
        <v>8</v>
      </c>
      <c r="D8" s="3" t="s">
        <v>11</v>
      </c>
      <c r="E8" s="1">
        <v>1</v>
      </c>
      <c r="F8" s="4">
        <v>110000</v>
      </c>
      <c r="G8" s="4">
        <v>0</v>
      </c>
      <c r="H8" s="4">
        <f t="shared" si="0"/>
        <v>110000</v>
      </c>
      <c r="I8" s="4">
        <v>128700</v>
      </c>
      <c r="J8" s="4">
        <v>0</v>
      </c>
      <c r="K8" s="4">
        <f t="shared" si="1"/>
        <v>128700</v>
      </c>
      <c r="L8" s="9">
        <f t="shared" si="2"/>
        <v>119350</v>
      </c>
      <c r="M8" s="4">
        <f t="shared" si="3"/>
        <v>9350</v>
      </c>
      <c r="N8" s="10">
        <f t="shared" si="4"/>
        <v>7.8341013824884786E-2</v>
      </c>
      <c r="O8" s="13">
        <f t="shared" si="5"/>
        <v>119350</v>
      </c>
    </row>
    <row r="9" spans="2:15" ht="71.25" x14ac:dyDescent="0.45">
      <c r="B9" s="1">
        <v>4</v>
      </c>
      <c r="C9" s="3" t="s">
        <v>9</v>
      </c>
      <c r="D9" s="3" t="s">
        <v>11</v>
      </c>
      <c r="E9" s="1">
        <v>1</v>
      </c>
      <c r="F9" s="15">
        <v>130000</v>
      </c>
      <c r="G9" s="15">
        <v>0</v>
      </c>
      <c r="H9" s="15">
        <f t="shared" si="0"/>
        <v>130000</v>
      </c>
      <c r="I9" s="15">
        <v>152100</v>
      </c>
      <c r="J9" s="15">
        <v>0</v>
      </c>
      <c r="K9" s="15">
        <f t="shared" si="1"/>
        <v>152100</v>
      </c>
      <c r="L9" s="16">
        <f t="shared" si="2"/>
        <v>141050</v>
      </c>
      <c r="M9" s="15">
        <f t="shared" si="3"/>
        <v>11050</v>
      </c>
      <c r="N9" s="17">
        <f t="shared" si="4"/>
        <v>7.8341013824884786E-2</v>
      </c>
      <c r="O9" s="18">
        <f t="shared" si="5"/>
        <v>141050</v>
      </c>
    </row>
    <row r="10" spans="2:15" x14ac:dyDescent="0.45">
      <c r="B10" s="19" t="s">
        <v>12</v>
      </c>
      <c r="C10" s="19"/>
      <c r="D10" s="19"/>
      <c r="E10" s="20"/>
      <c r="F10" s="5"/>
      <c r="G10" s="5"/>
      <c r="H10" s="8">
        <f>SUM(H6:H9)</f>
        <v>310200</v>
      </c>
      <c r="I10" s="5"/>
      <c r="J10" s="5"/>
      <c r="K10" s="8">
        <f>SUM(K6:K9)</f>
        <v>362934</v>
      </c>
      <c r="L10" s="1"/>
      <c r="M10" s="1"/>
      <c r="N10" s="1"/>
      <c r="O10" s="14">
        <f>SUM(O6:O9)</f>
        <v>336567</v>
      </c>
    </row>
  </sheetData>
  <mergeCells count="9">
    <mergeCell ref="B10:E10"/>
    <mergeCell ref="B4:B5"/>
    <mergeCell ref="C4:C5"/>
    <mergeCell ref="L4:N4"/>
    <mergeCell ref="B1:O3"/>
    <mergeCell ref="I4:K4"/>
    <mergeCell ref="D4:D5"/>
    <mergeCell ref="E4:E5"/>
    <mergeCell ref="F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Ricardo Quirife Gutierrez</dc:creator>
  <cp:lastModifiedBy>Carlos Arturo Alfonso M</cp:lastModifiedBy>
  <dcterms:created xsi:type="dcterms:W3CDTF">2026-02-05T16:57:50Z</dcterms:created>
  <dcterms:modified xsi:type="dcterms:W3CDTF">2026-03-16T23:37:49Z</dcterms:modified>
</cp:coreProperties>
</file>