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GuerraM\Downloads\formatos ascensores\"/>
    </mc:Choice>
  </mc:AlternateContent>
  <xr:revisionPtr revIDLastSave="0" documentId="13_ncr:1_{03C0A2EF-335D-4A06-A8F2-0961E044E4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MATRIZ" sheetId="1" r:id="rId1"/>
  </sheets>
  <definedNames>
    <definedName name="_xlnm.Print_Area" localSheetId="0">'FORMATO MATRIZ'!$A$1:$W$31</definedName>
    <definedName name="_xlnm.Print_Titles" localSheetId="0">'FORMATO MATRIZ'!$4:$6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9" i="1" l="1"/>
  <c r="Q19" i="1" s="1"/>
  <c r="J19" i="1"/>
  <c r="K19" i="1" s="1"/>
  <c r="P9" i="1" l="1"/>
  <c r="Q9" i="1" s="1"/>
  <c r="J9" i="1"/>
  <c r="K9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J31" i="1"/>
  <c r="J30" i="1"/>
  <c r="P29" i="1"/>
  <c r="Q29" i="1" s="1"/>
  <c r="J29" i="1"/>
  <c r="K29" i="1" s="1"/>
  <c r="J28" i="1"/>
  <c r="K28" i="1" s="1"/>
  <c r="P28" i="1"/>
  <c r="Q28" i="1" s="1"/>
  <c r="P23" i="1" l="1"/>
  <c r="Q23" i="1" s="1"/>
  <c r="J23" i="1"/>
  <c r="K23" i="1" s="1"/>
  <c r="P27" i="1"/>
  <c r="Q27" i="1" s="1"/>
  <c r="J27" i="1"/>
  <c r="K27" i="1" s="1"/>
  <c r="P26" i="1"/>
  <c r="Q26" i="1" s="1"/>
  <c r="J26" i="1"/>
  <c r="K26" i="1" s="1"/>
  <c r="P25" i="1"/>
  <c r="Q25" i="1" s="1"/>
  <c r="J25" i="1"/>
  <c r="K25" i="1" s="1"/>
  <c r="P24" i="1"/>
  <c r="Q24" i="1" s="1"/>
  <c r="J24" i="1"/>
  <c r="K24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5" i="1"/>
  <c r="Q15" i="1" s="1"/>
  <c r="J15" i="1"/>
  <c r="K15" i="1" s="1"/>
  <c r="K31" i="1"/>
  <c r="K30" i="1"/>
  <c r="P31" i="1" l="1"/>
  <c r="Q31" i="1" s="1"/>
  <c r="P30" i="1"/>
  <c r="Q30" i="1" s="1"/>
  <c r="P17" i="1"/>
  <c r="Q17" i="1" s="1"/>
  <c r="P16" i="1"/>
  <c r="Q16" i="1" s="1"/>
  <c r="P14" i="1"/>
  <c r="Q14" i="1" s="1"/>
  <c r="P10" i="1"/>
  <c r="Q10" i="1" s="1"/>
  <c r="P18" i="1"/>
  <c r="Q18" i="1" s="1"/>
  <c r="P8" i="1"/>
  <c r="Q8" i="1" s="1"/>
  <c r="J8" i="1" l="1"/>
  <c r="K8" i="1" s="1"/>
  <c r="J7" i="1" l="1"/>
  <c r="K7" i="1" s="1"/>
  <c r="J10" i="1"/>
  <c r="K10" i="1" s="1"/>
  <c r="J14" i="1"/>
  <c r="K14" i="1" s="1"/>
  <c r="J16" i="1"/>
  <c r="K16" i="1" s="1"/>
  <c r="J17" i="1"/>
  <c r="K17" i="1" s="1"/>
  <c r="J18" i="1"/>
  <c r="K18" i="1" s="1"/>
  <c r="P7" i="1"/>
  <c r="Q7" i="1" s="1"/>
</calcChain>
</file>

<file path=xl/sharedStrings.xml><?xml version="1.0" encoding="utf-8"?>
<sst xmlns="http://schemas.openxmlformats.org/spreadsheetml/2006/main" count="378" uniqueCount="161">
  <si>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</si>
  <si>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</si>
  <si>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</si>
  <si>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</si>
  <si>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</si>
  <si>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</si>
  <si>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</si>
  <si>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</si>
  <si>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</si>
  <si>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</si>
  <si>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</si>
  <si>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</si>
  <si>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</si>
  <si>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</si>
  <si>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</si>
  <si>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</si>
  <si>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</si>
  <si>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</si>
  <si>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</si>
  <si>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</si>
  <si>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</si>
  <si>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</si>
  <si>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Específico </t>
  </si>
  <si>
    <t>Interno</t>
  </si>
  <si>
    <t xml:space="preserve">Ejecución </t>
  </si>
  <si>
    <t xml:space="preserve">Operacional </t>
  </si>
  <si>
    <t>General</t>
  </si>
  <si>
    <t xml:space="preserve">General </t>
  </si>
  <si>
    <t>Externo</t>
  </si>
  <si>
    <t>Contratista</t>
  </si>
  <si>
    <t>Entidad</t>
  </si>
  <si>
    <t>NO</t>
  </si>
  <si>
    <t>SI</t>
  </si>
  <si>
    <t xml:space="preserve">Una vez se presente el riesgo </t>
  </si>
  <si>
    <t>Seguimiento a la ejecución del contrato</t>
  </si>
  <si>
    <t xml:space="preserve">Planeación </t>
  </si>
  <si>
    <t>Selección</t>
  </si>
  <si>
    <t xml:space="preserve">Interno </t>
  </si>
  <si>
    <t>Falta de idoneidad del personal profesional
asignado por el contratista, aun cuando cumplan
con los perfiles profesionales solicitados</t>
  </si>
  <si>
    <t xml:space="preserve">Una vez se presente el riesgo. </t>
  </si>
  <si>
    <t>Seguimiento a la ejecución del contrato.</t>
  </si>
  <si>
    <t xml:space="preserve">Planeación de la contratación. </t>
  </si>
  <si>
    <t>Retardo en la atención de la necesidad de la Entidad.</t>
  </si>
  <si>
    <t>Una vez se presente el riesgo .</t>
  </si>
  <si>
    <t>Retraso en el cumplimiento del cronograma de trabajo por causas ajenas a las partes</t>
  </si>
  <si>
    <t>Una vez</t>
  </si>
  <si>
    <t xml:space="preserve">Revisión técnica y jurídica del proceso, de acuerdo a la norma y a las actividades a ejecutar según el objeto del contrato. </t>
  </si>
  <si>
    <t>Revisando las características del contrato (tipo, objeto, valor y actividades a ejecutar).</t>
  </si>
  <si>
    <t>Adjudicación del contrato</t>
  </si>
  <si>
    <t>Evaluación concienzuda de las ofertas y requisitos habilitantes, de acuerdo con los estudios previos y los pliegos de condiciones.</t>
  </si>
  <si>
    <t>Una vez se reciba la primera observación</t>
  </si>
  <si>
    <t>Mediante comités de revisión jurídica y técnica</t>
  </si>
  <si>
    <t>Contratación</t>
  </si>
  <si>
    <t>Observaciones de terceros, sobre la selección del oferente</t>
  </si>
  <si>
    <t>Solicitud de requisitos habilitantes que no correspondan con el objeto a contratar</t>
  </si>
  <si>
    <t>No pluralidad de oferentes, declaratoria desierta del proceso contractual, retraso en la ejecución del presupuesto</t>
  </si>
  <si>
    <t>Detrimento de los bienes públicos, incumplimiento del contrato</t>
  </si>
  <si>
    <t>Retraso en el perfeccionamiento del contrato.  Declaratoria de nulidad del proceso</t>
  </si>
  <si>
    <t xml:space="preserve">Retraso en los plazos establecidos contractualmente para la ejecución de las acividades.
Afectaciones mayores en los equipos o infraestructura objeto del contrato.
Reclamos por Inconformismo y molestia por parte de las personas que  se ven directamente afectadas por las demoras en el inicio de las actividades contratuales. </t>
  </si>
  <si>
    <t>Supervisor del contrato</t>
  </si>
  <si>
    <t>Aprobación de garantías contractuales</t>
  </si>
  <si>
    <t>Contratista / Entidad</t>
  </si>
  <si>
    <t>Cuando se determinen las soluciones y se lleve a cabo la reprogramación del cronograma de trabajo.</t>
  </si>
  <si>
    <t>Solicitud de cambio de personal por parte del supervisor del contrato y solicitud de implementación de un plan de contingencia</t>
  </si>
  <si>
    <t>Una vez el contratista atienda la solictud del supervisor y se implemente el plan de contingencia</t>
  </si>
  <si>
    <t>Modificaciones contractuales (adiciones en tiempo y/o valor)</t>
  </si>
  <si>
    <t>Revisión de causas, información y control del cumplimiento del objeto contractual</t>
  </si>
  <si>
    <t>Terminación del contrato</t>
  </si>
  <si>
    <t>Aparición de nueva información o condiciones relevantes que deban ser implementadas para el cumplimiento del objeto contractual</t>
  </si>
  <si>
    <t>Acta de inicio</t>
  </si>
  <si>
    <t>Liquidación del contrato</t>
  </si>
  <si>
    <t>Incumplimiento del contrato por parte del contratista</t>
  </si>
  <si>
    <t>Retrasos en la ejecución del contrato, imposición de multas al contratista y procesos de carácter legal por cubrimiento pólizas de cumplimiento.</t>
  </si>
  <si>
    <t>Hacer efectivas las pólizas de complimiento.</t>
  </si>
  <si>
    <t>Permanente</t>
  </si>
  <si>
    <t>Retrasos en la ejecución contractual y desequilibrio económico para el contratista.</t>
  </si>
  <si>
    <t xml:space="preserve">Incumplimiento en los pagos o en la forma pactada contractualmente por parte de  la Entidad </t>
  </si>
  <si>
    <t>Realizar los pagos acorde a lo establecido en el contrato.</t>
  </si>
  <si>
    <t>Variación en los costos
totales del contrato</t>
  </si>
  <si>
    <t>Verificar las condiciones contratuales estipuladas, teniendo en cuenta todos los docuemntos que hacen parte del proceso.</t>
  </si>
  <si>
    <t>Financiero</t>
  </si>
  <si>
    <t>Económico</t>
  </si>
  <si>
    <t>Desequilibrio económico</t>
  </si>
  <si>
    <t>Restablecimiento
del equilibrio
económico</t>
  </si>
  <si>
    <t>N/A</t>
  </si>
  <si>
    <t>Incumplimiento del plazo</t>
  </si>
  <si>
    <t>Daños a terceros durante la ejecución del contrato</t>
  </si>
  <si>
    <t>Demandas contra la Entidad por daños y perjuicios</t>
  </si>
  <si>
    <t xml:space="preserve">Pólizas contractuales </t>
  </si>
  <si>
    <t>Verificar el cumplimiento de los requisitos y condiciones  de seguridad durante la ejecución de las actividades contractuales</t>
  </si>
  <si>
    <t>Hacer efectiva la póliza de pago de salarios y prestaciones sociales, de acuerdo a lo estipulado en el contrato.</t>
  </si>
  <si>
    <t>Afectación del contrato y requerimientos continuos al contratista</t>
  </si>
  <si>
    <t>Retraso en la legalización del contrato por demoras en la constitución de garantías por parte del contratista</t>
  </si>
  <si>
    <t>Pliegos de condiciones erróneos, probabilidad de adquisición de bienes o servicios sin las condiciones requeridas por la entidad</t>
  </si>
  <si>
    <t>Revisión jurídica de la documentación, de acuerdo a la norma aplicable y revisión de especificaciones técnicas requeridas</t>
  </si>
  <si>
    <t>Reclamaciones a la Seccional, por parte de los funcionarios de las sedes objeto de intervención e afectaciones en el desarrollo de las actividades propias de los funcionarios</t>
  </si>
  <si>
    <t>Daños a bienes y/o enseres que se encuentren dentro de las áres de ubicación de los equipos objeto del mantenimiento, causados por las actividades propias que conlleva el objeto del contrato</t>
  </si>
  <si>
    <t>Reparación y/o reposición  de los bienes y/o enseres afectados</t>
  </si>
  <si>
    <t>Reparación y/o reposición  de los equipos afectados</t>
  </si>
  <si>
    <t>Elección de contratistas que no cumplan con las condiciones o que se encuentren incursos en alguna inhabilidad o incompatibilidad</t>
  </si>
  <si>
    <t>Colusión por parte de los
oferentes para la
presentación de ofertas</t>
  </si>
  <si>
    <t>Oferente</t>
  </si>
  <si>
    <t>Garantizar losprincipios
de transparencia,
pluralidad de oferentes y libre concurrencia, realizando la verificación de antecedentes y documentación presentada en las propuestas con los diferentes Entes de control, según corresponda.</t>
  </si>
  <si>
    <t>Garantizar los principios
de transparencia,
pluralidad de oferentes y libre concurrencia, realizando la verificación de antecedentes y documentación presentada en las propuestas con los diferentes Entes de control, según corresponda.</t>
  </si>
  <si>
    <t>Respuesta de observaciones</t>
  </si>
  <si>
    <t>Mediante revisión jurídica y técnica de requisitos habilitantes y criterios de evaluación</t>
  </si>
  <si>
    <t>Presentación de ofertas artificialmente bajas</t>
  </si>
  <si>
    <t>Deficiencia en la
calidad de las actividaes propias del objeto contractual.
Incumplimiento del contrato.</t>
  </si>
  <si>
    <t xml:space="preserve">Requerir al oferente para que explique las razones que sustentan el valor ofrecido. 
</t>
  </si>
  <si>
    <t>Revisión de ofertas</t>
  </si>
  <si>
    <t>Analisis de ofertas por parte del comité evaluador</t>
  </si>
  <si>
    <t>Demoras en la expedición del Registro Presupuestal de Compromiso que respalda el contrato</t>
  </si>
  <si>
    <t>Retrasos en el perfeccionamiento del contrato</t>
  </si>
  <si>
    <t>Agilizar los procesos de expedición del Registro presupuestal y asegurar el cumpliento de los requisitos de perfeccionamiento del contrato</t>
  </si>
  <si>
    <t>Firma del contrato</t>
  </si>
  <si>
    <t>Verificando el lleno de requisitos para el perfeccionamiento del contrato</t>
  </si>
  <si>
    <t>Perfeccionamiento del contrato</t>
  </si>
  <si>
    <t>El alcance del proceso de contratación no cubre la totalidad de los requerimientos de la Entidad según el objeto contratual.</t>
  </si>
  <si>
    <t>Apertura del proceso</t>
  </si>
  <si>
    <t>Planeación del proceso</t>
  </si>
  <si>
    <t>De la naturaleza</t>
  </si>
  <si>
    <t>Retraso de actividades a causa de catástrofes naturales como inundaciones, deslizamientos, terremotos, sequías.</t>
  </si>
  <si>
    <t>Selección de contratistas
no idóneos para la
ejecución del contrato.</t>
  </si>
  <si>
    <t xml:space="preserve">Revisión de la
programación del contrato y reajuste, dejando una
holgura para la terminación de las actividades, acorde con los tiempos en los cuales se pueda dar su ejecución. </t>
  </si>
  <si>
    <t>Reprogramación de los tiempos de ejecución de actividades e implementación de plan de contingencia.</t>
  </si>
  <si>
    <t>Solicitud de constitución de las garantías para dar inicio al contrato</t>
  </si>
  <si>
    <t>Supervisor del contrato / Entidad</t>
  </si>
  <si>
    <t>Una vez se detecten atrasos y/o incumplimientos considerables en la ejecución del contrato</t>
  </si>
  <si>
    <t>Social o político</t>
  </si>
  <si>
    <t>Regulatorio</t>
  </si>
  <si>
    <t>Según se requiera</t>
  </si>
  <si>
    <t>Verificando la entrega de la documentación respectiva de acuerdo con lo slicitado por la Entidad</t>
  </si>
  <si>
    <t xml:space="preserve">No actualización de garantías de acuerdo con las modificaciones contratuales que se requieran </t>
  </si>
  <si>
    <t>Desprotección del patrimonio de la Entidad contratante</t>
  </si>
  <si>
    <t>Solicitud y verificación de la actualización de garantías y aprobación de las mismas</t>
  </si>
  <si>
    <t>Con cada modificación contratual</t>
  </si>
  <si>
    <t>MATRIZ DE RIESGOS</t>
  </si>
  <si>
    <t>Estudios y documentos previos, que no cumplan con la normatividad vigente</t>
  </si>
  <si>
    <t>Planeación y elaboración de los estuidos y documentos previos del proceso</t>
  </si>
  <si>
    <t>Haciendo la revisión de la normatividad actual establecida y requerimientos técnicos, previo a la publicación del proceso contractual junto con el personal calificado</t>
  </si>
  <si>
    <t>Insuficiencia del proceso para satisfacer las necesidades de la Entidad.
El proceso se puede declarar desierto dado las especificaciones incompletas o confusas qdue no permitan la adjudicacion del proceso.</t>
  </si>
  <si>
    <t>Revisión del alcance contractual determinano  el proceso claro y detallado asi como la disponibilidad de recursos, de acuerdo con la necesidad a satisfacer.</t>
  </si>
  <si>
    <t xml:space="preserve"> Seguimiento a las labores ejecutadas y revisión del reportes de control establecidos buscando detecciones tempranas de posibles daños de equipos.
Seguimiento de los estados nacionales e internacionesl a nivel exportacion.</t>
  </si>
  <si>
    <t>Mensual</t>
  </si>
  <si>
    <t>Materiales y/o repuestos defectuosos o remanufacturados, empleados en el mantenimiento de los equipos de linea vertical.</t>
  </si>
  <si>
    <t xml:space="preserve">Solicitar certificación
de calidad y originalidad de los
materiales y/o repuestos suministrados para las labores requeridas
</t>
  </si>
  <si>
    <t>Deficiencia en la
calidad de las actividaes propias del objeto contractual
No certificacion de los equipos por el ente certificador,
Variacion en la especifcaciones tecnicas de los equipos.</t>
  </si>
  <si>
    <t xml:space="preserve">Afectaciones físicas de los equipos de linea vertical, causadas por caídas accidentales o manipulación inadecuada por parte del personal del contratista encargado del mantenimiento </t>
  </si>
  <si>
    <t>Incremento de daños y fallas en los equipos de linea vertical</t>
  </si>
  <si>
    <t>Inadecuada o deficiente ejecución del contrato. 
Incumplimiento del contrato.
Accidentes laborales
Daños en los equipos</t>
  </si>
  <si>
    <t>Fallas en el correcto funcionamiento de los equipos
Incumplimiento con el plazo contractual establecido</t>
  </si>
  <si>
    <t xml:space="preserve">Revisión de causas, e implementación de medidas de solución y planes de contingencia.
Suscripción de modificaciones contractuales que den holguras aceptables a los tiempos de ejecución. </t>
  </si>
  <si>
    <t>Quincenalmente</t>
  </si>
  <si>
    <t>Variaciones en el costo de
los materiales y/o repuestos que se requieran para la correcta ejecución del mantenimiento de los equipos de linea vertical</t>
  </si>
  <si>
    <t>Incremento en los
impuestos, que afecten de manera considerable los precios de materiales y/o repuestos requeridos para la ejecución del mantenimiento de los equipos de linea vertical.</t>
  </si>
  <si>
    <t>Escacez en el mercado de los materiales y/o repuestos que se requieran para la correcta ejecución del suministro y  mantenimiento de los equipos verticales.</t>
  </si>
  <si>
    <t>Retrasos en la ejecución del contrato
Fallas en el correcto funcionamiento de los equipos
Suspension del equipo por falta de elementos y/o repuestos necesarios para su funcionamiento.</t>
  </si>
  <si>
    <t>Riesgo ocasionado por emergencia sanitarias tales como pandemias con afectacion nivel nacional y/o internacional.</t>
  </si>
  <si>
    <t>El no Pago de salarios, prestaciones sociales e indemnizaciones por parte del contratista a los operarios que prestan el servicio de instalacion y mantenimiento de los equipos de linea vertical</t>
  </si>
  <si>
    <t>Consejo Superior de la Judicatura
Dirección Ejecutiva Seccional de Administración Judicial
Valledupar</t>
  </si>
  <si>
    <t>EL SUMINISTRO, INSTALACIÓN, ADECUACION LOCATIVA Y PUESTA EN MARCHA DE NUEVOS ASCENSORES EN LAS SEDES JUDICIALES DE LOS MUNICIPIOS DE CODAZZI, CURUMANI Y CHIRIGUANA EN EL DEPARTAMENTO DEL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</si>
</sst>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404040"/>
      <name val="Arial"/>
      <family val="2"/>
    </font>
    <font>
      <b/>
      <sz val="12"/>
      <name val="Calibri"/>
      <family val="2"/>
      <scheme val="minor"/>
    </font>
    <font>
      <b/>
      <i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/>
      <top/>
      <bottom style="medium">
        <color rgb="FFA6A6A6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4" fillId="0" borderId="0" xfId="0" applyFont="1"/>
    <xf numFmtId="0" fontId="2" fillId="0" borderId="7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</dxfs>
  <tableStyles count="0" defaultTableStyle="TableStyleMedium2" defaultPivotStyle="PivotStyleLight16"/>
  <colors>
    <mruColors>
      <color rgb="FFFF9900"/>
      <color rgb="FFFF9933"/>
      <color rgb="FFFF00FF"/>
      <color rgb="FFFF09BF"/>
      <color rgb="FFD90556"/>
      <color rgb="FF2C4E1E"/>
      <color rgb="FF356E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83344</xdr:colOff>
      <xdr:row>0</xdr:row>
      <xdr:rowOff>285744</xdr:rowOff>
    </xdr:from>
    <xdr:to>
      <xdr:col>6</xdr:col>
      <xdr:colOff>803464</xdr:colOff>
      <xdr:row>2</xdr:row>
      <xdr:rowOff>273839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FF07DD-7B49-4DB9-B2C3-05F5CDB93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4" y="285744"/>
          <a:ext cx="3615720" cy="1119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1"/>
  <sheetViews>
    <sheetView tabSelected="1" view="pageBreakPreview" zoomScaleNormal="100" zoomScaleSheetLayoutView="100" workbookViewId="0">
      <pane ySplit="6" topLeftCell="A7" activePane="bottomLeft" state="frozen"/>
      <selection pane="bottomLeft" activeCell="T7" sqref="T7"/>
    </sheetView>
  </sheetViews>
  <sheetFormatPr baseColWidth="10" defaultColWidth="11.42578125" defaultRowHeight="15" x14ac:dyDescent="0.25"/>
  <cols>
    <col min="1" max="4" width="3.5703125" style="1" customWidth="1"/>
    <col min="5" max="5" width="5.85546875" style="1" customWidth="1"/>
    <col min="6" max="6" width="23.28515625" style="1" customWidth="1"/>
    <col min="7" max="7" width="44.7109375" style="1" customWidth="1"/>
    <col min="8" max="10" width="3.5703125" style="1" customWidth="1"/>
    <col min="11" max="11" width="5.5703125" style="1" customWidth="1"/>
    <col min="12" max="12" width="5.140625" style="1" customWidth="1"/>
    <col min="13" max="13" width="20.28515625" style="1" customWidth="1"/>
    <col min="14" max="16" width="4.5703125" style="1" customWidth="1"/>
    <col min="17" max="17" width="6.140625" style="1" customWidth="1"/>
    <col min="18" max="19" width="11.42578125" style="1"/>
    <col min="20" max="20" width="12.7109375" style="1" customWidth="1"/>
    <col min="21" max="21" width="14.7109375" style="1" customWidth="1"/>
    <col min="22" max="22" width="16" style="1" bestFit="1" customWidth="1"/>
    <col min="23" max="16384" width="11.42578125" style="1"/>
  </cols>
  <sheetData>
    <row r="1" spans="1:24" ht="61.5" customHeight="1" x14ac:dyDescent="0.25">
      <c r="A1" s="21"/>
      <c r="B1" s="21"/>
      <c r="C1" s="21"/>
      <c r="D1" s="21"/>
      <c r="E1" s="21"/>
      <c r="F1" s="21"/>
      <c r="G1" s="21"/>
      <c r="H1" s="20" t="s">
        <v>159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4" ht="27" customHeight="1" x14ac:dyDescent="0.25">
      <c r="A2" s="21"/>
      <c r="B2" s="21"/>
      <c r="C2" s="21"/>
      <c r="D2" s="21"/>
      <c r="E2" s="21"/>
      <c r="F2" s="21"/>
      <c r="G2" s="21"/>
      <c r="H2" s="18" t="s">
        <v>136</v>
      </c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4" ht="51.75" customHeight="1" thickBot="1" x14ac:dyDescent="0.3">
      <c r="A3" s="22"/>
      <c r="B3" s="22"/>
      <c r="C3" s="22"/>
      <c r="D3" s="22"/>
      <c r="E3" s="22"/>
      <c r="F3" s="22"/>
      <c r="G3" s="22"/>
      <c r="H3" s="19" t="s">
        <v>160</v>
      </c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4" ht="48.75" customHeight="1" thickBot="1" x14ac:dyDescent="0.3">
      <c r="A4" s="23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23" t="s">
        <v>5</v>
      </c>
      <c r="G4" s="23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11" t="s">
        <v>11</v>
      </c>
      <c r="M4" s="13" t="s">
        <v>12</v>
      </c>
      <c r="N4" s="15" t="s">
        <v>13</v>
      </c>
      <c r="O4" s="16"/>
      <c r="P4" s="16"/>
      <c r="Q4" s="17"/>
      <c r="R4" s="11" t="s">
        <v>14</v>
      </c>
      <c r="S4" s="11" t="s">
        <v>15</v>
      </c>
      <c r="T4" s="11" t="s">
        <v>16</v>
      </c>
      <c r="U4" s="11" t="s">
        <v>17</v>
      </c>
      <c r="V4" s="15" t="s">
        <v>18</v>
      </c>
      <c r="W4" s="17"/>
      <c r="X4" s="2"/>
    </row>
    <row r="5" spans="1:24" ht="48.75" customHeight="1" x14ac:dyDescent="0.25">
      <c r="A5" s="24"/>
      <c r="B5" s="10"/>
      <c r="C5" s="10"/>
      <c r="D5" s="10"/>
      <c r="E5" s="10"/>
      <c r="F5" s="24"/>
      <c r="G5" s="24"/>
      <c r="H5" s="10"/>
      <c r="I5" s="10"/>
      <c r="J5" s="10"/>
      <c r="K5" s="10"/>
      <c r="L5" s="12"/>
      <c r="M5" s="14"/>
      <c r="N5" s="11" t="s">
        <v>7</v>
      </c>
      <c r="O5" s="11" t="s">
        <v>8</v>
      </c>
      <c r="P5" s="11" t="s">
        <v>19</v>
      </c>
      <c r="Q5" s="11" t="s">
        <v>10</v>
      </c>
      <c r="R5" s="12"/>
      <c r="S5" s="12"/>
      <c r="T5" s="12"/>
      <c r="U5" s="12"/>
      <c r="V5" s="11" t="s">
        <v>20</v>
      </c>
      <c r="W5" s="11" t="s">
        <v>21</v>
      </c>
      <c r="X5" s="2"/>
    </row>
    <row r="6" spans="1:24" ht="48.75" customHeight="1" thickBot="1" x14ac:dyDescent="0.3">
      <c r="A6" s="24"/>
      <c r="B6" s="10"/>
      <c r="C6" s="10"/>
      <c r="D6" s="10"/>
      <c r="E6" s="10"/>
      <c r="F6" s="24"/>
      <c r="G6" s="24"/>
      <c r="H6" s="10"/>
      <c r="I6" s="10"/>
      <c r="J6" s="10"/>
      <c r="K6" s="10"/>
      <c r="L6" s="12"/>
      <c r="M6" s="14"/>
      <c r="N6" s="12"/>
      <c r="O6" s="12"/>
      <c r="P6" s="12"/>
      <c r="Q6" s="12"/>
      <c r="R6" s="12"/>
      <c r="S6" s="12"/>
      <c r="T6" s="12"/>
      <c r="U6" s="12"/>
      <c r="V6" s="12"/>
      <c r="W6" s="12"/>
      <c r="X6" s="2"/>
    </row>
    <row r="7" spans="1:24" ht="137.25" customHeight="1" thickBot="1" x14ac:dyDescent="0.3">
      <c r="A7" s="5">
        <v>1</v>
      </c>
      <c r="B7" s="5" t="s">
        <v>26</v>
      </c>
      <c r="C7" s="5" t="s">
        <v>23</v>
      </c>
      <c r="D7" s="5" t="s">
        <v>35</v>
      </c>
      <c r="E7" s="5" t="s">
        <v>25</v>
      </c>
      <c r="F7" s="6" t="s">
        <v>137</v>
      </c>
      <c r="G7" s="6" t="s">
        <v>93</v>
      </c>
      <c r="H7" s="5">
        <v>1</v>
      </c>
      <c r="I7" s="5">
        <v>5</v>
      </c>
      <c r="J7" s="5">
        <f>+H7+I7</f>
        <v>6</v>
      </c>
      <c r="K7" s="7" t="str">
        <f>+IF(AND(J7&gt;1,J7&lt;5),"Riesgo Bajo",IF(J7=5,"Riesgo Medio",IF(AND(J7&gt;5,J7&lt;8),"Riesgo Alto",IF(AND(J7&gt;7,J7&lt;11),"Riesgo Extremo","NO SE PUEDE ESTIMAR NIVEL DE RIESGO"))))</f>
        <v>Riesgo Alto</v>
      </c>
      <c r="L7" s="5" t="s">
        <v>30</v>
      </c>
      <c r="M7" s="6" t="s">
        <v>94</v>
      </c>
      <c r="N7" s="5">
        <v>1</v>
      </c>
      <c r="O7" s="5">
        <v>3</v>
      </c>
      <c r="P7" s="5">
        <f>+N7+O7</f>
        <v>4</v>
      </c>
      <c r="Q7" s="7" t="str">
        <f>+IF(AND(P7&gt;1,P7&lt;5),"Riesgo Bajo",IF(P7=5,"Riesgo Medio",IF(AND(P7&gt;5,P7&lt;8),"Riesgo Alto",IF(AND(P7&gt;7,P7&lt;11),"Riesgo Extremo","NO SE PUEDE ESTIMAR NIVEL DE RIESGO"))))</f>
        <v>Riesgo Bajo</v>
      </c>
      <c r="R7" s="5" t="s">
        <v>32</v>
      </c>
      <c r="S7" s="5" t="s">
        <v>30</v>
      </c>
      <c r="T7" s="6" t="s">
        <v>138</v>
      </c>
      <c r="U7" s="6" t="s">
        <v>118</v>
      </c>
      <c r="V7" s="6" t="s">
        <v>139</v>
      </c>
      <c r="W7" s="6" t="s">
        <v>130</v>
      </c>
    </row>
    <row r="8" spans="1:24" s="4" customFormat="1" ht="115.5" customHeight="1" thickBot="1" x14ac:dyDescent="0.25">
      <c r="A8" s="5">
        <v>2</v>
      </c>
      <c r="B8" s="5" t="s">
        <v>27</v>
      </c>
      <c r="C8" s="5" t="s">
        <v>37</v>
      </c>
      <c r="D8" s="5" t="s">
        <v>35</v>
      </c>
      <c r="E8" s="5" t="s">
        <v>25</v>
      </c>
      <c r="F8" s="6" t="s">
        <v>54</v>
      </c>
      <c r="G8" s="6" t="s">
        <v>55</v>
      </c>
      <c r="H8" s="5">
        <v>2</v>
      </c>
      <c r="I8" s="5">
        <v>5</v>
      </c>
      <c r="J8" s="5">
        <f>+H8+I8</f>
        <v>7</v>
      </c>
      <c r="K8" s="7" t="str">
        <f>+IF(AND(J8&gt;1,J8&lt;5),"Riesgo Bajo",IF(J8=5,"Riesgo Medio",IF(AND(J8&gt;5,J8&lt;8),"Riesgo Alto",IF(AND(J8&gt;7,J8&lt;11),"Riesgo Extremo","NO SE PUEDE ESTIMAR NIVEL DE RIESGO"))))</f>
        <v>Riesgo Alto</v>
      </c>
      <c r="L8" s="5" t="s">
        <v>30</v>
      </c>
      <c r="M8" s="6" t="s">
        <v>46</v>
      </c>
      <c r="N8" s="5">
        <v>1</v>
      </c>
      <c r="O8" s="5">
        <v>3</v>
      </c>
      <c r="P8" s="5">
        <f t="shared" ref="P8:P31" si="0">+N8+O8</f>
        <v>4</v>
      </c>
      <c r="Q8" s="7" t="str">
        <f t="shared" ref="Q8:Q31" si="1">+IF(AND(P8&gt;1,P8&lt;5),"Riesgo Bajo",IF(P8=5,"Riesgo Medio",IF(AND(P8&gt;5,P8&lt;8),"Riesgo Alto",IF(AND(P8&gt;7,P8&lt;11),"Riesgo Extremo","NO SE PUEDE ESTIMAR NIVEL DE RIESGO"))))</f>
        <v>Riesgo Bajo</v>
      </c>
      <c r="R8" s="5" t="s">
        <v>32</v>
      </c>
      <c r="S8" s="5" t="s">
        <v>30</v>
      </c>
      <c r="T8" s="6" t="s">
        <v>119</v>
      </c>
      <c r="U8" s="6" t="s">
        <v>118</v>
      </c>
      <c r="V8" s="6" t="s">
        <v>47</v>
      </c>
      <c r="W8" s="6" t="s">
        <v>130</v>
      </c>
      <c r="X8" s="2"/>
    </row>
    <row r="9" spans="1:24" s="4" customFormat="1" ht="141" customHeight="1" thickBot="1" x14ac:dyDescent="0.25">
      <c r="A9" s="5">
        <v>3</v>
      </c>
      <c r="B9" s="5" t="s">
        <v>27</v>
      </c>
      <c r="C9" s="5" t="s">
        <v>37</v>
      </c>
      <c r="D9" s="5" t="s">
        <v>35</v>
      </c>
      <c r="E9" s="5" t="s">
        <v>25</v>
      </c>
      <c r="F9" s="6" t="s">
        <v>117</v>
      </c>
      <c r="G9" s="6" t="s">
        <v>140</v>
      </c>
      <c r="H9" s="5">
        <v>3</v>
      </c>
      <c r="I9" s="5">
        <v>4</v>
      </c>
      <c r="J9" s="5">
        <f>+H9+I9</f>
        <v>7</v>
      </c>
      <c r="K9" s="7" t="str">
        <f>+IF(AND(J9&gt;1,J9&lt;5),"Riesgo Bajo",IF(J9=5,"Riesgo Medio",IF(AND(J9&gt;5,J9&lt;8),"Riesgo Alto",IF(AND(J9&gt;7,J9&lt;11),"Riesgo Extremo","NO SE PUEDE ESTIMAR NIVEL DE RIESGO"))))</f>
        <v>Riesgo Alto</v>
      </c>
      <c r="L9" s="5" t="s">
        <v>30</v>
      </c>
      <c r="M9" s="6" t="s">
        <v>141</v>
      </c>
      <c r="N9" s="5">
        <v>2</v>
      </c>
      <c r="O9" s="5">
        <v>3</v>
      </c>
      <c r="P9" s="5">
        <f t="shared" ref="P9" si="2">+N9+O9</f>
        <v>5</v>
      </c>
      <c r="Q9" s="7" t="str">
        <f t="shared" ref="Q9" si="3">+IF(AND(P9&gt;1,P9&lt;5),"Riesgo Bajo",IF(P9=5,"Riesgo Medio",IF(AND(P9&gt;5,P9&lt;8),"Riesgo Alto",IF(AND(P9&gt;7,P9&lt;11),"Riesgo Extremo","NO SE PUEDE ESTIMAR NIVEL DE RIESGO"))))</f>
        <v>Riesgo Medio</v>
      </c>
      <c r="R9" s="5" t="s">
        <v>31</v>
      </c>
      <c r="S9" s="5" t="s">
        <v>30</v>
      </c>
      <c r="T9" s="6" t="s">
        <v>119</v>
      </c>
      <c r="U9" s="6" t="s">
        <v>118</v>
      </c>
      <c r="V9" s="6" t="s">
        <v>47</v>
      </c>
      <c r="W9" s="6" t="s">
        <v>130</v>
      </c>
      <c r="X9" s="2"/>
    </row>
    <row r="10" spans="1:24" ht="205.5" customHeight="1" thickBot="1" x14ac:dyDescent="0.3">
      <c r="A10" s="5">
        <v>4</v>
      </c>
      <c r="B10" s="5" t="s">
        <v>26</v>
      </c>
      <c r="C10" s="5" t="s">
        <v>23</v>
      </c>
      <c r="D10" s="5" t="s">
        <v>36</v>
      </c>
      <c r="E10" s="5" t="s">
        <v>25</v>
      </c>
      <c r="F10" s="6" t="s">
        <v>99</v>
      </c>
      <c r="G10" s="6" t="s">
        <v>56</v>
      </c>
      <c r="H10" s="5">
        <v>2</v>
      </c>
      <c r="I10" s="5">
        <v>5</v>
      </c>
      <c r="J10" s="5">
        <f t="shared" ref="J10:J17" si="4">+H10+I10</f>
        <v>7</v>
      </c>
      <c r="K10" s="7" t="str">
        <f t="shared" ref="K10:K31" si="5">+IF(AND(J10&gt;1,J10&lt;5),"Riesgo Bajo",IF(J10=5,"Riesgo Medio",IF(AND(J10&gt;5,J10&lt;8),"Riesgo Alto",IF(AND(J10&gt;7,J10&lt;11),"Riesgo Extremo","NO SE PUEDE ESTIMAR NIVEL DE RIESGO"))))</f>
        <v>Riesgo Alto</v>
      </c>
      <c r="L10" s="5" t="s">
        <v>30</v>
      </c>
      <c r="M10" s="6" t="s">
        <v>103</v>
      </c>
      <c r="N10" s="5">
        <v>1</v>
      </c>
      <c r="O10" s="5">
        <v>2</v>
      </c>
      <c r="P10" s="5">
        <f t="shared" si="0"/>
        <v>3</v>
      </c>
      <c r="Q10" s="7" t="str">
        <f t="shared" si="1"/>
        <v>Riesgo Bajo</v>
      </c>
      <c r="R10" s="5" t="s">
        <v>32</v>
      </c>
      <c r="S10" s="5" t="s">
        <v>30</v>
      </c>
      <c r="T10" s="6" t="s">
        <v>118</v>
      </c>
      <c r="U10" s="6" t="s">
        <v>48</v>
      </c>
      <c r="V10" s="6" t="s">
        <v>41</v>
      </c>
      <c r="W10" s="6" t="s">
        <v>130</v>
      </c>
    </row>
    <row r="11" spans="1:24" ht="216" customHeight="1" thickBot="1" x14ac:dyDescent="0.3">
      <c r="A11" s="5">
        <v>5</v>
      </c>
      <c r="B11" s="5" t="s">
        <v>26</v>
      </c>
      <c r="C11" s="5" t="s">
        <v>28</v>
      </c>
      <c r="D11" s="5" t="s">
        <v>36</v>
      </c>
      <c r="E11" s="5" t="s">
        <v>128</v>
      </c>
      <c r="F11" s="6" t="s">
        <v>100</v>
      </c>
      <c r="G11" s="6" t="s">
        <v>122</v>
      </c>
      <c r="H11" s="5">
        <v>3</v>
      </c>
      <c r="I11" s="5">
        <v>4</v>
      </c>
      <c r="J11" s="5">
        <f t="shared" ref="J11" si="6">+H11+I11</f>
        <v>7</v>
      </c>
      <c r="K11" s="7" t="str">
        <f t="shared" ref="K11" si="7">+IF(AND(J11&gt;1,J11&lt;5),"Riesgo Bajo",IF(J11=5,"Riesgo Medio",IF(AND(J11&gt;5,J11&lt;8),"Riesgo Alto",IF(AND(J11&gt;7,J11&lt;11),"Riesgo Extremo","NO SE PUEDE ESTIMAR NIVEL DE RIESGO"))))</f>
        <v>Riesgo Alto</v>
      </c>
      <c r="L11" s="5" t="s">
        <v>101</v>
      </c>
      <c r="M11" s="6" t="s">
        <v>102</v>
      </c>
      <c r="N11" s="5">
        <v>2</v>
      </c>
      <c r="O11" s="5">
        <v>2</v>
      </c>
      <c r="P11" s="5">
        <f t="shared" ref="P11" si="8">+N11+O11</f>
        <v>4</v>
      </c>
      <c r="Q11" s="7" t="str">
        <f t="shared" ref="Q11" si="9">+IF(AND(P11&gt;1,P11&lt;5),"Riesgo Bajo",IF(P11=5,"Riesgo Medio",IF(AND(P11&gt;5,P11&lt;8),"Riesgo Alto",IF(AND(P11&gt;7,P11&lt;11),"Riesgo Extremo","NO SE PUEDE ESTIMAR NIVEL DE RIESGO"))))</f>
        <v>Riesgo Bajo</v>
      </c>
      <c r="R11" s="5" t="s">
        <v>32</v>
      </c>
      <c r="S11" s="5" t="s">
        <v>30</v>
      </c>
      <c r="T11" s="6" t="s">
        <v>104</v>
      </c>
      <c r="U11" s="6" t="s">
        <v>48</v>
      </c>
      <c r="V11" s="6" t="s">
        <v>105</v>
      </c>
      <c r="W11" s="6" t="s">
        <v>130</v>
      </c>
    </row>
    <row r="12" spans="1:24" ht="113.25" customHeight="1" thickBot="1" x14ac:dyDescent="0.3">
      <c r="A12" s="5">
        <v>6</v>
      </c>
      <c r="B12" s="5" t="s">
        <v>26</v>
      </c>
      <c r="C12" s="5" t="s">
        <v>28</v>
      </c>
      <c r="D12" s="5" t="s">
        <v>36</v>
      </c>
      <c r="E12" s="5" t="s">
        <v>25</v>
      </c>
      <c r="F12" s="6" t="s">
        <v>106</v>
      </c>
      <c r="G12" s="6" t="s">
        <v>107</v>
      </c>
      <c r="H12" s="5">
        <v>3</v>
      </c>
      <c r="I12" s="5">
        <v>4</v>
      </c>
      <c r="J12" s="5">
        <f t="shared" ref="J12:J13" si="10">+H12+I12</f>
        <v>7</v>
      </c>
      <c r="K12" s="7" t="str">
        <f t="shared" ref="K12:K13" si="11">+IF(AND(J12&gt;1,J12&lt;5),"Riesgo Bajo",IF(J12=5,"Riesgo Medio",IF(AND(J12&gt;5,J12&lt;8),"Riesgo Alto",IF(AND(J12&gt;7,J12&lt;11),"Riesgo Extremo","NO SE PUEDE ESTIMAR NIVEL DE RIESGO"))))</f>
        <v>Riesgo Alto</v>
      </c>
      <c r="L12" s="5" t="s">
        <v>101</v>
      </c>
      <c r="M12" s="6" t="s">
        <v>108</v>
      </c>
      <c r="N12" s="5">
        <v>2</v>
      </c>
      <c r="O12" s="5">
        <v>3</v>
      </c>
      <c r="P12" s="5">
        <f t="shared" ref="P12:P13" si="12">+N12+O12</f>
        <v>5</v>
      </c>
      <c r="Q12" s="7" t="str">
        <f t="shared" ref="Q12:Q13" si="13">+IF(AND(P12&gt;1,P12&lt;5),"Riesgo Bajo",IF(P12=5,"Riesgo Medio",IF(AND(P12&gt;5,P12&lt;8),"Riesgo Alto",IF(AND(P12&gt;7,P12&lt;11),"Riesgo Extremo","NO SE PUEDE ESTIMAR NIVEL DE RIESGO"))))</f>
        <v>Riesgo Medio</v>
      </c>
      <c r="R12" s="5" t="s">
        <v>32</v>
      </c>
      <c r="S12" s="5" t="s">
        <v>30</v>
      </c>
      <c r="T12" s="6" t="s">
        <v>109</v>
      </c>
      <c r="U12" s="6" t="s">
        <v>48</v>
      </c>
      <c r="V12" s="6" t="s">
        <v>110</v>
      </c>
      <c r="W12" s="6" t="s">
        <v>130</v>
      </c>
    </row>
    <row r="13" spans="1:24" ht="109.5" customHeight="1" thickBot="1" x14ac:dyDescent="0.3">
      <c r="A13" s="5">
        <v>7</v>
      </c>
      <c r="B13" s="5" t="s">
        <v>26</v>
      </c>
      <c r="C13" s="5" t="s">
        <v>23</v>
      </c>
      <c r="D13" s="5" t="s">
        <v>52</v>
      </c>
      <c r="E13" s="5" t="s">
        <v>25</v>
      </c>
      <c r="F13" s="6" t="s">
        <v>111</v>
      </c>
      <c r="G13" s="6" t="s">
        <v>112</v>
      </c>
      <c r="H13" s="5">
        <v>1</v>
      </c>
      <c r="I13" s="5">
        <v>4</v>
      </c>
      <c r="J13" s="5">
        <f t="shared" si="10"/>
        <v>5</v>
      </c>
      <c r="K13" s="7" t="str">
        <f t="shared" si="11"/>
        <v>Riesgo Medio</v>
      </c>
      <c r="L13" s="5" t="s">
        <v>30</v>
      </c>
      <c r="M13" s="6" t="s">
        <v>113</v>
      </c>
      <c r="N13" s="5">
        <v>1</v>
      </c>
      <c r="O13" s="5">
        <v>2</v>
      </c>
      <c r="P13" s="5">
        <f t="shared" si="12"/>
        <v>3</v>
      </c>
      <c r="Q13" s="7" t="str">
        <f t="shared" si="13"/>
        <v>Riesgo Bajo</v>
      </c>
      <c r="R13" s="5" t="s">
        <v>32</v>
      </c>
      <c r="S13" s="5" t="s">
        <v>30</v>
      </c>
      <c r="T13" s="6" t="s">
        <v>48</v>
      </c>
      <c r="U13" s="6" t="s">
        <v>114</v>
      </c>
      <c r="V13" s="6" t="s">
        <v>115</v>
      </c>
      <c r="W13" s="6" t="s">
        <v>130</v>
      </c>
    </row>
    <row r="14" spans="1:24" ht="113.25" customHeight="1" thickBot="1" x14ac:dyDescent="0.3">
      <c r="A14" s="5">
        <v>8</v>
      </c>
      <c r="B14" s="5" t="s">
        <v>26</v>
      </c>
      <c r="C14" s="5" t="s">
        <v>28</v>
      </c>
      <c r="D14" s="5" t="s">
        <v>52</v>
      </c>
      <c r="E14" s="5" t="s">
        <v>25</v>
      </c>
      <c r="F14" s="6" t="s">
        <v>53</v>
      </c>
      <c r="G14" s="6" t="s">
        <v>57</v>
      </c>
      <c r="H14" s="5">
        <v>3</v>
      </c>
      <c r="I14" s="5">
        <v>2</v>
      </c>
      <c r="J14" s="5">
        <f>+H14+I14</f>
        <v>5</v>
      </c>
      <c r="K14" s="7" t="str">
        <f>+IF(AND(J14&gt;1,J14&lt;5),"Riesgo Bajo",IF(J14=5,"Riesgo Medio",IF(AND(J14&gt;5,J14&lt;8),"Riesgo Alto",IF(AND(J14&gt;7,J14&lt;11),"Riesgo Extremo","NO SE PUEDE ESTIMAR NIVEL DE RIESGO"))))</f>
        <v>Riesgo Medio</v>
      </c>
      <c r="L14" s="5" t="s">
        <v>30</v>
      </c>
      <c r="M14" s="6" t="s">
        <v>49</v>
      </c>
      <c r="N14" s="5">
        <v>2</v>
      </c>
      <c r="O14" s="5">
        <v>2</v>
      </c>
      <c r="P14" s="5">
        <f>+N14+O14</f>
        <v>4</v>
      </c>
      <c r="Q14" s="7" t="str">
        <f>+IF(AND(P14&gt;1,P14&lt;5),"Riesgo Bajo",IF(P14=5,"Riesgo Medio",IF(AND(P14&gt;5,P14&lt;8),"Riesgo Alto",IF(AND(P14&gt;7,P14&lt;11),"Riesgo Extremo","NO SE PUEDE ESTIMAR NIVEL DE RIESGO"))))</f>
        <v>Riesgo Bajo</v>
      </c>
      <c r="R14" s="5" t="s">
        <v>32</v>
      </c>
      <c r="S14" s="5" t="s">
        <v>30</v>
      </c>
      <c r="T14" s="6" t="s">
        <v>50</v>
      </c>
      <c r="U14" s="6" t="s">
        <v>116</v>
      </c>
      <c r="V14" s="6" t="s">
        <v>51</v>
      </c>
      <c r="W14" s="6" t="s">
        <v>130</v>
      </c>
    </row>
    <row r="15" spans="1:24" ht="273.75" customHeight="1" thickBot="1" x14ac:dyDescent="0.3">
      <c r="A15" s="5">
        <v>9</v>
      </c>
      <c r="B15" s="5" t="s">
        <v>26</v>
      </c>
      <c r="C15" s="5" t="s">
        <v>28</v>
      </c>
      <c r="D15" s="5" t="s">
        <v>52</v>
      </c>
      <c r="E15" s="5" t="s">
        <v>25</v>
      </c>
      <c r="F15" s="6" t="s">
        <v>92</v>
      </c>
      <c r="G15" s="6" t="s">
        <v>58</v>
      </c>
      <c r="H15" s="5">
        <v>2</v>
      </c>
      <c r="I15" s="5">
        <v>5</v>
      </c>
      <c r="J15" s="5">
        <f t="shared" si="4"/>
        <v>7</v>
      </c>
      <c r="K15" s="7" t="str">
        <f t="shared" si="5"/>
        <v>Riesgo Alto</v>
      </c>
      <c r="L15" s="5" t="s">
        <v>29</v>
      </c>
      <c r="M15" s="6" t="s">
        <v>125</v>
      </c>
      <c r="N15" s="5">
        <v>1</v>
      </c>
      <c r="O15" s="5">
        <v>2</v>
      </c>
      <c r="P15" s="5">
        <f t="shared" si="0"/>
        <v>3</v>
      </c>
      <c r="Q15" s="7" t="str">
        <f t="shared" si="1"/>
        <v>Riesgo Bajo</v>
      </c>
      <c r="R15" s="5" t="s">
        <v>32</v>
      </c>
      <c r="S15" s="5" t="s">
        <v>59</v>
      </c>
      <c r="T15" s="6" t="s">
        <v>48</v>
      </c>
      <c r="U15" s="6" t="s">
        <v>60</v>
      </c>
      <c r="V15" s="6" t="s">
        <v>131</v>
      </c>
      <c r="W15" s="6" t="s">
        <v>45</v>
      </c>
    </row>
    <row r="16" spans="1:24" ht="149.25" customHeight="1" thickBot="1" x14ac:dyDescent="0.3">
      <c r="A16" s="5">
        <v>10</v>
      </c>
      <c r="B16" s="5" t="s">
        <v>26</v>
      </c>
      <c r="C16" s="5" t="s">
        <v>28</v>
      </c>
      <c r="D16" s="5" t="s">
        <v>24</v>
      </c>
      <c r="E16" s="5" t="s">
        <v>25</v>
      </c>
      <c r="F16" s="6" t="s">
        <v>44</v>
      </c>
      <c r="G16" s="6" t="s">
        <v>150</v>
      </c>
      <c r="H16" s="5">
        <v>2</v>
      </c>
      <c r="I16" s="5">
        <v>3</v>
      </c>
      <c r="J16" s="5">
        <f t="shared" si="4"/>
        <v>5</v>
      </c>
      <c r="K16" s="7" t="str">
        <f>+IF(AND(J16&gt;1,J16&lt;5),"Riesgo Bajo",IF(J16=5,"Riesgo Medio",IF(AND(J16&gt;5,J16&lt;8),"Riesgo Alto",IF(AND(J16&gt;7,J16&lt;11),"Riesgo Extremo","NO SE PUEDE ESTIMAR NIVEL DE RIESGO"))))</f>
        <v>Riesgo Medio</v>
      </c>
      <c r="L16" s="5" t="s">
        <v>61</v>
      </c>
      <c r="M16" s="6" t="s">
        <v>151</v>
      </c>
      <c r="N16" s="5">
        <v>2</v>
      </c>
      <c r="O16" s="5">
        <v>2</v>
      </c>
      <c r="P16" s="5">
        <f t="shared" si="0"/>
        <v>4</v>
      </c>
      <c r="Q16" s="7" t="str">
        <f t="shared" si="1"/>
        <v>Riesgo Bajo</v>
      </c>
      <c r="R16" s="5" t="s">
        <v>32</v>
      </c>
      <c r="S16" s="5" t="s">
        <v>126</v>
      </c>
      <c r="T16" s="6" t="s">
        <v>33</v>
      </c>
      <c r="U16" s="6" t="s">
        <v>62</v>
      </c>
      <c r="V16" s="6" t="s">
        <v>34</v>
      </c>
      <c r="W16" s="6" t="s">
        <v>152</v>
      </c>
    </row>
    <row r="17" spans="1:24" ht="120.75" customHeight="1" thickBot="1" x14ac:dyDescent="0.3">
      <c r="A17" s="5">
        <v>11</v>
      </c>
      <c r="B17" s="5" t="s">
        <v>22</v>
      </c>
      <c r="C17" s="5" t="s">
        <v>28</v>
      </c>
      <c r="D17" s="5" t="s">
        <v>24</v>
      </c>
      <c r="E17" s="5" t="s">
        <v>25</v>
      </c>
      <c r="F17" s="6" t="s">
        <v>38</v>
      </c>
      <c r="G17" s="6" t="s">
        <v>149</v>
      </c>
      <c r="H17" s="5">
        <v>3</v>
      </c>
      <c r="I17" s="5">
        <v>2</v>
      </c>
      <c r="J17" s="5">
        <f t="shared" si="4"/>
        <v>5</v>
      </c>
      <c r="K17" s="7" t="str">
        <f t="shared" si="5"/>
        <v>Riesgo Medio</v>
      </c>
      <c r="L17" s="5" t="s">
        <v>29</v>
      </c>
      <c r="M17" s="6" t="s">
        <v>63</v>
      </c>
      <c r="N17" s="5">
        <v>2</v>
      </c>
      <c r="O17" s="5">
        <v>2</v>
      </c>
      <c r="P17" s="5">
        <f t="shared" si="0"/>
        <v>4</v>
      </c>
      <c r="Q17" s="7" t="str">
        <f t="shared" si="1"/>
        <v>Riesgo Bajo</v>
      </c>
      <c r="R17" s="5" t="s">
        <v>32</v>
      </c>
      <c r="S17" s="5" t="s">
        <v>59</v>
      </c>
      <c r="T17" s="6" t="s">
        <v>43</v>
      </c>
      <c r="U17" s="6" t="s">
        <v>64</v>
      </c>
      <c r="V17" s="6" t="s">
        <v>34</v>
      </c>
      <c r="W17" s="6" t="s">
        <v>143</v>
      </c>
    </row>
    <row r="18" spans="1:24" s="4" customFormat="1" ht="115.5" customHeight="1" thickBot="1" x14ac:dyDescent="0.25">
      <c r="A18" s="5">
        <v>12</v>
      </c>
      <c r="B18" s="5" t="s">
        <v>22</v>
      </c>
      <c r="C18" s="5" t="s">
        <v>28</v>
      </c>
      <c r="D18" s="5" t="s">
        <v>24</v>
      </c>
      <c r="E18" s="5" t="s">
        <v>25</v>
      </c>
      <c r="F18" s="6" t="s">
        <v>68</v>
      </c>
      <c r="G18" s="6" t="s">
        <v>65</v>
      </c>
      <c r="H18" s="5">
        <v>3</v>
      </c>
      <c r="I18" s="5">
        <v>3</v>
      </c>
      <c r="J18" s="5">
        <f t="shared" ref="J18:J28" si="14">+H18+I18</f>
        <v>6</v>
      </c>
      <c r="K18" s="7" t="str">
        <f t="shared" ref="K18:K29" si="15">+IF(AND(J18&gt;1,J18&lt;5),"Riesgo Bajo",IF(J18=5,"Riesgo Medio",IF(AND(J18&gt;5,J18&lt;8),"Riesgo Alto",IF(AND(J18&gt;7,J18&lt;11),"Riesgo Extremo","NO SE PUEDE ESTIMAR NIVEL DE RIESGO"))))</f>
        <v>Riesgo Alto</v>
      </c>
      <c r="L18" s="5" t="s">
        <v>30</v>
      </c>
      <c r="M18" s="6" t="s">
        <v>66</v>
      </c>
      <c r="N18" s="5">
        <v>2</v>
      </c>
      <c r="O18" s="5">
        <v>2</v>
      </c>
      <c r="P18" s="5">
        <f t="shared" ref="P18:P28" si="16">+N18+O18</f>
        <v>4</v>
      </c>
      <c r="Q18" s="7" t="str">
        <f t="shared" ref="Q18:Q29" si="17">+IF(AND(P18&gt;1,P18&lt;5),"Riesgo Bajo",IF(P18=5,"Riesgo Medio",IF(AND(P18&gt;5,P18&lt;8),"Riesgo Alto",IF(AND(P18&gt;7,P18&lt;11),"Riesgo Extremo","NO SE PUEDE ESTIMAR NIVEL DE RIESGO"))))</f>
        <v>Riesgo Bajo</v>
      </c>
      <c r="R18" s="5" t="s">
        <v>31</v>
      </c>
      <c r="S18" s="5" t="s">
        <v>126</v>
      </c>
      <c r="T18" s="6" t="s">
        <v>39</v>
      </c>
      <c r="U18" s="6" t="s">
        <v>70</v>
      </c>
      <c r="V18" s="6" t="s">
        <v>34</v>
      </c>
      <c r="W18" s="6" t="s">
        <v>74</v>
      </c>
      <c r="X18" s="3"/>
    </row>
    <row r="19" spans="1:24" s="4" customFormat="1" ht="115.5" customHeight="1" thickBot="1" x14ac:dyDescent="0.25">
      <c r="A19" s="5">
        <v>13</v>
      </c>
      <c r="B19" s="5" t="s">
        <v>26</v>
      </c>
      <c r="C19" s="5" t="s">
        <v>28</v>
      </c>
      <c r="D19" s="5" t="s">
        <v>24</v>
      </c>
      <c r="E19" s="5" t="s">
        <v>25</v>
      </c>
      <c r="F19" s="6" t="s">
        <v>132</v>
      </c>
      <c r="G19" s="6" t="s">
        <v>133</v>
      </c>
      <c r="H19" s="5">
        <v>3</v>
      </c>
      <c r="I19" s="5">
        <v>4</v>
      </c>
      <c r="J19" s="5">
        <f t="shared" si="14"/>
        <v>7</v>
      </c>
      <c r="K19" s="7" t="str">
        <f t="shared" si="15"/>
        <v>Riesgo Alto</v>
      </c>
      <c r="L19" s="5" t="s">
        <v>29</v>
      </c>
      <c r="M19" s="6" t="s">
        <v>134</v>
      </c>
      <c r="N19" s="5">
        <v>3</v>
      </c>
      <c r="O19" s="5">
        <v>4</v>
      </c>
      <c r="P19" s="5">
        <f t="shared" si="16"/>
        <v>7</v>
      </c>
      <c r="Q19" s="7" t="str">
        <f t="shared" si="17"/>
        <v>Riesgo Alto</v>
      </c>
      <c r="R19" s="5" t="s">
        <v>31</v>
      </c>
      <c r="S19" s="5" t="s">
        <v>126</v>
      </c>
      <c r="T19" s="6" t="s">
        <v>135</v>
      </c>
      <c r="U19" s="6" t="s">
        <v>70</v>
      </c>
      <c r="V19" s="6" t="s">
        <v>34</v>
      </c>
      <c r="W19" s="6" t="s">
        <v>74</v>
      </c>
      <c r="X19" s="2"/>
    </row>
    <row r="20" spans="1:24" s="4" customFormat="1" ht="142.5" customHeight="1" thickBot="1" x14ac:dyDescent="0.25">
      <c r="A20" s="5">
        <v>14</v>
      </c>
      <c r="B20" s="5" t="s">
        <v>22</v>
      </c>
      <c r="C20" s="5" t="s">
        <v>28</v>
      </c>
      <c r="D20" s="5" t="s">
        <v>24</v>
      </c>
      <c r="E20" s="5" t="s">
        <v>81</v>
      </c>
      <c r="F20" s="6" t="s">
        <v>155</v>
      </c>
      <c r="G20" s="6" t="s">
        <v>156</v>
      </c>
      <c r="H20" s="5">
        <v>3</v>
      </c>
      <c r="I20" s="5">
        <v>5</v>
      </c>
      <c r="J20" s="5">
        <f t="shared" si="14"/>
        <v>8</v>
      </c>
      <c r="K20" s="7" t="str">
        <f t="shared" si="15"/>
        <v>Riesgo Extremo</v>
      </c>
      <c r="L20" s="5" t="s">
        <v>29</v>
      </c>
      <c r="M20" s="6" t="s">
        <v>142</v>
      </c>
      <c r="N20" s="5">
        <v>3</v>
      </c>
      <c r="O20" s="5">
        <v>2</v>
      </c>
      <c r="P20" s="5">
        <f t="shared" si="16"/>
        <v>5</v>
      </c>
      <c r="Q20" s="7" t="str">
        <f t="shared" si="17"/>
        <v>Riesgo Medio</v>
      </c>
      <c r="R20" s="5" t="s">
        <v>32</v>
      </c>
      <c r="S20" s="5" t="s">
        <v>59</v>
      </c>
      <c r="T20" s="6" t="s">
        <v>69</v>
      </c>
      <c r="U20" s="6" t="s">
        <v>67</v>
      </c>
      <c r="V20" s="6" t="s">
        <v>34</v>
      </c>
      <c r="W20" s="6" t="s">
        <v>143</v>
      </c>
      <c r="X20" s="2"/>
    </row>
    <row r="21" spans="1:24" s="4" customFormat="1" ht="129.75" customHeight="1" thickBot="1" x14ac:dyDescent="0.25">
      <c r="A21" s="5">
        <v>15</v>
      </c>
      <c r="B21" s="5" t="s">
        <v>26</v>
      </c>
      <c r="C21" s="5" t="s">
        <v>28</v>
      </c>
      <c r="D21" s="5" t="s">
        <v>24</v>
      </c>
      <c r="E21" s="5" t="s">
        <v>25</v>
      </c>
      <c r="F21" s="6" t="s">
        <v>71</v>
      </c>
      <c r="G21" s="6" t="s">
        <v>72</v>
      </c>
      <c r="H21" s="5">
        <v>2</v>
      </c>
      <c r="I21" s="5">
        <v>5</v>
      </c>
      <c r="J21" s="5">
        <f t="shared" si="14"/>
        <v>7</v>
      </c>
      <c r="K21" s="7" t="str">
        <f t="shared" si="15"/>
        <v>Riesgo Alto</v>
      </c>
      <c r="L21" s="5" t="s">
        <v>29</v>
      </c>
      <c r="M21" s="6" t="s">
        <v>73</v>
      </c>
      <c r="N21" s="5">
        <v>1</v>
      </c>
      <c r="O21" s="5">
        <v>4</v>
      </c>
      <c r="P21" s="5">
        <f t="shared" si="16"/>
        <v>5</v>
      </c>
      <c r="Q21" s="7" t="str">
        <f t="shared" si="17"/>
        <v>Riesgo Medio</v>
      </c>
      <c r="R21" s="5" t="s">
        <v>32</v>
      </c>
      <c r="S21" s="5" t="s">
        <v>126</v>
      </c>
      <c r="T21" s="6" t="s">
        <v>127</v>
      </c>
      <c r="U21" s="6" t="s">
        <v>70</v>
      </c>
      <c r="V21" s="6" t="s">
        <v>34</v>
      </c>
      <c r="W21" s="6" t="s">
        <v>74</v>
      </c>
      <c r="X21" s="2"/>
    </row>
    <row r="22" spans="1:24" s="4" customFormat="1" ht="99.75" customHeight="1" thickBot="1" x14ac:dyDescent="0.25">
      <c r="A22" s="5">
        <v>16</v>
      </c>
      <c r="B22" s="5" t="s">
        <v>26</v>
      </c>
      <c r="C22" s="5" t="s">
        <v>23</v>
      </c>
      <c r="D22" s="5" t="s">
        <v>24</v>
      </c>
      <c r="E22" s="5" t="s">
        <v>80</v>
      </c>
      <c r="F22" s="6" t="s">
        <v>76</v>
      </c>
      <c r="G22" s="6" t="s">
        <v>75</v>
      </c>
      <c r="H22" s="5">
        <v>1</v>
      </c>
      <c r="I22" s="5">
        <v>4</v>
      </c>
      <c r="J22" s="5">
        <f t="shared" si="14"/>
        <v>5</v>
      </c>
      <c r="K22" s="7" t="str">
        <f t="shared" si="15"/>
        <v>Riesgo Medio</v>
      </c>
      <c r="L22" s="5" t="s">
        <v>30</v>
      </c>
      <c r="M22" s="6" t="s">
        <v>77</v>
      </c>
      <c r="N22" s="5">
        <v>1</v>
      </c>
      <c r="O22" s="5">
        <v>2</v>
      </c>
      <c r="P22" s="5">
        <f t="shared" si="16"/>
        <v>3</v>
      </c>
      <c r="Q22" s="7" t="str">
        <f t="shared" si="17"/>
        <v>Riesgo Bajo</v>
      </c>
      <c r="R22" s="5" t="s">
        <v>32</v>
      </c>
      <c r="S22" s="5" t="s">
        <v>126</v>
      </c>
      <c r="T22" s="6" t="s">
        <v>69</v>
      </c>
      <c r="U22" s="6" t="s">
        <v>70</v>
      </c>
      <c r="V22" s="6" t="s">
        <v>34</v>
      </c>
      <c r="W22" s="6" t="s">
        <v>74</v>
      </c>
      <c r="X22" s="2"/>
    </row>
    <row r="23" spans="1:24" s="4" customFormat="1" ht="169.5" customHeight="1" thickBot="1" x14ac:dyDescent="0.25">
      <c r="A23" s="5">
        <v>17</v>
      </c>
      <c r="B23" s="5" t="s">
        <v>22</v>
      </c>
      <c r="C23" s="5" t="s">
        <v>28</v>
      </c>
      <c r="D23" s="5" t="s">
        <v>24</v>
      </c>
      <c r="E23" s="5" t="s">
        <v>25</v>
      </c>
      <c r="F23" s="6" t="s">
        <v>158</v>
      </c>
      <c r="G23" s="6" t="s">
        <v>91</v>
      </c>
      <c r="H23" s="5">
        <v>2</v>
      </c>
      <c r="I23" s="5">
        <v>4</v>
      </c>
      <c r="J23" s="5">
        <f t="shared" si="14"/>
        <v>6</v>
      </c>
      <c r="K23" s="7" t="str">
        <f t="shared" si="15"/>
        <v>Riesgo Alto</v>
      </c>
      <c r="L23" s="5" t="s">
        <v>29</v>
      </c>
      <c r="M23" s="6" t="s">
        <v>90</v>
      </c>
      <c r="N23" s="5">
        <v>1</v>
      </c>
      <c r="O23" s="5">
        <v>3</v>
      </c>
      <c r="P23" s="5">
        <f t="shared" si="16"/>
        <v>4</v>
      </c>
      <c r="Q23" s="7" t="str">
        <f t="shared" si="17"/>
        <v>Riesgo Bajo</v>
      </c>
      <c r="R23" s="5" t="s">
        <v>31</v>
      </c>
      <c r="S23" s="5" t="s">
        <v>126</v>
      </c>
      <c r="T23" s="6" t="s">
        <v>33</v>
      </c>
      <c r="U23" s="6" t="s">
        <v>70</v>
      </c>
      <c r="V23" s="6" t="s">
        <v>34</v>
      </c>
      <c r="W23" s="6" t="s">
        <v>74</v>
      </c>
      <c r="X23" s="2"/>
    </row>
    <row r="24" spans="1:24" s="4" customFormat="1" ht="127.5" customHeight="1" thickBot="1" x14ac:dyDescent="0.25">
      <c r="A24" s="5">
        <v>18</v>
      </c>
      <c r="B24" s="5" t="s">
        <v>22</v>
      </c>
      <c r="C24" s="5" t="s">
        <v>28</v>
      </c>
      <c r="D24" s="5" t="s">
        <v>24</v>
      </c>
      <c r="E24" s="5" t="s">
        <v>25</v>
      </c>
      <c r="F24" s="6" t="s">
        <v>144</v>
      </c>
      <c r="G24" s="6" t="s">
        <v>146</v>
      </c>
      <c r="H24" s="5">
        <v>3</v>
      </c>
      <c r="I24" s="5">
        <v>5</v>
      </c>
      <c r="J24" s="5">
        <f t="shared" si="14"/>
        <v>8</v>
      </c>
      <c r="K24" s="7" t="str">
        <f t="shared" si="15"/>
        <v>Riesgo Extremo</v>
      </c>
      <c r="L24" s="5" t="s">
        <v>29</v>
      </c>
      <c r="M24" s="6" t="s">
        <v>145</v>
      </c>
      <c r="N24" s="5">
        <v>1</v>
      </c>
      <c r="O24" s="5">
        <v>2</v>
      </c>
      <c r="P24" s="5">
        <f t="shared" si="16"/>
        <v>3</v>
      </c>
      <c r="Q24" s="7" t="str">
        <f t="shared" si="17"/>
        <v>Riesgo Bajo</v>
      </c>
      <c r="R24" s="5" t="s">
        <v>32</v>
      </c>
      <c r="S24" s="5" t="s">
        <v>59</v>
      </c>
      <c r="T24" s="6" t="s">
        <v>69</v>
      </c>
      <c r="U24" s="6" t="s">
        <v>67</v>
      </c>
      <c r="V24" s="6" t="s">
        <v>34</v>
      </c>
      <c r="W24" s="6" t="s">
        <v>143</v>
      </c>
      <c r="X24" s="2"/>
    </row>
    <row r="25" spans="1:24" s="4" customFormat="1" ht="140.25" customHeight="1" thickBot="1" x14ac:dyDescent="0.25">
      <c r="A25" s="5">
        <v>19</v>
      </c>
      <c r="B25" s="5" t="s">
        <v>22</v>
      </c>
      <c r="C25" s="5" t="s">
        <v>28</v>
      </c>
      <c r="D25" s="5" t="s">
        <v>24</v>
      </c>
      <c r="E25" s="5" t="s">
        <v>81</v>
      </c>
      <c r="F25" s="6" t="s">
        <v>153</v>
      </c>
      <c r="G25" s="6" t="s">
        <v>78</v>
      </c>
      <c r="H25" s="5">
        <v>2</v>
      </c>
      <c r="I25" s="5">
        <v>3</v>
      </c>
      <c r="J25" s="5">
        <f t="shared" si="14"/>
        <v>5</v>
      </c>
      <c r="K25" s="7" t="str">
        <f t="shared" si="15"/>
        <v>Riesgo Medio</v>
      </c>
      <c r="L25" s="5" t="s">
        <v>29</v>
      </c>
      <c r="M25" s="6" t="s">
        <v>79</v>
      </c>
      <c r="N25" s="5">
        <v>1</v>
      </c>
      <c r="O25" s="5">
        <v>2</v>
      </c>
      <c r="P25" s="5">
        <f t="shared" si="16"/>
        <v>3</v>
      </c>
      <c r="Q25" s="7" t="str">
        <f t="shared" si="17"/>
        <v>Riesgo Bajo</v>
      </c>
      <c r="R25" s="5" t="s">
        <v>31</v>
      </c>
      <c r="S25" s="5" t="s">
        <v>59</v>
      </c>
      <c r="T25" s="6" t="s">
        <v>69</v>
      </c>
      <c r="U25" s="6" t="s">
        <v>67</v>
      </c>
      <c r="V25" s="6" t="s">
        <v>34</v>
      </c>
      <c r="W25" s="6" t="s">
        <v>74</v>
      </c>
      <c r="X25" s="2"/>
    </row>
    <row r="26" spans="1:24" s="4" customFormat="1" ht="186.75" customHeight="1" thickBot="1" x14ac:dyDescent="0.25">
      <c r="A26" s="5">
        <v>20</v>
      </c>
      <c r="B26" s="5" t="s">
        <v>22</v>
      </c>
      <c r="C26" s="5" t="s">
        <v>28</v>
      </c>
      <c r="D26" s="5" t="s">
        <v>24</v>
      </c>
      <c r="E26" s="5" t="s">
        <v>81</v>
      </c>
      <c r="F26" s="6" t="s">
        <v>154</v>
      </c>
      <c r="G26" s="6" t="s">
        <v>82</v>
      </c>
      <c r="H26" s="5">
        <v>1</v>
      </c>
      <c r="I26" s="5">
        <v>4</v>
      </c>
      <c r="J26" s="5">
        <f t="shared" si="14"/>
        <v>5</v>
      </c>
      <c r="K26" s="7" t="str">
        <f t="shared" si="15"/>
        <v>Riesgo Medio</v>
      </c>
      <c r="L26" s="5" t="s">
        <v>30</v>
      </c>
      <c r="M26" s="6" t="s">
        <v>83</v>
      </c>
      <c r="N26" s="5">
        <v>1</v>
      </c>
      <c r="O26" s="5">
        <v>3</v>
      </c>
      <c r="P26" s="5">
        <f t="shared" si="16"/>
        <v>4</v>
      </c>
      <c r="Q26" s="7" t="str">
        <f t="shared" si="17"/>
        <v>Riesgo Bajo</v>
      </c>
      <c r="R26" s="5" t="s">
        <v>32</v>
      </c>
      <c r="S26" s="5" t="s">
        <v>29</v>
      </c>
      <c r="T26" s="6" t="s">
        <v>39</v>
      </c>
      <c r="U26" s="6" t="s">
        <v>70</v>
      </c>
      <c r="V26" s="6" t="s">
        <v>84</v>
      </c>
      <c r="W26" s="6" t="s">
        <v>84</v>
      </c>
      <c r="X26" s="2"/>
    </row>
    <row r="27" spans="1:24" s="4" customFormat="1" ht="129.75" customHeight="1" thickBot="1" x14ac:dyDescent="0.25">
      <c r="A27" s="5">
        <v>21</v>
      </c>
      <c r="B27" s="5" t="s">
        <v>26</v>
      </c>
      <c r="C27" s="5" t="s">
        <v>28</v>
      </c>
      <c r="D27" s="5" t="s">
        <v>24</v>
      </c>
      <c r="E27" s="5" t="s">
        <v>25</v>
      </c>
      <c r="F27" s="6" t="s">
        <v>86</v>
      </c>
      <c r="G27" s="6" t="s">
        <v>87</v>
      </c>
      <c r="H27" s="5">
        <v>1</v>
      </c>
      <c r="I27" s="5">
        <v>4</v>
      </c>
      <c r="J27" s="5">
        <f t="shared" si="14"/>
        <v>5</v>
      </c>
      <c r="K27" s="7" t="str">
        <f t="shared" si="15"/>
        <v>Riesgo Medio</v>
      </c>
      <c r="L27" s="5" t="s">
        <v>29</v>
      </c>
      <c r="M27" s="6" t="s">
        <v>88</v>
      </c>
      <c r="N27" s="5">
        <v>1</v>
      </c>
      <c r="O27" s="5">
        <v>3</v>
      </c>
      <c r="P27" s="5">
        <f t="shared" si="16"/>
        <v>4</v>
      </c>
      <c r="Q27" s="7" t="str">
        <f t="shared" si="17"/>
        <v>Riesgo Bajo</v>
      </c>
      <c r="R27" s="5" t="s">
        <v>31</v>
      </c>
      <c r="S27" s="5" t="s">
        <v>126</v>
      </c>
      <c r="T27" s="6" t="s">
        <v>39</v>
      </c>
      <c r="U27" s="6" t="s">
        <v>70</v>
      </c>
      <c r="V27" s="6" t="s">
        <v>89</v>
      </c>
      <c r="W27" s="6" t="s">
        <v>74</v>
      </c>
      <c r="X27" s="2"/>
    </row>
    <row r="28" spans="1:24" ht="159.75" customHeight="1" thickBot="1" x14ac:dyDescent="0.3">
      <c r="A28" s="5">
        <v>22</v>
      </c>
      <c r="B28" s="5" t="s">
        <v>22</v>
      </c>
      <c r="C28" s="5" t="s">
        <v>28</v>
      </c>
      <c r="D28" s="5" t="s">
        <v>24</v>
      </c>
      <c r="E28" s="5" t="s">
        <v>25</v>
      </c>
      <c r="F28" s="6" t="s">
        <v>96</v>
      </c>
      <c r="G28" s="6" t="s">
        <v>95</v>
      </c>
      <c r="H28" s="5">
        <v>1</v>
      </c>
      <c r="I28" s="8">
        <v>1</v>
      </c>
      <c r="J28" s="5">
        <f t="shared" si="14"/>
        <v>2</v>
      </c>
      <c r="K28" s="7" t="str">
        <f t="shared" si="15"/>
        <v>Riesgo Bajo</v>
      </c>
      <c r="L28" s="5" t="s">
        <v>29</v>
      </c>
      <c r="M28" s="6" t="s">
        <v>97</v>
      </c>
      <c r="N28" s="5">
        <v>1</v>
      </c>
      <c r="O28" s="5">
        <v>1</v>
      </c>
      <c r="P28" s="5">
        <f t="shared" si="16"/>
        <v>2</v>
      </c>
      <c r="Q28" s="7" t="str">
        <f t="shared" si="17"/>
        <v>Riesgo Bajo</v>
      </c>
      <c r="R28" s="5" t="s">
        <v>31</v>
      </c>
      <c r="S28" s="5" t="s">
        <v>29</v>
      </c>
      <c r="T28" s="6" t="s">
        <v>39</v>
      </c>
      <c r="U28" s="6" t="s">
        <v>70</v>
      </c>
      <c r="V28" s="6" t="s">
        <v>40</v>
      </c>
      <c r="W28" s="6" t="s">
        <v>74</v>
      </c>
    </row>
    <row r="29" spans="1:24" ht="167.25" customHeight="1" thickBot="1" x14ac:dyDescent="0.3">
      <c r="A29" s="5">
        <v>23</v>
      </c>
      <c r="B29" s="5" t="s">
        <v>22</v>
      </c>
      <c r="C29" s="5" t="s">
        <v>28</v>
      </c>
      <c r="D29" s="5" t="s">
        <v>24</v>
      </c>
      <c r="E29" s="5" t="s">
        <v>25</v>
      </c>
      <c r="F29" s="6" t="s">
        <v>147</v>
      </c>
      <c r="G29" s="6" t="s">
        <v>148</v>
      </c>
      <c r="H29" s="5">
        <v>1</v>
      </c>
      <c r="I29" s="8">
        <v>1</v>
      </c>
      <c r="J29" s="5">
        <f t="shared" ref="J29:J31" si="18">+H29+I29</f>
        <v>2</v>
      </c>
      <c r="K29" s="7" t="str">
        <f t="shared" si="15"/>
        <v>Riesgo Bajo</v>
      </c>
      <c r="L29" s="5" t="s">
        <v>29</v>
      </c>
      <c r="M29" s="6" t="s">
        <v>98</v>
      </c>
      <c r="N29" s="5">
        <v>1</v>
      </c>
      <c r="O29" s="5">
        <v>3</v>
      </c>
      <c r="P29" s="5">
        <f t="shared" ref="P29" si="19">+N29+O29</f>
        <v>4</v>
      </c>
      <c r="Q29" s="7" t="str">
        <f t="shared" si="17"/>
        <v>Riesgo Bajo</v>
      </c>
      <c r="R29" s="5" t="s">
        <v>31</v>
      </c>
      <c r="S29" s="5" t="s">
        <v>29</v>
      </c>
      <c r="T29" s="6" t="s">
        <v>39</v>
      </c>
      <c r="U29" s="6" t="s">
        <v>70</v>
      </c>
      <c r="V29" s="6" t="s">
        <v>40</v>
      </c>
      <c r="W29" s="6" t="s">
        <v>143</v>
      </c>
    </row>
    <row r="30" spans="1:24" ht="89.45" customHeight="1" thickBot="1" x14ac:dyDescent="0.3">
      <c r="A30" s="5">
        <v>24</v>
      </c>
      <c r="B30" s="5" t="s">
        <v>26</v>
      </c>
      <c r="C30" s="5" t="s">
        <v>28</v>
      </c>
      <c r="D30" s="5" t="s">
        <v>24</v>
      </c>
      <c r="E30" s="5" t="s">
        <v>129</v>
      </c>
      <c r="F30" s="6" t="s">
        <v>157</v>
      </c>
      <c r="G30" s="6" t="s">
        <v>42</v>
      </c>
      <c r="H30" s="5">
        <v>3</v>
      </c>
      <c r="I30" s="8">
        <v>3</v>
      </c>
      <c r="J30" s="5">
        <f t="shared" si="18"/>
        <v>6</v>
      </c>
      <c r="K30" s="7" t="str">
        <f t="shared" si="5"/>
        <v>Riesgo Alto</v>
      </c>
      <c r="L30" s="5" t="s">
        <v>61</v>
      </c>
      <c r="M30" s="6" t="s">
        <v>124</v>
      </c>
      <c r="N30" s="5">
        <v>2</v>
      </c>
      <c r="O30" s="5">
        <v>3</v>
      </c>
      <c r="P30" s="5">
        <f t="shared" si="0"/>
        <v>5</v>
      </c>
      <c r="Q30" s="7" t="str">
        <f t="shared" si="1"/>
        <v>Riesgo Medio</v>
      </c>
      <c r="R30" s="5" t="s">
        <v>31</v>
      </c>
      <c r="S30" s="5" t="s">
        <v>61</v>
      </c>
      <c r="T30" s="6" t="s">
        <v>39</v>
      </c>
      <c r="U30" s="6" t="s">
        <v>67</v>
      </c>
      <c r="V30" s="6" t="s">
        <v>40</v>
      </c>
      <c r="W30" s="6" t="s">
        <v>84</v>
      </c>
    </row>
    <row r="31" spans="1:24" ht="149.25" customHeight="1" thickBot="1" x14ac:dyDescent="0.3">
      <c r="A31" s="5">
        <v>25</v>
      </c>
      <c r="B31" s="5" t="s">
        <v>26</v>
      </c>
      <c r="C31" s="5" t="s">
        <v>28</v>
      </c>
      <c r="D31" s="5" t="s">
        <v>24</v>
      </c>
      <c r="E31" s="5" t="s">
        <v>120</v>
      </c>
      <c r="F31" s="6" t="s">
        <v>121</v>
      </c>
      <c r="G31" s="6" t="s">
        <v>85</v>
      </c>
      <c r="H31" s="8">
        <v>3</v>
      </c>
      <c r="I31" s="8">
        <v>5</v>
      </c>
      <c r="J31" s="5">
        <f t="shared" si="18"/>
        <v>8</v>
      </c>
      <c r="K31" s="7" t="str">
        <f t="shared" si="5"/>
        <v>Riesgo Extremo</v>
      </c>
      <c r="L31" s="5" t="s">
        <v>30</v>
      </c>
      <c r="M31" s="6" t="s">
        <v>123</v>
      </c>
      <c r="N31" s="5">
        <v>2</v>
      </c>
      <c r="O31" s="5">
        <v>3</v>
      </c>
      <c r="P31" s="5">
        <f t="shared" si="0"/>
        <v>5</v>
      </c>
      <c r="Q31" s="7" t="str">
        <f t="shared" si="1"/>
        <v>Riesgo Medio</v>
      </c>
      <c r="R31" s="5" t="s">
        <v>32</v>
      </c>
      <c r="S31" s="5" t="s">
        <v>61</v>
      </c>
      <c r="T31" s="6" t="s">
        <v>39</v>
      </c>
      <c r="U31" s="6" t="s">
        <v>67</v>
      </c>
      <c r="V31" s="6" t="s">
        <v>40</v>
      </c>
      <c r="W31" s="6" t="s">
        <v>84</v>
      </c>
    </row>
  </sheetData>
  <mergeCells count="29">
    <mergeCell ref="H2:W2"/>
    <mergeCell ref="H3:W3"/>
    <mergeCell ref="H1:W1"/>
    <mergeCell ref="A1:G3"/>
    <mergeCell ref="V4:W4"/>
    <mergeCell ref="L4:L6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W5:W6"/>
    <mergeCell ref="U4:U6"/>
    <mergeCell ref="M4:M6"/>
    <mergeCell ref="N4:Q4"/>
    <mergeCell ref="R4:R6"/>
    <mergeCell ref="S4:S6"/>
    <mergeCell ref="T4:T6"/>
    <mergeCell ref="N5:N6"/>
    <mergeCell ref="O5:O6"/>
    <mergeCell ref="P5:P6"/>
    <mergeCell ref="Q5:Q6"/>
    <mergeCell ref="V5:V6"/>
  </mergeCells>
  <conditionalFormatting sqref="K7:K14 Q7:Q14">
    <cfRule type="containsText" dxfId="18" priority="1" operator="containsText" text="Riesgo Alto">
      <formula>NOT(ISERROR(SEARCH("Riesgo Alto",K7)))</formula>
    </cfRule>
  </conditionalFormatting>
  <conditionalFormatting sqref="K7:K14">
    <cfRule type="containsText" dxfId="17" priority="6" operator="containsText" text="Riesgo Extremo">
      <formula>NOT(ISERROR(SEARCH("Riesgo Extremo",K7)))</formula>
    </cfRule>
    <cfRule type="containsText" dxfId="16" priority="7" operator="containsText" text="Riesgo Alto">
      <formula>NOT(ISERROR(SEARCH("Riesgo Alto",K7)))</formula>
    </cfRule>
    <cfRule type="containsText" dxfId="15" priority="8" operator="containsText" text="Riesgo Medio">
      <formula>NOT(ISERROR(SEARCH("Riesgo Medio",K7)))</formula>
    </cfRule>
    <cfRule type="containsText" dxfId="14" priority="9" operator="containsText" text="Riesgo Bajo">
      <formula>NOT(ISERROR(SEARCH("Riesgo Bajo",K7)))</formula>
    </cfRule>
  </conditionalFormatting>
  <conditionalFormatting sqref="K14:K31">
    <cfRule type="containsText" dxfId="13" priority="17" operator="containsText" text="Riesgo Alto">
      <formula>NOT(ISERROR(SEARCH("Riesgo Alto",K14)))</formula>
    </cfRule>
    <cfRule type="containsText" dxfId="12" priority="34" operator="containsText" text="Riesgo Extremo">
      <formula>NOT(ISERROR(SEARCH("Riesgo Extremo",K14)))</formula>
    </cfRule>
    <cfRule type="containsText" dxfId="11" priority="35" operator="containsText" text="Riesgo Alto">
      <formula>NOT(ISERROR(SEARCH("Riesgo Alto",K14)))</formula>
    </cfRule>
    <cfRule type="containsText" dxfId="10" priority="36" operator="containsText" text="Riesgo Medio">
      <formula>NOT(ISERROR(SEARCH("Riesgo Medio",K14)))</formula>
    </cfRule>
    <cfRule type="containsText" dxfId="9" priority="37" operator="containsText" text="Riesgo Bajo">
      <formula>NOT(ISERROR(SEARCH("Riesgo Bajo",K14)))</formula>
    </cfRule>
  </conditionalFormatting>
  <conditionalFormatting sqref="Q7:Q14">
    <cfRule type="containsText" dxfId="8" priority="2" operator="containsText" text="Riesgo Extremo">
      <formula>NOT(ISERROR(SEARCH("Riesgo Extremo",Q7)))</formula>
    </cfRule>
    <cfRule type="containsText" dxfId="7" priority="3" operator="containsText" text="Riesgo Alto">
      <formula>NOT(ISERROR(SEARCH("Riesgo Alto",Q7)))</formula>
    </cfRule>
    <cfRule type="containsText" dxfId="6" priority="4" operator="containsText" text="Riesgo Medio">
      <formula>NOT(ISERROR(SEARCH("Riesgo Medio",Q7)))</formula>
    </cfRule>
    <cfRule type="containsText" dxfId="5" priority="5" operator="containsText" text="Riesgo Bajo">
      <formula>NOT(ISERROR(SEARCH("Riesgo Bajo",Q7)))</formula>
    </cfRule>
  </conditionalFormatting>
  <conditionalFormatting sqref="Q14:Q31">
    <cfRule type="containsText" dxfId="4" priority="16" operator="containsText" text="Riesgo Alto">
      <formula>NOT(ISERROR(SEARCH("Riesgo Alto",Q14)))</formula>
    </cfRule>
    <cfRule type="containsText" dxfId="3" priority="30" operator="containsText" text="Riesgo Extremo">
      <formula>NOT(ISERROR(SEARCH("Riesgo Extremo",Q14)))</formula>
    </cfRule>
    <cfRule type="containsText" dxfId="2" priority="31" operator="containsText" text="Riesgo Alto">
      <formula>NOT(ISERROR(SEARCH("Riesgo Alto",Q14)))</formula>
    </cfRule>
    <cfRule type="containsText" dxfId="1" priority="32" operator="containsText" text="Riesgo Medio">
      <formula>NOT(ISERROR(SEARCH("Riesgo Medio",Q14)))</formula>
    </cfRule>
    <cfRule type="containsText" dxfId="0" priority="33" operator="containsText" text="Riesgo Bajo">
      <formula>NOT(ISERROR(SEARCH("Riesgo Bajo",Q14)))</formula>
    </cfRule>
  </conditionalFormatting>
  <pageMargins left="0.70866141732283472" right="0.70866141732283472" top="0.74803149606299213" bottom="0.74803149606299213" header="0.31496062992125984" footer="0.31496062992125984"/>
  <pageSetup scale="53" fitToHeight="0" orientation="landscape" r:id="rId1"/>
  <colBreaks count="1" manualBreakCount="1">
    <brk id="23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16c472-6cc8-414a-8e7b-fdcb4eabf4cb">
      <Terms xmlns="http://schemas.microsoft.com/office/infopath/2007/PartnerControls"/>
    </lcf76f155ced4ddcb4097134ff3c332f>
    <TaxCatchAll xmlns="218c1e77-a2d3-48d3-b1bb-a032f57cc9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B899171749444D8C1241015D5E2FC4" ma:contentTypeVersion="15" ma:contentTypeDescription="Crear nuevo documento." ma:contentTypeScope="" ma:versionID="f1a6517764ea7df735ee3efcf69b52fd">
  <xsd:schema xmlns:xsd="http://www.w3.org/2001/XMLSchema" xmlns:xs="http://www.w3.org/2001/XMLSchema" xmlns:p="http://schemas.microsoft.com/office/2006/metadata/properties" xmlns:ns2="7d16c472-6cc8-414a-8e7b-fdcb4eabf4cb" xmlns:ns3="218c1e77-a2d3-48d3-b1bb-a032f57cc9cc" targetNamespace="http://schemas.microsoft.com/office/2006/metadata/properties" ma:root="true" ma:fieldsID="1049cd308b60b38258c46f151cd84a4b" ns2:_="" ns3:_="">
    <xsd:import namespace="7d16c472-6cc8-414a-8e7b-fdcb4eabf4cb"/>
    <xsd:import namespace="218c1e77-a2d3-48d3-b1bb-a032f57cc9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16c472-6cc8-414a-8e7b-fdcb4eabf4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8c1e77-a2d3-48d3-b1bb-a032f57cc9cc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e8c3597-4d5f-4e96-b2af-3f583efae605}" ma:internalName="TaxCatchAll" ma:showField="CatchAllData" ma:web="218c1e77-a2d3-48d3-b1bb-a032f57cc9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CF1A2F-098E-4ECE-84E6-158BCE7363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54E618-AB00-4CA9-B6AB-EF8751C9871B}">
  <ds:schemaRefs>
    <ds:schemaRef ds:uri="http://schemas.microsoft.com/office/2006/documentManagement/types"/>
    <ds:schemaRef ds:uri="9b1e1416-5dd6-4815-b341-bc18354a4627"/>
    <ds:schemaRef ds:uri="e245961d-6aa8-426e-af19-9ea240326d5b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7d16c472-6cc8-414a-8e7b-fdcb4eabf4cb"/>
    <ds:schemaRef ds:uri="218c1e77-a2d3-48d3-b1bb-a032f57cc9cc"/>
  </ds:schemaRefs>
</ds:datastoreItem>
</file>

<file path=customXml/itemProps3.xml><?xml version="1.0" encoding="utf-8"?>
<ds:datastoreItem xmlns:ds="http://schemas.openxmlformats.org/officeDocument/2006/customXml" ds:itemID="{F4D79F0C-0125-40A0-B2C8-92A765E028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16c472-6cc8-414a-8e7b-fdcb4eabf4cb"/>
    <ds:schemaRef ds:uri="218c1e77-a2d3-48d3-b1bb-a032f57cc9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MATRIZ</vt:lpstr>
      <vt:lpstr>'FORMATO MATRIZ'!Área_de_impresión</vt:lpstr>
      <vt:lpstr>'FORMATO MATRIZ'!Títulos_a_imprimir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Vargas Robles</dc:creator>
  <cp:lastModifiedBy>Karen Liceth Guerra Mejia</cp:lastModifiedBy>
  <cp:lastPrinted>2022-02-25T22:01:03Z</cp:lastPrinted>
  <dcterms:created xsi:type="dcterms:W3CDTF">2020-03-02T15:08:48Z</dcterms:created>
  <dcterms:modified xsi:type="dcterms:W3CDTF">2026-05-21T17:42:02Z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0x010100DB9EC4700DCE2D4E99E5F12921057C34</vt:lpwstr>
  </property>
  <property fmtid="{D5CDD505-2E9C-101B-9397-08002B2CF9AE}" pid="3" name="WorkbookGuid">
    <vt:lpwstr>ecd94cfc-ce63-490f-b8cc-d7816f8eb5a4</vt:lpwstr>
  </property>
</Properties>
</file>