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usuario\OneDrive\Documents\ALCALDIA MANIZALES\4. Actividades\La Sultana\Interventoría\Versión aprobada\Firmados\"/>
    </mc:Choice>
  </mc:AlternateContent>
  <xr:revisionPtr revIDLastSave="0" documentId="13_ncr:1_{01BAFDDF-F4E0-4628-B8F0-677B3FCFF85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PTO INTERV" sheetId="1" r:id="rId1"/>
    <sheet name="FACTOR MULTIPLICADOR" sheetId="3" r:id="rId2"/>
    <sheet name="FACTOR MULTI 2 COSTOS DTOS" sheetId="5" r:id="rId3"/>
  </sheets>
  <externalReferences>
    <externalReference r:id="rId4"/>
  </externalReferences>
  <definedNames>
    <definedName name="_Toc142041533" localSheetId="0">'PPTO INTERV'!$A$749</definedName>
    <definedName name="_Toc143694497" localSheetId="0">'PPTO INTERV'!$A$209</definedName>
    <definedName name="_Toc143694537" localSheetId="0">'PPTO INTERV'!$A$237</definedName>
    <definedName name="_Toc143694561" localSheetId="0">'PPTO INTERV'!$A$423</definedName>
    <definedName name="_Toc144106979" localSheetId="0">'PPTO INTERV'!$A$12</definedName>
    <definedName name="_Toc144106980" localSheetId="0">'PPTO INTERV'!$A$57</definedName>
    <definedName name="_Toc144106982" localSheetId="0">'PPTO INTERV'!$A$65</definedName>
    <definedName name="_Toc144106983" localSheetId="0">'PPTO INTERV'!$A$68</definedName>
    <definedName name="_Toc144106984" localSheetId="0">'PPTO INTERV'!$A$70</definedName>
    <definedName name="_Toc144106985" localSheetId="0">'PPTO INTERV'!$A$72</definedName>
    <definedName name="_Toc144106986" localSheetId="0">'PPTO INTERV'!$A$74</definedName>
    <definedName name="_Toc144106987" localSheetId="0">'PPTO INTERV'!$A$93</definedName>
    <definedName name="_Toc144106988" localSheetId="0">'PPTO INTERV'!$A$95</definedName>
    <definedName name="_Toc144106989" localSheetId="0">'PPTO INTERV'!$A$100</definedName>
    <definedName name="_Toc144106990" localSheetId="0">'PPTO INTERV'!$A$120</definedName>
    <definedName name="_Toc144106991" localSheetId="0">'PPTO INTERV'!$A$124</definedName>
    <definedName name="_Toc144106992" localSheetId="0">'PPTO INTERV'!$A$128</definedName>
    <definedName name="_Toc144106993" localSheetId="0">'PPTO INTERV'!$A$133</definedName>
    <definedName name="_Toc144106994" localSheetId="0">'PPTO INTERV'!$A$139</definedName>
    <definedName name="_Toc144106995" localSheetId="0">'PPTO INTERV'!$A$145</definedName>
    <definedName name="_Toc144106996" localSheetId="0">'PPTO INTERV'!$A$154</definedName>
    <definedName name="_Toc144106997" localSheetId="0">'PPTO INTERV'!$A$160</definedName>
    <definedName name="_Toc144106998" localSheetId="0">'PPTO INTERV'!$A$166</definedName>
    <definedName name="_Toc144106999" localSheetId="0">'PPTO INTERV'!$A$170</definedName>
    <definedName name="_Toc144107000" localSheetId="0">'PPTO INTERV'!$A$179</definedName>
    <definedName name="_Toc144107001" localSheetId="0">'PPTO INTERV'!$A$187</definedName>
    <definedName name="_Toc144107002" localSheetId="0">'PPTO INTERV'!$A$192</definedName>
    <definedName name="_Toc144107003" localSheetId="0">'PPTO INTERV'!$A$194</definedName>
    <definedName name="_Toc144107004" localSheetId="0">'PPTO INTERV'!$A$196</definedName>
    <definedName name="_Toc144107005" localSheetId="0">'PPTO INTERV'!$A$200</definedName>
    <definedName name="_Toc144107006" localSheetId="0">'PPTO INTERV'!$A$210</definedName>
    <definedName name="_Toc144107007" localSheetId="0">'PPTO INTERV'!$A$225</definedName>
    <definedName name="_Toc144107008" localSheetId="0">'PPTO INTERV'!$A$228</definedName>
    <definedName name="_Toc144107009" localSheetId="0">'PPTO INTERV'!$A$236</definedName>
    <definedName name="_Toc144107010" localSheetId="0">'PPTO INTERV'!$A$238</definedName>
    <definedName name="_Toc144107011" localSheetId="0">'PPTO INTERV'!$A$240</definedName>
    <definedName name="_Toc144107012" localSheetId="0">'PPTO INTERV'!$A$243</definedName>
    <definedName name="_Toc144107013" localSheetId="0">'PPTO INTERV'!$A$245</definedName>
    <definedName name="_Toc144107014" localSheetId="0">'PPTO INTERV'!$A$247</definedName>
    <definedName name="_Toc144107015" localSheetId="0">'PPTO INTERV'!$A$249</definedName>
    <definedName name="_Toc144107016" localSheetId="0">'PPTO INTERV'!$A$251</definedName>
    <definedName name="_Toc144107017" localSheetId="0">'PPTO INTERV'!$A$253</definedName>
    <definedName name="_Toc144107018" localSheetId="0">'PPTO INTERV'!$A$255</definedName>
    <definedName name="_Toc144107019" localSheetId="0">'PPTO INTERV'!$A$257</definedName>
    <definedName name="_Toc144107020" localSheetId="0">'PPTO INTERV'!$A$259</definedName>
    <definedName name="_Toc144107021" localSheetId="0">'PPTO INTERV'!$A$261</definedName>
    <definedName name="_Toc144107022" localSheetId="0">'PPTO INTERV'!$A$263</definedName>
    <definedName name="_Toc144107023" localSheetId="0">'PPTO INTERV'!$A$265</definedName>
    <definedName name="_Toc144107024" localSheetId="0">'PPTO INTERV'!$A$267</definedName>
    <definedName name="_Toc144107025" localSheetId="0">'PPTO INTERV'!$A$269</definedName>
    <definedName name="_Toc144107026" localSheetId="0">'PPTO INTERV'!$A$271</definedName>
    <definedName name="_Toc144107027" localSheetId="0">'PPTO INTERV'!$A$273</definedName>
    <definedName name="_Toc144107028" localSheetId="0">'PPTO INTERV'!$A$276</definedName>
    <definedName name="_Toc144107029" localSheetId="0">'PPTO INTERV'!$A$278</definedName>
    <definedName name="_Toc144107030" localSheetId="0">'PPTO INTERV'!$A$280</definedName>
    <definedName name="_Toc144107031" localSheetId="0">'PPTO INTERV'!$A$282</definedName>
    <definedName name="_Toc144107032" localSheetId="0">'PPTO INTERV'!$A$309</definedName>
    <definedName name="_Toc144107033" localSheetId="0">'PPTO INTERV'!$A$314</definedName>
    <definedName name="_Toc144107034" localSheetId="0">'PPTO INTERV'!$A$345</definedName>
    <definedName name="_Toc144107035" localSheetId="0">'PPTO INTERV'!$A$347</definedName>
    <definedName name="_Toc144107036" localSheetId="0">'PPTO INTERV'!$A$371</definedName>
    <definedName name="_Toc144107037" localSheetId="0">'PPTO INTERV'!$A$380</definedName>
    <definedName name="_Toc144107038" localSheetId="0">'PPTO INTERV'!$A$385</definedName>
    <definedName name="_Toc144107039" localSheetId="0">'PPTO INTERV'!$A$389</definedName>
    <definedName name="_Toc144107040" localSheetId="0">'PPTO INTERV'!$A$401</definedName>
    <definedName name="_Toc144107041" localSheetId="0">'PPTO INTERV'!$A$405</definedName>
    <definedName name="_Toc144107042" localSheetId="0">'PPTO INTERV'!$A$406</definedName>
    <definedName name="_Toc144107043" localSheetId="0">'PPTO INTERV'!$A$407</definedName>
    <definedName name="_Toc144107044" localSheetId="0">'PPTO INTERV'!$A$408</definedName>
    <definedName name="_Toc144107045" localSheetId="0">'PPTO INTERV'!$A$409</definedName>
    <definedName name="_Toc144107046" localSheetId="0">'PPTO INTERV'!$A$410</definedName>
    <definedName name="_Toc144107047" localSheetId="0">'PPTO INTERV'!$A$411</definedName>
    <definedName name="_Toc144107048" localSheetId="0">'PPTO INTERV'!$A$412</definedName>
    <definedName name="_Toc144107049" localSheetId="0">'PPTO INTERV'!$A$413</definedName>
    <definedName name="_Toc144107050" localSheetId="0">'PPTO INTERV'!$A$414</definedName>
    <definedName name="_Toc144107051" localSheetId="0">'PPTO INTERV'!$A$415</definedName>
    <definedName name="_Toc144107052" localSheetId="0">'PPTO INTERV'!$A$416</definedName>
    <definedName name="_Toc144107053" localSheetId="0">'PPTO INTERV'!$A$417</definedName>
    <definedName name="_Toc144107054" localSheetId="0">'PPTO INTERV'!$A$418</definedName>
    <definedName name="_Toc144107055" localSheetId="0">'PPTO INTERV'!$A$419</definedName>
    <definedName name="_Toc144107056" localSheetId="0">'PPTO INTERV'!$A$420</definedName>
    <definedName name="_Toc144107057" localSheetId="0">'PPTO INTERV'!$A$421</definedName>
    <definedName name="_Toc144107058" localSheetId="0">'PPTO INTERV'!$A$422</definedName>
    <definedName name="_Toc144107060" localSheetId="0">'PPTO INTERV'!$A$426</definedName>
    <definedName name="_Toc144107061" localSheetId="0">'PPTO INTERV'!$A$444</definedName>
    <definedName name="_Toc144107062" localSheetId="0">'PPTO INTERV'!$A$461</definedName>
    <definedName name="_Toc144107063" localSheetId="0">'PPTO INTERV'!$A$467</definedName>
    <definedName name="_Toc144107064" localSheetId="0">'PPTO INTERV'!$A$475</definedName>
    <definedName name="_Toc144107065" localSheetId="0">'PPTO INTERV'!$A$479</definedName>
    <definedName name="_Toc144107066" localSheetId="0">'PPTO INTERV'!$A$483</definedName>
    <definedName name="_Toc144107067" localSheetId="0">'PPTO INTERV'!$A$487</definedName>
    <definedName name="_Toc144107068" localSheetId="0">'PPTO INTERV'!$A$496</definedName>
    <definedName name="_Toc144107069" localSheetId="0">'PPTO INTERV'!$A$502</definedName>
    <definedName name="_Toc144107070" localSheetId="0">'PPTO INTERV'!$A$506</definedName>
    <definedName name="_Toc144107071" localSheetId="0">'PPTO INTERV'!$A$510</definedName>
    <definedName name="_Toc144107072" localSheetId="0">'PPTO INTERV'!$A$515</definedName>
    <definedName name="_Toc144107073" localSheetId="0">'PPTO INTERV'!$A$519</definedName>
    <definedName name="_Toc144107074" localSheetId="0">'PPTO INTERV'!$A$544</definedName>
    <definedName name="_Toc144107075" localSheetId="0">'PPTO INTERV'!$A$548</definedName>
    <definedName name="_Toc144107076" localSheetId="0">'PPTO INTERV'!$A$550</definedName>
    <definedName name="_Toc144107077" localSheetId="0">'PPTO INTERV'!$A$552</definedName>
    <definedName name="_Toc144107078" localSheetId="0">'PPTO INTERV'!$A$560</definedName>
    <definedName name="_Toc144107079" localSheetId="0">'PPTO INTERV'!$A$562</definedName>
    <definedName name="_Toc144107080" localSheetId="0">'PPTO INTERV'!$A$574</definedName>
    <definedName name="_Toc144107081" localSheetId="0">'PPTO INTERV'!$A$578</definedName>
    <definedName name="_Toc144107082" localSheetId="0">'PPTO INTERV'!$A$582</definedName>
    <definedName name="_Toc144107083" localSheetId="0">'PPTO INTERV'!$A$588</definedName>
    <definedName name="_Toc144107084" localSheetId="0">'PPTO INTERV'!$A$596</definedName>
    <definedName name="_Toc144107085" localSheetId="0">'PPTO INTERV'!$A$600</definedName>
    <definedName name="_Toc144107086" localSheetId="0">'PPTO INTERV'!$A$604</definedName>
    <definedName name="_Toc144107087" localSheetId="0">'PPTO INTERV'!$A$608</definedName>
    <definedName name="_Toc144107088" localSheetId="0">'PPTO INTERV'!$A$612</definedName>
    <definedName name="_Toc144107089" localSheetId="0">'PPTO INTERV'!$A$616</definedName>
    <definedName name="_Toc144107090" localSheetId="0">'PPTO INTERV'!$A$628</definedName>
    <definedName name="_Toc144107091" localSheetId="0">'PPTO INTERV'!$A$650</definedName>
    <definedName name="_Toc144107092" localSheetId="0">'PPTO INTERV'!$A$658</definedName>
    <definedName name="_Toc144107093" localSheetId="0">'PPTO INTERV'!$A$670</definedName>
    <definedName name="_Toc144107094" localSheetId="0">'PPTO INTERV'!$A$676</definedName>
    <definedName name="_Toc144107095" localSheetId="0">'PPTO INTERV'!$A$682</definedName>
    <definedName name="_Toc144107096" localSheetId="0">'PPTO INTERV'!$A$700</definedName>
    <definedName name="_Toc144107097" localSheetId="0">'PPTO INTERV'!$A$712</definedName>
    <definedName name="_Toc144107098" localSheetId="0">'PPTO INTERV'!$A$718</definedName>
    <definedName name="_Toc144107099" localSheetId="0">'PPTO INTERV'!$A$731</definedName>
    <definedName name="_Toc144107100" localSheetId="0">'PPTO INTERV'!$A$737</definedName>
    <definedName name="_Toc144107101" localSheetId="0">'PPTO INTERV'!$A$744</definedName>
    <definedName name="_Toc144107102" localSheetId="0">'PPTO INTERV'!$A$746</definedName>
    <definedName name="_Toc144107103" localSheetId="0">'PPTO INTERV'!$A$749</definedName>
    <definedName name="_Toc144107104" localSheetId="0">'PPTO INTERV'!$A$778</definedName>
    <definedName name="_Toc144107105" localSheetId="0">'PPTO INTERV'!$A$820</definedName>
    <definedName name="_Toc144107106" localSheetId="0">'PPTO INTERV'!$A$1035</definedName>
    <definedName name="_xlnm.Print_Area" localSheetId="1">'FACTOR MULTIPLICADOR'!$A$1:$I$52</definedName>
    <definedName name="_xlnm.Print_Area" localSheetId="0">'PPTO INTERV'!$A$2:$I$51</definedName>
    <definedName name="TARIFAS">[1]TARIFAS!$A$1:$F$52</definedName>
  </definedNames>
  <calcPr calcId="191029"/>
</workbook>
</file>

<file path=xl/calcChain.xml><?xml version="1.0" encoding="utf-8"?>
<calcChain xmlns="http://schemas.openxmlformats.org/spreadsheetml/2006/main">
  <c r="I35" i="1" l="1"/>
  <c r="H35" i="1"/>
  <c r="I36" i="1" l="1"/>
  <c r="I34" i="1"/>
  <c r="I50" i="3" l="1"/>
  <c r="I44" i="3"/>
  <c r="I34" i="3"/>
  <c r="J32" i="3"/>
  <c r="I32" i="3"/>
  <c r="I28" i="3"/>
  <c r="I15" i="3"/>
  <c r="I8" i="3"/>
  <c r="I6" i="3"/>
  <c r="I5" i="3"/>
  <c r="E33" i="1"/>
  <c r="I33" i="1" s="1"/>
  <c r="I38" i="1" s="1"/>
  <c r="E32" i="1"/>
  <c r="I32" i="1" s="1"/>
  <c r="I31" i="1"/>
  <c r="E30" i="1"/>
  <c r="I30" i="1" s="1"/>
  <c r="H25" i="1"/>
  <c r="H24" i="1"/>
  <c r="H18" i="1"/>
  <c r="H17" i="1"/>
  <c r="H16" i="1"/>
  <c r="H11" i="1"/>
  <c r="H10" i="1"/>
  <c r="H9" i="1"/>
  <c r="H8" i="1"/>
  <c r="F8" i="1"/>
  <c r="F25" i="1" l="1"/>
  <c r="G25" i="1" s="1"/>
  <c r="I25" i="1" s="1"/>
  <c r="F16" i="1"/>
  <c r="G16" i="1" s="1"/>
  <c r="I16" i="1" s="1"/>
  <c r="F24" i="1"/>
  <c r="G24" i="1" s="1"/>
  <c r="I24" i="1" s="1"/>
  <c r="F10" i="1"/>
  <c r="G10" i="1" s="1"/>
  <c r="I10" i="1" s="1"/>
  <c r="G8" i="1"/>
  <c r="I8" i="1" s="1"/>
  <c r="F17" i="1"/>
  <c r="G17" i="1" s="1"/>
  <c r="I17" i="1" s="1"/>
  <c r="F11" i="1"/>
  <c r="G11" i="1" s="1"/>
  <c r="I11" i="1" s="1"/>
  <c r="F9" i="1"/>
  <c r="G9" i="1" s="1"/>
  <c r="I9" i="1" s="1"/>
  <c r="F18" i="1"/>
  <c r="G18" i="1" s="1"/>
  <c r="I18" i="1" s="1"/>
  <c r="I26" i="1" l="1"/>
  <c r="I20" i="1"/>
  <c r="I12" i="1"/>
  <c r="I41" i="1" l="1"/>
  <c r="I42" i="1" s="1"/>
  <c r="I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I9" authorId="0" shapeId="0" xr:uid="{00000000-0006-0000-0100-000002000000}">
      <text>
        <r>
          <rPr>
            <b/>
            <sz val="9"/>
            <rFont val="Tahoma"/>
            <charset val="134"/>
          </rPr>
          <t>USUARIO:</t>
        </r>
        <r>
          <rPr>
            <sz val="9"/>
            <rFont val="Tahoma"/>
            <charset val="134"/>
          </rPr>
          <t xml:space="preserve">
A cargo del Empleador: i) Salud: 8.5%, ii) Pensión: 12%</t>
        </r>
      </text>
    </comment>
    <comment ref="I43" authorId="0" shapeId="0" xr:uid="{00000000-0006-0000-0100-000003000000}">
      <text>
        <r>
          <rPr>
            <b/>
            <sz val="9"/>
            <rFont val="Tahoma"/>
            <charset val="134"/>
          </rPr>
          <t>USUARIO:</t>
        </r>
        <r>
          <rPr>
            <sz val="9"/>
            <rFont val="Tahoma"/>
            <charset val="134"/>
          </rPr>
          <t xml:space="preserve">
Revisar y ser consecuente con obligaciones contractuales.</t>
        </r>
      </text>
    </comment>
  </commentList>
</comments>
</file>

<file path=xl/sharedStrings.xml><?xml version="1.0" encoding="utf-8"?>
<sst xmlns="http://schemas.openxmlformats.org/spreadsheetml/2006/main" count="195" uniqueCount="120">
  <si>
    <t>PLAZO (Meses)</t>
  </si>
  <si>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</si>
  <si>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</si>
  <si>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</si>
  <si>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</si>
  <si>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</si>
  <si>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</si>
  <si>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</si>
  <si>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</si>
  <si>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</si>
  <si>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</si>
  <si>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</si>
  <si>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</si>
  <si>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 xml:space="preserve">SUELDO BÁSICO 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</si>
  <si>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</si>
  <si>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</si>
  <si>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</si>
  <si>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</si>
  <si>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</si>
  <si>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</si>
  <si>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Ingeniero auxiliar</t>
  </si>
  <si>
    <t>Ingeniero Ambiental</t>
  </si>
  <si>
    <t>SUBTOTAL COSTO PERSONAL PROFESIONAL (1)</t>
  </si>
  <si>
    <t>PERSONAL TÉCNICO (2)</t>
  </si>
  <si>
    <t>Personal técnico</t>
  </si>
  <si>
    <t>SUELDOS BÁSICOS</t>
  </si>
  <si>
    <t>No DE MESES</t>
  </si>
  <si>
    <t>Trabajador social - Recursos Humanos</t>
  </si>
  <si>
    <t>Profesional SISO - SG-SST.</t>
  </si>
  <si>
    <t>SUBTOTAL COSTO PERSONAL TECNICO (2)</t>
  </si>
  <si>
    <t>PERSONAL ADMINISTRATIVO (3)</t>
  </si>
  <si>
    <t xml:space="preserve">Personal administrativo </t>
  </si>
  <si>
    <t xml:space="preserve">Secretaria </t>
  </si>
  <si>
    <t xml:space="preserve">Contador </t>
  </si>
  <si>
    <t>SUBTOTAL COSTO ADMINISTRATIVO (3)</t>
  </si>
  <si>
    <t>OTROS COSTOS DIRECTOS (4)</t>
  </si>
  <si>
    <t>Otros Costos Directos</t>
  </si>
  <si>
    <t>FM2</t>
  </si>
  <si>
    <t>VR UNITARIO</t>
  </si>
  <si>
    <t>VALOR TOTAL</t>
  </si>
  <si>
    <t>Oficina/Campamento en la zona del proyecto (incluye dotación y servicios públicos)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</si>
  <si>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</si>
  <si>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</si>
  <si>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etc.) </t>
  </si>
  <si>
    <t>Provisión para personal nocturna
(no modificable)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</si>
  <si>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</si>
  <si>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</si>
  <si>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</si>
  <si>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</si>
  <si>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</si>
  <si>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</si>
  <si>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</si>
  <si>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</si>
  <si>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</si>
  <si>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 xml:space="preserve">2.2. Edición de Informes, Papelería, Reproducción de Documentos, Planos, Fotografías, se reembolsarán según su costo real, contra la presentación de facturas y soportes respectivos. </t>
  </si>
  <si>
    <t>2.3. El personal de interventoría NO tendrá prima regional y los costos correspondientes a las jornadas adicionales de trabajo no se reconocerán.</t>
  </si>
  <si>
    <t>FACTOR MULTIPLICADOR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</si>
  <si>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</si>
  <si>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</si>
  <si>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</si>
  <si>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</si>
  <si>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</si>
  <si>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</si>
  <si>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</si>
  <si>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Cesantías</t>
  </si>
  <si>
    <t>1.4.</t>
  </si>
  <si>
    <t>Intereses de las cesantías</t>
  </si>
  <si>
    <t>1.5.</t>
  </si>
  <si>
    <t>Vacaciones</t>
  </si>
  <si>
    <t>12,5 salud y pension 16</t>
  </si>
  <si>
    <t>1.6.</t>
  </si>
  <si>
    <t>Seguridad Social (salud + pensión)</t>
  </si>
  <si>
    <t>8,5 salud y pensión 12</t>
  </si>
  <si>
    <t>1.7.</t>
  </si>
  <si>
    <t>Caja de Compensación Familiar</t>
  </si>
  <si>
    <t>1.8.</t>
  </si>
  <si>
    <t>ARL</t>
  </si>
  <si>
    <t>1.9.</t>
  </si>
  <si>
    <t>ICBF</t>
  </si>
  <si>
    <t>1.10.</t>
  </si>
  <si>
    <t>Otros (Auxilios varios, prestaciones extralegales, Indemnización por despido, Incapacidades no cubiertas, examenes de ingreso y egreso)</t>
  </si>
  <si>
    <t>1.11.</t>
  </si>
  <si>
    <t>Dotación</t>
  </si>
  <si>
    <t>Sub-total</t>
  </si>
  <si>
    <t>Gastos Generales</t>
  </si>
  <si>
    <t xml:space="preserve">Equipos y mantenimiento Oficina </t>
  </si>
  <si>
    <t>Gastos de vehículo</t>
  </si>
  <si>
    <t>Seguros de robo e incendio</t>
  </si>
  <si>
    <t>Costos de personal Administrativo no facturable</t>
  </si>
  <si>
    <t>Asesorias Profesionales en otras areas, no facturable</t>
  </si>
  <si>
    <t>Depreciación de muebles y equipos</t>
  </si>
  <si>
    <t>Actualización tecnologica (Sofware, correo electronico, etc).</t>
  </si>
  <si>
    <t>Gastos bancarios</t>
  </si>
  <si>
    <t>Gastos de Representación</t>
  </si>
  <si>
    <t xml:space="preserve">Asesoria Contable Tributaria  y Juridica </t>
  </si>
  <si>
    <t>Costos Directos no Reembolsables</t>
  </si>
  <si>
    <t>Garantia de seriedad</t>
  </si>
  <si>
    <t>Poliza de Calidad</t>
  </si>
  <si>
    <t>Póliza Cumplimiento</t>
  </si>
  <si>
    <t>Póliza Salarios y prestaciones Sociales</t>
  </si>
  <si>
    <t>Póliza buen manejo y correcta inversión del anticipo</t>
  </si>
  <si>
    <t>Estampillas Pro Universidad</t>
  </si>
  <si>
    <t>Estampillas Pro Adulto Mayor</t>
  </si>
  <si>
    <t xml:space="preserve">Estampilla pro cultura </t>
  </si>
  <si>
    <t xml:space="preserve">Tasa pro deporte y recreación </t>
  </si>
  <si>
    <t>3.10.</t>
  </si>
  <si>
    <t>Estampilla Pro justicia familiar (Acuerdo No 1156 30/01/2024)</t>
  </si>
  <si>
    <t>Impuesto de industria y comercio</t>
  </si>
  <si>
    <t>Impuesto de Timbre (Decreto 1075 de 2025)</t>
  </si>
  <si>
    <t>Acompañamiento posterior a la entrega</t>
  </si>
  <si>
    <t>Honorarios (Utilidad del consultor y costos no previstos)</t>
  </si>
  <si>
    <t>F. M  T  O  T  A  L  CALCULADO</t>
  </si>
  <si>
    <t>F. M  T  O  T  A  L  ASUMIDO</t>
  </si>
  <si>
    <t>F. M 2 T  O  T  A  L  CALCULADO</t>
  </si>
  <si>
    <t>"INTERVENTORÍA TÉCNICA, ADMINISTRATIVA, FINANCIERA Y JURIDICA DEL MEJORAMIENTO DE ESPACIO PÚBLICO MEDIANTE LA CONSTRUCCIÓN DEL PASEO LA SULTANA CALLE 67 ENTRE CARRERA 12 Y CARRERA 10 DE LA CIUDAD DE MANIZALES"</t>
  </si>
  <si>
    <t>Apoyo jurídico a la interventoría
Servicios profesionales en derecho para el acompañamiento jurídico del contrato de obra y de la interventoría, conforme a las necesidades del proyecto y previa autorización de la supervisión (ver Nota 2.4).</t>
  </si>
  <si>
    <t xml:space="preserve">Inspector </t>
  </si>
  <si>
    <t>2.4. El apoyo jurídico se prestará en los términos definidos en los Estudios Previos y el Anexo Técnico, por un profesional que cumpla los requisitos allí establecidos, y se orientará exclusivamente a la defensa de los intereses de la Entidad y del proyecto. Su reconocimiento estará sujeto a autorización previa de la supervisión.</t>
  </si>
  <si>
    <t xml:space="preserve">Ingeniero Residente </t>
  </si>
  <si>
    <t>Comisión topográfica, incluye topógrafo, estación total, nivel de precisión, equipo completo de medición y cadeneros 1 y 2 (Dedicación 20 % por mes)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</si>
</sst>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Pts&quot;_-;\-* #,##0.00\ &quot;Pts&quot;_-;_-* &quot;-&quot;??\ &quot;Pts&quot;_-;_-@_-"/>
    <numFmt numFmtId="165" formatCode="0.000"/>
    <numFmt numFmtId="166" formatCode="#,##0.000"/>
    <numFmt numFmtId="167" formatCode="[$$-240A]\ #,##0"/>
    <numFmt numFmtId="168" formatCode="&quot;$&quot;\ #,##0;[Red]&quot;$&quot;\ \-#,##0"/>
    <numFmt numFmtId="169" formatCode="[$$-240A]#,##0.00"/>
    <numFmt numFmtId="170" formatCode="&quot;$&quot;\ #,##0.00"/>
    <numFmt numFmtId="171" formatCode="_-[$$-240A]\ * #,##0.00_-;\-[$$-240A]\ * #,##0.00_-;_-[$$-240A]\ * &quot;-&quot;??_-;_-@_-"/>
  </numFmts>
  <fonts count="28">
    <font>
      <sz val="10"/>
      <name val="Arial"/>
      <charset val="134"/>
    </font>
    <font>
      <sz val="12"/>
      <color rgb="FF000000"/>
      <name val="Arial Narrow"/>
      <charset val="134"/>
    </font>
    <font>
      <b/>
      <u/>
      <sz val="12"/>
      <color rgb="FF000000"/>
      <name val="Arial Narrow"/>
      <charset val="134"/>
    </font>
    <font>
      <sz val="12"/>
      <name val="Arial Narrow"/>
      <charset val="134"/>
    </font>
    <font>
      <sz val="12"/>
      <color theme="1"/>
      <name val="Arial Narrow"/>
      <charset val="134"/>
    </font>
    <font>
      <b/>
      <sz val="12"/>
      <color rgb="FF000000"/>
      <name val="Arial Narrow"/>
      <charset val="134"/>
    </font>
    <font>
      <b/>
      <sz val="12"/>
      <name val="Arial Narrow"/>
      <charset val="134"/>
    </font>
    <font>
      <sz val="12"/>
      <color theme="0"/>
      <name val="Arial Narrow"/>
      <charset val="134"/>
    </font>
    <font>
      <sz val="10"/>
      <color rgb="FFFF0000"/>
      <name val="Arial Narrow"/>
      <charset val="134"/>
    </font>
    <font>
      <sz val="10"/>
      <name val="Arial Narrow"/>
      <charset val="134"/>
    </font>
    <font>
      <b/>
      <sz val="10"/>
      <name val="Arial Narrow"/>
      <charset val="134"/>
    </font>
    <font>
      <sz val="10"/>
      <name val="Arial"/>
      <charset val="134"/>
    </font>
    <font>
      <sz val="12"/>
      <color indexed="8"/>
      <name val="Verdana"/>
      <charset val="134"/>
    </font>
    <font>
      <sz val="10"/>
      <color rgb="FF000000"/>
      <name val="Calibri"/>
      <charset val="134"/>
      <scheme val="minor"/>
    </font>
    <font>
      <b/>
      <sz val="9"/>
      <name val="Tahoma"/>
      <charset val="134"/>
    </font>
    <font>
      <sz val="9"/>
      <name val="Tahoma"/>
      <charset val="134"/>
    </font>
    <font>
      <sz val="10"/>
      <name val="Arial"/>
      <family val="2"/>
    </font>
    <font>
      <b/>
      <u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0"/>
      <color rgb="FF000000"/>
      <name val="Calibri"/>
      <family val="2"/>
      <scheme val="minor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FFFFFF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BE5F1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DBE5F1"/>
      </patternFill>
    </fill>
  </fills>
  <borders count="5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 applyNumberFormat="0" applyFill="0" applyBorder="0" applyProtection="0">
      <alignment vertical="top"/>
    </xf>
    <xf numFmtId="0" fontId="13" fillId="0" borderId="0"/>
    <xf numFmtId="9" fontId="11" fillId="0" borderId="0" applyFont="0" applyFill="0" applyBorder="0" applyAlignment="0" applyProtection="0"/>
    <xf numFmtId="0" fontId="16" fillId="0" borderId="0"/>
    <xf numFmtId="0" fontId="19" fillId="0" borderId="0"/>
  </cellStyleXfs>
  <cellXfs count="207">
    <xf numFmtId="0" fontId="0" fillId="0" borderId="0" xfId="0"/>
    <xf numFmtId="0" fontId="1" fillId="2" borderId="0" xfId="5" applyFont="1" applyFill="1" applyAlignment="1">
      <alignment vertical="center"/>
    </xf>
    <xf numFmtId="0" fontId="4" fillId="2" borderId="0" xfId="5" applyFont="1" applyFill="1" applyAlignment="1">
      <alignment vertical="center"/>
    </xf>
    <xf numFmtId="0" fontId="5" fillId="3" borderId="4" xfId="5" applyFont="1" applyFill="1" applyBorder="1" applyAlignment="1">
      <alignment horizontal="left" vertical="center"/>
    </xf>
    <xf numFmtId="0" fontId="1" fillId="2" borderId="6" xfId="5" applyFont="1" applyFill="1" applyBorder="1" applyAlignment="1">
      <alignment horizontal="left" vertical="center"/>
    </xf>
    <xf numFmtId="0" fontId="1" fillId="3" borderId="11" xfId="5" applyFont="1" applyFill="1" applyBorder="1" applyAlignment="1">
      <alignment vertical="center"/>
    </xf>
    <xf numFmtId="9" fontId="4" fillId="2" borderId="0" xfId="5" applyNumberFormat="1" applyFont="1" applyFill="1" applyAlignment="1">
      <alignment vertical="center"/>
    </xf>
    <xf numFmtId="0" fontId="1" fillId="2" borderId="16" xfId="5" applyFont="1" applyFill="1" applyBorder="1" applyAlignment="1">
      <alignment vertical="center"/>
    </xf>
    <xf numFmtId="10" fontId="1" fillId="2" borderId="0" xfId="5" applyNumberFormat="1" applyFont="1" applyFill="1" applyAlignment="1">
      <alignment vertical="center"/>
    </xf>
    <xf numFmtId="10" fontId="1" fillId="2" borderId="17" xfId="5" applyNumberFormat="1" applyFont="1" applyFill="1" applyBorder="1" applyAlignment="1">
      <alignment vertical="center"/>
    </xf>
    <xf numFmtId="0" fontId="1" fillId="2" borderId="7" xfId="5" applyFont="1" applyFill="1" applyBorder="1" applyAlignment="1">
      <alignment horizontal="left" vertical="center"/>
    </xf>
    <xf numFmtId="10" fontId="1" fillId="2" borderId="10" xfId="5" applyNumberFormat="1" applyFont="1" applyFill="1" applyBorder="1" applyAlignment="1">
      <alignment vertical="center"/>
    </xf>
    <xf numFmtId="0" fontId="1" fillId="2" borderId="21" xfId="5" applyFont="1" applyFill="1" applyBorder="1" applyAlignment="1">
      <alignment horizontal="left" vertical="center"/>
    </xf>
    <xf numFmtId="0" fontId="1" fillId="2" borderId="22" xfId="5" applyFont="1" applyFill="1" applyBorder="1" applyAlignment="1">
      <alignment horizontal="left" vertical="center"/>
    </xf>
    <xf numFmtId="0" fontId="3" fillId="2" borderId="23" xfId="5" applyFont="1" applyFill="1" applyBorder="1" applyAlignment="1">
      <alignment vertical="center"/>
    </xf>
    <xf numFmtId="0" fontId="3" fillId="2" borderId="24" xfId="5" applyFont="1" applyFill="1" applyBorder="1" applyAlignment="1">
      <alignment vertical="center"/>
    </xf>
    <xf numFmtId="0" fontId="1" fillId="3" borderId="12" xfId="5" applyFont="1" applyFill="1" applyBorder="1" applyAlignment="1">
      <alignment vertical="center"/>
    </xf>
    <xf numFmtId="0" fontId="1" fillId="3" borderId="13" xfId="5" applyFont="1" applyFill="1" applyBorder="1" applyAlignment="1">
      <alignment vertical="center"/>
    </xf>
    <xf numFmtId="10" fontId="5" fillId="3" borderId="15" xfId="5" applyNumberFormat="1" applyFont="1" applyFill="1" applyBorder="1" applyAlignment="1">
      <alignment vertical="center"/>
    </xf>
    <xf numFmtId="0" fontId="4" fillId="2" borderId="0" xfId="5" applyFont="1" applyFill="1" applyAlignment="1">
      <alignment horizontal="center" vertical="center"/>
    </xf>
    <xf numFmtId="0" fontId="4" fillId="2" borderId="8" xfId="5" applyFont="1" applyFill="1" applyBorder="1" applyAlignment="1">
      <alignment vertical="center" wrapText="1"/>
    </xf>
    <xf numFmtId="0" fontId="4" fillId="2" borderId="9" xfId="5" applyFont="1" applyFill="1" applyBorder="1" applyAlignment="1">
      <alignment vertical="center" wrapText="1"/>
    </xf>
    <xf numFmtId="0" fontId="7" fillId="2" borderId="0" xfId="5" applyFont="1" applyFill="1" applyAlignment="1">
      <alignment vertical="center"/>
    </xf>
    <xf numFmtId="0" fontId="1" fillId="2" borderId="25" xfId="5" applyFont="1" applyFill="1" applyBorder="1" applyAlignment="1">
      <alignment vertical="center"/>
    </xf>
    <xf numFmtId="0" fontId="1" fillId="2" borderId="26" xfId="5" applyFont="1" applyFill="1" applyBorder="1" applyAlignment="1">
      <alignment vertical="center"/>
    </xf>
    <xf numFmtId="10" fontId="1" fillId="2" borderId="26" xfId="5" applyNumberFormat="1" applyFont="1" applyFill="1" applyBorder="1" applyAlignment="1">
      <alignment vertical="center"/>
    </xf>
    <xf numFmtId="10" fontId="1" fillId="2" borderId="27" xfId="5" applyNumberFormat="1" applyFont="1" applyFill="1" applyBorder="1" applyAlignment="1">
      <alignment vertical="center"/>
    </xf>
    <xf numFmtId="0" fontId="5" fillId="2" borderId="28" xfId="5" applyFont="1" applyFill="1" applyBorder="1" applyAlignment="1">
      <alignment vertical="center"/>
    </xf>
    <xf numFmtId="0" fontId="2" fillId="2" borderId="23" xfId="5" applyFont="1" applyFill="1" applyBorder="1" applyAlignment="1">
      <alignment vertical="center"/>
    </xf>
    <xf numFmtId="0" fontId="1" fillId="2" borderId="23" xfId="5" applyFont="1" applyFill="1" applyBorder="1" applyAlignment="1">
      <alignment vertical="center"/>
    </xf>
    <xf numFmtId="10" fontId="1" fillId="2" borderId="23" xfId="5" applyNumberFormat="1" applyFont="1" applyFill="1" applyBorder="1" applyAlignment="1">
      <alignment vertical="center"/>
    </xf>
    <xf numFmtId="10" fontId="1" fillId="2" borderId="29" xfId="5" applyNumberFormat="1" applyFont="1" applyFill="1" applyBorder="1" applyAlignment="1">
      <alignment vertical="center"/>
    </xf>
    <xf numFmtId="0" fontId="5" fillId="3" borderId="30" xfId="5" applyFont="1" applyFill="1" applyBorder="1" applyAlignment="1">
      <alignment horizontal="left" vertical="center"/>
    </xf>
    <xf numFmtId="10" fontId="5" fillId="3" borderId="34" xfId="5" applyNumberFormat="1" applyFont="1" applyFill="1" applyBorder="1" applyAlignment="1">
      <alignment vertical="center"/>
    </xf>
    <xf numFmtId="10" fontId="4" fillId="2" borderId="0" xfId="5" applyNumberFormat="1" applyFont="1" applyFill="1" applyAlignment="1">
      <alignment vertical="center"/>
    </xf>
    <xf numFmtId="0" fontId="1" fillId="2" borderId="28" xfId="5" applyFont="1" applyFill="1" applyBorder="1" applyAlignment="1">
      <alignment vertical="center"/>
    </xf>
    <xf numFmtId="10" fontId="5" fillId="3" borderId="36" xfId="5" applyNumberFormat="1" applyFont="1" applyFill="1" applyBorder="1" applyAlignment="1">
      <alignment vertical="center"/>
    </xf>
    <xf numFmtId="0" fontId="4" fillId="2" borderId="0" xfId="5" applyFont="1" applyFill="1" applyAlignment="1">
      <alignment vertical="center" wrapText="1"/>
    </xf>
    <xf numFmtId="10" fontId="1" fillId="2" borderId="8" xfId="5" applyNumberFormat="1" applyFont="1" applyFill="1" applyBorder="1" applyAlignment="1">
      <alignment vertical="center"/>
    </xf>
    <xf numFmtId="0" fontId="1" fillId="2" borderId="8" xfId="5" applyFont="1" applyFill="1" applyBorder="1" applyAlignment="1">
      <alignment horizontal="left" vertical="center"/>
    </xf>
    <xf numFmtId="0" fontId="1" fillId="2" borderId="8" xfId="5" applyFont="1" applyFill="1" applyBorder="1" applyAlignment="1">
      <alignment vertical="center"/>
    </xf>
    <xf numFmtId="10" fontId="1" fillId="2" borderId="9" xfId="5" applyNumberFormat="1" applyFont="1" applyFill="1" applyBorder="1" applyAlignment="1">
      <alignment vertical="center"/>
    </xf>
    <xf numFmtId="166" fontId="5" fillId="3" borderId="36" xfId="5" applyNumberFormat="1" applyFont="1" applyFill="1" applyBorder="1" applyAlignment="1">
      <alignment vertical="center"/>
    </xf>
    <xf numFmtId="0" fontId="8" fillId="0" borderId="0" xfId="0" applyFont="1"/>
    <xf numFmtId="0" fontId="9" fillId="0" borderId="0" xfId="0" applyFont="1" applyAlignment="1">
      <alignment wrapText="1"/>
    </xf>
    <xf numFmtId="0" fontId="9" fillId="0" borderId="0" xfId="0" applyFont="1"/>
    <xf numFmtId="0" fontId="10" fillId="0" borderId="42" xfId="0" applyFont="1" applyBorder="1" applyAlignment="1">
      <alignment horizontal="center" wrapText="1"/>
    </xf>
    <xf numFmtId="0" fontId="10" fillId="0" borderId="42" xfId="0" applyFont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167" fontId="9" fillId="0" borderId="42" xfId="1" applyNumberFormat="1" applyFont="1" applyFill="1" applyBorder="1" applyAlignment="1">
      <alignment horizontal="right" vertical="center" wrapText="1"/>
    </xf>
    <xf numFmtId="165" fontId="9" fillId="2" borderId="42" xfId="0" applyNumberFormat="1" applyFont="1" applyFill="1" applyBorder="1" applyAlignment="1">
      <alignment horizontal="center" vertical="center" wrapText="1"/>
    </xf>
    <xf numFmtId="167" fontId="9" fillId="0" borderId="42" xfId="0" applyNumberFormat="1" applyFont="1" applyBorder="1" applyAlignment="1">
      <alignment horizontal="right" vertical="center" wrapText="1"/>
    </xf>
    <xf numFmtId="1" fontId="9" fillId="0" borderId="42" xfId="0" applyNumberFormat="1" applyFont="1" applyBorder="1" applyAlignment="1">
      <alignment horizontal="center" vertical="center" wrapText="1"/>
    </xf>
    <xf numFmtId="0" fontId="9" fillId="0" borderId="42" xfId="0" applyFont="1" applyBorder="1" applyAlignment="1">
      <alignment horizontal="center" wrapText="1"/>
    </xf>
    <xf numFmtId="0" fontId="10" fillId="0" borderId="44" xfId="0" applyFont="1" applyBorder="1" applyAlignment="1">
      <alignment wrapText="1"/>
    </xf>
    <xf numFmtId="0" fontId="10" fillId="0" borderId="43" xfId="0" applyFont="1" applyBorder="1" applyAlignment="1">
      <alignment wrapText="1"/>
    </xf>
    <xf numFmtId="0" fontId="10" fillId="0" borderId="40" xfId="0" applyFont="1" applyBorder="1" applyAlignment="1">
      <alignment wrapText="1"/>
    </xf>
    <xf numFmtId="168" fontId="10" fillId="0" borderId="41" xfId="0" applyNumberFormat="1" applyFont="1" applyBorder="1" applyAlignment="1">
      <alignment horizontal="right" wrapText="1"/>
    </xf>
    <xf numFmtId="0" fontId="9" fillId="0" borderId="42" xfId="3" applyFont="1" applyBorder="1" applyAlignment="1">
      <alignment vertical="center"/>
    </xf>
    <xf numFmtId="0" fontId="9" fillId="0" borderId="42" xfId="0" applyFont="1" applyBorder="1" applyAlignment="1">
      <alignment vertical="center" wrapText="1"/>
    </xf>
    <xf numFmtId="0" fontId="10" fillId="0" borderId="47" xfId="0" applyFont="1" applyBorder="1" applyAlignment="1">
      <alignment wrapText="1"/>
    </xf>
    <xf numFmtId="168" fontId="10" fillId="0" borderId="45" xfId="0" applyNumberFormat="1" applyFont="1" applyBorder="1" applyAlignment="1">
      <alignment horizontal="right" wrapText="1"/>
    </xf>
    <xf numFmtId="167" fontId="10" fillId="0" borderId="42" xfId="0" applyNumberFormat="1" applyFont="1" applyBorder="1" applyAlignment="1">
      <alignment horizontal="right" vertical="center"/>
    </xf>
    <xf numFmtId="167" fontId="10" fillId="2" borderId="42" xfId="0" applyNumberFormat="1" applyFont="1" applyFill="1" applyBorder="1" applyAlignment="1">
      <alignment horizontal="right" vertical="center"/>
    </xf>
    <xf numFmtId="169" fontId="9" fillId="0" borderId="0" xfId="0" applyNumberFormat="1" applyFont="1"/>
    <xf numFmtId="2" fontId="10" fillId="0" borderId="0" xfId="0" applyNumberFormat="1" applyFont="1"/>
    <xf numFmtId="0" fontId="10" fillId="0" borderId="0" xfId="0" applyFont="1" applyAlignment="1">
      <alignment wrapText="1"/>
    </xf>
    <xf numFmtId="170" fontId="9" fillId="0" borderId="0" xfId="0" applyNumberFormat="1" applyFont="1"/>
    <xf numFmtId="171" fontId="9" fillId="0" borderId="0" xfId="1" applyNumberFormat="1" applyFont="1"/>
    <xf numFmtId="0" fontId="18" fillId="5" borderId="0" xfId="7" applyFont="1" applyFill="1" applyAlignment="1">
      <alignment vertical="center"/>
    </xf>
    <xf numFmtId="0" fontId="20" fillId="2" borderId="0" xfId="8" applyFont="1" applyFill="1" applyAlignment="1">
      <alignment vertical="center"/>
    </xf>
    <xf numFmtId="0" fontId="18" fillId="2" borderId="0" xfId="8" applyFont="1" applyFill="1" applyAlignment="1">
      <alignment vertical="center"/>
    </xf>
    <xf numFmtId="0" fontId="21" fillId="6" borderId="4" xfId="7" applyFont="1" applyFill="1" applyBorder="1" applyAlignment="1">
      <alignment horizontal="left" vertical="center"/>
    </xf>
    <xf numFmtId="0" fontId="18" fillId="5" borderId="6" xfId="7" applyFont="1" applyFill="1" applyBorder="1" applyAlignment="1">
      <alignment horizontal="left" vertical="center"/>
    </xf>
    <xf numFmtId="0" fontId="18" fillId="5" borderId="7" xfId="7" applyFont="1" applyFill="1" applyBorder="1" applyAlignment="1">
      <alignment horizontal="left" vertical="center"/>
    </xf>
    <xf numFmtId="0" fontId="18" fillId="5" borderId="8" xfId="7" applyFont="1" applyFill="1" applyBorder="1" applyAlignment="1">
      <alignment horizontal="left" vertical="center"/>
    </xf>
    <xf numFmtId="10" fontId="18" fillId="5" borderId="10" xfId="7" applyNumberFormat="1" applyFont="1" applyFill="1" applyBorder="1" applyAlignment="1">
      <alignment vertical="center"/>
    </xf>
    <xf numFmtId="0" fontId="18" fillId="5" borderId="8" xfId="7" applyFont="1" applyFill="1" applyBorder="1" applyAlignment="1">
      <alignment vertical="center"/>
    </xf>
    <xf numFmtId="0" fontId="18" fillId="5" borderId="9" xfId="7" applyFont="1" applyFill="1" applyBorder="1" applyAlignment="1">
      <alignment vertical="center"/>
    </xf>
    <xf numFmtId="0" fontId="18" fillId="5" borderId="10" xfId="7" applyFont="1" applyFill="1" applyBorder="1" applyAlignment="1">
      <alignment vertical="center"/>
    </xf>
    <xf numFmtId="0" fontId="22" fillId="5" borderId="0" xfId="7" applyFont="1" applyFill="1" applyAlignment="1">
      <alignment vertical="center"/>
    </xf>
    <xf numFmtId="0" fontId="18" fillId="6" borderId="11" xfId="7" applyFont="1" applyFill="1" applyBorder="1" applyAlignment="1">
      <alignment vertical="center"/>
    </xf>
    <xf numFmtId="0" fontId="18" fillId="6" borderId="12" xfId="7" applyFont="1" applyFill="1" applyBorder="1" applyAlignment="1">
      <alignment vertical="center"/>
    </xf>
    <xf numFmtId="0" fontId="18" fillId="6" borderId="13" xfId="7" applyFont="1" applyFill="1" applyBorder="1" applyAlignment="1">
      <alignment vertical="center"/>
    </xf>
    <xf numFmtId="10" fontId="21" fillId="6" borderId="15" xfId="7" applyNumberFormat="1" applyFont="1" applyFill="1" applyBorder="1" applyAlignment="1">
      <alignment vertical="center"/>
    </xf>
    <xf numFmtId="0" fontId="18" fillId="5" borderId="16" xfId="7" applyFont="1" applyFill="1" applyBorder="1" applyAlignment="1">
      <alignment vertical="center"/>
    </xf>
    <xf numFmtId="0" fontId="18" fillId="5" borderId="17" xfId="7" applyFont="1" applyFill="1" applyBorder="1" applyAlignment="1">
      <alignment vertical="center"/>
    </xf>
    <xf numFmtId="0" fontId="18" fillId="5" borderId="21" xfId="7" applyFont="1" applyFill="1" applyBorder="1" applyAlignment="1">
      <alignment horizontal="left" vertical="center"/>
    </xf>
    <xf numFmtId="0" fontId="18" fillId="5" borderId="22" xfId="7" applyFont="1" applyFill="1" applyBorder="1" applyAlignment="1">
      <alignment horizontal="left" vertical="center"/>
    </xf>
    <xf numFmtId="0" fontId="23" fillId="5" borderId="23" xfId="7" applyFont="1" applyFill="1" applyBorder="1" applyAlignment="1">
      <alignment vertical="center"/>
    </xf>
    <xf numFmtId="0" fontId="23" fillId="5" borderId="24" xfId="7" applyFont="1" applyFill="1" applyBorder="1" applyAlignment="1">
      <alignment vertical="center"/>
    </xf>
    <xf numFmtId="0" fontId="18" fillId="5" borderId="8" xfId="7" applyFont="1" applyFill="1" applyBorder="1" applyAlignment="1">
      <alignment vertical="center" wrapText="1"/>
    </xf>
    <xf numFmtId="0" fontId="18" fillId="5" borderId="9" xfId="7" applyFont="1" applyFill="1" applyBorder="1" applyAlignment="1">
      <alignment vertical="center" wrapText="1"/>
    </xf>
    <xf numFmtId="0" fontId="18" fillId="5" borderId="25" xfId="7" applyFont="1" applyFill="1" applyBorder="1" applyAlignment="1">
      <alignment vertical="center"/>
    </xf>
    <xf numFmtId="0" fontId="18" fillId="5" borderId="26" xfId="7" applyFont="1" applyFill="1" applyBorder="1" applyAlignment="1">
      <alignment vertical="center"/>
    </xf>
    <xf numFmtId="0" fontId="18" fillId="5" borderId="27" xfId="7" applyFont="1" applyFill="1" applyBorder="1" applyAlignment="1">
      <alignment vertical="center"/>
    </xf>
    <xf numFmtId="0" fontId="21" fillId="5" borderId="28" xfId="7" applyFont="1" applyFill="1" applyBorder="1" applyAlignment="1">
      <alignment vertical="center"/>
    </xf>
    <xf numFmtId="0" fontId="17" fillId="5" borderId="23" xfId="7" applyFont="1" applyFill="1" applyBorder="1" applyAlignment="1">
      <alignment vertical="center"/>
    </xf>
    <xf numFmtId="0" fontId="18" fillId="5" borderId="23" xfId="7" applyFont="1" applyFill="1" applyBorder="1" applyAlignment="1">
      <alignment vertical="center"/>
    </xf>
    <xf numFmtId="0" fontId="18" fillId="5" borderId="29" xfId="7" applyFont="1" applyFill="1" applyBorder="1" applyAlignment="1">
      <alignment vertical="center"/>
    </xf>
    <xf numFmtId="0" fontId="21" fillId="6" borderId="30" xfId="7" applyFont="1" applyFill="1" applyBorder="1" applyAlignment="1">
      <alignment horizontal="left" vertical="center"/>
    </xf>
    <xf numFmtId="10" fontId="21" fillId="6" borderId="34" xfId="7" applyNumberFormat="1" applyFont="1" applyFill="1" applyBorder="1" applyAlignment="1">
      <alignment vertical="center"/>
    </xf>
    <xf numFmtId="0" fontId="18" fillId="5" borderId="28" xfId="7" applyFont="1" applyFill="1" applyBorder="1" applyAlignment="1">
      <alignment vertical="center"/>
    </xf>
    <xf numFmtId="10" fontId="21" fillId="6" borderId="36" xfId="7" applyNumberFormat="1" applyFont="1" applyFill="1" applyBorder="1" applyAlignment="1">
      <alignment vertical="center"/>
    </xf>
    <xf numFmtId="0" fontId="18" fillId="5" borderId="0" xfId="7" applyFont="1" applyFill="1" applyAlignment="1">
      <alignment vertical="center" wrapText="1"/>
    </xf>
    <xf numFmtId="0" fontId="24" fillId="0" borderId="42" xfId="0" applyFont="1" applyBorder="1" applyAlignment="1">
      <alignment horizontal="left" vertical="center" wrapText="1"/>
    </xf>
    <xf numFmtId="167" fontId="24" fillId="2" borderId="42" xfId="0" applyNumberFormat="1" applyFont="1" applyFill="1" applyBorder="1" applyAlignment="1">
      <alignment horizontal="right" vertical="center" wrapText="1"/>
    </xf>
    <xf numFmtId="0" fontId="24" fillId="0" borderId="42" xfId="0" applyFont="1" applyBorder="1" applyAlignment="1">
      <alignment horizontal="justify" vertical="center" wrapText="1"/>
    </xf>
    <xf numFmtId="0" fontId="25" fillId="0" borderId="42" xfId="3" applyFont="1" applyBorder="1" applyAlignment="1">
      <alignment vertical="center"/>
    </xf>
    <xf numFmtId="0" fontId="25" fillId="0" borderId="42" xfId="0" applyFont="1" applyBorder="1" applyAlignment="1">
      <alignment vertical="center" wrapText="1"/>
    </xf>
    <xf numFmtId="0" fontId="10" fillId="2" borderId="42" xfId="4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left" vertical="center" wrapText="1"/>
    </xf>
    <xf numFmtId="0" fontId="25" fillId="0" borderId="42" xfId="0" applyFont="1" applyBorder="1" applyAlignment="1">
      <alignment wrapText="1"/>
    </xf>
    <xf numFmtId="0" fontId="9" fillId="0" borderId="42" xfId="0" applyFont="1" applyBorder="1" applyAlignment="1">
      <alignment wrapText="1"/>
    </xf>
    <xf numFmtId="167" fontId="10" fillId="0" borderId="48" xfId="0" applyNumberFormat="1" applyFont="1" applyBorder="1" applyAlignment="1">
      <alignment horizontal="right" vertical="center" wrapText="1"/>
    </xf>
    <xf numFmtId="0" fontId="9" fillId="0" borderId="51" xfId="0" applyFont="1" applyBorder="1"/>
    <xf numFmtId="0" fontId="10" fillId="0" borderId="42" xfId="0" applyFont="1" applyBorder="1" applyAlignment="1">
      <alignment horizontal="center"/>
    </xf>
    <xf numFmtId="0" fontId="26" fillId="2" borderId="43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right" vertical="center" wrapText="1"/>
    </xf>
    <xf numFmtId="0" fontId="10" fillId="0" borderId="40" xfId="0" applyFont="1" applyBorder="1" applyAlignment="1">
      <alignment horizontal="right" vertical="center" wrapText="1"/>
    </xf>
    <xf numFmtId="0" fontId="10" fillId="0" borderId="41" xfId="0" applyFont="1" applyBorder="1" applyAlignment="1">
      <alignment horizontal="right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wrapText="1"/>
    </xf>
    <xf numFmtId="0" fontId="10" fillId="0" borderId="41" xfId="0" applyFont="1" applyBorder="1" applyAlignment="1">
      <alignment horizontal="center" wrapText="1"/>
    </xf>
    <xf numFmtId="9" fontId="9" fillId="0" borderId="43" xfId="0" applyNumberFormat="1" applyFont="1" applyBorder="1" applyAlignment="1">
      <alignment horizontal="center" vertical="center" wrapText="1"/>
    </xf>
    <xf numFmtId="9" fontId="9" fillId="0" borderId="41" xfId="0" applyNumberFormat="1" applyFont="1" applyBorder="1" applyAlignment="1">
      <alignment horizontal="center" vertical="center" wrapText="1"/>
    </xf>
    <xf numFmtId="9" fontId="9" fillId="0" borderId="43" xfId="0" applyNumberFormat="1" applyFont="1" applyBorder="1" applyAlignment="1">
      <alignment horizontal="center" wrapText="1"/>
    </xf>
    <xf numFmtId="9" fontId="9" fillId="0" borderId="41" xfId="0" applyNumberFormat="1" applyFont="1" applyBorder="1" applyAlignment="1">
      <alignment horizontal="center" wrapText="1"/>
    </xf>
    <xf numFmtId="0" fontId="10" fillId="0" borderId="47" xfId="0" applyFont="1" applyBorder="1" applyAlignment="1">
      <alignment wrapText="1"/>
    </xf>
    <xf numFmtId="0" fontId="10" fillId="0" borderId="44" xfId="0" applyFont="1" applyBorder="1" applyAlignment="1">
      <alignment wrapText="1"/>
    </xf>
    <xf numFmtId="0" fontId="10" fillId="0" borderId="45" xfId="0" applyFont="1" applyBorder="1" applyAlignment="1">
      <alignment wrapText="1"/>
    </xf>
    <xf numFmtId="0" fontId="10" fillId="4" borderId="49" xfId="0" applyFont="1" applyFill="1" applyBorder="1" applyAlignment="1">
      <alignment horizontal="center" wrapText="1"/>
    </xf>
    <xf numFmtId="0" fontId="10" fillId="4" borderId="46" xfId="0" applyFont="1" applyFill="1" applyBorder="1" applyAlignment="1">
      <alignment horizontal="center" wrapText="1"/>
    </xf>
    <xf numFmtId="0" fontId="10" fillId="4" borderId="50" xfId="0" applyFont="1" applyFill="1" applyBorder="1" applyAlignment="1">
      <alignment horizontal="center" wrapText="1"/>
    </xf>
    <xf numFmtId="0" fontId="10" fillId="0" borderId="43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0" borderId="41" xfId="0" applyFont="1" applyBorder="1" applyAlignment="1">
      <alignment horizontal="center"/>
    </xf>
    <xf numFmtId="0" fontId="9" fillId="0" borderId="43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1" fontId="9" fillId="2" borderId="43" xfId="0" applyNumberFormat="1" applyFont="1" applyFill="1" applyBorder="1" applyAlignment="1">
      <alignment horizontal="center" vertical="center"/>
    </xf>
    <xf numFmtId="1" fontId="9" fillId="2" borderId="40" xfId="0" applyNumberFormat="1" applyFont="1" applyFill="1" applyBorder="1" applyAlignment="1">
      <alignment horizontal="center" vertical="center"/>
    </xf>
    <xf numFmtId="1" fontId="9" fillId="2" borderId="41" xfId="0" applyNumberFormat="1" applyFont="1" applyFill="1" applyBorder="1" applyAlignment="1">
      <alignment horizontal="center" vertical="center"/>
    </xf>
    <xf numFmtId="0" fontId="9" fillId="0" borderId="43" xfId="0" applyFont="1" applyBorder="1" applyAlignment="1">
      <alignment horizontal="center" wrapText="1"/>
    </xf>
    <xf numFmtId="0" fontId="9" fillId="0" borderId="40" xfId="0" applyFont="1" applyBorder="1" applyAlignment="1">
      <alignment horizontal="center" wrapText="1"/>
    </xf>
    <xf numFmtId="0" fontId="9" fillId="0" borderId="41" xfId="0" applyFont="1" applyBorder="1" applyAlignment="1">
      <alignment horizontal="center" wrapText="1"/>
    </xf>
    <xf numFmtId="0" fontId="24" fillId="0" borderId="43" xfId="0" applyFont="1" applyBorder="1" applyAlignment="1">
      <alignment horizontal="center" vertical="center"/>
    </xf>
    <xf numFmtId="0" fontId="24" fillId="0" borderId="40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/>
    </xf>
    <xf numFmtId="1" fontId="24" fillId="2" borderId="42" xfId="0" applyNumberFormat="1" applyFont="1" applyFill="1" applyBorder="1" applyAlignment="1">
      <alignment horizontal="center" vertical="center"/>
    </xf>
    <xf numFmtId="0" fontId="9" fillId="0" borderId="43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justify" vertical="center"/>
    </xf>
    <xf numFmtId="0" fontId="9" fillId="0" borderId="42" xfId="0" applyFont="1" applyBorder="1" applyAlignment="1">
      <alignment horizontal="justify" vertical="center"/>
    </xf>
    <xf numFmtId="0" fontId="10" fillId="0" borderId="42" xfId="0" applyFont="1" applyBorder="1" applyAlignment="1">
      <alignment horizontal="left" wrapText="1"/>
    </xf>
    <xf numFmtId="0" fontId="10" fillId="4" borderId="42" xfId="0" applyFont="1" applyFill="1" applyBorder="1" applyAlignment="1">
      <alignment horizontal="center" wrapText="1"/>
    </xf>
    <xf numFmtId="0" fontId="2" fillId="2" borderId="1" xfId="5" applyFont="1" applyFill="1" applyBorder="1" applyAlignment="1">
      <alignment horizontal="center" vertical="center" wrapText="1"/>
    </xf>
    <xf numFmtId="0" fontId="3" fillId="2" borderId="2" xfId="5" applyFont="1" applyFill="1" applyBorder="1" applyAlignment="1">
      <alignment vertical="center"/>
    </xf>
    <xf numFmtId="0" fontId="3" fillId="2" borderId="3" xfId="5" applyFont="1" applyFill="1" applyBorder="1" applyAlignment="1">
      <alignment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2" fillId="3" borderId="5" xfId="5" applyFont="1" applyFill="1" applyBorder="1" applyAlignment="1">
      <alignment horizontal="left" vertical="center"/>
    </xf>
    <xf numFmtId="0" fontId="1" fillId="2" borderId="7" xfId="5" applyFont="1" applyFill="1" applyBorder="1" applyAlignment="1">
      <alignment horizontal="left" vertical="center"/>
    </xf>
    <xf numFmtId="0" fontId="3" fillId="2" borderId="8" xfId="5" applyFont="1" applyFill="1" applyBorder="1" applyAlignment="1">
      <alignment vertical="center"/>
    </xf>
    <xf numFmtId="0" fontId="3" fillId="2" borderId="9" xfId="5" applyFont="1" applyFill="1" applyBorder="1" applyAlignment="1">
      <alignment vertical="center"/>
    </xf>
    <xf numFmtId="0" fontId="1" fillId="2" borderId="7" xfId="5" applyFont="1" applyFill="1" applyBorder="1" applyAlignment="1">
      <alignment horizontal="left" vertical="center" wrapText="1"/>
    </xf>
    <xf numFmtId="0" fontId="5" fillId="3" borderId="13" xfId="5" applyFont="1" applyFill="1" applyBorder="1" applyAlignment="1">
      <alignment horizontal="right" vertical="center"/>
    </xf>
    <xf numFmtId="0" fontId="3" fillId="2" borderId="13" xfId="5" applyFont="1" applyFill="1" applyBorder="1" applyAlignment="1">
      <alignment vertical="center"/>
    </xf>
    <xf numFmtId="0" fontId="3" fillId="2" borderId="14" xfId="5" applyFont="1" applyFill="1" applyBorder="1" applyAlignment="1">
      <alignment vertical="center"/>
    </xf>
    <xf numFmtId="0" fontId="2" fillId="3" borderId="18" xfId="5" applyFont="1" applyFill="1" applyBorder="1" applyAlignment="1">
      <alignment horizontal="left" vertical="center"/>
    </xf>
    <xf numFmtId="0" fontId="3" fillId="2" borderId="19" xfId="5" applyFont="1" applyFill="1" applyBorder="1" applyAlignment="1">
      <alignment vertical="center"/>
    </xf>
    <xf numFmtId="0" fontId="3" fillId="2" borderId="20" xfId="5" applyFont="1" applyFill="1" applyBorder="1" applyAlignment="1">
      <alignment vertical="center"/>
    </xf>
    <xf numFmtId="0" fontId="5" fillId="3" borderId="35" xfId="5" applyFont="1" applyFill="1" applyBorder="1" applyAlignment="1">
      <alignment horizontal="center" vertical="center"/>
    </xf>
    <xf numFmtId="0" fontId="3" fillId="2" borderId="32" xfId="5" applyFont="1" applyFill="1" applyBorder="1" applyAlignment="1">
      <alignment vertical="center"/>
    </xf>
    <xf numFmtId="0" fontId="2" fillId="3" borderId="31" xfId="5" applyFont="1" applyFill="1" applyBorder="1" applyAlignment="1">
      <alignment horizontal="left" vertical="center" wrapText="1"/>
    </xf>
    <xf numFmtId="0" fontId="5" fillId="3" borderId="32" xfId="5" applyFont="1" applyFill="1" applyBorder="1" applyAlignment="1">
      <alignment horizontal="right" vertical="center"/>
    </xf>
    <xf numFmtId="0" fontId="3" fillId="2" borderId="33" xfId="5" applyFont="1" applyFill="1" applyBorder="1" applyAlignment="1">
      <alignment vertical="center"/>
    </xf>
    <xf numFmtId="0" fontId="18" fillId="5" borderId="7" xfId="7" applyFont="1" applyFill="1" applyBorder="1" applyAlignment="1">
      <alignment horizontal="left" vertical="center"/>
    </xf>
    <xf numFmtId="0" fontId="18" fillId="5" borderId="8" xfId="7" applyFont="1" applyFill="1" applyBorder="1" applyAlignment="1">
      <alignment horizontal="left" vertical="center"/>
    </xf>
    <xf numFmtId="0" fontId="17" fillId="5" borderId="35" xfId="7" applyFont="1" applyFill="1" applyBorder="1" applyAlignment="1">
      <alignment horizontal="center" vertical="center" wrapText="1"/>
    </xf>
    <xf numFmtId="0" fontId="17" fillId="5" borderId="32" xfId="7" applyFont="1" applyFill="1" applyBorder="1" applyAlignment="1">
      <alignment horizontal="center" vertical="center" wrapText="1"/>
    </xf>
    <xf numFmtId="0" fontId="17" fillId="6" borderId="18" xfId="7" applyFont="1" applyFill="1" applyBorder="1" applyAlignment="1">
      <alignment horizontal="left" vertical="center"/>
    </xf>
    <xf numFmtId="0" fontId="17" fillId="6" borderId="19" xfId="7" applyFont="1" applyFill="1" applyBorder="1" applyAlignment="1">
      <alignment horizontal="left" vertical="center"/>
    </xf>
    <xf numFmtId="0" fontId="18" fillId="5" borderId="9" xfId="7" applyFont="1" applyFill="1" applyBorder="1" applyAlignment="1">
      <alignment horizontal="left" vertical="center"/>
    </xf>
    <xf numFmtId="0" fontId="18" fillId="5" borderId="7" xfId="7" applyFont="1" applyFill="1" applyBorder="1" applyAlignment="1">
      <alignment horizontal="left" vertical="center" wrapText="1"/>
    </xf>
    <xf numFmtId="0" fontId="18" fillId="5" borderId="8" xfId="7" applyFont="1" applyFill="1" applyBorder="1" applyAlignment="1">
      <alignment horizontal="left" vertical="center" wrapText="1"/>
    </xf>
    <xf numFmtId="0" fontId="18" fillId="5" borderId="9" xfId="7" applyFont="1" applyFill="1" applyBorder="1" applyAlignment="1">
      <alignment horizontal="left" vertical="center" wrapText="1"/>
    </xf>
    <xf numFmtId="0" fontId="21" fillId="6" borderId="13" xfId="7" applyFont="1" applyFill="1" applyBorder="1" applyAlignment="1">
      <alignment horizontal="right" vertical="center"/>
    </xf>
    <xf numFmtId="0" fontId="21" fillId="6" borderId="14" xfId="7" applyFont="1" applyFill="1" applyBorder="1" applyAlignment="1">
      <alignment horizontal="right" vertical="center"/>
    </xf>
    <xf numFmtId="0" fontId="17" fillId="6" borderId="31" xfId="7" applyFont="1" applyFill="1" applyBorder="1" applyAlignment="1">
      <alignment horizontal="left" vertical="center" wrapText="1"/>
    </xf>
    <xf numFmtId="0" fontId="17" fillId="6" borderId="32" xfId="7" applyFont="1" applyFill="1" applyBorder="1" applyAlignment="1">
      <alignment horizontal="left" vertical="center" wrapText="1"/>
    </xf>
    <xf numFmtId="0" fontId="21" fillId="6" borderId="32" xfId="7" applyFont="1" applyFill="1" applyBorder="1" applyAlignment="1">
      <alignment horizontal="right" vertical="center"/>
    </xf>
    <xf numFmtId="0" fontId="21" fillId="6" borderId="33" xfId="7" applyFont="1" applyFill="1" applyBorder="1" applyAlignment="1">
      <alignment horizontal="right" vertical="center"/>
    </xf>
    <xf numFmtId="0" fontId="21" fillId="6" borderId="35" xfId="7" applyFont="1" applyFill="1" applyBorder="1" applyAlignment="1">
      <alignment horizontal="center" vertical="center"/>
    </xf>
    <xf numFmtId="0" fontId="21" fillId="6" borderId="32" xfId="7" applyFont="1" applyFill="1" applyBorder="1" applyAlignment="1">
      <alignment horizontal="center" vertical="center"/>
    </xf>
    <xf numFmtId="0" fontId="27" fillId="0" borderId="0" xfId="0" applyFont="1"/>
    <xf numFmtId="0" fontId="25" fillId="0" borderId="0" xfId="0" applyFont="1"/>
  </cellXfs>
  <cellStyles count="9">
    <cellStyle name="Moneda" xfId="1" builtinId="4"/>
    <cellStyle name="Normal" xfId="0" builtinId="0"/>
    <cellStyle name="Normal 2" xfId="2" xr:uid="{00000000-0005-0000-0000-000031000000}"/>
    <cellStyle name="Normal 23" xfId="3" xr:uid="{00000000-0005-0000-0000-000032000000}"/>
    <cellStyle name="Normal 3" xfId="4" xr:uid="{00000000-0005-0000-0000-000033000000}"/>
    <cellStyle name="Normal 4" xfId="5" xr:uid="{00000000-0005-0000-0000-000034000000}"/>
    <cellStyle name="Normal 4 2" xfId="8" xr:uid="{D3BBB927-1B90-4729-9A9D-0D71D1711B82}"/>
    <cellStyle name="Normal 5" xfId="7" xr:uid="{4B537B36-5A20-4419-8A07-F70DFFD9A62A}"/>
    <cellStyle name="Porcentaje 2" xfId="6" xr:uid="{00000000-0005-0000-0000-000035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L57"/>
  <sheetViews>
    <sheetView tabSelected="1" view="pageBreakPreview" topLeftCell="A46" zoomScale="85" zoomScaleNormal="91" zoomScaleSheetLayoutView="85" workbookViewId="0">
      <selection activeCell="P52" sqref="P52"/>
    </sheetView>
  </sheetViews>
  <sheetFormatPr baseColWidth="10" defaultColWidth="9.1796875" defaultRowHeight="13"/>
  <cols>
    <col min="1" max="1" width="33.1796875" style="44" customWidth="1"/>
    <col min="2" max="2" width="9" style="44" customWidth="1"/>
    <col min="3" max="3" width="11.7265625" style="45" customWidth="1"/>
    <col min="4" max="4" width="5.7265625" style="45" customWidth="1"/>
    <col min="5" max="5" width="8.453125" style="45" customWidth="1"/>
    <col min="6" max="6" width="10" style="45" customWidth="1"/>
    <col min="7" max="7" width="10.1796875" style="45" customWidth="1"/>
    <col min="8" max="8" width="10.26953125" style="45" customWidth="1"/>
    <col min="9" max="9" width="11.54296875" style="45" customWidth="1"/>
    <col min="10" max="10" width="17.26953125" style="45" customWidth="1"/>
    <col min="11" max="11" width="9.1796875" style="45"/>
    <col min="12" max="12" width="13.90625" style="45" bestFit="1" customWidth="1"/>
    <col min="13" max="16384" width="9.1796875" style="45"/>
  </cols>
  <sheetData>
    <row r="2" spans="1:9" ht="54" customHeight="1">
      <c r="A2" s="118" t="s">
        <v>114</v>
      </c>
      <c r="B2" s="119"/>
      <c r="C2" s="119"/>
      <c r="D2" s="119"/>
      <c r="E2" s="119"/>
      <c r="F2" s="119"/>
      <c r="G2" s="119"/>
      <c r="H2" s="119"/>
      <c r="I2" s="120"/>
    </row>
    <row r="3" spans="1:9">
      <c r="A3" s="121" t="s">
        <v>0</v>
      </c>
      <c r="B3" s="122"/>
      <c r="C3" s="122"/>
      <c r="D3" s="122"/>
      <c r="E3" s="122"/>
      <c r="F3" s="122"/>
      <c r="G3" s="122"/>
      <c r="H3" s="123"/>
      <c r="I3" s="111">
        <v>5</v>
      </c>
    </row>
    <row r="4" spans="1:9" ht="16.5" customHeight="1">
      <c r="A4" s="124" t="s">
        <v>1</v>
      </c>
      <c r="B4" s="125"/>
      <c r="C4" s="125"/>
      <c r="D4" s="125"/>
      <c r="E4" s="125"/>
      <c r="F4" s="125"/>
      <c r="G4" s="125"/>
      <c r="H4" s="125"/>
      <c r="I4" s="126"/>
    </row>
    <row r="5" spans="1:9">
      <c r="A5" s="127" t="s">
        <v>2</v>
      </c>
      <c r="B5" s="128"/>
      <c r="C5" s="128"/>
      <c r="D5" s="128"/>
      <c r="E5" s="128"/>
      <c r="F5" s="128"/>
      <c r="G5" s="128"/>
      <c r="H5" s="128"/>
      <c r="I5" s="129"/>
    </row>
    <row r="6" spans="1:9">
      <c r="A6" s="46" t="s">
        <v>3</v>
      </c>
      <c r="B6" s="46" t="s">
        <v>4</v>
      </c>
      <c r="C6" s="46" t="s">
        <v>5</v>
      </c>
      <c r="D6" s="130" t="s">
        <v>6</v>
      </c>
      <c r="E6" s="131"/>
      <c r="F6" s="46" t="s">
        <v>7</v>
      </c>
      <c r="G6" s="46" t="s">
        <v>8</v>
      </c>
      <c r="H6" s="46" t="s">
        <v>9</v>
      </c>
      <c r="I6" s="46" t="s">
        <v>10</v>
      </c>
    </row>
    <row r="7" spans="1:9" ht="25.5" customHeight="1">
      <c r="A7" s="47" t="s">
        <v>11</v>
      </c>
      <c r="B7" s="47" t="s">
        <v>12</v>
      </c>
      <c r="C7" s="47" t="s">
        <v>13</v>
      </c>
      <c r="D7" s="124" t="s">
        <v>14</v>
      </c>
      <c r="E7" s="126"/>
      <c r="F7" s="47" t="s">
        <v>15</v>
      </c>
      <c r="G7" s="47" t="s">
        <v>16</v>
      </c>
      <c r="H7" s="48" t="s">
        <v>17</v>
      </c>
      <c r="I7" s="47" t="s">
        <v>18</v>
      </c>
    </row>
    <row r="8" spans="1:9" ht="12.75" customHeight="1">
      <c r="A8" s="112" t="s">
        <v>19</v>
      </c>
      <c r="B8" s="49">
        <v>1</v>
      </c>
      <c r="C8" s="50">
        <v>8000000</v>
      </c>
      <c r="D8" s="132">
        <v>0.5</v>
      </c>
      <c r="E8" s="133"/>
      <c r="F8" s="51">
        <f>+'FACTOR MULTIPLICADOR'!$I$52</f>
        <v>2.1850000000000001</v>
      </c>
      <c r="G8" s="52">
        <f>ROUND(C8*D8*F8*B8,0)</f>
        <v>8740000</v>
      </c>
      <c r="H8" s="53">
        <f>+$I$3</f>
        <v>5</v>
      </c>
      <c r="I8" s="52">
        <f>ROUND(G8*H8,0)</f>
        <v>43700000</v>
      </c>
    </row>
    <row r="9" spans="1:9">
      <c r="A9" s="113" t="s">
        <v>118</v>
      </c>
      <c r="B9" s="54">
        <v>2</v>
      </c>
      <c r="C9" s="50">
        <v>4700000</v>
      </c>
      <c r="D9" s="134">
        <v>1</v>
      </c>
      <c r="E9" s="135"/>
      <c r="F9" s="51">
        <f>+$F$8</f>
        <v>2.1850000000000001</v>
      </c>
      <c r="G9" s="52">
        <f>ROUND(C9*D9*F9*B9,0)</f>
        <v>20539000</v>
      </c>
      <c r="H9" s="53">
        <f>+$I$3</f>
        <v>5</v>
      </c>
      <c r="I9" s="52">
        <f>ROUND(G9*H9,0)</f>
        <v>102695000</v>
      </c>
    </row>
    <row r="10" spans="1:9">
      <c r="A10" s="114" t="s">
        <v>20</v>
      </c>
      <c r="B10" s="54">
        <v>1</v>
      </c>
      <c r="C10" s="50">
        <v>3750000</v>
      </c>
      <c r="D10" s="134">
        <v>1</v>
      </c>
      <c r="E10" s="135"/>
      <c r="F10" s="51">
        <f>+$F$8</f>
        <v>2.1850000000000001</v>
      </c>
      <c r="G10" s="52">
        <f>ROUND(C10*D10*F10*B10,0)</f>
        <v>8193750</v>
      </c>
      <c r="H10" s="53">
        <f>+$I$3</f>
        <v>5</v>
      </c>
      <c r="I10" s="52">
        <f>ROUND(G10*H10,0)</f>
        <v>40968750</v>
      </c>
    </row>
    <row r="11" spans="1:9">
      <c r="A11" s="114" t="s">
        <v>21</v>
      </c>
      <c r="B11" s="54">
        <v>1</v>
      </c>
      <c r="C11" s="50">
        <v>4000000</v>
      </c>
      <c r="D11" s="134">
        <v>0.2</v>
      </c>
      <c r="E11" s="135"/>
      <c r="F11" s="51">
        <f>+$F$8</f>
        <v>2.1850000000000001</v>
      </c>
      <c r="G11" s="52">
        <f>ROUND(C11*D11*F11*B11,0)</f>
        <v>1748000</v>
      </c>
      <c r="H11" s="53">
        <f>+$I$3</f>
        <v>5</v>
      </c>
      <c r="I11" s="52">
        <f>ROUND(G11*H11,0)</f>
        <v>8740000</v>
      </c>
    </row>
    <row r="12" spans="1:9" ht="12.75" customHeight="1">
      <c r="A12" s="136" t="s">
        <v>22</v>
      </c>
      <c r="B12" s="137"/>
      <c r="C12" s="137"/>
      <c r="D12" s="137"/>
      <c r="E12" s="137"/>
      <c r="F12" s="137"/>
      <c r="G12" s="137"/>
      <c r="H12" s="138"/>
      <c r="I12" s="115">
        <f>SUM(I8:I11)</f>
        <v>196103750</v>
      </c>
    </row>
    <row r="13" spans="1:9">
      <c r="A13" s="56"/>
      <c r="B13" s="57"/>
      <c r="C13" s="57"/>
      <c r="D13" s="57"/>
      <c r="E13" s="57"/>
      <c r="F13" s="57"/>
      <c r="G13" s="57"/>
      <c r="H13" s="57"/>
      <c r="I13" s="58"/>
    </row>
    <row r="14" spans="1:9">
      <c r="A14" s="139" t="s">
        <v>23</v>
      </c>
      <c r="B14" s="140"/>
      <c r="C14" s="140"/>
      <c r="D14" s="140"/>
      <c r="E14" s="140"/>
      <c r="F14" s="140"/>
      <c r="G14" s="140"/>
      <c r="H14" s="140"/>
      <c r="I14" s="141"/>
    </row>
    <row r="15" spans="1:9" ht="25.5" customHeight="1">
      <c r="A15" s="47" t="s">
        <v>24</v>
      </c>
      <c r="B15" s="47" t="s">
        <v>12</v>
      </c>
      <c r="C15" s="47" t="s">
        <v>25</v>
      </c>
      <c r="D15" s="124" t="s">
        <v>14</v>
      </c>
      <c r="E15" s="126"/>
      <c r="F15" s="47" t="s">
        <v>15</v>
      </c>
      <c r="G15" s="47" t="s">
        <v>16</v>
      </c>
      <c r="H15" s="48" t="s">
        <v>26</v>
      </c>
      <c r="I15" s="47" t="s">
        <v>18</v>
      </c>
    </row>
    <row r="16" spans="1:9">
      <c r="A16" s="109" t="s">
        <v>116</v>
      </c>
      <c r="B16" s="54">
        <v>2</v>
      </c>
      <c r="C16" s="52">
        <v>3750000</v>
      </c>
      <c r="D16" s="134">
        <v>1</v>
      </c>
      <c r="E16" s="135"/>
      <c r="F16" s="51">
        <f>+$F$8</f>
        <v>2.1850000000000001</v>
      </c>
      <c r="G16" s="52">
        <f>ROUND(C16*D16*F16*B16,0)</f>
        <v>16387500</v>
      </c>
      <c r="H16" s="53">
        <f>+$I$3</f>
        <v>5</v>
      </c>
      <c r="I16" s="52">
        <f>ROUND(G16*H16,0)</f>
        <v>81937500</v>
      </c>
    </row>
    <row r="17" spans="1:9" ht="12.75" customHeight="1">
      <c r="A17" s="59" t="s">
        <v>27</v>
      </c>
      <c r="B17" s="49">
        <v>1</v>
      </c>
      <c r="C17" s="50">
        <v>4000000</v>
      </c>
      <c r="D17" s="132">
        <v>1</v>
      </c>
      <c r="E17" s="133"/>
      <c r="F17" s="51">
        <f>+$F$8</f>
        <v>2.1850000000000001</v>
      </c>
      <c r="G17" s="52">
        <f>ROUND(C17*D17*F17*B17,0)</f>
        <v>8740000</v>
      </c>
      <c r="H17" s="53">
        <f t="shared" ref="H17:H18" si="0">+$I$3</f>
        <v>5</v>
      </c>
      <c r="I17" s="52">
        <f>ROUND(G17*H17,0)</f>
        <v>43700000</v>
      </c>
    </row>
    <row r="18" spans="1:9">
      <c r="A18" s="60" t="s">
        <v>28</v>
      </c>
      <c r="B18" s="54">
        <v>1</v>
      </c>
      <c r="C18" s="50">
        <v>4000000</v>
      </c>
      <c r="D18" s="132">
        <v>1</v>
      </c>
      <c r="E18" s="133"/>
      <c r="F18" s="51">
        <f>+$F$8</f>
        <v>2.1850000000000001</v>
      </c>
      <c r="G18" s="52">
        <f>ROUND(C18*D18*F18*B18,0)</f>
        <v>8740000</v>
      </c>
      <c r="H18" s="53">
        <f t="shared" si="0"/>
        <v>5</v>
      </c>
      <c r="I18" s="52">
        <f>ROUND(G18*H18,0)</f>
        <v>43700000</v>
      </c>
    </row>
    <row r="19" spans="1:9">
      <c r="A19" s="116"/>
      <c r="B19" s="49"/>
      <c r="C19" s="50"/>
      <c r="D19" s="132"/>
      <c r="E19" s="133"/>
      <c r="F19" s="51"/>
      <c r="G19" s="52"/>
      <c r="H19" s="53"/>
      <c r="I19" s="52"/>
    </row>
    <row r="20" spans="1:9" ht="12.75" customHeight="1">
      <c r="A20" s="136" t="s">
        <v>29</v>
      </c>
      <c r="B20" s="137"/>
      <c r="C20" s="137"/>
      <c r="D20" s="137"/>
      <c r="E20" s="137"/>
      <c r="F20" s="137"/>
      <c r="G20" s="137"/>
      <c r="H20" s="138"/>
      <c r="I20" s="115">
        <f>+SUM(I16:I19)</f>
        <v>169337500</v>
      </c>
    </row>
    <row r="21" spans="1:9">
      <c r="A21" s="56"/>
      <c r="B21" s="57"/>
      <c r="C21" s="57"/>
      <c r="D21" s="57"/>
      <c r="E21" s="57"/>
      <c r="F21" s="57"/>
      <c r="G21" s="57"/>
      <c r="H21" s="57"/>
      <c r="I21" s="58"/>
    </row>
    <row r="22" spans="1:9">
      <c r="A22" s="139" t="s">
        <v>30</v>
      </c>
      <c r="B22" s="140"/>
      <c r="C22" s="140"/>
      <c r="D22" s="140"/>
      <c r="E22" s="140"/>
      <c r="F22" s="140"/>
      <c r="G22" s="140"/>
      <c r="H22" s="140"/>
      <c r="I22" s="141"/>
    </row>
    <row r="23" spans="1:9" ht="25.5" customHeight="1">
      <c r="A23" s="47" t="s">
        <v>31</v>
      </c>
      <c r="B23" s="47" t="s">
        <v>12</v>
      </c>
      <c r="C23" s="47" t="s">
        <v>25</v>
      </c>
      <c r="D23" s="124" t="s">
        <v>14</v>
      </c>
      <c r="E23" s="126"/>
      <c r="F23" s="47" t="s">
        <v>15</v>
      </c>
      <c r="G23" s="47" t="s">
        <v>16</v>
      </c>
      <c r="H23" s="48" t="s">
        <v>26</v>
      </c>
      <c r="I23" s="47" t="s">
        <v>18</v>
      </c>
    </row>
    <row r="24" spans="1:9">
      <c r="A24" s="114" t="s">
        <v>32</v>
      </c>
      <c r="B24" s="54">
        <v>1</v>
      </c>
      <c r="C24" s="52">
        <v>2000000</v>
      </c>
      <c r="D24" s="134">
        <v>0.2</v>
      </c>
      <c r="E24" s="135"/>
      <c r="F24" s="51">
        <f>+$F$8</f>
        <v>2.1850000000000001</v>
      </c>
      <c r="G24" s="52">
        <f>ROUND(C24*D24*F24*B24,0)</f>
        <v>874000</v>
      </c>
      <c r="H24" s="53">
        <f>+$I$3</f>
        <v>5</v>
      </c>
      <c r="I24" s="52">
        <f>ROUND(G24*H24,0)</f>
        <v>4370000</v>
      </c>
    </row>
    <row r="25" spans="1:9">
      <c r="A25" s="114" t="s">
        <v>33</v>
      </c>
      <c r="B25" s="54">
        <v>1</v>
      </c>
      <c r="C25" s="52">
        <v>4000000</v>
      </c>
      <c r="D25" s="134">
        <v>0.15</v>
      </c>
      <c r="E25" s="135"/>
      <c r="F25" s="51">
        <f>+$F$8</f>
        <v>2.1850000000000001</v>
      </c>
      <c r="G25" s="52">
        <f>ROUND(C25*D25*F25*B25,0)</f>
        <v>1311000</v>
      </c>
      <c r="H25" s="53">
        <f>+$I$3</f>
        <v>5</v>
      </c>
      <c r="I25" s="52">
        <f>ROUND(G25*H25,0)</f>
        <v>6555000</v>
      </c>
    </row>
    <row r="26" spans="1:9" ht="12.75" customHeight="1">
      <c r="A26" s="136" t="s">
        <v>34</v>
      </c>
      <c r="B26" s="137"/>
      <c r="C26" s="137"/>
      <c r="D26" s="137"/>
      <c r="E26" s="137"/>
      <c r="F26" s="137"/>
      <c r="G26" s="137"/>
      <c r="H26" s="138"/>
      <c r="I26" s="115">
        <f>+SUM(I24:I25)</f>
        <v>10925000</v>
      </c>
    </row>
    <row r="27" spans="1:9">
      <c r="A27" s="56"/>
      <c r="B27" s="57"/>
      <c r="C27" s="57"/>
      <c r="D27" s="57"/>
      <c r="E27" s="57"/>
      <c r="F27" s="57"/>
      <c r="G27" s="57"/>
      <c r="H27" s="57"/>
      <c r="I27" s="58"/>
    </row>
    <row r="28" spans="1:9">
      <c r="A28" s="139" t="s">
        <v>35</v>
      </c>
      <c r="B28" s="140"/>
      <c r="C28" s="140"/>
      <c r="D28" s="140"/>
      <c r="E28" s="140"/>
      <c r="F28" s="140"/>
      <c r="G28" s="140"/>
      <c r="H28" s="140"/>
      <c r="I28" s="141"/>
    </row>
    <row r="29" spans="1:9" ht="12.75" customHeight="1">
      <c r="A29" s="46" t="s">
        <v>36</v>
      </c>
      <c r="B29" s="142" t="s">
        <v>37</v>
      </c>
      <c r="C29" s="143"/>
      <c r="D29" s="144"/>
      <c r="E29" s="142" t="s">
        <v>26</v>
      </c>
      <c r="F29" s="143"/>
      <c r="G29" s="144"/>
      <c r="H29" s="47" t="s">
        <v>38</v>
      </c>
      <c r="I29" s="117" t="s">
        <v>39</v>
      </c>
    </row>
    <row r="30" spans="1:9" ht="38.25" customHeight="1">
      <c r="A30" s="112" t="s">
        <v>40</v>
      </c>
      <c r="B30" s="145">
        <v>1.28</v>
      </c>
      <c r="C30" s="146"/>
      <c r="D30" s="147"/>
      <c r="E30" s="148">
        <f>+$I$3</f>
        <v>5</v>
      </c>
      <c r="F30" s="149"/>
      <c r="G30" s="150"/>
      <c r="H30" s="52">
        <v>1000000</v>
      </c>
      <c r="I30" s="52">
        <f>ROUND(B30*E30*H30,0)</f>
        <v>6400000</v>
      </c>
    </row>
    <row r="31" spans="1:9" s="43" customFormat="1" ht="12.75" customHeight="1">
      <c r="A31" s="112" t="s">
        <v>41</v>
      </c>
      <c r="B31" s="145">
        <v>1.28</v>
      </c>
      <c r="C31" s="146"/>
      <c r="D31" s="147"/>
      <c r="E31" s="148">
        <v>5</v>
      </c>
      <c r="F31" s="149"/>
      <c r="G31" s="150"/>
      <c r="H31" s="52">
        <v>600000</v>
      </c>
      <c r="I31" s="52">
        <f>ROUND(B31*E31*H31,0)</f>
        <v>3840000</v>
      </c>
    </row>
    <row r="32" spans="1:9" ht="42" customHeight="1">
      <c r="A32" s="112" t="s">
        <v>42</v>
      </c>
      <c r="B32" s="145">
        <v>1.28</v>
      </c>
      <c r="C32" s="146"/>
      <c r="D32" s="147"/>
      <c r="E32" s="148">
        <f>+$I$3</f>
        <v>5</v>
      </c>
      <c r="F32" s="149"/>
      <c r="G32" s="150"/>
      <c r="H32" s="52">
        <v>500000</v>
      </c>
      <c r="I32" s="52">
        <f t="shared" ref="I32:I36" si="1">ROUND(B32*E32*H32,0)</f>
        <v>3200000</v>
      </c>
    </row>
    <row r="33" spans="1:12" ht="35.25" customHeight="1">
      <c r="A33" s="112" t="s">
        <v>43</v>
      </c>
      <c r="B33" s="145">
        <v>1.28</v>
      </c>
      <c r="C33" s="146"/>
      <c r="D33" s="147"/>
      <c r="E33" s="148">
        <f>+$I$3</f>
        <v>5</v>
      </c>
      <c r="F33" s="149"/>
      <c r="G33" s="150"/>
      <c r="H33" s="52">
        <v>400000</v>
      </c>
      <c r="I33" s="52">
        <f t="shared" si="1"/>
        <v>2560000</v>
      </c>
    </row>
    <row r="34" spans="1:12" ht="35.25" customHeight="1">
      <c r="A34" s="106" t="s">
        <v>44</v>
      </c>
      <c r="B34" s="154">
        <v>1.28</v>
      </c>
      <c r="C34" s="155"/>
      <c r="D34" s="156"/>
      <c r="E34" s="157">
        <v>5</v>
      </c>
      <c r="F34" s="157"/>
      <c r="G34" s="157"/>
      <c r="H34" s="107">
        <v>1950000</v>
      </c>
      <c r="I34" s="52">
        <f t="shared" si="1"/>
        <v>12480000</v>
      </c>
    </row>
    <row r="35" spans="1:12" ht="53" customHeight="1">
      <c r="A35" s="110" t="s">
        <v>119</v>
      </c>
      <c r="B35" s="154">
        <v>1.28</v>
      </c>
      <c r="C35" s="155"/>
      <c r="D35" s="156"/>
      <c r="E35" s="157">
        <v>5</v>
      </c>
      <c r="F35" s="157"/>
      <c r="G35" s="157"/>
      <c r="H35" s="107">
        <f>25000000*0.2</f>
        <v>5000000</v>
      </c>
      <c r="I35" s="52">
        <f t="shared" si="1"/>
        <v>32000000</v>
      </c>
    </row>
    <row r="36" spans="1:12" ht="88" customHeight="1">
      <c r="A36" s="108" t="s">
        <v>115</v>
      </c>
      <c r="B36" s="145">
        <v>1.28</v>
      </c>
      <c r="C36" s="146"/>
      <c r="D36" s="147"/>
      <c r="E36" s="157">
        <v>5</v>
      </c>
      <c r="F36" s="157"/>
      <c r="G36" s="157"/>
      <c r="H36" s="107">
        <v>1250000</v>
      </c>
      <c r="I36" s="52">
        <f t="shared" si="1"/>
        <v>8000000</v>
      </c>
    </row>
    <row r="37" spans="1:12">
      <c r="A37" s="158"/>
      <c r="B37" s="159"/>
      <c r="C37" s="159"/>
      <c r="D37" s="159"/>
      <c r="E37" s="159"/>
      <c r="F37" s="159"/>
      <c r="G37" s="159"/>
      <c r="H37" s="159"/>
      <c r="I37" s="160"/>
    </row>
    <row r="38" spans="1:12" ht="13.5" customHeight="1">
      <c r="A38" s="136" t="s">
        <v>45</v>
      </c>
      <c r="B38" s="137"/>
      <c r="C38" s="137"/>
      <c r="D38" s="137"/>
      <c r="E38" s="137"/>
      <c r="F38" s="137"/>
      <c r="G38" s="137"/>
      <c r="H38" s="138"/>
      <c r="I38" s="115">
        <f>SUM(I30:I36)</f>
        <v>68480000</v>
      </c>
    </row>
    <row r="39" spans="1:12" ht="13.5" customHeight="1">
      <c r="A39" s="61"/>
      <c r="B39" s="55"/>
      <c r="C39" s="55"/>
      <c r="D39" s="55"/>
      <c r="E39" s="55"/>
      <c r="F39" s="55"/>
      <c r="G39" s="55"/>
      <c r="H39" s="55"/>
      <c r="I39" s="62"/>
    </row>
    <row r="40" spans="1:12">
      <c r="A40" s="164" t="s">
        <v>46</v>
      </c>
      <c r="B40" s="164"/>
      <c r="C40" s="164"/>
      <c r="D40" s="164"/>
      <c r="E40" s="164"/>
      <c r="F40" s="164"/>
      <c r="G40" s="164"/>
      <c r="H40" s="164"/>
      <c r="I40" s="164"/>
    </row>
    <row r="41" spans="1:12" ht="15.75" customHeight="1">
      <c r="A41" s="151" t="s">
        <v>47</v>
      </c>
      <c r="B41" s="152"/>
      <c r="C41" s="152"/>
      <c r="D41" s="152"/>
      <c r="E41" s="152"/>
      <c r="F41" s="152"/>
      <c r="G41" s="152"/>
      <c r="H41" s="153"/>
      <c r="I41" s="63">
        <f>+I12+I20+I38+I26</f>
        <v>444846250</v>
      </c>
    </row>
    <row r="42" spans="1:12">
      <c r="A42" s="151" t="s">
        <v>48</v>
      </c>
      <c r="B42" s="152"/>
      <c r="C42" s="152"/>
      <c r="D42" s="152"/>
      <c r="E42" s="152"/>
      <c r="F42" s="152"/>
      <c r="G42" s="152"/>
      <c r="H42" s="153"/>
      <c r="I42" s="63">
        <f>ROUND(I41*0.19,0)</f>
        <v>84520788</v>
      </c>
    </row>
    <row r="43" spans="1:12" ht="14.25" customHeight="1">
      <c r="A43" s="151" t="s">
        <v>49</v>
      </c>
      <c r="B43" s="152"/>
      <c r="C43" s="152"/>
      <c r="D43" s="152"/>
      <c r="E43" s="152"/>
      <c r="F43" s="152"/>
      <c r="G43" s="152"/>
      <c r="H43" s="153"/>
      <c r="I43" s="64">
        <f>SUM(I41:I42)</f>
        <v>529367038</v>
      </c>
      <c r="J43" s="65"/>
      <c r="L43" s="69"/>
    </row>
    <row r="44" spans="1:12">
      <c r="A44" s="163" t="s">
        <v>50</v>
      </c>
      <c r="B44" s="163"/>
      <c r="C44" s="163"/>
      <c r="D44" s="163"/>
      <c r="E44" s="163"/>
      <c r="F44" s="163"/>
      <c r="G44" s="163"/>
      <c r="H44" s="163"/>
      <c r="I44" s="163"/>
      <c r="J44" s="65"/>
    </row>
    <row r="45" spans="1:12" ht="26.25" customHeight="1">
      <c r="A45" s="162" t="s">
        <v>51</v>
      </c>
      <c r="B45" s="162"/>
      <c r="C45" s="162"/>
      <c r="D45" s="162"/>
      <c r="E45" s="162"/>
      <c r="F45" s="162"/>
      <c r="G45" s="162"/>
      <c r="H45" s="162"/>
      <c r="I45" s="162"/>
    </row>
    <row r="46" spans="1:12" ht="15" customHeight="1">
      <c r="A46" s="162" t="s">
        <v>52</v>
      </c>
      <c r="B46" s="162"/>
      <c r="C46" s="162"/>
      <c r="D46" s="162"/>
      <c r="E46" s="162"/>
      <c r="F46" s="162"/>
      <c r="G46" s="162"/>
      <c r="H46" s="162"/>
      <c r="I46" s="162"/>
    </row>
    <row r="47" spans="1:12" ht="26.25" customHeight="1">
      <c r="A47" s="162" t="s">
        <v>53</v>
      </c>
      <c r="B47" s="162"/>
      <c r="C47" s="162"/>
      <c r="D47" s="162"/>
      <c r="E47" s="162"/>
      <c r="F47" s="162"/>
      <c r="G47" s="162"/>
      <c r="H47" s="162"/>
      <c r="I47" s="162"/>
    </row>
    <row r="48" spans="1:12" ht="27.75" customHeight="1">
      <c r="A48" s="162" t="s">
        <v>54</v>
      </c>
      <c r="B48" s="162"/>
      <c r="C48" s="162"/>
      <c r="D48" s="162"/>
      <c r="E48" s="162"/>
      <c r="F48" s="162"/>
      <c r="G48" s="162"/>
      <c r="H48" s="162"/>
      <c r="I48" s="162"/>
    </row>
    <row r="49" spans="1:9">
      <c r="A49" s="161" t="s">
        <v>55</v>
      </c>
      <c r="B49" s="162"/>
      <c r="C49" s="162"/>
      <c r="D49" s="162"/>
      <c r="E49" s="162"/>
      <c r="F49" s="162"/>
      <c r="G49" s="162"/>
      <c r="H49" s="162"/>
      <c r="I49" s="162"/>
    </row>
    <row r="50" spans="1:9" ht="39" customHeight="1">
      <c r="A50" s="161" t="s">
        <v>117</v>
      </c>
      <c r="B50" s="162"/>
      <c r="C50" s="162"/>
      <c r="D50" s="162"/>
      <c r="E50" s="162"/>
      <c r="F50" s="162"/>
      <c r="G50" s="162"/>
      <c r="H50" s="162"/>
      <c r="I50" s="162"/>
    </row>
    <row r="51" spans="1:9" ht="34.5" customHeight="1">
      <c r="D51" s="66"/>
    </row>
    <row r="52" spans="1:9">
      <c r="A52" s="67"/>
      <c r="B52" s="67"/>
      <c r="H52" s="205"/>
    </row>
    <row r="53" spans="1:9">
      <c r="H53" s="206"/>
    </row>
    <row r="54" spans="1:9">
      <c r="H54" s="206"/>
    </row>
    <row r="57" spans="1:9">
      <c r="G57" s="68"/>
    </row>
  </sheetData>
  <mergeCells count="53">
    <mergeCell ref="A50:I50"/>
    <mergeCell ref="B36:D36"/>
    <mergeCell ref="E36:G36"/>
    <mergeCell ref="A49:I49"/>
    <mergeCell ref="D19:E19"/>
    <mergeCell ref="B35:D35"/>
    <mergeCell ref="E35:G35"/>
    <mergeCell ref="A44:I44"/>
    <mergeCell ref="A45:I45"/>
    <mergeCell ref="A46:I46"/>
    <mergeCell ref="A47:I47"/>
    <mergeCell ref="A48:I48"/>
    <mergeCell ref="A38:H38"/>
    <mergeCell ref="A40:I40"/>
    <mergeCell ref="A41:H41"/>
    <mergeCell ref="A42:H42"/>
    <mergeCell ref="A43:H43"/>
    <mergeCell ref="B33:D33"/>
    <mergeCell ref="E33:G33"/>
    <mergeCell ref="B34:D34"/>
    <mergeCell ref="E34:G34"/>
    <mergeCell ref="A37:I37"/>
    <mergeCell ref="B30:D30"/>
    <mergeCell ref="E30:G30"/>
    <mergeCell ref="B31:D31"/>
    <mergeCell ref="E31:G31"/>
    <mergeCell ref="B32:D32"/>
    <mergeCell ref="E32:G32"/>
    <mergeCell ref="D25:E25"/>
    <mergeCell ref="A26:H26"/>
    <mergeCell ref="A28:I28"/>
    <mergeCell ref="B29:D29"/>
    <mergeCell ref="E29:G29"/>
    <mergeCell ref="D18:E18"/>
    <mergeCell ref="A20:H20"/>
    <mergeCell ref="A22:I22"/>
    <mergeCell ref="D23:E23"/>
    <mergeCell ref="D24:E24"/>
    <mergeCell ref="A12:H12"/>
    <mergeCell ref="A14:I14"/>
    <mergeCell ref="D15:E15"/>
    <mergeCell ref="D16:E16"/>
    <mergeCell ref="D17:E17"/>
    <mergeCell ref="D7:E7"/>
    <mergeCell ref="D8:E8"/>
    <mergeCell ref="D9:E9"/>
    <mergeCell ref="D10:E10"/>
    <mergeCell ref="D11:E11"/>
    <mergeCell ref="A2:I2"/>
    <mergeCell ref="A3:H3"/>
    <mergeCell ref="A4:I4"/>
    <mergeCell ref="A5:I5"/>
    <mergeCell ref="D6:E6"/>
  </mergeCells>
  <printOptions horizontalCentered="1" verticalCentered="1"/>
  <pageMargins left="0.196850393700787" right="0.196850393700787" top="0.39370078740157499" bottom="0.39370078740157499" header="0" footer="0"/>
  <pageSetup scale="95" fitToHeight="0" orientation="portrait" r:id="rId1"/>
  <headerFooter alignWithMargins="0"/>
  <rowBreaks count="1" manualBreakCount="1">
    <brk id="27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1"/>
  <sheetViews>
    <sheetView view="pageBreakPreview" zoomScale="90" zoomScaleNormal="100" workbookViewId="0">
      <selection activeCell="A2" sqref="A2:I2"/>
    </sheetView>
  </sheetViews>
  <sheetFormatPr baseColWidth="10" defaultColWidth="12.54296875" defaultRowHeight="15" customHeight="1"/>
  <cols>
    <col min="1" max="7" width="9" style="1" customWidth="1"/>
    <col min="8" max="8" width="13.1796875" style="1" customWidth="1"/>
    <col min="9" max="9" width="53.453125" style="1" customWidth="1"/>
    <col min="10" max="11" width="9" style="1" hidden="1" customWidth="1"/>
    <col min="12" max="12" width="6.1796875" style="1" hidden="1" customWidth="1"/>
    <col min="13" max="26" width="9" style="1" customWidth="1"/>
    <col min="27" max="16384" width="12.54296875" style="1"/>
  </cols>
  <sheetData>
    <row r="1" spans="1:26" ht="26.5" customHeight="1">
      <c r="A1" s="165" t="s">
        <v>56</v>
      </c>
      <c r="B1" s="166"/>
      <c r="C1" s="166"/>
      <c r="D1" s="166"/>
      <c r="E1" s="166"/>
      <c r="F1" s="166"/>
      <c r="G1" s="166"/>
      <c r="H1" s="166"/>
      <c r="I1" s="16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1.5" customHeight="1">
      <c r="A2" s="168" t="s">
        <v>114</v>
      </c>
      <c r="B2" s="169"/>
      <c r="C2" s="169"/>
      <c r="D2" s="169"/>
      <c r="E2" s="169"/>
      <c r="F2" s="169"/>
      <c r="G2" s="169"/>
      <c r="H2" s="169"/>
      <c r="I2" s="170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" customHeight="1">
      <c r="A3" s="3" t="s">
        <v>57</v>
      </c>
      <c r="B3" s="171" t="s">
        <v>58</v>
      </c>
      <c r="C3" s="166"/>
      <c r="D3" s="166"/>
      <c r="E3" s="166"/>
      <c r="F3" s="166"/>
      <c r="G3" s="166"/>
      <c r="H3" s="166"/>
      <c r="I3" s="16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.75" customHeight="1">
      <c r="A4" s="4" t="s">
        <v>59</v>
      </c>
      <c r="B4" s="172" t="s">
        <v>60</v>
      </c>
      <c r="C4" s="173"/>
      <c r="D4" s="173"/>
      <c r="E4" s="173"/>
      <c r="F4" s="173"/>
      <c r="G4" s="173"/>
      <c r="H4" s="174"/>
      <c r="I4" s="11">
        <v>1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.75" customHeight="1">
      <c r="A5" s="4" t="s">
        <v>61</v>
      </c>
      <c r="B5" s="172" t="s">
        <v>62</v>
      </c>
      <c r="C5" s="173"/>
      <c r="D5" s="173"/>
      <c r="E5" s="38"/>
      <c r="F5" s="39"/>
      <c r="G5" s="40"/>
      <c r="H5" s="41"/>
      <c r="I5" s="11">
        <f>1/12</f>
        <v>8.3333333333333301E-2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.75" customHeight="1">
      <c r="A6" s="4" t="s">
        <v>63</v>
      </c>
      <c r="B6" s="172" t="s">
        <v>64</v>
      </c>
      <c r="C6" s="173"/>
      <c r="D6" s="173"/>
      <c r="E6" s="38"/>
      <c r="F6" s="39"/>
      <c r="G6" s="40"/>
      <c r="H6" s="41"/>
      <c r="I6" s="11">
        <f>1/12</f>
        <v>8.3333333333333301E-2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.75" customHeight="1">
      <c r="A7" s="4" t="s">
        <v>65</v>
      </c>
      <c r="B7" s="172" t="s">
        <v>66</v>
      </c>
      <c r="C7" s="173"/>
      <c r="D7" s="173"/>
      <c r="E7" s="38"/>
      <c r="F7" s="39"/>
      <c r="G7" s="40"/>
      <c r="H7" s="41"/>
      <c r="I7" s="11">
        <v>0.01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.75" customHeight="1">
      <c r="A8" s="4" t="s">
        <v>67</v>
      </c>
      <c r="B8" s="172" t="s">
        <v>68</v>
      </c>
      <c r="C8" s="173"/>
      <c r="D8" s="173"/>
      <c r="E8" s="173"/>
      <c r="F8" s="173"/>
      <c r="G8" s="173"/>
      <c r="H8" s="174"/>
      <c r="I8" s="11">
        <f>+I6/2</f>
        <v>4.1666666666666699E-2</v>
      </c>
      <c r="J8" s="2"/>
      <c r="K8" s="2"/>
      <c r="L8" s="2"/>
      <c r="M8" s="2"/>
      <c r="N8" s="2"/>
      <c r="O8" s="2"/>
      <c r="P8" s="2"/>
      <c r="Q8" s="2"/>
      <c r="R8" s="2"/>
      <c r="S8" s="22" t="s">
        <v>69</v>
      </c>
      <c r="T8" s="22"/>
      <c r="U8" s="22"/>
      <c r="V8" s="2"/>
      <c r="W8" s="2"/>
      <c r="X8" s="2"/>
      <c r="Y8" s="2"/>
      <c r="Z8" s="2"/>
    </row>
    <row r="9" spans="1:26" ht="12.75" customHeight="1">
      <c r="A9" s="4" t="s">
        <v>70</v>
      </c>
      <c r="B9" s="172" t="s">
        <v>71</v>
      </c>
      <c r="C9" s="173"/>
      <c r="D9" s="173"/>
      <c r="E9" s="173"/>
      <c r="F9" s="173"/>
      <c r="G9" s="173"/>
      <c r="H9" s="174"/>
      <c r="I9" s="11">
        <v>0.125</v>
      </c>
      <c r="J9" s="2"/>
      <c r="K9" s="2"/>
      <c r="L9" s="2"/>
      <c r="M9" s="2"/>
      <c r="N9" s="2"/>
      <c r="O9" s="2"/>
      <c r="P9" s="2"/>
      <c r="Q9" s="2"/>
      <c r="R9" s="2"/>
      <c r="S9" s="22" t="s">
        <v>72</v>
      </c>
      <c r="T9" s="22"/>
      <c r="U9" s="22"/>
      <c r="V9" s="2"/>
      <c r="W9" s="2"/>
      <c r="X9" s="2"/>
      <c r="Y9" s="2"/>
      <c r="Z9" s="2"/>
    </row>
    <row r="10" spans="1:26" ht="12.75" customHeight="1">
      <c r="A10" s="4" t="s">
        <v>73</v>
      </c>
      <c r="B10" s="172" t="s">
        <v>74</v>
      </c>
      <c r="C10" s="173"/>
      <c r="D10" s="173"/>
      <c r="E10" s="173"/>
      <c r="F10" s="173"/>
      <c r="G10" s="173"/>
      <c r="H10" s="174"/>
      <c r="I10" s="11">
        <v>0.04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.75" customHeight="1">
      <c r="A11" s="4" t="s">
        <v>75</v>
      </c>
      <c r="B11" s="172" t="s">
        <v>76</v>
      </c>
      <c r="C11" s="173"/>
      <c r="D11" s="173"/>
      <c r="E11" s="173"/>
      <c r="F11" s="173"/>
      <c r="G11" s="173"/>
      <c r="H11" s="174"/>
      <c r="I11" s="11">
        <v>6.9599999999999995E-2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.75" customHeight="1">
      <c r="A12" s="4" t="s">
        <v>77</v>
      </c>
      <c r="B12" s="172" t="s">
        <v>78</v>
      </c>
      <c r="C12" s="173"/>
      <c r="D12" s="173"/>
      <c r="E12" s="173"/>
      <c r="F12" s="173"/>
      <c r="G12" s="173"/>
      <c r="H12" s="174"/>
      <c r="I12" s="11">
        <v>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2.25" customHeight="1">
      <c r="A13" s="4" t="s">
        <v>79</v>
      </c>
      <c r="B13" s="175" t="s">
        <v>80</v>
      </c>
      <c r="C13" s="173"/>
      <c r="D13" s="173"/>
      <c r="E13" s="173"/>
      <c r="F13" s="173"/>
      <c r="G13" s="173"/>
      <c r="H13" s="174"/>
      <c r="I13" s="11">
        <v>2.2599999999999999E-2</v>
      </c>
      <c r="J13" s="2"/>
      <c r="K13" s="2"/>
      <c r="L13" s="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.75" customHeight="1">
      <c r="A14" s="4" t="s">
        <v>81</v>
      </c>
      <c r="B14" s="172" t="s">
        <v>82</v>
      </c>
      <c r="C14" s="173"/>
      <c r="D14" s="173"/>
      <c r="E14" s="173"/>
      <c r="F14" s="173"/>
      <c r="G14" s="173"/>
      <c r="H14" s="174"/>
      <c r="I14" s="11">
        <v>0.06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.75" customHeight="1">
      <c r="A15" s="5"/>
      <c r="B15" s="16"/>
      <c r="C15" s="17"/>
      <c r="D15" s="17"/>
      <c r="E15" s="17"/>
      <c r="F15" s="176" t="s">
        <v>83</v>
      </c>
      <c r="G15" s="177"/>
      <c r="H15" s="178"/>
      <c r="I15" s="18">
        <f>SUM(I4:I14)</f>
        <v>1.5355333333333301</v>
      </c>
      <c r="J15" s="2"/>
      <c r="K15" s="6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.75" customHeight="1">
      <c r="A16" s="7"/>
      <c r="H16" s="8"/>
      <c r="I16" s="9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>
      <c r="A17" s="3">
        <v>2</v>
      </c>
      <c r="B17" s="179" t="s">
        <v>84</v>
      </c>
      <c r="C17" s="180"/>
      <c r="D17" s="180"/>
      <c r="E17" s="180"/>
      <c r="F17" s="180"/>
      <c r="G17" s="180"/>
      <c r="H17" s="180"/>
      <c r="I17" s="181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2.75" customHeight="1">
      <c r="A18" s="4">
        <v>2.1</v>
      </c>
      <c r="B18" s="172" t="s">
        <v>85</v>
      </c>
      <c r="C18" s="173"/>
      <c r="D18" s="173"/>
      <c r="E18" s="173"/>
      <c r="F18" s="173"/>
      <c r="G18" s="173"/>
      <c r="H18" s="174"/>
      <c r="I18" s="11">
        <v>0.02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.75" customHeight="1">
      <c r="A19" s="4">
        <v>2.2000000000000002</v>
      </c>
      <c r="B19" s="172" t="s">
        <v>86</v>
      </c>
      <c r="C19" s="173"/>
      <c r="D19" s="173"/>
      <c r="E19" s="173"/>
      <c r="F19" s="173"/>
      <c r="G19" s="173"/>
      <c r="H19" s="174"/>
      <c r="I19" s="11">
        <v>0.01</v>
      </c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.75" customHeight="1">
      <c r="A20" s="4">
        <v>2.2999999999999998</v>
      </c>
      <c r="B20" s="172" t="s">
        <v>87</v>
      </c>
      <c r="C20" s="173"/>
      <c r="D20" s="173"/>
      <c r="E20" s="173"/>
      <c r="F20" s="173"/>
      <c r="G20" s="173"/>
      <c r="H20" s="174"/>
      <c r="I20" s="11">
        <v>5.0000000000000001E-3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2.75" customHeight="1">
      <c r="A21" s="4">
        <v>2.4</v>
      </c>
      <c r="B21" s="172" t="s">
        <v>88</v>
      </c>
      <c r="C21" s="173"/>
      <c r="D21" s="173"/>
      <c r="E21" s="173"/>
      <c r="F21" s="173"/>
      <c r="G21" s="173"/>
      <c r="H21" s="174"/>
      <c r="I21" s="11">
        <v>0.01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.75" customHeight="1">
      <c r="A22" s="4">
        <v>2.5</v>
      </c>
      <c r="B22" s="172" t="s">
        <v>89</v>
      </c>
      <c r="C22" s="173"/>
      <c r="D22" s="173"/>
      <c r="E22" s="173"/>
      <c r="F22" s="173"/>
      <c r="G22" s="173"/>
      <c r="H22" s="174"/>
      <c r="I22" s="11">
        <v>0.01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.75" customHeight="1">
      <c r="A23" s="4">
        <v>2.6</v>
      </c>
      <c r="B23" s="172" t="s">
        <v>90</v>
      </c>
      <c r="C23" s="173"/>
      <c r="D23" s="173"/>
      <c r="E23" s="173"/>
      <c r="F23" s="173"/>
      <c r="G23" s="173"/>
      <c r="H23" s="174"/>
      <c r="I23" s="11">
        <v>5.0000000000000001E-3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.75" customHeight="1">
      <c r="A24" s="4">
        <v>2.7</v>
      </c>
      <c r="B24" s="172" t="s">
        <v>91</v>
      </c>
      <c r="C24" s="173"/>
      <c r="D24" s="173"/>
      <c r="E24" s="173"/>
      <c r="F24" s="173"/>
      <c r="G24" s="173"/>
      <c r="H24" s="174"/>
      <c r="I24" s="11">
        <v>0.02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.75" customHeight="1">
      <c r="A25" s="4">
        <v>2.8</v>
      </c>
      <c r="B25" s="172" t="s">
        <v>92</v>
      </c>
      <c r="C25" s="173"/>
      <c r="D25" s="173"/>
      <c r="E25" s="173"/>
      <c r="F25" s="173"/>
      <c r="G25" s="173"/>
      <c r="H25" s="174"/>
      <c r="I25" s="11">
        <v>4.7999999999999996E-3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.75" customHeight="1">
      <c r="A26" s="4">
        <v>2.9</v>
      </c>
      <c r="B26" s="172" t="s">
        <v>93</v>
      </c>
      <c r="C26" s="173"/>
      <c r="D26" s="173"/>
      <c r="E26" s="173"/>
      <c r="F26" s="173"/>
      <c r="G26" s="173"/>
      <c r="H26" s="174"/>
      <c r="I26" s="11">
        <v>0.01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.75" customHeight="1">
      <c r="A27" s="12">
        <v>2.1</v>
      </c>
      <c r="B27" s="13" t="s">
        <v>94</v>
      </c>
      <c r="C27" s="14"/>
      <c r="D27" s="14"/>
      <c r="E27" s="14"/>
      <c r="F27" s="14"/>
      <c r="G27" s="14"/>
      <c r="H27" s="15"/>
      <c r="I27" s="11">
        <v>3.5000000000000003E-2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.75" customHeight="1">
      <c r="A28" s="5"/>
      <c r="B28" s="16"/>
      <c r="C28" s="17"/>
      <c r="D28" s="17"/>
      <c r="E28" s="17"/>
      <c r="F28" s="176" t="s">
        <v>83</v>
      </c>
      <c r="G28" s="177"/>
      <c r="H28" s="178"/>
      <c r="I28" s="18">
        <f>SUM(I18:I27)</f>
        <v>0.1298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.75" customHeight="1">
      <c r="A29" s="7"/>
      <c r="H29" s="8"/>
      <c r="I29" s="9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8.75" customHeight="1">
      <c r="A30" s="3">
        <v>3</v>
      </c>
      <c r="B30" s="179" t="s">
        <v>95</v>
      </c>
      <c r="C30" s="180"/>
      <c r="D30" s="180"/>
      <c r="E30" s="180"/>
      <c r="F30" s="180"/>
      <c r="G30" s="180"/>
      <c r="H30" s="180"/>
      <c r="I30" s="181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.75" customHeight="1">
      <c r="A31" s="4">
        <v>3.01</v>
      </c>
      <c r="B31" s="172" t="s">
        <v>96</v>
      </c>
      <c r="C31" s="173"/>
      <c r="D31" s="173"/>
      <c r="E31" s="173"/>
      <c r="F31" s="173"/>
      <c r="G31" s="173"/>
      <c r="H31" s="174"/>
      <c r="I31" s="11">
        <v>4.0000000000000002E-4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.75" customHeight="1">
      <c r="A32" s="4">
        <v>3.02</v>
      </c>
      <c r="B32" s="172" t="s">
        <v>97</v>
      </c>
      <c r="C32" s="173"/>
      <c r="D32" s="173"/>
      <c r="E32" s="173"/>
      <c r="F32" s="173"/>
      <c r="G32" s="173"/>
      <c r="H32" s="174"/>
      <c r="I32" s="11">
        <f>0.5*1.21%</f>
        <v>6.0499999999999998E-3</v>
      </c>
      <c r="J32" s="6">
        <f>20%*10%*12</f>
        <v>0.24</v>
      </c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.75" customHeight="1">
      <c r="A33" s="4">
        <v>3.03</v>
      </c>
      <c r="B33" s="172" t="s">
        <v>98</v>
      </c>
      <c r="C33" s="173"/>
      <c r="D33" s="173"/>
      <c r="E33" s="173"/>
      <c r="F33" s="173"/>
      <c r="G33" s="173"/>
      <c r="H33" s="174"/>
      <c r="I33" s="11">
        <v>1.21E-2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.75" customHeight="1">
      <c r="A34" s="4">
        <v>3.04</v>
      </c>
      <c r="B34" s="172" t="s">
        <v>99</v>
      </c>
      <c r="C34" s="173"/>
      <c r="D34" s="173"/>
      <c r="E34" s="173"/>
      <c r="F34" s="173"/>
      <c r="G34" s="173"/>
      <c r="H34" s="174"/>
      <c r="I34" s="11">
        <f>2.5*1.21%</f>
        <v>3.0249999999999999E-2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.75" customHeight="1">
      <c r="A35" s="4">
        <v>3.05</v>
      </c>
      <c r="B35" s="172" t="s">
        <v>100</v>
      </c>
      <c r="C35" s="173"/>
      <c r="D35" s="173"/>
      <c r="E35" s="173"/>
      <c r="F35" s="173"/>
      <c r="G35" s="173"/>
      <c r="H35" s="174"/>
      <c r="I35" s="11">
        <v>0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.75" customHeight="1">
      <c r="A36" s="4">
        <v>3.06</v>
      </c>
      <c r="B36" s="172" t="s">
        <v>101</v>
      </c>
      <c r="C36" s="173"/>
      <c r="D36" s="173"/>
      <c r="E36" s="173"/>
      <c r="F36" s="173"/>
      <c r="G36" s="173"/>
      <c r="H36" s="174"/>
      <c r="I36" s="11">
        <v>0.02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.75" customHeight="1">
      <c r="A37" s="4">
        <v>3.07</v>
      </c>
      <c r="B37" s="172" t="s">
        <v>102</v>
      </c>
      <c r="C37" s="173"/>
      <c r="D37" s="173"/>
      <c r="E37" s="173"/>
      <c r="F37" s="173"/>
      <c r="G37" s="173"/>
      <c r="H37" s="174"/>
      <c r="I37" s="11">
        <v>0.02</v>
      </c>
      <c r="J37" s="19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>
      <c r="A38" s="4">
        <v>3.08</v>
      </c>
      <c r="B38" s="10" t="s">
        <v>103</v>
      </c>
      <c r="C38" s="20"/>
      <c r="D38" s="20"/>
      <c r="E38" s="20"/>
      <c r="F38" s="20"/>
      <c r="G38" s="20"/>
      <c r="H38" s="21"/>
      <c r="I38" s="11">
        <v>0.02</v>
      </c>
      <c r="J38" s="19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.75" customHeight="1">
      <c r="A39" s="4">
        <v>3.09</v>
      </c>
      <c r="B39" s="10" t="s">
        <v>104</v>
      </c>
      <c r="C39" s="20"/>
      <c r="D39" s="20"/>
      <c r="E39" s="20"/>
      <c r="F39" s="20"/>
      <c r="G39" s="20"/>
      <c r="H39" s="21"/>
      <c r="I39" s="11">
        <v>5.0000000000000001E-3</v>
      </c>
      <c r="J39" s="19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2.75" customHeight="1">
      <c r="A40" s="4" t="s">
        <v>105</v>
      </c>
      <c r="B40" s="10" t="s">
        <v>106</v>
      </c>
      <c r="C40" s="20"/>
      <c r="D40" s="20"/>
      <c r="E40" s="20"/>
      <c r="F40" s="20"/>
      <c r="G40" s="20"/>
      <c r="H40" s="21"/>
      <c r="I40" s="11">
        <v>0.02</v>
      </c>
      <c r="J40" s="19"/>
      <c r="K40" s="2"/>
      <c r="L40" s="2"/>
      <c r="M40" s="2"/>
      <c r="N40" s="2"/>
      <c r="O40" s="2"/>
      <c r="P40" s="2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.75" customHeight="1">
      <c r="A41" s="4">
        <v>3.11</v>
      </c>
      <c r="B41" s="172" t="s">
        <v>107</v>
      </c>
      <c r="C41" s="173"/>
      <c r="D41" s="173"/>
      <c r="E41" s="173"/>
      <c r="F41" s="173"/>
      <c r="G41" s="173"/>
      <c r="H41" s="174"/>
      <c r="I41" s="11">
        <v>3.5000000000000001E-3</v>
      </c>
      <c r="J41" s="19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2.75" customHeight="1">
      <c r="A42" s="4">
        <v>3.12</v>
      </c>
      <c r="B42" s="172" t="s">
        <v>108</v>
      </c>
      <c r="C42" s="173"/>
      <c r="D42" s="173"/>
      <c r="E42" s="173"/>
      <c r="F42" s="173"/>
      <c r="G42" s="173"/>
      <c r="H42" s="174"/>
      <c r="I42" s="11"/>
      <c r="J42" s="19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2.75" customHeight="1">
      <c r="A43" s="4">
        <v>3.13</v>
      </c>
      <c r="B43" s="172" t="s">
        <v>109</v>
      </c>
      <c r="C43" s="173"/>
      <c r="D43" s="173"/>
      <c r="E43" s="173"/>
      <c r="F43" s="173"/>
      <c r="G43" s="173"/>
      <c r="H43" s="174"/>
      <c r="I43" s="11">
        <v>0.12239999999999999</v>
      </c>
      <c r="J43" s="19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>
      <c r="A44" s="5"/>
      <c r="B44" s="16"/>
      <c r="C44" s="17"/>
      <c r="D44" s="17"/>
      <c r="E44" s="17"/>
      <c r="F44" s="176" t="s">
        <v>83</v>
      </c>
      <c r="G44" s="177"/>
      <c r="H44" s="178"/>
      <c r="I44" s="18">
        <f>SUM(I31:I43)</f>
        <v>0.25969999999999999</v>
      </c>
      <c r="J44" s="2"/>
      <c r="K44" s="2"/>
      <c r="L44" s="2"/>
      <c r="M44" s="2"/>
      <c r="N44" s="2"/>
      <c r="O44" s="2"/>
      <c r="P44" s="2"/>
      <c r="Q44" s="2"/>
      <c r="R44" s="6"/>
      <c r="S44" s="2"/>
      <c r="T44" s="2"/>
      <c r="U44" s="2"/>
      <c r="V44" s="2"/>
      <c r="W44" s="2"/>
      <c r="X44" s="2"/>
      <c r="Y44" s="2"/>
      <c r="Z44" s="2"/>
    </row>
    <row r="45" spans="1:26" ht="12.75" customHeight="1">
      <c r="A45" s="23"/>
      <c r="B45" s="24"/>
      <c r="C45" s="24"/>
      <c r="D45" s="24"/>
      <c r="E45" s="24"/>
      <c r="F45" s="24"/>
      <c r="G45" s="24"/>
      <c r="H45" s="25"/>
      <c r="I45" s="26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2.75" customHeight="1">
      <c r="A46" s="27"/>
      <c r="B46" s="28"/>
      <c r="C46" s="29"/>
      <c r="D46" s="29"/>
      <c r="E46" s="29"/>
      <c r="F46" s="29"/>
      <c r="G46" s="29"/>
      <c r="H46" s="30"/>
      <c r="I46" s="31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8.25" customHeight="1">
      <c r="A47" s="32">
        <v>4</v>
      </c>
      <c r="B47" s="184" t="s">
        <v>110</v>
      </c>
      <c r="C47" s="183"/>
      <c r="D47" s="183"/>
      <c r="E47" s="183"/>
      <c r="F47" s="185" t="s">
        <v>83</v>
      </c>
      <c r="G47" s="183"/>
      <c r="H47" s="186"/>
      <c r="I47" s="33">
        <v>0.26</v>
      </c>
      <c r="J47" s="2"/>
      <c r="K47" s="2"/>
      <c r="L47" s="2"/>
      <c r="M47" s="2"/>
      <c r="N47" s="2"/>
      <c r="O47" s="34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2.75" customHeight="1">
      <c r="A48" s="23"/>
      <c r="B48" s="24"/>
      <c r="C48" s="24"/>
      <c r="D48" s="24"/>
      <c r="E48" s="24"/>
      <c r="F48" s="24"/>
      <c r="G48" s="24"/>
      <c r="H48" s="25"/>
      <c r="I48" s="26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2.75" customHeight="1">
      <c r="A49" s="35"/>
      <c r="B49" s="29"/>
      <c r="C49" s="29"/>
      <c r="D49" s="29"/>
      <c r="E49" s="29"/>
      <c r="F49" s="29"/>
      <c r="G49" s="29"/>
      <c r="H49" s="30"/>
      <c r="I49" s="31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182" t="s">
        <v>111</v>
      </c>
      <c r="B50" s="183"/>
      <c r="C50" s="183"/>
      <c r="D50" s="183"/>
      <c r="E50" s="183"/>
      <c r="F50" s="183"/>
      <c r="G50" s="183"/>
      <c r="H50" s="183"/>
      <c r="I50" s="36">
        <f>SUM(I47,I44,I28,I15)</f>
        <v>2.1850333333333301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2.75" customHeight="1">
      <c r="A51" s="37"/>
      <c r="B51" s="37"/>
      <c r="C51" s="37"/>
      <c r="D51" s="37"/>
      <c r="E51" s="37"/>
      <c r="F51" s="37"/>
      <c r="G51" s="37"/>
      <c r="H51" s="37"/>
      <c r="I51" s="37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0.25" customHeight="1">
      <c r="A52" s="182" t="s">
        <v>112</v>
      </c>
      <c r="B52" s="183"/>
      <c r="C52" s="183"/>
      <c r="D52" s="183"/>
      <c r="E52" s="183"/>
      <c r="F52" s="183"/>
      <c r="G52" s="183"/>
      <c r="H52" s="183"/>
      <c r="I52" s="42">
        <v>2.1850000000000001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2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2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2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2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2">
    <mergeCell ref="A50:H50"/>
    <mergeCell ref="A52:H52"/>
    <mergeCell ref="B42:H42"/>
    <mergeCell ref="B43:H43"/>
    <mergeCell ref="F44:H44"/>
    <mergeCell ref="B47:E47"/>
    <mergeCell ref="F47:H47"/>
    <mergeCell ref="B34:H34"/>
    <mergeCell ref="B35:H35"/>
    <mergeCell ref="B36:H36"/>
    <mergeCell ref="B37:H37"/>
    <mergeCell ref="B41:H41"/>
    <mergeCell ref="F28:H28"/>
    <mergeCell ref="B30:I30"/>
    <mergeCell ref="B31:H31"/>
    <mergeCell ref="B32:H32"/>
    <mergeCell ref="B33:H33"/>
    <mergeCell ref="B22:H22"/>
    <mergeCell ref="B23:H23"/>
    <mergeCell ref="B24:H24"/>
    <mergeCell ref="B25:H25"/>
    <mergeCell ref="B26:H26"/>
    <mergeCell ref="B17:I17"/>
    <mergeCell ref="B18:H18"/>
    <mergeCell ref="B19:H19"/>
    <mergeCell ref="B20:H20"/>
    <mergeCell ref="B21:H21"/>
    <mergeCell ref="B11:H11"/>
    <mergeCell ref="B12:H12"/>
    <mergeCell ref="B13:H13"/>
    <mergeCell ref="B14:H14"/>
    <mergeCell ref="F15:H15"/>
    <mergeCell ref="B6:D6"/>
    <mergeCell ref="B7:D7"/>
    <mergeCell ref="B8:H8"/>
    <mergeCell ref="B9:H9"/>
    <mergeCell ref="B10:H10"/>
    <mergeCell ref="A1:I1"/>
    <mergeCell ref="A2:I2"/>
    <mergeCell ref="B3:I3"/>
    <mergeCell ref="B4:H4"/>
    <mergeCell ref="B5:D5"/>
  </mergeCells>
  <pageMargins left="0.69930555555555596" right="0.69930555555555596" top="0.75" bottom="0.75" header="0" footer="0"/>
  <pageSetup paperSize="9" scale="68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E1119-8403-4DDE-84BC-3EFCC334B122}">
  <dimension ref="A1:Z1001"/>
  <sheetViews>
    <sheetView zoomScale="115" zoomScaleNormal="115" workbookViewId="0">
      <selection activeCell="M45" sqref="M45"/>
    </sheetView>
  </sheetViews>
  <sheetFormatPr baseColWidth="10" defaultColWidth="12.54296875" defaultRowHeight="15.5"/>
  <cols>
    <col min="1" max="7" width="9" style="72" customWidth="1"/>
    <col min="8" max="8" width="13.1796875" style="72" customWidth="1"/>
    <col min="9" max="9" width="53.453125" style="72" customWidth="1"/>
    <col min="10" max="11" width="9" style="72" hidden="1" customWidth="1"/>
    <col min="12" max="12" width="6.1796875" style="72" hidden="1" customWidth="1"/>
    <col min="13" max="26" width="9" style="72" customWidth="1"/>
    <col min="27" max="16384" width="12.54296875" style="72"/>
  </cols>
  <sheetData>
    <row r="1" spans="1:26" ht="26.5" customHeight="1" thickBot="1">
      <c r="A1" s="189" t="s">
        <v>56</v>
      </c>
      <c r="B1" s="190"/>
      <c r="C1" s="190"/>
      <c r="D1" s="190"/>
      <c r="E1" s="190"/>
      <c r="F1" s="190"/>
      <c r="G1" s="190"/>
      <c r="H1" s="190"/>
      <c r="I1" s="19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1"/>
      <c r="Y1" s="71"/>
      <c r="Z1" s="71"/>
    </row>
    <row r="2" spans="1:26" ht="61.5" customHeight="1" thickBot="1">
      <c r="A2" s="168" t="s">
        <v>114</v>
      </c>
      <c r="B2" s="169"/>
      <c r="C2" s="169"/>
      <c r="D2" s="169"/>
      <c r="E2" s="169"/>
      <c r="F2" s="169"/>
      <c r="G2" s="169"/>
      <c r="H2" s="169"/>
      <c r="I2" s="1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71"/>
      <c r="Z2" s="71"/>
    </row>
    <row r="3" spans="1:26" ht="18" customHeight="1">
      <c r="A3" s="73" t="s">
        <v>57</v>
      </c>
      <c r="B3" s="191" t="s">
        <v>58</v>
      </c>
      <c r="C3" s="192"/>
      <c r="D3" s="192"/>
      <c r="E3" s="192"/>
      <c r="F3" s="192"/>
      <c r="G3" s="192"/>
      <c r="H3" s="192"/>
      <c r="I3" s="192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1"/>
      <c r="Y3" s="71"/>
      <c r="Z3" s="71"/>
    </row>
    <row r="4" spans="1:26" ht="12.75" customHeight="1">
      <c r="A4" s="74" t="s">
        <v>59</v>
      </c>
      <c r="B4" s="187" t="s">
        <v>60</v>
      </c>
      <c r="C4" s="188"/>
      <c r="D4" s="188"/>
      <c r="E4" s="188"/>
      <c r="F4" s="188"/>
      <c r="G4" s="188"/>
      <c r="H4" s="193"/>
      <c r="I4" s="77">
        <v>1</v>
      </c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1"/>
      <c r="Y4" s="71"/>
      <c r="Z4" s="71"/>
    </row>
    <row r="5" spans="1:26" ht="12.75" customHeight="1">
      <c r="A5" s="74" t="s">
        <v>61</v>
      </c>
      <c r="B5" s="187" t="s">
        <v>62</v>
      </c>
      <c r="C5" s="188"/>
      <c r="D5" s="188"/>
      <c r="E5" s="78"/>
      <c r="F5" s="76"/>
      <c r="G5" s="78"/>
      <c r="H5" s="79"/>
      <c r="I5" s="8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1"/>
      <c r="Y5" s="71"/>
      <c r="Z5" s="71"/>
    </row>
    <row r="6" spans="1:26" ht="12.75" customHeight="1">
      <c r="A6" s="74" t="s">
        <v>63</v>
      </c>
      <c r="B6" s="187" t="s">
        <v>64</v>
      </c>
      <c r="C6" s="188"/>
      <c r="D6" s="188"/>
      <c r="E6" s="78"/>
      <c r="F6" s="76"/>
      <c r="G6" s="78"/>
      <c r="H6" s="79"/>
      <c r="I6" s="8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1"/>
      <c r="Y6" s="71"/>
      <c r="Z6" s="71"/>
    </row>
    <row r="7" spans="1:26" ht="12.75" customHeight="1">
      <c r="A7" s="74" t="s">
        <v>65</v>
      </c>
      <c r="B7" s="187" t="s">
        <v>66</v>
      </c>
      <c r="C7" s="188"/>
      <c r="D7" s="188"/>
      <c r="E7" s="78"/>
      <c r="F7" s="76"/>
      <c r="G7" s="78"/>
      <c r="H7" s="79"/>
      <c r="I7" s="8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1"/>
      <c r="Y7" s="71"/>
      <c r="Z7" s="71"/>
    </row>
    <row r="8" spans="1:26" ht="12.75" customHeight="1">
      <c r="A8" s="74" t="s">
        <v>67</v>
      </c>
      <c r="B8" s="187" t="s">
        <v>68</v>
      </c>
      <c r="C8" s="188"/>
      <c r="D8" s="188"/>
      <c r="E8" s="188"/>
      <c r="F8" s="188"/>
      <c r="G8" s="188"/>
      <c r="H8" s="193"/>
      <c r="I8" s="80"/>
      <c r="J8" s="70"/>
      <c r="K8" s="70"/>
      <c r="L8" s="70"/>
      <c r="M8" s="70"/>
      <c r="N8" s="70"/>
      <c r="O8" s="70"/>
      <c r="P8" s="81" t="s">
        <v>69</v>
      </c>
      <c r="Q8" s="81"/>
      <c r="R8" s="81"/>
      <c r="S8" s="70"/>
      <c r="T8" s="70"/>
      <c r="U8" s="70"/>
      <c r="V8" s="70"/>
      <c r="W8" s="70"/>
      <c r="X8" s="71"/>
      <c r="Y8" s="71"/>
      <c r="Z8" s="71"/>
    </row>
    <row r="9" spans="1:26" ht="12.75" customHeight="1">
      <c r="A9" s="74" t="s">
        <v>70</v>
      </c>
      <c r="B9" s="187" t="s">
        <v>71</v>
      </c>
      <c r="C9" s="188"/>
      <c r="D9" s="188"/>
      <c r="E9" s="188"/>
      <c r="F9" s="188"/>
      <c r="G9" s="188"/>
      <c r="H9" s="193"/>
      <c r="I9" s="80"/>
      <c r="J9" s="70"/>
      <c r="K9" s="70"/>
      <c r="L9" s="70"/>
      <c r="M9" s="70"/>
      <c r="N9" s="70"/>
      <c r="O9" s="70"/>
      <c r="P9" s="81" t="s">
        <v>72</v>
      </c>
      <c r="Q9" s="81"/>
      <c r="R9" s="81"/>
      <c r="S9" s="70"/>
      <c r="T9" s="70"/>
      <c r="U9" s="70"/>
      <c r="V9" s="70"/>
      <c r="W9" s="70"/>
      <c r="X9" s="71"/>
      <c r="Y9" s="71"/>
      <c r="Z9" s="71"/>
    </row>
    <row r="10" spans="1:26" ht="12.75" customHeight="1">
      <c r="A10" s="74" t="s">
        <v>73</v>
      </c>
      <c r="B10" s="187" t="s">
        <v>74</v>
      </c>
      <c r="C10" s="188"/>
      <c r="D10" s="188"/>
      <c r="E10" s="188"/>
      <c r="F10" s="188"/>
      <c r="G10" s="188"/>
      <c r="H10" s="193"/>
      <c r="I10" s="8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1"/>
      <c r="Y10" s="71"/>
      <c r="Z10" s="71"/>
    </row>
    <row r="11" spans="1:26" ht="12.75" customHeight="1">
      <c r="A11" s="74" t="s">
        <v>75</v>
      </c>
      <c r="B11" s="187" t="s">
        <v>76</v>
      </c>
      <c r="C11" s="188"/>
      <c r="D11" s="188"/>
      <c r="E11" s="188"/>
      <c r="F11" s="188"/>
      <c r="G11" s="188"/>
      <c r="H11" s="193"/>
      <c r="I11" s="8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1"/>
      <c r="Y11" s="71"/>
      <c r="Z11" s="71"/>
    </row>
    <row r="12" spans="1:26" ht="12.75" customHeight="1">
      <c r="A12" s="74" t="s">
        <v>77</v>
      </c>
      <c r="B12" s="187" t="s">
        <v>78</v>
      </c>
      <c r="C12" s="188"/>
      <c r="D12" s="188"/>
      <c r="E12" s="188"/>
      <c r="F12" s="188"/>
      <c r="G12" s="188"/>
      <c r="H12" s="193"/>
      <c r="I12" s="8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1"/>
      <c r="Y12" s="71"/>
      <c r="Z12" s="71"/>
    </row>
    <row r="13" spans="1:26" ht="32.25" customHeight="1">
      <c r="A13" s="74" t="s">
        <v>79</v>
      </c>
      <c r="B13" s="194" t="s">
        <v>80</v>
      </c>
      <c r="C13" s="195"/>
      <c r="D13" s="195"/>
      <c r="E13" s="195"/>
      <c r="F13" s="195"/>
      <c r="G13" s="195"/>
      <c r="H13" s="196"/>
      <c r="I13" s="8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1"/>
      <c r="Y13" s="71"/>
      <c r="Z13" s="71"/>
    </row>
    <row r="14" spans="1:26" ht="12.75" customHeight="1">
      <c r="A14" s="74" t="s">
        <v>81</v>
      </c>
      <c r="B14" s="187" t="s">
        <v>82</v>
      </c>
      <c r="C14" s="188"/>
      <c r="D14" s="188"/>
      <c r="E14" s="188"/>
      <c r="F14" s="188"/>
      <c r="G14" s="188"/>
      <c r="H14" s="193"/>
      <c r="I14" s="8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1"/>
      <c r="Y14" s="71"/>
      <c r="Z14" s="71"/>
    </row>
    <row r="15" spans="1:26" ht="12.75" customHeight="1" thickBot="1">
      <c r="A15" s="82"/>
      <c r="B15" s="83"/>
      <c r="C15" s="84"/>
      <c r="D15" s="84"/>
      <c r="E15" s="84"/>
      <c r="F15" s="197" t="s">
        <v>83</v>
      </c>
      <c r="G15" s="197"/>
      <c r="H15" s="198"/>
      <c r="I15" s="85">
        <v>1</v>
      </c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1"/>
      <c r="Y15" s="71"/>
      <c r="Z15" s="71"/>
    </row>
    <row r="16" spans="1:26" ht="12.75" customHeight="1" thickBot="1">
      <c r="A16" s="86"/>
      <c r="B16" s="70"/>
      <c r="C16" s="70"/>
      <c r="D16" s="70"/>
      <c r="E16" s="70"/>
      <c r="F16" s="70"/>
      <c r="G16" s="70"/>
      <c r="H16" s="70"/>
      <c r="I16" s="87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1"/>
      <c r="Y16" s="71"/>
      <c r="Z16" s="71"/>
    </row>
    <row r="17" spans="1:26" ht="15.75" customHeight="1">
      <c r="A17" s="73">
        <v>2</v>
      </c>
      <c r="B17" s="191" t="s">
        <v>84</v>
      </c>
      <c r="C17" s="192"/>
      <c r="D17" s="192"/>
      <c r="E17" s="192"/>
      <c r="F17" s="192"/>
      <c r="G17" s="192"/>
      <c r="H17" s="192"/>
      <c r="I17" s="192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1"/>
      <c r="Y17" s="71"/>
      <c r="Z17" s="71"/>
    </row>
    <row r="18" spans="1:26" ht="12.75" customHeight="1">
      <c r="A18" s="74">
        <v>2.1</v>
      </c>
      <c r="B18" s="187" t="s">
        <v>85</v>
      </c>
      <c r="C18" s="188"/>
      <c r="D18" s="188"/>
      <c r="E18" s="188"/>
      <c r="F18" s="188"/>
      <c r="G18" s="188"/>
      <c r="H18" s="193"/>
      <c r="I18" s="8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1"/>
      <c r="Y18" s="71"/>
      <c r="Z18" s="71"/>
    </row>
    <row r="19" spans="1:26" ht="12.75" customHeight="1">
      <c r="A19" s="74">
        <v>2.2000000000000002</v>
      </c>
      <c r="B19" s="187" t="s">
        <v>86</v>
      </c>
      <c r="C19" s="188"/>
      <c r="D19" s="188"/>
      <c r="E19" s="188"/>
      <c r="F19" s="188"/>
      <c r="G19" s="188"/>
      <c r="H19" s="193"/>
      <c r="I19" s="8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1"/>
      <c r="Y19" s="71"/>
      <c r="Z19" s="71"/>
    </row>
    <row r="20" spans="1:26" ht="12.75" customHeight="1">
      <c r="A20" s="74">
        <v>2.2999999999999998</v>
      </c>
      <c r="B20" s="187" t="s">
        <v>87</v>
      </c>
      <c r="C20" s="188"/>
      <c r="D20" s="188"/>
      <c r="E20" s="188"/>
      <c r="F20" s="188"/>
      <c r="G20" s="188"/>
      <c r="H20" s="193"/>
      <c r="I20" s="8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1"/>
      <c r="Y20" s="71"/>
      <c r="Z20" s="71"/>
    </row>
    <row r="21" spans="1:26" ht="12.75" customHeight="1">
      <c r="A21" s="74">
        <v>2.4</v>
      </c>
      <c r="B21" s="187" t="s">
        <v>88</v>
      </c>
      <c r="C21" s="188"/>
      <c r="D21" s="188"/>
      <c r="E21" s="188"/>
      <c r="F21" s="188"/>
      <c r="G21" s="188"/>
      <c r="H21" s="193"/>
      <c r="I21" s="8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1"/>
      <c r="Y21" s="71"/>
      <c r="Z21" s="71"/>
    </row>
    <row r="22" spans="1:26" ht="12.75" customHeight="1">
      <c r="A22" s="74">
        <v>2.5</v>
      </c>
      <c r="B22" s="187" t="s">
        <v>89</v>
      </c>
      <c r="C22" s="188"/>
      <c r="D22" s="188"/>
      <c r="E22" s="188"/>
      <c r="F22" s="188"/>
      <c r="G22" s="188"/>
      <c r="H22" s="193"/>
      <c r="I22" s="8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1"/>
      <c r="Y22" s="71"/>
      <c r="Z22" s="71"/>
    </row>
    <row r="23" spans="1:26" ht="12.75" customHeight="1">
      <c r="A23" s="74">
        <v>2.6</v>
      </c>
      <c r="B23" s="187" t="s">
        <v>90</v>
      </c>
      <c r="C23" s="188"/>
      <c r="D23" s="188"/>
      <c r="E23" s="188"/>
      <c r="F23" s="188"/>
      <c r="G23" s="188"/>
      <c r="H23" s="193"/>
      <c r="I23" s="8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1"/>
      <c r="Y23" s="71"/>
      <c r="Z23" s="71"/>
    </row>
    <row r="24" spans="1:26" ht="12.75" customHeight="1">
      <c r="A24" s="74">
        <v>2.7</v>
      </c>
      <c r="B24" s="187" t="s">
        <v>91</v>
      </c>
      <c r="C24" s="188"/>
      <c r="D24" s="188"/>
      <c r="E24" s="188"/>
      <c r="F24" s="188"/>
      <c r="G24" s="188"/>
      <c r="H24" s="193"/>
      <c r="I24" s="8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1"/>
      <c r="Y24" s="71"/>
      <c r="Z24" s="71"/>
    </row>
    <row r="25" spans="1:26" ht="12.75" customHeight="1">
      <c r="A25" s="74">
        <v>2.8</v>
      </c>
      <c r="B25" s="187" t="s">
        <v>92</v>
      </c>
      <c r="C25" s="188"/>
      <c r="D25" s="188"/>
      <c r="E25" s="188"/>
      <c r="F25" s="188"/>
      <c r="G25" s="188"/>
      <c r="H25" s="193"/>
      <c r="I25" s="77">
        <v>4.0000000000000001E-3</v>
      </c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1"/>
      <c r="Y25" s="71"/>
      <c r="Z25" s="71"/>
    </row>
    <row r="26" spans="1:26" ht="12.75" customHeight="1">
      <c r="A26" s="74">
        <v>2.9</v>
      </c>
      <c r="B26" s="187" t="s">
        <v>93</v>
      </c>
      <c r="C26" s="188"/>
      <c r="D26" s="188"/>
      <c r="E26" s="188"/>
      <c r="F26" s="188"/>
      <c r="G26" s="188"/>
      <c r="H26" s="193"/>
      <c r="I26" s="77">
        <v>0</v>
      </c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1"/>
      <c r="Y26" s="71"/>
      <c r="Z26" s="71"/>
    </row>
    <row r="27" spans="1:26" ht="12.75" customHeight="1">
      <c r="A27" s="88">
        <v>2.1</v>
      </c>
      <c r="B27" s="89" t="s">
        <v>94</v>
      </c>
      <c r="C27" s="90"/>
      <c r="D27" s="90"/>
      <c r="E27" s="90"/>
      <c r="F27" s="90"/>
      <c r="G27" s="90"/>
      <c r="H27" s="91"/>
      <c r="I27" s="77">
        <v>3.5000000000000003E-2</v>
      </c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1"/>
      <c r="Y27" s="71"/>
      <c r="Z27" s="71"/>
    </row>
    <row r="28" spans="1:26" ht="12.75" customHeight="1" thickBot="1">
      <c r="A28" s="82"/>
      <c r="B28" s="83"/>
      <c r="C28" s="84"/>
      <c r="D28" s="84"/>
      <c r="E28" s="84"/>
      <c r="F28" s="197" t="s">
        <v>83</v>
      </c>
      <c r="G28" s="197"/>
      <c r="H28" s="198"/>
      <c r="I28" s="85">
        <v>3.9E-2</v>
      </c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1"/>
      <c r="Y28" s="71"/>
      <c r="Z28" s="71"/>
    </row>
    <row r="29" spans="1:26" ht="12.75" customHeight="1" thickBot="1">
      <c r="A29" s="86"/>
      <c r="B29" s="70"/>
      <c r="C29" s="70"/>
      <c r="D29" s="70"/>
      <c r="E29" s="70"/>
      <c r="F29" s="70"/>
      <c r="G29" s="70"/>
      <c r="H29" s="70"/>
      <c r="I29" s="87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1"/>
      <c r="Y29" s="71"/>
      <c r="Z29" s="71"/>
    </row>
    <row r="30" spans="1:26" ht="18.75" customHeight="1">
      <c r="A30" s="73">
        <v>3</v>
      </c>
      <c r="B30" s="191" t="s">
        <v>95</v>
      </c>
      <c r="C30" s="192"/>
      <c r="D30" s="192"/>
      <c r="E30" s="192"/>
      <c r="F30" s="192"/>
      <c r="G30" s="192"/>
      <c r="H30" s="192"/>
      <c r="I30" s="192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1"/>
      <c r="Y30" s="71"/>
      <c r="Z30" s="71"/>
    </row>
    <row r="31" spans="1:26" ht="12.75" customHeight="1">
      <c r="A31" s="74">
        <v>3.01</v>
      </c>
      <c r="B31" s="187" t="s">
        <v>96</v>
      </c>
      <c r="C31" s="188"/>
      <c r="D31" s="188"/>
      <c r="E31" s="188"/>
      <c r="F31" s="188"/>
      <c r="G31" s="188"/>
      <c r="H31" s="193"/>
      <c r="I31" s="77">
        <v>4.0000000000000002E-4</v>
      </c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1"/>
      <c r="Y31" s="71"/>
      <c r="Z31" s="71"/>
    </row>
    <row r="32" spans="1:26" ht="12.75" customHeight="1">
      <c r="A32" s="74">
        <v>3.02</v>
      </c>
      <c r="B32" s="187" t="s">
        <v>97</v>
      </c>
      <c r="C32" s="188"/>
      <c r="D32" s="188"/>
      <c r="E32" s="188"/>
      <c r="F32" s="188"/>
      <c r="G32" s="188"/>
      <c r="H32" s="193"/>
      <c r="I32" s="77">
        <v>6.1000000000000004E-3</v>
      </c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1"/>
      <c r="Y32" s="71"/>
      <c r="Z32" s="71"/>
    </row>
    <row r="33" spans="1:26" ht="12.75" customHeight="1">
      <c r="A33" s="74">
        <v>3.03</v>
      </c>
      <c r="B33" s="187" t="s">
        <v>98</v>
      </c>
      <c r="C33" s="188"/>
      <c r="D33" s="188"/>
      <c r="E33" s="188"/>
      <c r="F33" s="188"/>
      <c r="G33" s="188"/>
      <c r="H33" s="193"/>
      <c r="I33" s="77">
        <v>1.21E-2</v>
      </c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1"/>
      <c r="Y33" s="71"/>
      <c r="Z33" s="71"/>
    </row>
    <row r="34" spans="1:26" ht="12.75" customHeight="1">
      <c r="A34" s="74">
        <v>3.04</v>
      </c>
      <c r="B34" s="187" t="s">
        <v>99</v>
      </c>
      <c r="C34" s="188"/>
      <c r="D34" s="188"/>
      <c r="E34" s="188"/>
      <c r="F34" s="188"/>
      <c r="G34" s="188"/>
      <c r="H34" s="193"/>
      <c r="I34" s="77">
        <v>3.0300000000000001E-2</v>
      </c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1"/>
      <c r="Y34" s="71"/>
      <c r="Z34" s="71"/>
    </row>
    <row r="35" spans="1:26" ht="12.75" customHeight="1">
      <c r="A35" s="74">
        <v>3.05</v>
      </c>
      <c r="B35" s="187" t="s">
        <v>100</v>
      </c>
      <c r="C35" s="188"/>
      <c r="D35" s="188"/>
      <c r="E35" s="188"/>
      <c r="F35" s="188"/>
      <c r="G35" s="188"/>
      <c r="H35" s="193"/>
      <c r="I35" s="77">
        <v>0</v>
      </c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1"/>
      <c r="Y35" s="71"/>
      <c r="Z35" s="71"/>
    </row>
    <row r="36" spans="1:26" ht="12.75" customHeight="1">
      <c r="A36" s="74">
        <v>3.06</v>
      </c>
      <c r="B36" s="187" t="s">
        <v>101</v>
      </c>
      <c r="C36" s="188"/>
      <c r="D36" s="188"/>
      <c r="E36" s="188"/>
      <c r="F36" s="188"/>
      <c r="G36" s="188"/>
      <c r="H36" s="193"/>
      <c r="I36" s="77">
        <v>0.02</v>
      </c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1"/>
      <c r="Y36" s="71"/>
      <c r="Z36" s="71"/>
    </row>
    <row r="37" spans="1:26" ht="12.75" customHeight="1">
      <c r="A37" s="74">
        <v>3.07</v>
      </c>
      <c r="B37" s="187" t="s">
        <v>102</v>
      </c>
      <c r="C37" s="188"/>
      <c r="D37" s="188"/>
      <c r="E37" s="188"/>
      <c r="F37" s="188"/>
      <c r="G37" s="188"/>
      <c r="H37" s="193"/>
      <c r="I37" s="77">
        <v>0.02</v>
      </c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1"/>
      <c r="Y37" s="71"/>
      <c r="Z37" s="71"/>
    </row>
    <row r="38" spans="1:26" ht="12.75" customHeight="1">
      <c r="A38" s="74">
        <v>3.08</v>
      </c>
      <c r="B38" s="75" t="s">
        <v>103</v>
      </c>
      <c r="C38" s="92"/>
      <c r="D38" s="92"/>
      <c r="E38" s="92"/>
      <c r="F38" s="92"/>
      <c r="G38" s="92"/>
      <c r="H38" s="93"/>
      <c r="I38" s="77">
        <v>0.02</v>
      </c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1"/>
      <c r="Y38" s="71"/>
      <c r="Z38" s="71"/>
    </row>
    <row r="39" spans="1:26" ht="12.75" customHeight="1">
      <c r="A39" s="74">
        <v>3.09</v>
      </c>
      <c r="B39" s="75" t="s">
        <v>104</v>
      </c>
      <c r="C39" s="92"/>
      <c r="D39" s="92"/>
      <c r="E39" s="92"/>
      <c r="F39" s="92"/>
      <c r="G39" s="92"/>
      <c r="H39" s="93"/>
      <c r="I39" s="77">
        <v>5.0000000000000001E-3</v>
      </c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1"/>
      <c r="Y39" s="71"/>
      <c r="Z39" s="71"/>
    </row>
    <row r="40" spans="1:26" ht="12.75" customHeight="1">
      <c r="A40" s="74" t="s">
        <v>105</v>
      </c>
      <c r="B40" s="75" t="s">
        <v>106</v>
      </c>
      <c r="C40" s="92"/>
      <c r="D40" s="92"/>
      <c r="E40" s="92"/>
      <c r="F40" s="92"/>
      <c r="G40" s="92"/>
      <c r="H40" s="93"/>
      <c r="I40" s="77">
        <v>0.02</v>
      </c>
      <c r="J40" s="70"/>
      <c r="K40" s="70"/>
      <c r="L40" s="70"/>
      <c r="M40" s="81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1"/>
      <c r="Y40" s="71"/>
      <c r="Z40" s="71"/>
    </row>
    <row r="41" spans="1:26" ht="12.75" customHeight="1">
      <c r="A41" s="74">
        <v>3.11</v>
      </c>
      <c r="B41" s="187" t="s">
        <v>107</v>
      </c>
      <c r="C41" s="188"/>
      <c r="D41" s="188"/>
      <c r="E41" s="188"/>
      <c r="F41" s="188"/>
      <c r="G41" s="188"/>
      <c r="H41" s="193"/>
      <c r="I41" s="77">
        <v>3.5000000000000001E-3</v>
      </c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1"/>
      <c r="Y41" s="71"/>
      <c r="Z41" s="71"/>
    </row>
    <row r="42" spans="1:26" ht="12.75" customHeight="1" thickBot="1">
      <c r="A42" s="82"/>
      <c r="B42" s="83"/>
      <c r="C42" s="84"/>
      <c r="D42" s="84"/>
      <c r="E42" s="84"/>
      <c r="F42" s="197" t="s">
        <v>83</v>
      </c>
      <c r="G42" s="197"/>
      <c r="H42" s="198"/>
      <c r="I42" s="85">
        <v>0.13730000000000001</v>
      </c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1"/>
      <c r="Y42" s="71"/>
      <c r="Z42" s="71"/>
    </row>
    <row r="43" spans="1:26" ht="12.75" customHeight="1">
      <c r="A43" s="94"/>
      <c r="B43" s="95"/>
      <c r="C43" s="95"/>
      <c r="D43" s="95"/>
      <c r="E43" s="95"/>
      <c r="F43" s="95"/>
      <c r="G43" s="95"/>
      <c r="H43" s="95"/>
      <c r="I43" s="96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1"/>
      <c r="Y43" s="71"/>
      <c r="Z43" s="71"/>
    </row>
    <row r="44" spans="1:26" ht="17.25" customHeight="1" thickBot="1">
      <c r="A44" s="97"/>
      <c r="B44" s="98"/>
      <c r="C44" s="99"/>
      <c r="D44" s="99"/>
      <c r="E44" s="99"/>
      <c r="F44" s="99"/>
      <c r="G44" s="99"/>
      <c r="H44" s="99"/>
      <c r="I44" s="10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1"/>
      <c r="Y44" s="71"/>
      <c r="Z44" s="71"/>
    </row>
    <row r="45" spans="1:26" ht="31.5" customHeight="1" thickBot="1">
      <c r="A45" s="101">
        <v>4</v>
      </c>
      <c r="B45" s="199" t="s">
        <v>110</v>
      </c>
      <c r="C45" s="200"/>
      <c r="D45" s="200"/>
      <c r="E45" s="200"/>
      <c r="F45" s="201" t="s">
        <v>83</v>
      </c>
      <c r="G45" s="201"/>
      <c r="H45" s="202"/>
      <c r="I45" s="102">
        <v>0.1</v>
      </c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1"/>
      <c r="Y45" s="71"/>
      <c r="Z45" s="71"/>
    </row>
    <row r="46" spans="1:26" ht="12.75" customHeight="1">
      <c r="A46" s="94"/>
      <c r="B46" s="95"/>
      <c r="C46" s="95"/>
      <c r="D46" s="95"/>
      <c r="E46" s="95"/>
      <c r="F46" s="95"/>
      <c r="G46" s="95"/>
      <c r="H46" s="95"/>
      <c r="I46" s="96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1"/>
      <c r="Y46" s="71"/>
      <c r="Z46" s="71"/>
    </row>
    <row r="47" spans="1:26" ht="38.25" customHeight="1" thickBot="1">
      <c r="A47" s="103"/>
      <c r="B47" s="99"/>
      <c r="C47" s="99"/>
      <c r="D47" s="99"/>
      <c r="E47" s="99"/>
      <c r="F47" s="99"/>
      <c r="G47" s="99"/>
      <c r="H47" s="99"/>
      <c r="I47" s="10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1"/>
      <c r="Y47" s="71"/>
      <c r="Z47" s="71"/>
    </row>
    <row r="48" spans="1:26" ht="12.75" customHeight="1" thickBot="1">
      <c r="A48" s="203" t="s">
        <v>113</v>
      </c>
      <c r="B48" s="204"/>
      <c r="C48" s="204"/>
      <c r="D48" s="204"/>
      <c r="E48" s="204"/>
      <c r="F48" s="204"/>
      <c r="G48" s="204"/>
      <c r="H48" s="204"/>
      <c r="I48" s="104">
        <v>1.2763</v>
      </c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1"/>
      <c r="Y48" s="71"/>
      <c r="Z48" s="71"/>
    </row>
    <row r="49" spans="1:26" ht="12.75" customHeight="1" thickBot="1">
      <c r="A49" s="105"/>
      <c r="B49" s="105"/>
      <c r="C49" s="105"/>
      <c r="D49" s="105"/>
      <c r="E49" s="105"/>
      <c r="F49" s="105"/>
      <c r="G49" s="105"/>
      <c r="H49" s="105"/>
      <c r="I49" s="105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1"/>
      <c r="Y49" s="71"/>
      <c r="Z49" s="71"/>
    </row>
    <row r="50" spans="1:26" ht="16.5" customHeight="1" thickBot="1">
      <c r="A50" s="203" t="s">
        <v>112</v>
      </c>
      <c r="B50" s="204"/>
      <c r="C50" s="204"/>
      <c r="D50" s="204"/>
      <c r="E50" s="204"/>
      <c r="F50" s="204"/>
      <c r="G50" s="204"/>
      <c r="H50" s="204"/>
      <c r="I50" s="104">
        <v>1.28</v>
      </c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1"/>
      <c r="Y50" s="71"/>
      <c r="Z50" s="71"/>
    </row>
    <row r="51" spans="1:26" ht="12.7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1"/>
      <c r="Y51" s="71"/>
      <c r="Z51" s="71"/>
    </row>
    <row r="52" spans="1:26" ht="20.2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1"/>
      <c r="Y52" s="71"/>
      <c r="Z52" s="71"/>
    </row>
    <row r="53" spans="1:26" ht="12.75" customHeight="1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1"/>
      <c r="Y53" s="71"/>
      <c r="Z53" s="71"/>
    </row>
    <row r="54" spans="1:26" ht="12.75" customHeigh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1"/>
      <c r="Y54" s="71"/>
      <c r="Z54" s="71"/>
    </row>
    <row r="55" spans="1:26" ht="12.75" customHeight="1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1"/>
      <c r="Y55" s="71"/>
      <c r="Z55" s="71"/>
    </row>
    <row r="56" spans="1:26" ht="12.75" customHeight="1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1"/>
      <c r="Y56" s="71"/>
      <c r="Z56" s="71"/>
    </row>
    <row r="57" spans="1:26" ht="12.7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1"/>
      <c r="Y57" s="71"/>
      <c r="Z57" s="71"/>
    </row>
    <row r="58" spans="1:26" ht="12.75" customHeight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1"/>
      <c r="Y58" s="71"/>
      <c r="Z58" s="71"/>
    </row>
    <row r="59" spans="1:26" ht="12.75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1"/>
      <c r="Y59" s="71"/>
      <c r="Z59" s="71"/>
    </row>
    <row r="60" spans="1:26" ht="12.75" customHeight="1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1"/>
      <c r="Y60" s="71"/>
      <c r="Z60" s="71"/>
    </row>
    <row r="61" spans="1:26" ht="12.75" customHeight="1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1"/>
      <c r="Y61" s="71"/>
      <c r="Z61" s="71"/>
    </row>
    <row r="62" spans="1:26" ht="12.75" customHeight="1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1"/>
      <c r="Y62" s="71"/>
      <c r="Z62" s="71"/>
    </row>
    <row r="63" spans="1:26" ht="12.75" customHeight="1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1"/>
      <c r="Y63" s="71"/>
      <c r="Z63" s="71"/>
    </row>
    <row r="64" spans="1:26" ht="12.75" customHeight="1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1"/>
      <c r="Y64" s="71"/>
      <c r="Z64" s="71"/>
    </row>
    <row r="65" spans="1:26" ht="12.75" customHeight="1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1"/>
      <c r="Y65" s="71"/>
      <c r="Z65" s="71"/>
    </row>
    <row r="66" spans="1:26" ht="12.75" customHeight="1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1"/>
      <c r="Y66" s="71"/>
      <c r="Z66" s="71"/>
    </row>
    <row r="67" spans="1:26" ht="12.75" customHeight="1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1"/>
      <c r="Y67" s="71"/>
      <c r="Z67" s="71"/>
    </row>
    <row r="68" spans="1:26" ht="12.75" customHeight="1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1"/>
      <c r="Y68" s="71"/>
      <c r="Z68" s="71"/>
    </row>
    <row r="69" spans="1:26" ht="12.75" customHeight="1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1"/>
      <c r="Y69" s="71"/>
      <c r="Z69" s="71"/>
    </row>
    <row r="70" spans="1:26" ht="12.75" customHeight="1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1"/>
      <c r="Y70" s="71"/>
      <c r="Z70" s="71"/>
    </row>
    <row r="71" spans="1:26" ht="12.75" customHeight="1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1"/>
      <c r="Y71" s="71"/>
      <c r="Z71" s="71"/>
    </row>
    <row r="72" spans="1:26" ht="12.75" customHeight="1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1"/>
      <c r="Y72" s="71"/>
      <c r="Z72" s="71"/>
    </row>
    <row r="73" spans="1:26" ht="12.75" customHeight="1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1"/>
      <c r="Y73" s="71"/>
      <c r="Z73" s="71"/>
    </row>
    <row r="74" spans="1:26" ht="12.75" customHeight="1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1"/>
      <c r="Y74" s="71"/>
      <c r="Z74" s="71"/>
    </row>
    <row r="75" spans="1:26" ht="12.75" customHeight="1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1"/>
      <c r="Y75" s="71"/>
      <c r="Z75" s="71"/>
    </row>
    <row r="76" spans="1:26" ht="12.75" customHeight="1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1"/>
      <c r="Y76" s="71"/>
      <c r="Z76" s="71"/>
    </row>
    <row r="77" spans="1:26" ht="12.75" customHeight="1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1"/>
      <c r="Y77" s="71"/>
      <c r="Z77" s="71"/>
    </row>
    <row r="78" spans="1:26" ht="12.75" customHeight="1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1"/>
      <c r="Y78" s="71"/>
      <c r="Z78" s="71"/>
    </row>
    <row r="79" spans="1:26" ht="12.75" customHeight="1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1"/>
      <c r="Y79" s="71"/>
      <c r="Z79" s="71"/>
    </row>
    <row r="80" spans="1:26" ht="12.75" customHeight="1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1"/>
      <c r="Y80" s="71"/>
      <c r="Z80" s="71"/>
    </row>
    <row r="81" spans="1:26" ht="12.75" customHeight="1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1"/>
      <c r="Y81" s="71"/>
      <c r="Z81" s="71"/>
    </row>
    <row r="82" spans="1:26" ht="12.75" customHeight="1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1"/>
      <c r="Y82" s="71"/>
      <c r="Z82" s="71"/>
    </row>
    <row r="83" spans="1:26" ht="12.75" customHeight="1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1"/>
      <c r="Y83" s="71"/>
      <c r="Z83" s="71"/>
    </row>
    <row r="84" spans="1:26" ht="12.75" customHeight="1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1"/>
      <c r="Y84" s="71"/>
      <c r="Z84" s="71"/>
    </row>
    <row r="85" spans="1:26" ht="12.75" customHeight="1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1"/>
      <c r="Y85" s="71"/>
      <c r="Z85" s="71"/>
    </row>
    <row r="86" spans="1:26" ht="12.75" customHeight="1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1"/>
      <c r="Y86" s="71"/>
      <c r="Z86" s="71"/>
    </row>
    <row r="87" spans="1:26" ht="12.75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1"/>
      <c r="Y87" s="71"/>
      <c r="Z87" s="71"/>
    </row>
    <row r="88" spans="1:26" ht="12.75" customHeight="1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1"/>
      <c r="Y88" s="71"/>
      <c r="Z88" s="71"/>
    </row>
    <row r="89" spans="1:26" ht="12.75" customHeight="1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1"/>
      <c r="Y89" s="71"/>
      <c r="Z89" s="71"/>
    </row>
    <row r="90" spans="1:26" ht="12.75" customHeight="1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1"/>
      <c r="Y90" s="71"/>
      <c r="Z90" s="71"/>
    </row>
    <row r="91" spans="1:26" ht="12.75" customHeight="1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1"/>
      <c r="Y91" s="71"/>
      <c r="Z91" s="71"/>
    </row>
    <row r="92" spans="1:26" ht="12.75" customHeight="1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1"/>
      <c r="Y92" s="71"/>
      <c r="Z92" s="71"/>
    </row>
    <row r="93" spans="1:26" ht="12.75" customHeight="1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1"/>
      <c r="Y93" s="71"/>
      <c r="Z93" s="71"/>
    </row>
    <row r="94" spans="1:26" ht="12.75" customHeight="1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1"/>
      <c r="Y94" s="71"/>
      <c r="Z94" s="71"/>
    </row>
    <row r="95" spans="1:26" ht="12.75" customHeight="1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1"/>
      <c r="Y95" s="71"/>
      <c r="Z95" s="71"/>
    </row>
    <row r="96" spans="1:26" ht="12.75" customHeight="1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1"/>
      <c r="Y96" s="71"/>
      <c r="Z96" s="71"/>
    </row>
    <row r="97" spans="1:26" ht="12.75" customHeight="1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1"/>
      <c r="Y97" s="71"/>
      <c r="Z97" s="71"/>
    </row>
    <row r="98" spans="1:26" ht="12.75" customHeight="1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1"/>
      <c r="Y98" s="71"/>
      <c r="Z98" s="71"/>
    </row>
    <row r="99" spans="1:26" ht="12.75" customHeight="1">
      <c r="A99" s="70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1"/>
      <c r="Y99" s="71"/>
      <c r="Z99" s="71"/>
    </row>
    <row r="100" spans="1:26" ht="12.75" customHeight="1">
      <c r="A100" s="70"/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1"/>
      <c r="Y100" s="71"/>
      <c r="Z100" s="71"/>
    </row>
    <row r="101" spans="1:26" ht="12.75" customHeight="1">
      <c r="A101" s="70"/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1"/>
      <c r="Y101" s="71"/>
      <c r="Z101" s="71"/>
    </row>
    <row r="102" spans="1:26" ht="12.75" customHeight="1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1"/>
      <c r="Y102" s="71"/>
      <c r="Z102" s="71"/>
    </row>
    <row r="103" spans="1:26" ht="12.75" customHeight="1">
      <c r="A103" s="70"/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1"/>
      <c r="Y103" s="71"/>
      <c r="Z103" s="71"/>
    </row>
    <row r="104" spans="1:26" ht="12.75" customHeight="1">
      <c r="A104" s="70"/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1"/>
      <c r="Y104" s="71"/>
      <c r="Z104" s="71"/>
    </row>
    <row r="105" spans="1:26" ht="12.75" customHeight="1">
      <c r="A105" s="70"/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1"/>
      <c r="Y105" s="71"/>
      <c r="Z105" s="71"/>
    </row>
    <row r="106" spans="1:26" ht="12.75" customHeight="1">
      <c r="A106" s="70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1"/>
      <c r="Y106" s="71"/>
      <c r="Z106" s="71"/>
    </row>
    <row r="107" spans="1:26" ht="12.75" customHeight="1">
      <c r="A107" s="70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1"/>
      <c r="Y107" s="71"/>
      <c r="Z107" s="71"/>
    </row>
    <row r="108" spans="1:26" ht="12.75" customHeight="1">
      <c r="A108" s="70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1"/>
      <c r="Y108" s="71"/>
      <c r="Z108" s="71"/>
    </row>
    <row r="109" spans="1:26" ht="12.75" customHeight="1">
      <c r="A109" s="70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1"/>
      <c r="Y109" s="71"/>
      <c r="Z109" s="71"/>
    </row>
    <row r="110" spans="1:26" ht="12.75" customHeight="1">
      <c r="A110" s="70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1"/>
      <c r="Y110" s="71"/>
      <c r="Z110" s="71"/>
    </row>
    <row r="111" spans="1:26" ht="12.75" customHeight="1">
      <c r="A111" s="70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1"/>
      <c r="Y111" s="71"/>
      <c r="Z111" s="71"/>
    </row>
    <row r="112" spans="1:26" ht="12.75" customHeight="1">
      <c r="A112" s="70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1"/>
      <c r="Y112" s="71"/>
      <c r="Z112" s="71"/>
    </row>
    <row r="113" spans="1:26" ht="12.75" customHeight="1">
      <c r="A113" s="70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1"/>
      <c r="Y113" s="71"/>
      <c r="Z113" s="71"/>
    </row>
    <row r="114" spans="1:26" ht="12.75" customHeight="1">
      <c r="A114" s="70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1"/>
      <c r="Y114" s="71"/>
      <c r="Z114" s="71"/>
    </row>
    <row r="115" spans="1:26" ht="12.75" customHeight="1">
      <c r="A115" s="70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1"/>
      <c r="Y115" s="71"/>
      <c r="Z115" s="71"/>
    </row>
    <row r="116" spans="1:26" ht="12.75" customHeight="1">
      <c r="A116" s="70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1"/>
      <c r="Y116" s="71"/>
      <c r="Z116" s="71"/>
    </row>
    <row r="117" spans="1:26" ht="12.75" customHeight="1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1"/>
      <c r="Y117" s="71"/>
      <c r="Z117" s="71"/>
    </row>
    <row r="118" spans="1:26" ht="12.75" customHeight="1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1"/>
      <c r="Y118" s="71"/>
      <c r="Z118" s="71"/>
    </row>
    <row r="119" spans="1:26" ht="12.75" customHeight="1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1"/>
      <c r="Y119" s="71"/>
      <c r="Z119" s="71"/>
    </row>
    <row r="120" spans="1:26" ht="12.75" customHeight="1">
      <c r="A120" s="70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1"/>
      <c r="Y120" s="71"/>
      <c r="Z120" s="71"/>
    </row>
    <row r="121" spans="1:26" ht="12.75" customHeight="1">
      <c r="A121" s="70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1"/>
      <c r="Y121" s="71"/>
      <c r="Z121" s="71"/>
    </row>
    <row r="122" spans="1:26" ht="12.75" customHeight="1">
      <c r="A122" s="70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1"/>
      <c r="Y122" s="71"/>
      <c r="Z122" s="71"/>
    </row>
    <row r="123" spans="1:26" ht="12.75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1"/>
      <c r="Y123" s="71"/>
      <c r="Z123" s="71"/>
    </row>
    <row r="124" spans="1:26" ht="12.75" customHeight="1">
      <c r="A124" s="70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1"/>
      <c r="Y124" s="71"/>
      <c r="Z124" s="71"/>
    </row>
    <row r="125" spans="1:26" ht="12.75" customHeight="1">
      <c r="A125" s="70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1"/>
      <c r="Y125" s="71"/>
      <c r="Z125" s="71"/>
    </row>
    <row r="126" spans="1:26" ht="12.75" customHeight="1">
      <c r="A126" s="70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1"/>
      <c r="Y126" s="71"/>
      <c r="Z126" s="71"/>
    </row>
    <row r="127" spans="1:26" ht="12.75" customHeight="1">
      <c r="A127" s="70"/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1"/>
      <c r="Y127" s="71"/>
      <c r="Z127" s="71"/>
    </row>
    <row r="128" spans="1:26" ht="12.75" customHeight="1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1"/>
      <c r="Y128" s="71"/>
      <c r="Z128" s="71"/>
    </row>
    <row r="129" spans="1:26" ht="12.75" customHeight="1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1"/>
      <c r="Y129" s="71"/>
      <c r="Z129" s="71"/>
    </row>
    <row r="130" spans="1:26" ht="12.75" customHeight="1">
      <c r="A130" s="70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1"/>
      <c r="Y130" s="71"/>
      <c r="Z130" s="71"/>
    </row>
    <row r="131" spans="1:26" ht="12.75" customHeight="1">
      <c r="A131" s="70"/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1"/>
      <c r="Y131" s="71"/>
      <c r="Z131" s="71"/>
    </row>
    <row r="132" spans="1:26" ht="12.75" customHeight="1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1"/>
      <c r="Y132" s="71"/>
      <c r="Z132" s="71"/>
    </row>
    <row r="133" spans="1:26" ht="12.75" customHeight="1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1"/>
      <c r="Y133" s="71"/>
      <c r="Z133" s="71"/>
    </row>
    <row r="134" spans="1:26" ht="12.75" customHeight="1">
      <c r="A134" s="70"/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1"/>
      <c r="Y134" s="71"/>
      <c r="Z134" s="71"/>
    </row>
    <row r="135" spans="1:26" ht="12.75" customHeight="1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1"/>
      <c r="Y135" s="71"/>
      <c r="Z135" s="71"/>
    </row>
    <row r="136" spans="1:26" ht="12.75" customHeight="1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1"/>
      <c r="Y136" s="71"/>
      <c r="Z136" s="71"/>
    </row>
    <row r="137" spans="1:26" ht="12.75" customHeight="1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1"/>
      <c r="Y137" s="71"/>
      <c r="Z137" s="71"/>
    </row>
    <row r="138" spans="1:26" ht="12.75" customHeight="1">
      <c r="A138" s="70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1"/>
      <c r="Y138" s="71"/>
      <c r="Z138" s="71"/>
    </row>
    <row r="139" spans="1:26" ht="12.75" customHeight="1">
      <c r="A139" s="70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1"/>
      <c r="Y139" s="71"/>
      <c r="Z139" s="71"/>
    </row>
    <row r="140" spans="1:26" ht="12.75" customHeight="1">
      <c r="A140" s="70"/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1"/>
      <c r="Y140" s="71"/>
      <c r="Z140" s="71"/>
    </row>
    <row r="141" spans="1:26" ht="12.75" customHeight="1">
      <c r="A141" s="70"/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1"/>
      <c r="Y141" s="71"/>
      <c r="Z141" s="71"/>
    </row>
    <row r="142" spans="1:26" ht="12.75" customHeight="1">
      <c r="A142" s="70"/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1"/>
      <c r="Y142" s="71"/>
      <c r="Z142" s="71"/>
    </row>
    <row r="143" spans="1:26" ht="12.75" customHeight="1">
      <c r="A143" s="70"/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1"/>
      <c r="Y143" s="71"/>
      <c r="Z143" s="71"/>
    </row>
    <row r="144" spans="1:26" ht="12.75" customHeight="1">
      <c r="A144" s="70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1"/>
      <c r="Y144" s="71"/>
      <c r="Z144" s="71"/>
    </row>
    <row r="145" spans="1:26" ht="12.75" customHeight="1">
      <c r="A145" s="70"/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1"/>
      <c r="Y145" s="71"/>
      <c r="Z145" s="71"/>
    </row>
    <row r="146" spans="1:26" ht="12.75" customHeight="1">
      <c r="A146" s="70"/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1"/>
      <c r="Y146" s="71"/>
      <c r="Z146" s="71"/>
    </row>
    <row r="147" spans="1:26" ht="12.75" customHeight="1">
      <c r="A147" s="70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1"/>
      <c r="Y147" s="71"/>
      <c r="Z147" s="71"/>
    </row>
    <row r="148" spans="1:26" ht="12.75" customHeight="1">
      <c r="A148" s="70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1"/>
      <c r="Y148" s="71"/>
      <c r="Z148" s="71"/>
    </row>
    <row r="149" spans="1:26" ht="12.75" customHeight="1">
      <c r="A149" s="70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1"/>
      <c r="Y149" s="71"/>
      <c r="Z149" s="71"/>
    </row>
    <row r="150" spans="1:26" ht="12.75" customHeight="1">
      <c r="A150" s="70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1"/>
      <c r="Y150" s="71"/>
      <c r="Z150" s="71"/>
    </row>
    <row r="151" spans="1:26" ht="12.75" customHeight="1">
      <c r="A151" s="70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1"/>
      <c r="Y151" s="71"/>
      <c r="Z151" s="71"/>
    </row>
    <row r="152" spans="1:26" ht="12.75" customHeight="1">
      <c r="A152" s="70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1"/>
      <c r="Y152" s="71"/>
      <c r="Z152" s="71"/>
    </row>
    <row r="153" spans="1:26" ht="12.75" customHeight="1">
      <c r="A153" s="70"/>
      <c r="B153" s="70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1"/>
      <c r="Y153" s="71"/>
      <c r="Z153" s="71"/>
    </row>
    <row r="154" spans="1:26" ht="12.75" customHeight="1">
      <c r="A154" s="70"/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1"/>
      <c r="Y154" s="71"/>
      <c r="Z154" s="71"/>
    </row>
    <row r="155" spans="1:26" ht="12.75" customHeight="1">
      <c r="A155" s="70"/>
      <c r="B155" s="70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1"/>
      <c r="Y155" s="71"/>
      <c r="Z155" s="71"/>
    </row>
    <row r="156" spans="1:26" ht="12.75" customHeight="1">
      <c r="A156" s="70"/>
      <c r="B156" s="70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1"/>
      <c r="Y156" s="71"/>
      <c r="Z156" s="71"/>
    </row>
    <row r="157" spans="1:26" ht="12.75" customHeight="1">
      <c r="A157" s="70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1"/>
      <c r="Y157" s="71"/>
      <c r="Z157" s="71"/>
    </row>
    <row r="158" spans="1:26" ht="12.75" customHeight="1">
      <c r="A158" s="70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1"/>
      <c r="Y158" s="71"/>
      <c r="Z158" s="71"/>
    </row>
    <row r="159" spans="1:26" ht="12.75" customHeight="1">
      <c r="A159" s="70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1"/>
      <c r="Y159" s="71"/>
      <c r="Z159" s="71"/>
    </row>
    <row r="160" spans="1:26" ht="12.75" customHeight="1">
      <c r="A160" s="70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1"/>
      <c r="Y160" s="71"/>
      <c r="Z160" s="71"/>
    </row>
    <row r="161" spans="1:26" ht="12.75" customHeight="1">
      <c r="A161" s="70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1"/>
      <c r="Y161" s="71"/>
      <c r="Z161" s="71"/>
    </row>
    <row r="162" spans="1:26" ht="12.75" customHeight="1">
      <c r="A162" s="70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1"/>
      <c r="Y162" s="71"/>
      <c r="Z162" s="71"/>
    </row>
    <row r="163" spans="1:26" ht="12.75" customHeight="1">
      <c r="A163" s="70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1"/>
      <c r="Y163" s="71"/>
      <c r="Z163" s="71"/>
    </row>
    <row r="164" spans="1:26" ht="12.75" customHeight="1">
      <c r="A164" s="70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1"/>
      <c r="Y164" s="71"/>
      <c r="Z164" s="71"/>
    </row>
    <row r="165" spans="1:26" ht="12.75" customHeight="1">
      <c r="A165" s="70"/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1"/>
      <c r="Y165" s="71"/>
      <c r="Z165" s="71"/>
    </row>
    <row r="166" spans="1:26" ht="12.75" customHeight="1">
      <c r="A166" s="70"/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1"/>
      <c r="Y166" s="71"/>
      <c r="Z166" s="71"/>
    </row>
    <row r="167" spans="1:26" ht="12.75" customHeight="1">
      <c r="A167" s="70"/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1"/>
      <c r="Y167" s="71"/>
      <c r="Z167" s="71"/>
    </row>
    <row r="168" spans="1:26" ht="12.75" customHeight="1">
      <c r="A168" s="70"/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1"/>
      <c r="Y168" s="71"/>
      <c r="Z168" s="71"/>
    </row>
    <row r="169" spans="1:26" ht="12.75" customHeight="1">
      <c r="A169" s="70"/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1"/>
      <c r="Y169" s="71"/>
      <c r="Z169" s="71"/>
    </row>
    <row r="170" spans="1:26" ht="12.75" customHeight="1">
      <c r="A170" s="70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1"/>
      <c r="Y170" s="71"/>
      <c r="Z170" s="71"/>
    </row>
    <row r="171" spans="1:26" ht="12.75" customHeight="1">
      <c r="A171" s="70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1"/>
      <c r="Y171" s="71"/>
      <c r="Z171" s="71"/>
    </row>
    <row r="172" spans="1:26" ht="12.75" customHeight="1">
      <c r="A172" s="70"/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1"/>
      <c r="Y172" s="71"/>
      <c r="Z172" s="71"/>
    </row>
    <row r="173" spans="1:26" ht="12.75" customHeight="1">
      <c r="A173" s="70"/>
      <c r="B173" s="70"/>
      <c r="C173" s="70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1"/>
      <c r="Y173" s="71"/>
      <c r="Z173" s="71"/>
    </row>
    <row r="174" spans="1:26" ht="12.75" customHeight="1">
      <c r="A174" s="70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1"/>
      <c r="Y174" s="71"/>
      <c r="Z174" s="71"/>
    </row>
    <row r="175" spans="1:26" ht="12.75" customHeight="1">
      <c r="A175" s="70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1"/>
      <c r="Y175" s="71"/>
      <c r="Z175" s="71"/>
    </row>
    <row r="176" spans="1:26" ht="12.75" customHeight="1">
      <c r="A176" s="70"/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1"/>
      <c r="Y176" s="71"/>
      <c r="Z176" s="71"/>
    </row>
    <row r="177" spans="1:26" ht="12.75" customHeight="1">
      <c r="A177" s="70"/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1"/>
      <c r="Y177" s="71"/>
      <c r="Z177" s="71"/>
    </row>
    <row r="178" spans="1:26" ht="12.75" customHeight="1">
      <c r="A178" s="70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1"/>
      <c r="Y178" s="71"/>
      <c r="Z178" s="71"/>
    </row>
    <row r="179" spans="1:26" ht="12.75" customHeight="1">
      <c r="A179" s="70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1"/>
      <c r="Y179" s="71"/>
      <c r="Z179" s="71"/>
    </row>
    <row r="180" spans="1:26" ht="12.75" customHeight="1">
      <c r="A180" s="70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1"/>
      <c r="Y180" s="71"/>
      <c r="Z180" s="71"/>
    </row>
    <row r="181" spans="1:26" ht="12.75" customHeight="1">
      <c r="A181" s="70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1"/>
      <c r="Y181" s="71"/>
      <c r="Z181" s="71"/>
    </row>
    <row r="182" spans="1:26" ht="12.75" customHeight="1">
      <c r="A182" s="70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1"/>
      <c r="Y182" s="71"/>
      <c r="Z182" s="71"/>
    </row>
    <row r="183" spans="1:26" ht="12.75" customHeight="1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1"/>
      <c r="Y183" s="71"/>
      <c r="Z183" s="71"/>
    </row>
    <row r="184" spans="1:26" ht="12.75" customHeight="1">
      <c r="A184" s="70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1"/>
      <c r="Y184" s="71"/>
      <c r="Z184" s="71"/>
    </row>
    <row r="185" spans="1:26" ht="12.75" customHeight="1">
      <c r="A185" s="70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1"/>
      <c r="Y185" s="71"/>
      <c r="Z185" s="71"/>
    </row>
    <row r="186" spans="1:26" ht="12.75" customHeight="1">
      <c r="A186" s="70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1"/>
      <c r="Y186" s="71"/>
      <c r="Z186" s="71"/>
    </row>
    <row r="187" spans="1:26" ht="12.75" customHeight="1">
      <c r="A187" s="70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1"/>
      <c r="Y187" s="71"/>
      <c r="Z187" s="71"/>
    </row>
    <row r="188" spans="1:26" ht="12.75" customHeight="1">
      <c r="A188" s="70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1"/>
      <c r="Y188" s="71"/>
      <c r="Z188" s="71"/>
    </row>
    <row r="189" spans="1:26" ht="12.75" customHeight="1">
      <c r="A189" s="70"/>
      <c r="B189" s="70"/>
      <c r="C189" s="70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1"/>
      <c r="Y189" s="71"/>
      <c r="Z189" s="71"/>
    </row>
    <row r="190" spans="1:26" ht="12.75" customHeight="1">
      <c r="A190" s="70"/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1"/>
      <c r="Y190" s="71"/>
      <c r="Z190" s="71"/>
    </row>
    <row r="191" spans="1:26" ht="12.75" customHeight="1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1"/>
      <c r="Y191" s="71"/>
      <c r="Z191" s="71"/>
    </row>
    <row r="192" spans="1:26" ht="12.75" customHeight="1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1"/>
      <c r="Y192" s="71"/>
      <c r="Z192" s="71"/>
    </row>
    <row r="193" spans="1:26" ht="12.75" customHeight="1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1"/>
      <c r="Y193" s="71"/>
      <c r="Z193" s="71"/>
    </row>
    <row r="194" spans="1:26" ht="12.75" customHeight="1">
      <c r="A194" s="70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1"/>
      <c r="Y194" s="71"/>
      <c r="Z194" s="71"/>
    </row>
    <row r="195" spans="1:26" ht="12.75" customHeight="1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1"/>
      <c r="Y195" s="71"/>
      <c r="Z195" s="71"/>
    </row>
    <row r="196" spans="1:26" ht="12.75" customHeight="1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1"/>
      <c r="Y196" s="71"/>
      <c r="Z196" s="71"/>
    </row>
    <row r="197" spans="1:26" ht="12.75" customHeight="1">
      <c r="A197" s="70"/>
      <c r="B197" s="70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1"/>
      <c r="Y197" s="71"/>
      <c r="Z197" s="71"/>
    </row>
    <row r="198" spans="1:26" ht="12.75" customHeight="1">
      <c r="A198" s="70"/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1"/>
      <c r="Y198" s="71"/>
      <c r="Z198" s="71"/>
    </row>
    <row r="199" spans="1:26" ht="12.75" customHeight="1">
      <c r="A199" s="70"/>
      <c r="B199" s="70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1"/>
      <c r="Y199" s="71"/>
      <c r="Z199" s="71"/>
    </row>
    <row r="200" spans="1:26" ht="12.75" customHeight="1">
      <c r="A200" s="70"/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1"/>
      <c r="Y200" s="71"/>
      <c r="Z200" s="71"/>
    </row>
    <row r="201" spans="1:26" ht="12.75" customHeight="1">
      <c r="A201" s="70"/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1"/>
      <c r="Y201" s="71"/>
      <c r="Z201" s="71"/>
    </row>
    <row r="202" spans="1:26" ht="12.75" customHeight="1">
      <c r="A202" s="70"/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1"/>
      <c r="Y202" s="71"/>
      <c r="Z202" s="71"/>
    </row>
    <row r="203" spans="1:26" ht="12.75" customHeight="1">
      <c r="A203" s="70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1"/>
      <c r="Y203" s="71"/>
      <c r="Z203" s="71"/>
    </row>
    <row r="204" spans="1:26" ht="12.75" customHeight="1">
      <c r="A204" s="70"/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1"/>
      <c r="Y204" s="71"/>
      <c r="Z204" s="71"/>
    </row>
    <row r="205" spans="1:26" ht="12.75" customHeight="1">
      <c r="A205" s="70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1"/>
      <c r="Y205" s="71"/>
      <c r="Z205" s="71"/>
    </row>
    <row r="206" spans="1:26" ht="12.75" customHeight="1">
      <c r="A206" s="70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1"/>
      <c r="Y206" s="71"/>
      <c r="Z206" s="71"/>
    </row>
    <row r="207" spans="1:26" ht="12.75" customHeight="1">
      <c r="A207" s="70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1"/>
      <c r="Y207" s="71"/>
      <c r="Z207" s="71"/>
    </row>
    <row r="208" spans="1:26" ht="12.75" customHeight="1">
      <c r="A208" s="70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1"/>
      <c r="Y208" s="71"/>
      <c r="Z208" s="71"/>
    </row>
    <row r="209" spans="1:26" ht="12.75" customHeight="1">
      <c r="A209" s="70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1"/>
      <c r="Y209" s="71"/>
      <c r="Z209" s="71"/>
    </row>
    <row r="210" spans="1:26" ht="12.75" customHeight="1">
      <c r="A210" s="70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1"/>
      <c r="Y210" s="71"/>
      <c r="Z210" s="71"/>
    </row>
    <row r="211" spans="1:26" ht="12.75" customHeight="1">
      <c r="A211" s="70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1"/>
      <c r="Y211" s="71"/>
      <c r="Z211" s="71"/>
    </row>
    <row r="212" spans="1:26" ht="12.75" customHeight="1">
      <c r="A212" s="70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1"/>
      <c r="Y212" s="71"/>
      <c r="Z212" s="71"/>
    </row>
    <row r="213" spans="1:26" ht="12.75" customHeight="1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1"/>
      <c r="Y213" s="71"/>
      <c r="Z213" s="71"/>
    </row>
    <row r="214" spans="1:26" ht="12.75" customHeight="1">
      <c r="A214" s="70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1"/>
      <c r="Y214" s="71"/>
      <c r="Z214" s="71"/>
    </row>
    <row r="215" spans="1:26" ht="12.75" customHeight="1">
      <c r="A215" s="70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1"/>
      <c r="Y215" s="71"/>
      <c r="Z215" s="71"/>
    </row>
    <row r="216" spans="1:26" ht="12.75" customHeight="1">
      <c r="A216" s="70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1"/>
      <c r="Y216" s="71"/>
      <c r="Z216" s="71"/>
    </row>
    <row r="217" spans="1:26" ht="12.75" customHeight="1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1"/>
      <c r="Y217" s="71"/>
      <c r="Z217" s="71"/>
    </row>
    <row r="218" spans="1:26" ht="12.75" customHeight="1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1"/>
      <c r="Y218" s="71"/>
      <c r="Z218" s="71"/>
    </row>
    <row r="219" spans="1:26" ht="12.75" customHeight="1">
      <c r="A219" s="70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1"/>
      <c r="Y219" s="71"/>
      <c r="Z219" s="71"/>
    </row>
    <row r="220" spans="1:26" ht="12.75" customHeight="1">
      <c r="A220" s="70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1"/>
      <c r="Y220" s="71"/>
      <c r="Z220" s="71"/>
    </row>
    <row r="221" spans="1:26" ht="12.75" customHeight="1">
      <c r="A221" s="70"/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1"/>
      <c r="Y221" s="71"/>
      <c r="Z221" s="71"/>
    </row>
    <row r="222" spans="1:26" ht="12.75" customHeight="1">
      <c r="A222" s="70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1"/>
      <c r="Y222" s="71"/>
      <c r="Z222" s="71"/>
    </row>
    <row r="223" spans="1:26" ht="12.75" customHeight="1">
      <c r="A223" s="70"/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1"/>
      <c r="Y223" s="71"/>
      <c r="Z223" s="71"/>
    </row>
    <row r="224" spans="1:26" ht="12.75" customHeight="1">
      <c r="A224" s="70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1"/>
      <c r="Y224" s="71"/>
      <c r="Z224" s="71"/>
    </row>
    <row r="225" spans="1:26" ht="12.75" customHeight="1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1"/>
      <c r="Y225" s="71"/>
      <c r="Z225" s="71"/>
    </row>
    <row r="226" spans="1:26" ht="12.75" customHeight="1">
      <c r="A226" s="70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1"/>
      <c r="Y226" s="71"/>
      <c r="Z226" s="71"/>
    </row>
    <row r="227" spans="1:26" ht="12.75" customHeight="1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1"/>
      <c r="Y227" s="71"/>
      <c r="Z227" s="71"/>
    </row>
    <row r="228" spans="1:26" ht="12.75" customHeight="1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1"/>
      <c r="Y228" s="71"/>
      <c r="Z228" s="71"/>
    </row>
    <row r="229" spans="1:26" ht="12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1"/>
      <c r="Y229" s="71"/>
      <c r="Z229" s="71"/>
    </row>
    <row r="230" spans="1:26" ht="12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1"/>
      <c r="Y230" s="71"/>
      <c r="Z230" s="71"/>
    </row>
    <row r="231" spans="1:26" ht="12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1"/>
      <c r="Y231" s="71"/>
      <c r="Z231" s="71"/>
    </row>
    <row r="232" spans="1:26" ht="12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1"/>
      <c r="Y232" s="71"/>
      <c r="Z232" s="71"/>
    </row>
    <row r="233" spans="1:26" ht="12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1"/>
      <c r="Y233" s="71"/>
      <c r="Z233" s="71"/>
    </row>
    <row r="234" spans="1:26" ht="12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1"/>
      <c r="Y234" s="71"/>
      <c r="Z234" s="71"/>
    </row>
    <row r="235" spans="1:26" ht="12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1"/>
      <c r="Y235" s="71"/>
      <c r="Z235" s="71"/>
    </row>
    <row r="236" spans="1:26" ht="12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1"/>
      <c r="Y236" s="71"/>
      <c r="Z236" s="71"/>
    </row>
    <row r="237" spans="1:26" ht="12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1"/>
      <c r="Y237" s="71"/>
      <c r="Z237" s="71"/>
    </row>
    <row r="238" spans="1:26" ht="12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1"/>
      <c r="Y238" s="71"/>
      <c r="Z238" s="71"/>
    </row>
    <row r="239" spans="1:26" ht="12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1"/>
      <c r="Y239" s="71"/>
      <c r="Z239" s="71"/>
    </row>
    <row r="240" spans="1:26" ht="12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1"/>
      <c r="Y240" s="71"/>
      <c r="Z240" s="71"/>
    </row>
    <row r="241" spans="1:26" ht="12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1"/>
      <c r="Y241" s="71"/>
      <c r="Z241" s="71"/>
    </row>
    <row r="242" spans="1:26" ht="12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1"/>
      <c r="Y242" s="71"/>
      <c r="Z242" s="71"/>
    </row>
    <row r="243" spans="1:26" ht="12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1"/>
      <c r="Y243" s="71"/>
      <c r="Z243" s="71"/>
    </row>
    <row r="244" spans="1:26" ht="12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1"/>
      <c r="Y244" s="71"/>
      <c r="Z244" s="71"/>
    </row>
    <row r="245" spans="1:26" ht="12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1"/>
      <c r="Y245" s="71"/>
      <c r="Z245" s="71"/>
    </row>
    <row r="246" spans="1:26" ht="12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1"/>
      <c r="Y246" s="71"/>
      <c r="Z246" s="71"/>
    </row>
    <row r="247" spans="1:26" ht="12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1"/>
      <c r="Y247" s="71"/>
      <c r="Z247" s="71"/>
    </row>
    <row r="248" spans="1:26" ht="12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1"/>
      <c r="Y248" s="71"/>
      <c r="Z248" s="71"/>
    </row>
    <row r="249" spans="1:26" ht="12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1"/>
      <c r="Y249" s="71"/>
      <c r="Z249" s="71"/>
    </row>
    <row r="250" spans="1:26" ht="12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1"/>
      <c r="Y250" s="71"/>
      <c r="Z250" s="71"/>
    </row>
    <row r="251" spans="1:26" ht="12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1"/>
      <c r="Y251" s="71"/>
      <c r="Z251" s="71"/>
    </row>
    <row r="252" spans="1:26" ht="12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1"/>
      <c r="Y252" s="71"/>
      <c r="Z252" s="71"/>
    </row>
    <row r="253" spans="1:26" ht="12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1"/>
      <c r="Y253" s="71"/>
      <c r="Z253" s="71"/>
    </row>
    <row r="254" spans="1:26" ht="12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1"/>
      <c r="Y254" s="71"/>
      <c r="Z254" s="71"/>
    </row>
    <row r="255" spans="1:26" ht="12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1"/>
      <c r="Y255" s="71"/>
      <c r="Z255" s="71"/>
    </row>
    <row r="256" spans="1:26" ht="12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1"/>
      <c r="Y256" s="71"/>
      <c r="Z256" s="71"/>
    </row>
    <row r="257" spans="1:26" ht="12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1"/>
      <c r="Y257" s="71"/>
      <c r="Z257" s="71"/>
    </row>
    <row r="258" spans="1:26" ht="12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1"/>
      <c r="Y258" s="71"/>
      <c r="Z258" s="71"/>
    </row>
    <row r="259" spans="1:26" ht="12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1"/>
      <c r="Y259" s="71"/>
      <c r="Z259" s="71"/>
    </row>
    <row r="260" spans="1:26" ht="12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1"/>
      <c r="Y260" s="71"/>
      <c r="Z260" s="71"/>
    </row>
    <row r="261" spans="1:26" ht="12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1"/>
      <c r="Y261" s="71"/>
      <c r="Z261" s="71"/>
    </row>
    <row r="262" spans="1:26" ht="12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1"/>
      <c r="Y262" s="71"/>
      <c r="Z262" s="71"/>
    </row>
    <row r="263" spans="1:26" ht="12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1"/>
      <c r="Y263" s="71"/>
      <c r="Z263" s="71"/>
    </row>
    <row r="264" spans="1:26" ht="12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1"/>
      <c r="Y264" s="71"/>
      <c r="Z264" s="71"/>
    </row>
    <row r="265" spans="1:26" ht="12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1"/>
      <c r="Y265" s="71"/>
      <c r="Z265" s="71"/>
    </row>
    <row r="266" spans="1:26" ht="12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1"/>
      <c r="Y266" s="71"/>
      <c r="Z266" s="71"/>
    </row>
    <row r="267" spans="1:26" ht="12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1"/>
      <c r="Y267" s="71"/>
      <c r="Z267" s="71"/>
    </row>
    <row r="268" spans="1:26" ht="12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1"/>
      <c r="Y268" s="71"/>
      <c r="Z268" s="71"/>
    </row>
    <row r="269" spans="1:26" ht="12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1"/>
      <c r="Y269" s="71"/>
      <c r="Z269" s="71"/>
    </row>
    <row r="270" spans="1:26" ht="12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1"/>
      <c r="Y270" s="71"/>
      <c r="Z270" s="71"/>
    </row>
    <row r="271" spans="1:26" ht="12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1"/>
      <c r="Y271" s="71"/>
      <c r="Z271" s="71"/>
    </row>
    <row r="272" spans="1:26" ht="12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1"/>
      <c r="Y272" s="71"/>
      <c r="Z272" s="71"/>
    </row>
    <row r="273" spans="1:26" ht="12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1"/>
      <c r="Y273" s="71"/>
      <c r="Z273" s="71"/>
    </row>
    <row r="274" spans="1:26" ht="12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1"/>
      <c r="Y274" s="71"/>
      <c r="Z274" s="71"/>
    </row>
    <row r="275" spans="1:26" ht="12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1"/>
      <c r="Y275" s="71"/>
      <c r="Z275" s="71"/>
    </row>
    <row r="276" spans="1:26" ht="12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1"/>
      <c r="Y276" s="71"/>
      <c r="Z276" s="71"/>
    </row>
    <row r="277" spans="1:26" ht="12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1"/>
      <c r="Y277" s="71"/>
      <c r="Z277" s="71"/>
    </row>
    <row r="278" spans="1:26" ht="12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1"/>
      <c r="Y278" s="71"/>
      <c r="Z278" s="71"/>
    </row>
    <row r="279" spans="1:26" ht="12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1"/>
      <c r="Y279" s="71"/>
      <c r="Z279" s="71"/>
    </row>
    <row r="280" spans="1:26" ht="12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1"/>
      <c r="Y280" s="71"/>
      <c r="Z280" s="71"/>
    </row>
    <row r="281" spans="1:26" ht="12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1"/>
      <c r="Y281" s="71"/>
      <c r="Z281" s="71"/>
    </row>
    <row r="282" spans="1:26" ht="12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1"/>
      <c r="Y282" s="71"/>
      <c r="Z282" s="71"/>
    </row>
    <row r="283" spans="1:26" ht="12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1"/>
      <c r="Y283" s="71"/>
      <c r="Z283" s="71"/>
    </row>
    <row r="284" spans="1:26" ht="12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1"/>
      <c r="Y284" s="71"/>
      <c r="Z284" s="71"/>
    </row>
    <row r="285" spans="1:26" ht="12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1"/>
      <c r="Y285" s="71"/>
      <c r="Z285" s="71"/>
    </row>
    <row r="286" spans="1:26" ht="12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1"/>
      <c r="Y286" s="71"/>
      <c r="Z286" s="71"/>
    </row>
    <row r="287" spans="1:26" ht="12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1"/>
      <c r="Y287" s="71"/>
      <c r="Z287" s="71"/>
    </row>
    <row r="288" spans="1:26" ht="12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1"/>
      <c r="Y288" s="71"/>
      <c r="Z288" s="71"/>
    </row>
    <row r="289" spans="1:26" ht="12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1"/>
      <c r="Y289" s="71"/>
      <c r="Z289" s="71"/>
    </row>
    <row r="290" spans="1:26" ht="12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1"/>
      <c r="Y290" s="71"/>
      <c r="Z290" s="71"/>
    </row>
    <row r="291" spans="1:26" ht="12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1"/>
      <c r="Y291" s="71"/>
      <c r="Z291" s="71"/>
    </row>
    <row r="292" spans="1:26" ht="12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1"/>
      <c r="Y292" s="71"/>
      <c r="Z292" s="71"/>
    </row>
    <row r="293" spans="1:26" ht="12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1"/>
      <c r="Y293" s="71"/>
      <c r="Z293" s="71"/>
    </row>
    <row r="294" spans="1:26" ht="12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1"/>
      <c r="Y294" s="71"/>
      <c r="Z294" s="71"/>
    </row>
    <row r="295" spans="1:26" ht="12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1"/>
      <c r="Y295" s="71"/>
      <c r="Z295" s="71"/>
    </row>
    <row r="296" spans="1:26" ht="12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1"/>
      <c r="Y296" s="71"/>
      <c r="Z296" s="71"/>
    </row>
    <row r="297" spans="1:26" ht="12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1"/>
      <c r="Y297" s="71"/>
      <c r="Z297" s="71"/>
    </row>
    <row r="298" spans="1:26" ht="12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1"/>
      <c r="Y298" s="71"/>
      <c r="Z298" s="71"/>
    </row>
    <row r="299" spans="1:26" ht="12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1"/>
      <c r="Y299" s="71"/>
      <c r="Z299" s="71"/>
    </row>
    <row r="300" spans="1:26" ht="12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1"/>
      <c r="Y300" s="71"/>
      <c r="Z300" s="71"/>
    </row>
    <row r="301" spans="1:26" ht="12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1"/>
      <c r="Y301" s="71"/>
      <c r="Z301" s="71"/>
    </row>
    <row r="302" spans="1:26" ht="12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1"/>
      <c r="Y302" s="71"/>
      <c r="Z302" s="71"/>
    </row>
    <row r="303" spans="1:26" ht="12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1"/>
      <c r="Y303" s="71"/>
      <c r="Z303" s="71"/>
    </row>
    <row r="304" spans="1:26" ht="12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1"/>
      <c r="Y304" s="71"/>
      <c r="Z304" s="71"/>
    </row>
    <row r="305" spans="1:26" ht="12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1"/>
      <c r="Y305" s="71"/>
      <c r="Z305" s="71"/>
    </row>
    <row r="306" spans="1:26" ht="12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1"/>
      <c r="Y306" s="71"/>
      <c r="Z306" s="71"/>
    </row>
    <row r="307" spans="1:26" ht="12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1"/>
      <c r="Y307" s="71"/>
      <c r="Z307" s="71"/>
    </row>
    <row r="308" spans="1:26" ht="12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1"/>
      <c r="Y308" s="71"/>
      <c r="Z308" s="71"/>
    </row>
    <row r="309" spans="1:26" ht="12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1"/>
      <c r="Y309" s="71"/>
      <c r="Z309" s="71"/>
    </row>
    <row r="310" spans="1:26" ht="12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1"/>
      <c r="Y310" s="71"/>
      <c r="Z310" s="71"/>
    </row>
    <row r="311" spans="1:26" ht="12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1"/>
      <c r="Y311" s="71"/>
      <c r="Z311" s="71"/>
    </row>
    <row r="312" spans="1:26" ht="12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1"/>
      <c r="Y312" s="71"/>
      <c r="Z312" s="71"/>
    </row>
    <row r="313" spans="1:26" ht="12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1"/>
      <c r="Y313" s="71"/>
      <c r="Z313" s="71"/>
    </row>
    <row r="314" spans="1:26" ht="12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1"/>
      <c r="Y314" s="71"/>
      <c r="Z314" s="71"/>
    </row>
    <row r="315" spans="1:26" ht="12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1"/>
      <c r="Y315" s="71"/>
      <c r="Z315" s="71"/>
    </row>
    <row r="316" spans="1:26" ht="12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1"/>
      <c r="Y316" s="71"/>
      <c r="Z316" s="71"/>
    </row>
    <row r="317" spans="1:26" ht="12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1"/>
      <c r="Y317" s="71"/>
      <c r="Z317" s="71"/>
    </row>
    <row r="318" spans="1:26" ht="12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1"/>
      <c r="Y318" s="71"/>
      <c r="Z318" s="71"/>
    </row>
    <row r="319" spans="1:26" ht="12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1"/>
      <c r="Y319" s="71"/>
      <c r="Z319" s="71"/>
    </row>
    <row r="320" spans="1:26" ht="12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1"/>
      <c r="Y320" s="71"/>
      <c r="Z320" s="71"/>
    </row>
    <row r="321" spans="1:26" ht="12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1"/>
      <c r="Y321" s="71"/>
      <c r="Z321" s="71"/>
    </row>
    <row r="322" spans="1:26" ht="12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1"/>
      <c r="Y322" s="71"/>
      <c r="Z322" s="71"/>
    </row>
    <row r="323" spans="1:26" ht="12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1"/>
      <c r="Y323" s="71"/>
      <c r="Z323" s="71"/>
    </row>
    <row r="324" spans="1:26" ht="12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1"/>
      <c r="Y324" s="71"/>
      <c r="Z324" s="71"/>
    </row>
    <row r="325" spans="1:26" ht="12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1"/>
      <c r="Y325" s="71"/>
      <c r="Z325" s="71"/>
    </row>
    <row r="326" spans="1:26" ht="12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1"/>
      <c r="Y326" s="71"/>
      <c r="Z326" s="71"/>
    </row>
    <row r="327" spans="1:26" ht="12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1"/>
      <c r="Y327" s="71"/>
      <c r="Z327" s="71"/>
    </row>
    <row r="328" spans="1:26" ht="12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1"/>
      <c r="Y328" s="71"/>
      <c r="Z328" s="71"/>
    </row>
    <row r="329" spans="1:26" ht="12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1"/>
      <c r="Y329" s="71"/>
      <c r="Z329" s="71"/>
    </row>
    <row r="330" spans="1:26" ht="12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1"/>
      <c r="Y330" s="71"/>
      <c r="Z330" s="71"/>
    </row>
    <row r="331" spans="1:26" ht="12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1"/>
      <c r="Y331" s="71"/>
      <c r="Z331" s="71"/>
    </row>
    <row r="332" spans="1:26" ht="12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1"/>
      <c r="Y332" s="71"/>
      <c r="Z332" s="71"/>
    </row>
    <row r="333" spans="1:26" ht="12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1"/>
      <c r="Y333" s="71"/>
      <c r="Z333" s="71"/>
    </row>
    <row r="334" spans="1:26" ht="12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1"/>
      <c r="Y334" s="71"/>
      <c r="Z334" s="71"/>
    </row>
    <row r="335" spans="1:26" ht="12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1"/>
      <c r="Y335" s="71"/>
      <c r="Z335" s="71"/>
    </row>
    <row r="336" spans="1:26" ht="12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1"/>
      <c r="Y336" s="71"/>
      <c r="Z336" s="71"/>
    </row>
    <row r="337" spans="1:26" ht="12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1"/>
      <c r="Y337" s="71"/>
      <c r="Z337" s="71"/>
    </row>
    <row r="338" spans="1:26" ht="12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1"/>
      <c r="Y338" s="71"/>
      <c r="Z338" s="71"/>
    </row>
    <row r="339" spans="1:26" ht="12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1"/>
      <c r="Y339" s="71"/>
      <c r="Z339" s="71"/>
    </row>
    <row r="340" spans="1:26" ht="12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1"/>
      <c r="Y340" s="71"/>
      <c r="Z340" s="71"/>
    </row>
    <row r="341" spans="1:26" ht="12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1"/>
      <c r="Y341" s="71"/>
      <c r="Z341" s="71"/>
    </row>
    <row r="342" spans="1:26" ht="12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1"/>
      <c r="Y342" s="71"/>
      <c r="Z342" s="71"/>
    </row>
    <row r="343" spans="1:26" ht="12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1"/>
      <c r="Y343" s="71"/>
      <c r="Z343" s="71"/>
    </row>
    <row r="344" spans="1:26" ht="12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1"/>
      <c r="Y344" s="71"/>
      <c r="Z344" s="71"/>
    </row>
    <row r="345" spans="1:26" ht="12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1"/>
      <c r="Y345" s="71"/>
      <c r="Z345" s="71"/>
    </row>
    <row r="346" spans="1:26" ht="12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1"/>
      <c r="Y346" s="71"/>
      <c r="Z346" s="71"/>
    </row>
    <row r="347" spans="1:26" ht="12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1"/>
      <c r="Y347" s="71"/>
      <c r="Z347" s="71"/>
    </row>
    <row r="348" spans="1:26" ht="12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1"/>
      <c r="Y348" s="71"/>
      <c r="Z348" s="71"/>
    </row>
    <row r="349" spans="1:26" ht="12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1"/>
      <c r="Y349" s="71"/>
      <c r="Z349" s="71"/>
    </row>
    <row r="350" spans="1:26" ht="12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1"/>
      <c r="Y350" s="71"/>
      <c r="Z350" s="71"/>
    </row>
    <row r="351" spans="1:26" ht="12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1"/>
      <c r="Y351" s="71"/>
      <c r="Z351" s="71"/>
    </row>
    <row r="352" spans="1:26" ht="12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1"/>
      <c r="Y352" s="71"/>
      <c r="Z352" s="71"/>
    </row>
    <row r="353" spans="1:26" ht="12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1"/>
      <c r="Y353" s="71"/>
      <c r="Z353" s="71"/>
    </row>
    <row r="354" spans="1:26" ht="12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1"/>
      <c r="Y354" s="71"/>
      <c r="Z354" s="71"/>
    </row>
    <row r="355" spans="1:26" ht="12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1"/>
      <c r="Y355" s="71"/>
      <c r="Z355" s="71"/>
    </row>
    <row r="356" spans="1:26" ht="12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1"/>
      <c r="Y356" s="71"/>
      <c r="Z356" s="71"/>
    </row>
    <row r="357" spans="1:26" ht="12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1"/>
      <c r="Y357" s="71"/>
      <c r="Z357" s="71"/>
    </row>
    <row r="358" spans="1:26" ht="12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1"/>
      <c r="Y358" s="71"/>
      <c r="Z358" s="71"/>
    </row>
    <row r="359" spans="1:26" ht="12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1"/>
      <c r="Y359" s="71"/>
      <c r="Z359" s="71"/>
    </row>
    <row r="360" spans="1:26" ht="12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1"/>
      <c r="Y360" s="71"/>
      <c r="Z360" s="71"/>
    </row>
    <row r="361" spans="1:26" ht="12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1"/>
      <c r="Y361" s="71"/>
      <c r="Z361" s="71"/>
    </row>
    <row r="362" spans="1:26" ht="12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1"/>
      <c r="Y362" s="71"/>
      <c r="Z362" s="71"/>
    </row>
    <row r="363" spans="1:26" ht="12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1"/>
      <c r="Y363" s="71"/>
      <c r="Z363" s="71"/>
    </row>
    <row r="364" spans="1:26" ht="12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1"/>
      <c r="Y364" s="71"/>
      <c r="Z364" s="71"/>
    </row>
    <row r="365" spans="1:26" ht="12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1"/>
      <c r="Y365" s="71"/>
      <c r="Z365" s="71"/>
    </row>
    <row r="366" spans="1:26" ht="12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1"/>
      <c r="Y366" s="71"/>
      <c r="Z366" s="71"/>
    </row>
    <row r="367" spans="1:26" ht="12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1"/>
      <c r="Y367" s="71"/>
      <c r="Z367" s="71"/>
    </row>
    <row r="368" spans="1:26" ht="12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1"/>
      <c r="Y368" s="71"/>
      <c r="Z368" s="71"/>
    </row>
    <row r="369" spans="1:26" ht="12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1"/>
      <c r="Y369" s="71"/>
      <c r="Z369" s="71"/>
    </row>
    <row r="370" spans="1:26" ht="12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1"/>
      <c r="Y370" s="71"/>
      <c r="Z370" s="71"/>
    </row>
    <row r="371" spans="1:26" ht="12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1"/>
      <c r="Y371" s="71"/>
      <c r="Z371" s="71"/>
    </row>
    <row r="372" spans="1:26" ht="12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1"/>
      <c r="Y372" s="71"/>
      <c r="Z372" s="71"/>
    </row>
    <row r="373" spans="1:26" ht="12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1"/>
      <c r="Y373" s="71"/>
      <c r="Z373" s="71"/>
    </row>
    <row r="374" spans="1:26" ht="12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1"/>
      <c r="Y374" s="71"/>
      <c r="Z374" s="71"/>
    </row>
    <row r="375" spans="1:26" ht="12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1"/>
      <c r="Y375" s="71"/>
      <c r="Z375" s="71"/>
    </row>
    <row r="376" spans="1:26" ht="12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1"/>
      <c r="Y376" s="71"/>
      <c r="Z376" s="71"/>
    </row>
    <row r="377" spans="1:26" ht="12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1"/>
      <c r="Y377" s="71"/>
      <c r="Z377" s="71"/>
    </row>
    <row r="378" spans="1:26" ht="12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1"/>
      <c r="Y378" s="71"/>
      <c r="Z378" s="71"/>
    </row>
    <row r="379" spans="1:26" ht="12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1"/>
      <c r="Y379" s="71"/>
      <c r="Z379" s="71"/>
    </row>
    <row r="380" spans="1:26" ht="12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1"/>
      <c r="Y380" s="71"/>
      <c r="Z380" s="71"/>
    </row>
    <row r="381" spans="1:26" ht="12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1"/>
      <c r="Y381" s="71"/>
      <c r="Z381" s="71"/>
    </row>
    <row r="382" spans="1:26" ht="12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1"/>
      <c r="Y382" s="71"/>
      <c r="Z382" s="71"/>
    </row>
    <row r="383" spans="1:26" ht="12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1"/>
      <c r="Y383" s="71"/>
      <c r="Z383" s="71"/>
    </row>
    <row r="384" spans="1:26" ht="12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1"/>
      <c r="Y384" s="71"/>
      <c r="Z384" s="71"/>
    </row>
    <row r="385" spans="1:26" ht="12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1"/>
      <c r="Y385" s="71"/>
      <c r="Z385" s="71"/>
    </row>
    <row r="386" spans="1:26" ht="12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1"/>
      <c r="Y386" s="71"/>
      <c r="Z386" s="71"/>
    </row>
    <row r="387" spans="1:26" ht="12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1"/>
      <c r="Y387" s="71"/>
      <c r="Z387" s="71"/>
    </row>
    <row r="388" spans="1:26" ht="12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1"/>
      <c r="Y388" s="71"/>
      <c r="Z388" s="71"/>
    </row>
    <row r="389" spans="1:26" ht="12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1"/>
      <c r="Y389" s="71"/>
      <c r="Z389" s="71"/>
    </row>
    <row r="390" spans="1:26" ht="12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1"/>
      <c r="Y390" s="71"/>
      <c r="Z390" s="71"/>
    </row>
    <row r="391" spans="1:26" ht="12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1"/>
      <c r="Y391" s="71"/>
      <c r="Z391" s="71"/>
    </row>
    <row r="392" spans="1:26" ht="12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1"/>
      <c r="Y392" s="71"/>
      <c r="Z392" s="71"/>
    </row>
    <row r="393" spans="1:26" ht="12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1"/>
      <c r="Y393" s="71"/>
      <c r="Z393" s="71"/>
    </row>
    <row r="394" spans="1:26" ht="12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1"/>
      <c r="Y394" s="71"/>
      <c r="Z394" s="71"/>
    </row>
    <row r="395" spans="1:26" ht="12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1"/>
      <c r="Y395" s="71"/>
      <c r="Z395" s="71"/>
    </row>
    <row r="396" spans="1:26" ht="12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1"/>
      <c r="Y396" s="71"/>
      <c r="Z396" s="71"/>
    </row>
    <row r="397" spans="1:26" ht="12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1"/>
      <c r="Y397" s="71"/>
      <c r="Z397" s="71"/>
    </row>
    <row r="398" spans="1:26" ht="12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1"/>
      <c r="Y398" s="71"/>
      <c r="Z398" s="71"/>
    </row>
    <row r="399" spans="1:26" ht="12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1"/>
      <c r="Y399" s="71"/>
      <c r="Z399" s="71"/>
    </row>
    <row r="400" spans="1:26" ht="12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1"/>
      <c r="Y400" s="71"/>
      <c r="Z400" s="71"/>
    </row>
    <row r="401" spans="1:26" ht="12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1"/>
      <c r="Y401" s="71"/>
      <c r="Z401" s="71"/>
    </row>
    <row r="402" spans="1:26" ht="12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1"/>
      <c r="Y402" s="71"/>
      <c r="Z402" s="71"/>
    </row>
    <row r="403" spans="1:26" ht="12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1"/>
      <c r="Y403" s="71"/>
      <c r="Z403" s="71"/>
    </row>
    <row r="404" spans="1:26" ht="12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1"/>
      <c r="Y404" s="71"/>
      <c r="Z404" s="71"/>
    </row>
    <row r="405" spans="1:26" ht="12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1"/>
      <c r="Y405" s="71"/>
      <c r="Z405" s="71"/>
    </row>
    <row r="406" spans="1:26" ht="12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1"/>
      <c r="Y406" s="71"/>
      <c r="Z406" s="71"/>
    </row>
    <row r="407" spans="1:26" ht="12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1"/>
      <c r="Y407" s="71"/>
      <c r="Z407" s="71"/>
    </row>
    <row r="408" spans="1:26" ht="12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1"/>
      <c r="Y408" s="71"/>
      <c r="Z408" s="71"/>
    </row>
    <row r="409" spans="1:26" ht="12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1"/>
      <c r="Y409" s="71"/>
      <c r="Z409" s="71"/>
    </row>
    <row r="410" spans="1:26" ht="12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1"/>
      <c r="Y410" s="71"/>
      <c r="Z410" s="71"/>
    </row>
    <row r="411" spans="1:26" ht="12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1"/>
      <c r="Y411" s="71"/>
      <c r="Z411" s="71"/>
    </row>
    <row r="412" spans="1:26" ht="12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1"/>
      <c r="Y412" s="71"/>
      <c r="Z412" s="71"/>
    </row>
    <row r="413" spans="1:26" ht="12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1"/>
      <c r="Y413" s="71"/>
      <c r="Z413" s="71"/>
    </row>
    <row r="414" spans="1:26" ht="12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1"/>
      <c r="Y414" s="71"/>
      <c r="Z414" s="71"/>
    </row>
    <row r="415" spans="1:26" ht="12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1"/>
      <c r="Y415" s="71"/>
      <c r="Z415" s="71"/>
    </row>
    <row r="416" spans="1:26" ht="12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1"/>
      <c r="Y416" s="71"/>
      <c r="Z416" s="71"/>
    </row>
    <row r="417" spans="1:26" ht="12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1"/>
      <c r="Y417" s="71"/>
      <c r="Z417" s="71"/>
    </row>
    <row r="418" spans="1:26" ht="12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1"/>
      <c r="Y418" s="71"/>
      <c r="Z418" s="71"/>
    </row>
    <row r="419" spans="1:26" ht="12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1"/>
      <c r="Y419" s="71"/>
      <c r="Z419" s="71"/>
    </row>
    <row r="420" spans="1:26" ht="12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1"/>
      <c r="Y420" s="71"/>
      <c r="Z420" s="71"/>
    </row>
    <row r="421" spans="1:26" ht="12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1"/>
      <c r="Y421" s="71"/>
      <c r="Z421" s="71"/>
    </row>
    <row r="422" spans="1:26" ht="12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1"/>
      <c r="Y422" s="71"/>
      <c r="Z422" s="71"/>
    </row>
    <row r="423" spans="1:26" ht="12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1"/>
      <c r="Y423" s="71"/>
      <c r="Z423" s="71"/>
    </row>
    <row r="424" spans="1:26" ht="12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1"/>
      <c r="Y424" s="71"/>
      <c r="Z424" s="71"/>
    </row>
    <row r="425" spans="1:26" ht="12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1"/>
      <c r="Y425" s="71"/>
      <c r="Z425" s="71"/>
    </row>
    <row r="426" spans="1:26" ht="12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1"/>
      <c r="Y426" s="71"/>
      <c r="Z426" s="71"/>
    </row>
    <row r="427" spans="1:26" ht="12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1"/>
      <c r="Y427" s="71"/>
      <c r="Z427" s="71"/>
    </row>
    <row r="428" spans="1:26" ht="12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1"/>
      <c r="Y428" s="71"/>
      <c r="Z428" s="71"/>
    </row>
    <row r="429" spans="1:26" ht="12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1"/>
      <c r="Y429" s="71"/>
      <c r="Z429" s="71"/>
    </row>
    <row r="430" spans="1:26" ht="12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1"/>
      <c r="Y430" s="71"/>
      <c r="Z430" s="71"/>
    </row>
    <row r="431" spans="1:26" ht="12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1"/>
      <c r="Y431" s="71"/>
      <c r="Z431" s="71"/>
    </row>
    <row r="432" spans="1:26" ht="12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1"/>
      <c r="Y432" s="71"/>
      <c r="Z432" s="71"/>
    </row>
    <row r="433" spans="1:26" ht="12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1"/>
      <c r="Y433" s="71"/>
      <c r="Z433" s="71"/>
    </row>
    <row r="434" spans="1:26" ht="12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1"/>
      <c r="Y434" s="71"/>
      <c r="Z434" s="71"/>
    </row>
    <row r="435" spans="1:26" ht="12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1"/>
      <c r="Y435" s="71"/>
      <c r="Z435" s="71"/>
    </row>
    <row r="436" spans="1:26" ht="12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1"/>
      <c r="Y436" s="71"/>
      <c r="Z436" s="71"/>
    </row>
    <row r="437" spans="1:26" ht="12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1"/>
      <c r="Y437" s="71"/>
      <c r="Z437" s="71"/>
    </row>
    <row r="438" spans="1:26" ht="12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1"/>
      <c r="Y438" s="71"/>
      <c r="Z438" s="71"/>
    </row>
    <row r="439" spans="1:26" ht="12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1"/>
      <c r="Y439" s="71"/>
      <c r="Z439" s="71"/>
    </row>
    <row r="440" spans="1:26" ht="12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1"/>
      <c r="Y440" s="71"/>
      <c r="Z440" s="71"/>
    </row>
    <row r="441" spans="1:26" ht="12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1"/>
      <c r="Y441" s="71"/>
      <c r="Z441" s="71"/>
    </row>
    <row r="442" spans="1:26" ht="12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1"/>
      <c r="Y442" s="71"/>
      <c r="Z442" s="71"/>
    </row>
    <row r="443" spans="1:26" ht="12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1"/>
      <c r="Y443" s="71"/>
      <c r="Z443" s="71"/>
    </row>
    <row r="444" spans="1:26" ht="12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1"/>
      <c r="Y444" s="71"/>
      <c r="Z444" s="71"/>
    </row>
    <row r="445" spans="1:26" ht="12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1"/>
      <c r="Y445" s="71"/>
      <c r="Z445" s="71"/>
    </row>
    <row r="446" spans="1:26" ht="12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1"/>
      <c r="Y446" s="71"/>
      <c r="Z446" s="71"/>
    </row>
    <row r="447" spans="1:26" ht="12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1"/>
      <c r="Y447" s="71"/>
      <c r="Z447" s="71"/>
    </row>
    <row r="448" spans="1:26" ht="12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1"/>
      <c r="Y448" s="71"/>
      <c r="Z448" s="71"/>
    </row>
    <row r="449" spans="1:26" ht="12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1"/>
      <c r="Y449" s="71"/>
      <c r="Z449" s="71"/>
    </row>
    <row r="450" spans="1:26" ht="12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1"/>
      <c r="Y450" s="71"/>
      <c r="Z450" s="71"/>
    </row>
    <row r="451" spans="1:26" ht="12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1"/>
      <c r="Y451" s="71"/>
      <c r="Z451" s="71"/>
    </row>
    <row r="452" spans="1:26" ht="12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1"/>
      <c r="Y452" s="71"/>
      <c r="Z452" s="71"/>
    </row>
    <row r="453" spans="1:26" ht="12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1"/>
      <c r="Y453" s="71"/>
      <c r="Z453" s="71"/>
    </row>
    <row r="454" spans="1:26" ht="12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1"/>
      <c r="Y454" s="71"/>
      <c r="Z454" s="71"/>
    </row>
    <row r="455" spans="1:26" ht="12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1"/>
      <c r="Y455" s="71"/>
      <c r="Z455" s="71"/>
    </row>
    <row r="456" spans="1:26" ht="12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1"/>
      <c r="Y456" s="71"/>
      <c r="Z456" s="71"/>
    </row>
    <row r="457" spans="1:26" ht="12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1"/>
      <c r="Y457" s="71"/>
      <c r="Z457" s="71"/>
    </row>
    <row r="458" spans="1:26" ht="12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1"/>
      <c r="Y458" s="71"/>
      <c r="Z458" s="71"/>
    </row>
    <row r="459" spans="1:26" ht="12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1"/>
      <c r="Y459" s="71"/>
      <c r="Z459" s="71"/>
    </row>
    <row r="460" spans="1:26" ht="12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1"/>
      <c r="Y460" s="71"/>
      <c r="Z460" s="71"/>
    </row>
    <row r="461" spans="1:26" ht="12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1"/>
      <c r="Y461" s="71"/>
      <c r="Z461" s="71"/>
    </row>
    <row r="462" spans="1:26" ht="12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1"/>
      <c r="Y462" s="71"/>
      <c r="Z462" s="71"/>
    </row>
    <row r="463" spans="1:26" ht="12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1"/>
      <c r="Y463" s="71"/>
      <c r="Z463" s="71"/>
    </row>
    <row r="464" spans="1:26" ht="12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1"/>
      <c r="Y464" s="71"/>
      <c r="Z464" s="71"/>
    </row>
    <row r="465" spans="1:26" ht="12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1"/>
      <c r="Y465" s="71"/>
      <c r="Z465" s="71"/>
    </row>
    <row r="466" spans="1:26" ht="12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1"/>
      <c r="Y466" s="71"/>
      <c r="Z466" s="71"/>
    </row>
    <row r="467" spans="1:26" ht="12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1"/>
      <c r="Y467" s="71"/>
      <c r="Z467" s="71"/>
    </row>
    <row r="468" spans="1:26" ht="12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1"/>
      <c r="Y468" s="71"/>
      <c r="Z468" s="71"/>
    </row>
    <row r="469" spans="1:26" ht="12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1"/>
      <c r="Y469" s="71"/>
      <c r="Z469" s="71"/>
    </row>
    <row r="470" spans="1:26" ht="12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1"/>
      <c r="Y470" s="71"/>
      <c r="Z470" s="71"/>
    </row>
    <row r="471" spans="1:26" ht="12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1"/>
      <c r="Y471" s="71"/>
      <c r="Z471" s="71"/>
    </row>
    <row r="472" spans="1:26" ht="12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1"/>
      <c r="Y472" s="71"/>
      <c r="Z472" s="71"/>
    </row>
    <row r="473" spans="1:26" ht="12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1"/>
      <c r="Y473" s="71"/>
      <c r="Z473" s="71"/>
    </row>
    <row r="474" spans="1:26" ht="12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1"/>
      <c r="Y474" s="71"/>
      <c r="Z474" s="71"/>
    </row>
    <row r="475" spans="1:26" ht="12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1"/>
      <c r="Y475" s="71"/>
      <c r="Z475" s="71"/>
    </row>
    <row r="476" spans="1:26" ht="12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1"/>
      <c r="Y476" s="71"/>
      <c r="Z476" s="71"/>
    </row>
    <row r="477" spans="1:26" ht="12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1"/>
      <c r="Y477" s="71"/>
      <c r="Z477" s="71"/>
    </row>
    <row r="478" spans="1:26" ht="12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1"/>
      <c r="Y478" s="71"/>
      <c r="Z478" s="71"/>
    </row>
    <row r="479" spans="1:26" ht="12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1"/>
      <c r="Y479" s="71"/>
      <c r="Z479" s="71"/>
    </row>
    <row r="480" spans="1:26" ht="12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1"/>
      <c r="Y480" s="71"/>
      <c r="Z480" s="71"/>
    </row>
    <row r="481" spans="1:26" ht="12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1"/>
      <c r="Y481" s="71"/>
      <c r="Z481" s="71"/>
    </row>
    <row r="482" spans="1:26" ht="12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1"/>
      <c r="Y482" s="71"/>
      <c r="Z482" s="71"/>
    </row>
    <row r="483" spans="1:26" ht="12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1"/>
      <c r="Y483" s="71"/>
      <c r="Z483" s="71"/>
    </row>
    <row r="484" spans="1:26" ht="12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1"/>
      <c r="Y484" s="71"/>
      <c r="Z484" s="71"/>
    </row>
    <row r="485" spans="1:26" ht="12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1"/>
      <c r="Y485" s="71"/>
      <c r="Z485" s="71"/>
    </row>
    <row r="486" spans="1:26" ht="12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1"/>
      <c r="Y486" s="71"/>
      <c r="Z486" s="71"/>
    </row>
    <row r="487" spans="1:26" ht="12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1"/>
      <c r="Y487" s="71"/>
      <c r="Z487" s="71"/>
    </row>
    <row r="488" spans="1:26" ht="12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1"/>
      <c r="Y488" s="71"/>
      <c r="Z488" s="71"/>
    </row>
    <row r="489" spans="1:26" ht="12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1"/>
      <c r="Y489" s="71"/>
      <c r="Z489" s="71"/>
    </row>
    <row r="490" spans="1:26" ht="12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1"/>
      <c r="Y490" s="71"/>
      <c r="Z490" s="71"/>
    </row>
    <row r="491" spans="1:26" ht="12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1"/>
      <c r="Y491" s="71"/>
      <c r="Z491" s="71"/>
    </row>
    <row r="492" spans="1:26" ht="12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1"/>
      <c r="Y492" s="71"/>
      <c r="Z492" s="71"/>
    </row>
    <row r="493" spans="1:26" ht="12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1"/>
      <c r="Y493" s="71"/>
      <c r="Z493" s="71"/>
    </row>
    <row r="494" spans="1:26" ht="12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1"/>
      <c r="Y494" s="71"/>
      <c r="Z494" s="71"/>
    </row>
    <row r="495" spans="1:26" ht="12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1"/>
      <c r="Y495" s="71"/>
      <c r="Z495" s="71"/>
    </row>
    <row r="496" spans="1:26" ht="12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1"/>
      <c r="Y496" s="71"/>
      <c r="Z496" s="71"/>
    </row>
    <row r="497" spans="1:26" ht="12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1"/>
      <c r="Y497" s="71"/>
      <c r="Z497" s="71"/>
    </row>
    <row r="498" spans="1:26" ht="12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1"/>
      <c r="Y498" s="71"/>
      <c r="Z498" s="71"/>
    </row>
    <row r="499" spans="1:26" ht="12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1"/>
      <c r="Y499" s="71"/>
      <c r="Z499" s="71"/>
    </row>
    <row r="500" spans="1:26" ht="12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1"/>
      <c r="Y500" s="71"/>
      <c r="Z500" s="71"/>
    </row>
    <row r="501" spans="1:26" ht="12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1"/>
      <c r="Y501" s="71"/>
      <c r="Z501" s="71"/>
    </row>
    <row r="502" spans="1:26" ht="12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1"/>
      <c r="Y502" s="71"/>
      <c r="Z502" s="71"/>
    </row>
    <row r="503" spans="1:26" ht="12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1"/>
      <c r="Y503" s="71"/>
      <c r="Z503" s="71"/>
    </row>
    <row r="504" spans="1:26" ht="12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1"/>
      <c r="Y504" s="71"/>
      <c r="Z504" s="71"/>
    </row>
    <row r="505" spans="1:26" ht="12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1"/>
      <c r="Y505" s="71"/>
      <c r="Z505" s="71"/>
    </row>
    <row r="506" spans="1:26" ht="12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1"/>
      <c r="Y506" s="71"/>
      <c r="Z506" s="71"/>
    </row>
    <row r="507" spans="1:26" ht="12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1"/>
      <c r="Y507" s="71"/>
      <c r="Z507" s="71"/>
    </row>
    <row r="508" spans="1:26" ht="12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1"/>
      <c r="Y508" s="71"/>
      <c r="Z508" s="71"/>
    </row>
    <row r="509" spans="1:26" ht="12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1"/>
      <c r="Y509" s="71"/>
      <c r="Z509" s="71"/>
    </row>
    <row r="510" spans="1:26" ht="12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1"/>
      <c r="Y510" s="71"/>
      <c r="Z510" s="71"/>
    </row>
    <row r="511" spans="1:26" ht="12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1"/>
      <c r="Y511" s="71"/>
      <c r="Z511" s="71"/>
    </row>
    <row r="512" spans="1:26" ht="12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1"/>
      <c r="Y512" s="71"/>
      <c r="Z512" s="71"/>
    </row>
    <row r="513" spans="1:26" ht="12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1"/>
      <c r="Y513" s="71"/>
      <c r="Z513" s="71"/>
    </row>
    <row r="514" spans="1:26" ht="12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1"/>
      <c r="Y514" s="71"/>
      <c r="Z514" s="71"/>
    </row>
    <row r="515" spans="1:26" ht="12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1"/>
      <c r="Y515" s="71"/>
      <c r="Z515" s="71"/>
    </row>
    <row r="516" spans="1:26" ht="12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1"/>
      <c r="Y516" s="71"/>
      <c r="Z516" s="71"/>
    </row>
    <row r="517" spans="1:26" ht="12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1"/>
      <c r="Y517" s="71"/>
      <c r="Z517" s="71"/>
    </row>
    <row r="518" spans="1:26" ht="12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1"/>
      <c r="Y518" s="71"/>
      <c r="Z518" s="71"/>
    </row>
    <row r="519" spans="1:26" ht="12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1"/>
      <c r="Y519" s="71"/>
      <c r="Z519" s="71"/>
    </row>
    <row r="520" spans="1:26" ht="12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1"/>
      <c r="Y520" s="71"/>
      <c r="Z520" s="71"/>
    </row>
    <row r="521" spans="1:26" ht="12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1"/>
      <c r="Y521" s="71"/>
      <c r="Z521" s="71"/>
    </row>
    <row r="522" spans="1:26" ht="12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1"/>
      <c r="Y522" s="71"/>
      <c r="Z522" s="71"/>
    </row>
    <row r="523" spans="1:26" ht="12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1"/>
      <c r="Y523" s="71"/>
      <c r="Z523" s="71"/>
    </row>
    <row r="524" spans="1:26" ht="12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1"/>
      <c r="Y524" s="71"/>
      <c r="Z524" s="71"/>
    </row>
    <row r="525" spans="1:26" ht="12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1"/>
      <c r="Y525" s="71"/>
      <c r="Z525" s="71"/>
    </row>
    <row r="526" spans="1:26" ht="12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1"/>
      <c r="Y526" s="71"/>
      <c r="Z526" s="71"/>
    </row>
    <row r="527" spans="1:26" ht="12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1"/>
      <c r="Y527" s="71"/>
      <c r="Z527" s="71"/>
    </row>
    <row r="528" spans="1:26" ht="12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1"/>
      <c r="Y528" s="71"/>
      <c r="Z528" s="71"/>
    </row>
    <row r="529" spans="1:26" ht="12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1"/>
      <c r="Y529" s="71"/>
      <c r="Z529" s="71"/>
    </row>
    <row r="530" spans="1:26" ht="12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1"/>
      <c r="Y530" s="71"/>
      <c r="Z530" s="71"/>
    </row>
    <row r="531" spans="1:26" ht="12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1"/>
      <c r="Y531" s="71"/>
      <c r="Z531" s="71"/>
    </row>
    <row r="532" spans="1:26" ht="12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1"/>
      <c r="Y532" s="71"/>
      <c r="Z532" s="71"/>
    </row>
    <row r="533" spans="1:26" ht="12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1"/>
      <c r="Y533" s="71"/>
      <c r="Z533" s="71"/>
    </row>
    <row r="534" spans="1:26" ht="12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1"/>
      <c r="Y534" s="71"/>
      <c r="Z534" s="71"/>
    </row>
    <row r="535" spans="1:26" ht="12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1"/>
      <c r="Y535" s="71"/>
      <c r="Z535" s="71"/>
    </row>
    <row r="536" spans="1:26" ht="12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1"/>
      <c r="Y536" s="71"/>
      <c r="Z536" s="71"/>
    </row>
    <row r="537" spans="1:26" ht="12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1"/>
      <c r="Y537" s="71"/>
      <c r="Z537" s="71"/>
    </row>
    <row r="538" spans="1:26" ht="12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1"/>
      <c r="Y538" s="71"/>
      <c r="Z538" s="71"/>
    </row>
    <row r="539" spans="1:26" ht="12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1"/>
      <c r="Y539" s="71"/>
      <c r="Z539" s="71"/>
    </row>
    <row r="540" spans="1:26" ht="12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1"/>
      <c r="Y540" s="71"/>
      <c r="Z540" s="71"/>
    </row>
    <row r="541" spans="1:26" ht="12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1"/>
      <c r="Y541" s="71"/>
      <c r="Z541" s="71"/>
    </row>
    <row r="542" spans="1:26" ht="12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1"/>
      <c r="Y542" s="71"/>
      <c r="Z542" s="71"/>
    </row>
    <row r="543" spans="1:26" ht="12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1"/>
      <c r="Y543" s="71"/>
      <c r="Z543" s="71"/>
    </row>
    <row r="544" spans="1:26" ht="12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1"/>
      <c r="Y544" s="71"/>
      <c r="Z544" s="71"/>
    </row>
    <row r="545" spans="1:26" ht="12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1"/>
      <c r="Y545" s="71"/>
      <c r="Z545" s="71"/>
    </row>
    <row r="546" spans="1:26" ht="12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1"/>
      <c r="Y546" s="71"/>
      <c r="Z546" s="71"/>
    </row>
    <row r="547" spans="1:26" ht="12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1"/>
      <c r="Y547" s="71"/>
      <c r="Z547" s="71"/>
    </row>
    <row r="548" spans="1:26" ht="12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1"/>
      <c r="Y548" s="71"/>
      <c r="Z548" s="71"/>
    </row>
    <row r="549" spans="1:26" ht="12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1"/>
      <c r="Y549" s="71"/>
      <c r="Z549" s="71"/>
    </row>
    <row r="550" spans="1:26" ht="12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1"/>
      <c r="Y550" s="71"/>
      <c r="Z550" s="71"/>
    </row>
    <row r="551" spans="1:26" ht="12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1"/>
      <c r="Y551" s="71"/>
      <c r="Z551" s="71"/>
    </row>
    <row r="552" spans="1:26" ht="12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1"/>
      <c r="Y552" s="71"/>
      <c r="Z552" s="71"/>
    </row>
    <row r="553" spans="1:26" ht="12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1"/>
      <c r="Y553" s="71"/>
      <c r="Z553" s="71"/>
    </row>
    <row r="554" spans="1:26" ht="12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1"/>
      <c r="Y554" s="71"/>
      <c r="Z554" s="71"/>
    </row>
    <row r="555" spans="1:26" ht="12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1"/>
      <c r="Y555" s="71"/>
      <c r="Z555" s="71"/>
    </row>
    <row r="556" spans="1:26" ht="12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1"/>
      <c r="Y556" s="71"/>
      <c r="Z556" s="71"/>
    </row>
    <row r="557" spans="1:26" ht="12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1"/>
      <c r="Y557" s="71"/>
      <c r="Z557" s="71"/>
    </row>
    <row r="558" spans="1:26" ht="12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1"/>
      <c r="Y558" s="71"/>
      <c r="Z558" s="71"/>
    </row>
    <row r="559" spans="1:26" ht="12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1"/>
      <c r="Y559" s="71"/>
      <c r="Z559" s="71"/>
    </row>
    <row r="560" spans="1:26" ht="12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1"/>
      <c r="Y560" s="71"/>
      <c r="Z560" s="71"/>
    </row>
    <row r="561" spans="1:26" ht="12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1"/>
      <c r="Y561" s="71"/>
      <c r="Z561" s="71"/>
    </row>
    <row r="562" spans="1:26" ht="12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1"/>
      <c r="Y562" s="71"/>
      <c r="Z562" s="71"/>
    </row>
    <row r="563" spans="1:26" ht="12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1"/>
      <c r="Y563" s="71"/>
      <c r="Z563" s="71"/>
    </row>
    <row r="564" spans="1:26" ht="12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1"/>
      <c r="Y564" s="71"/>
      <c r="Z564" s="71"/>
    </row>
    <row r="565" spans="1:26" ht="12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1"/>
      <c r="Y565" s="71"/>
      <c r="Z565" s="71"/>
    </row>
    <row r="566" spans="1:26" ht="12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1"/>
      <c r="Y566" s="71"/>
      <c r="Z566" s="71"/>
    </row>
    <row r="567" spans="1:26" ht="12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1"/>
      <c r="Y567" s="71"/>
      <c r="Z567" s="71"/>
    </row>
    <row r="568" spans="1:26" ht="12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1"/>
      <c r="Y568" s="71"/>
      <c r="Z568" s="71"/>
    </row>
    <row r="569" spans="1:26" ht="12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1"/>
      <c r="Y569" s="71"/>
      <c r="Z569" s="71"/>
    </row>
    <row r="570" spans="1:26" ht="12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1"/>
      <c r="Y570" s="71"/>
      <c r="Z570" s="71"/>
    </row>
    <row r="571" spans="1:26" ht="12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1"/>
      <c r="Y571" s="71"/>
      <c r="Z571" s="71"/>
    </row>
    <row r="572" spans="1:26" ht="12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1"/>
      <c r="Y572" s="71"/>
      <c r="Z572" s="71"/>
    </row>
    <row r="573" spans="1:26" ht="12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1"/>
      <c r="Y573" s="71"/>
      <c r="Z573" s="71"/>
    </row>
    <row r="574" spans="1:26" ht="12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1"/>
      <c r="Y574" s="71"/>
      <c r="Z574" s="71"/>
    </row>
    <row r="575" spans="1:26" ht="12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1"/>
      <c r="Y575" s="71"/>
      <c r="Z575" s="71"/>
    </row>
    <row r="576" spans="1:26" ht="12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1"/>
      <c r="Y576" s="71"/>
      <c r="Z576" s="71"/>
    </row>
    <row r="577" spans="1:26" ht="12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1"/>
      <c r="Y577" s="71"/>
      <c r="Z577" s="71"/>
    </row>
    <row r="578" spans="1:26" ht="12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1"/>
      <c r="Y578" s="71"/>
      <c r="Z578" s="71"/>
    </row>
    <row r="579" spans="1:26" ht="12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1"/>
      <c r="Y579" s="71"/>
      <c r="Z579" s="71"/>
    </row>
    <row r="580" spans="1:26" ht="12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1"/>
      <c r="Y580" s="71"/>
      <c r="Z580" s="71"/>
    </row>
    <row r="581" spans="1:26" ht="12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1"/>
      <c r="Y581" s="71"/>
      <c r="Z581" s="71"/>
    </row>
    <row r="582" spans="1:26" ht="12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1"/>
      <c r="Y582" s="71"/>
      <c r="Z582" s="71"/>
    </row>
    <row r="583" spans="1:26" ht="12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1"/>
      <c r="Y583" s="71"/>
      <c r="Z583" s="71"/>
    </row>
    <row r="584" spans="1:26" ht="12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1"/>
      <c r="Y584" s="71"/>
      <c r="Z584" s="71"/>
    </row>
    <row r="585" spans="1:26" ht="12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1"/>
      <c r="Y585" s="71"/>
      <c r="Z585" s="71"/>
    </row>
    <row r="586" spans="1:26" ht="12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1"/>
      <c r="Y586" s="71"/>
      <c r="Z586" s="71"/>
    </row>
    <row r="587" spans="1:26" ht="12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1"/>
      <c r="Y587" s="71"/>
      <c r="Z587" s="71"/>
    </row>
    <row r="588" spans="1:26" ht="12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1"/>
      <c r="Y588" s="71"/>
      <c r="Z588" s="71"/>
    </row>
    <row r="589" spans="1:26" ht="12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1"/>
      <c r="Y589" s="71"/>
      <c r="Z589" s="71"/>
    </row>
    <row r="590" spans="1:26" ht="12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1"/>
      <c r="Y590" s="71"/>
      <c r="Z590" s="71"/>
    </row>
    <row r="591" spans="1:26" ht="12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1"/>
      <c r="Y591" s="71"/>
      <c r="Z591" s="71"/>
    </row>
    <row r="592" spans="1:26" ht="12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1"/>
      <c r="Y592" s="71"/>
      <c r="Z592" s="71"/>
    </row>
    <row r="593" spans="1:26" ht="12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1"/>
      <c r="Y593" s="71"/>
      <c r="Z593" s="71"/>
    </row>
    <row r="594" spans="1:26" ht="12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1"/>
      <c r="Y594" s="71"/>
      <c r="Z594" s="71"/>
    </row>
    <row r="595" spans="1:26" ht="12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1"/>
      <c r="Y595" s="71"/>
      <c r="Z595" s="71"/>
    </row>
    <row r="596" spans="1:26" ht="12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1"/>
      <c r="Y596" s="71"/>
      <c r="Z596" s="71"/>
    </row>
    <row r="597" spans="1:26" ht="12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1"/>
      <c r="Y597" s="71"/>
      <c r="Z597" s="71"/>
    </row>
    <row r="598" spans="1:26" ht="12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1"/>
      <c r="Y598" s="71"/>
      <c r="Z598" s="71"/>
    </row>
    <row r="599" spans="1:26" ht="12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1"/>
      <c r="Y599" s="71"/>
      <c r="Z599" s="71"/>
    </row>
    <row r="600" spans="1:26" ht="12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1"/>
      <c r="Y600" s="71"/>
      <c r="Z600" s="71"/>
    </row>
    <row r="601" spans="1:26" ht="12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1"/>
      <c r="Y601" s="71"/>
      <c r="Z601" s="71"/>
    </row>
    <row r="602" spans="1:26" ht="12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1"/>
      <c r="Y602" s="71"/>
      <c r="Z602" s="71"/>
    </row>
    <row r="603" spans="1:26" ht="12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1"/>
      <c r="Y603" s="71"/>
      <c r="Z603" s="71"/>
    </row>
    <row r="604" spans="1:26" ht="12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1"/>
      <c r="Y604" s="71"/>
      <c r="Z604" s="71"/>
    </row>
    <row r="605" spans="1:26" ht="12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1"/>
      <c r="Y605" s="71"/>
      <c r="Z605" s="71"/>
    </row>
    <row r="606" spans="1:26" ht="12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1"/>
      <c r="Y606" s="71"/>
      <c r="Z606" s="71"/>
    </row>
    <row r="607" spans="1:26" ht="12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1"/>
      <c r="Y607" s="71"/>
      <c r="Z607" s="71"/>
    </row>
    <row r="608" spans="1:26" ht="12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1"/>
      <c r="Y608" s="71"/>
      <c r="Z608" s="71"/>
    </row>
    <row r="609" spans="1:26" ht="12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1"/>
      <c r="Y609" s="71"/>
      <c r="Z609" s="71"/>
    </row>
    <row r="610" spans="1:26" ht="12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1"/>
      <c r="Y610" s="71"/>
      <c r="Z610" s="71"/>
    </row>
    <row r="611" spans="1:26" ht="12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1"/>
      <c r="Y611" s="71"/>
      <c r="Z611" s="71"/>
    </row>
    <row r="612" spans="1:26" ht="12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1"/>
      <c r="Y612" s="71"/>
      <c r="Z612" s="71"/>
    </row>
    <row r="613" spans="1:26" ht="12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1"/>
      <c r="Y613" s="71"/>
      <c r="Z613" s="71"/>
    </row>
    <row r="614" spans="1:26" ht="12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1"/>
      <c r="Y614" s="71"/>
      <c r="Z614" s="71"/>
    </row>
    <row r="615" spans="1:26" ht="12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1"/>
      <c r="Y615" s="71"/>
      <c r="Z615" s="71"/>
    </row>
    <row r="616" spans="1:26" ht="12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1"/>
      <c r="Y616" s="71"/>
      <c r="Z616" s="71"/>
    </row>
    <row r="617" spans="1:26" ht="12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1"/>
      <c r="Y617" s="71"/>
      <c r="Z617" s="71"/>
    </row>
    <row r="618" spans="1:26" ht="12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1"/>
      <c r="Y618" s="71"/>
      <c r="Z618" s="71"/>
    </row>
    <row r="619" spans="1:26" ht="12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1"/>
      <c r="Y619" s="71"/>
      <c r="Z619" s="71"/>
    </row>
    <row r="620" spans="1:26" ht="12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1"/>
      <c r="Y620" s="71"/>
      <c r="Z620" s="71"/>
    </row>
    <row r="621" spans="1:26" ht="12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1"/>
      <c r="Y621" s="71"/>
      <c r="Z621" s="71"/>
    </row>
    <row r="622" spans="1:26" ht="12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1"/>
      <c r="Y622" s="71"/>
      <c r="Z622" s="71"/>
    </row>
    <row r="623" spans="1:26" ht="12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1"/>
      <c r="Y623" s="71"/>
      <c r="Z623" s="71"/>
    </row>
    <row r="624" spans="1:26" ht="12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1"/>
      <c r="Y624" s="71"/>
      <c r="Z624" s="71"/>
    </row>
    <row r="625" spans="1:26" ht="12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1"/>
      <c r="Y625" s="71"/>
      <c r="Z625" s="71"/>
    </row>
    <row r="626" spans="1:26" ht="12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1"/>
      <c r="Y626" s="71"/>
      <c r="Z626" s="71"/>
    </row>
    <row r="627" spans="1:26" ht="12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1"/>
      <c r="Y627" s="71"/>
      <c r="Z627" s="71"/>
    </row>
    <row r="628" spans="1:26" ht="12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1"/>
      <c r="Y628" s="71"/>
      <c r="Z628" s="71"/>
    </row>
    <row r="629" spans="1:26" ht="12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1"/>
      <c r="Y629" s="71"/>
      <c r="Z629" s="71"/>
    </row>
    <row r="630" spans="1:26" ht="12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1"/>
      <c r="Y630" s="71"/>
      <c r="Z630" s="71"/>
    </row>
    <row r="631" spans="1:26" ht="12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1"/>
      <c r="Y631" s="71"/>
      <c r="Z631" s="71"/>
    </row>
    <row r="632" spans="1:26" ht="12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1"/>
      <c r="Y632" s="71"/>
      <c r="Z632" s="71"/>
    </row>
    <row r="633" spans="1:26" ht="12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1"/>
      <c r="Y633" s="71"/>
      <c r="Z633" s="71"/>
    </row>
    <row r="634" spans="1:26" ht="12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1"/>
      <c r="Y634" s="71"/>
      <c r="Z634" s="71"/>
    </row>
    <row r="635" spans="1:26" ht="12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1"/>
      <c r="Y635" s="71"/>
      <c r="Z635" s="71"/>
    </row>
    <row r="636" spans="1:26" ht="12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1"/>
      <c r="Y636" s="71"/>
      <c r="Z636" s="71"/>
    </row>
    <row r="637" spans="1:26" ht="12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1"/>
      <c r="Y637" s="71"/>
      <c r="Z637" s="71"/>
    </row>
    <row r="638" spans="1:26" ht="12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1"/>
      <c r="Y638" s="71"/>
      <c r="Z638" s="71"/>
    </row>
    <row r="639" spans="1:26" ht="12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1"/>
      <c r="Y639" s="71"/>
      <c r="Z639" s="71"/>
    </row>
    <row r="640" spans="1:26" ht="12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1"/>
      <c r="Y640" s="71"/>
      <c r="Z640" s="71"/>
    </row>
    <row r="641" spans="1:26" ht="12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1"/>
      <c r="Y641" s="71"/>
      <c r="Z641" s="71"/>
    </row>
    <row r="642" spans="1:26" ht="12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1"/>
      <c r="Y642" s="71"/>
      <c r="Z642" s="71"/>
    </row>
    <row r="643" spans="1:26" ht="12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1"/>
      <c r="Y643" s="71"/>
      <c r="Z643" s="71"/>
    </row>
    <row r="644" spans="1:26" ht="12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1"/>
      <c r="Y644" s="71"/>
      <c r="Z644" s="71"/>
    </row>
    <row r="645" spans="1:26" ht="12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1"/>
      <c r="Y645" s="71"/>
      <c r="Z645" s="71"/>
    </row>
    <row r="646" spans="1:26" ht="12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1"/>
      <c r="Y646" s="71"/>
      <c r="Z646" s="71"/>
    </row>
    <row r="647" spans="1:26" ht="12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1"/>
      <c r="Y647" s="71"/>
      <c r="Z647" s="71"/>
    </row>
    <row r="648" spans="1:26" ht="12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1"/>
      <c r="Y648" s="71"/>
      <c r="Z648" s="71"/>
    </row>
    <row r="649" spans="1:26" ht="12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1"/>
      <c r="Y649" s="71"/>
      <c r="Z649" s="71"/>
    </row>
    <row r="650" spans="1:26" ht="12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1"/>
      <c r="Y650" s="71"/>
      <c r="Z650" s="71"/>
    </row>
    <row r="651" spans="1:26" ht="12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1"/>
      <c r="Y651" s="71"/>
      <c r="Z651" s="71"/>
    </row>
    <row r="652" spans="1:26" ht="12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1"/>
      <c r="Y652" s="71"/>
      <c r="Z652" s="71"/>
    </row>
    <row r="653" spans="1:26" ht="12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1"/>
      <c r="Y653" s="71"/>
      <c r="Z653" s="71"/>
    </row>
    <row r="654" spans="1:26" ht="12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1"/>
      <c r="Y654" s="71"/>
      <c r="Z654" s="71"/>
    </row>
    <row r="655" spans="1:26" ht="12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1"/>
      <c r="Y655" s="71"/>
      <c r="Z655" s="71"/>
    </row>
    <row r="656" spans="1:26" ht="12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1"/>
      <c r="Y656" s="71"/>
      <c r="Z656" s="71"/>
    </row>
    <row r="657" spans="1:26" ht="12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1"/>
      <c r="Y657" s="71"/>
      <c r="Z657" s="71"/>
    </row>
    <row r="658" spans="1:26" ht="12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1"/>
      <c r="Y658" s="71"/>
      <c r="Z658" s="71"/>
    </row>
    <row r="659" spans="1:26" ht="12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1"/>
      <c r="Y659" s="71"/>
      <c r="Z659" s="71"/>
    </row>
    <row r="660" spans="1:26" ht="12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1"/>
      <c r="Y660" s="71"/>
      <c r="Z660" s="71"/>
    </row>
    <row r="661" spans="1:26" ht="12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1"/>
      <c r="Y661" s="71"/>
      <c r="Z661" s="71"/>
    </row>
    <row r="662" spans="1:26" ht="12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1"/>
      <c r="Y662" s="71"/>
      <c r="Z662" s="71"/>
    </row>
    <row r="663" spans="1:26" ht="12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1"/>
      <c r="Y663" s="71"/>
      <c r="Z663" s="71"/>
    </row>
    <row r="664" spans="1:26" ht="12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1"/>
      <c r="Y664" s="71"/>
      <c r="Z664" s="71"/>
    </row>
    <row r="665" spans="1:26" ht="12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1"/>
      <c r="Y665" s="71"/>
      <c r="Z665" s="71"/>
    </row>
    <row r="666" spans="1:26" ht="12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1"/>
      <c r="Y666" s="71"/>
      <c r="Z666" s="71"/>
    </row>
    <row r="667" spans="1:26" ht="12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1"/>
      <c r="Y667" s="71"/>
      <c r="Z667" s="71"/>
    </row>
    <row r="668" spans="1:26" ht="12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1"/>
      <c r="Y668" s="71"/>
      <c r="Z668" s="71"/>
    </row>
    <row r="669" spans="1:26" ht="12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1"/>
      <c r="Y669" s="71"/>
      <c r="Z669" s="71"/>
    </row>
    <row r="670" spans="1:26" ht="12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1"/>
      <c r="Y670" s="71"/>
      <c r="Z670" s="71"/>
    </row>
    <row r="671" spans="1:26" ht="12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1"/>
      <c r="Y671" s="71"/>
      <c r="Z671" s="71"/>
    </row>
    <row r="672" spans="1:26" ht="12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1"/>
      <c r="Y672" s="71"/>
      <c r="Z672" s="71"/>
    </row>
    <row r="673" spans="1:26" ht="12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1"/>
      <c r="Y673" s="71"/>
      <c r="Z673" s="71"/>
    </row>
    <row r="674" spans="1:26" ht="12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1"/>
      <c r="Y674" s="71"/>
      <c r="Z674" s="71"/>
    </row>
    <row r="675" spans="1:26" ht="12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1"/>
      <c r="Y675" s="71"/>
      <c r="Z675" s="71"/>
    </row>
    <row r="676" spans="1:26" ht="12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1"/>
      <c r="Y676" s="71"/>
      <c r="Z676" s="71"/>
    </row>
    <row r="677" spans="1:26" ht="12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1"/>
      <c r="Y677" s="71"/>
      <c r="Z677" s="71"/>
    </row>
    <row r="678" spans="1:26" ht="12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1"/>
      <c r="Y678" s="71"/>
      <c r="Z678" s="71"/>
    </row>
    <row r="679" spans="1:26" ht="12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1"/>
      <c r="Y679" s="71"/>
      <c r="Z679" s="71"/>
    </row>
    <row r="680" spans="1:26" ht="12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1"/>
      <c r="Y680" s="71"/>
      <c r="Z680" s="71"/>
    </row>
    <row r="681" spans="1:26" ht="12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1"/>
      <c r="Y681" s="71"/>
      <c r="Z681" s="71"/>
    </row>
    <row r="682" spans="1:26" ht="12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1"/>
      <c r="Y682" s="71"/>
      <c r="Z682" s="71"/>
    </row>
    <row r="683" spans="1:26" ht="12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1"/>
      <c r="Y683" s="71"/>
      <c r="Z683" s="71"/>
    </row>
    <row r="684" spans="1:26" ht="12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1"/>
      <c r="Y684" s="71"/>
      <c r="Z684" s="71"/>
    </row>
    <row r="685" spans="1:26" ht="12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1"/>
      <c r="Y685" s="71"/>
      <c r="Z685" s="71"/>
    </row>
    <row r="686" spans="1:26" ht="12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1"/>
      <c r="Y686" s="71"/>
      <c r="Z686" s="71"/>
    </row>
    <row r="687" spans="1:26" ht="12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1"/>
      <c r="Y687" s="71"/>
      <c r="Z687" s="71"/>
    </row>
    <row r="688" spans="1:26" ht="12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1"/>
      <c r="Y688" s="71"/>
      <c r="Z688" s="71"/>
    </row>
    <row r="689" spans="1:26" ht="12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1"/>
      <c r="Y689" s="71"/>
      <c r="Z689" s="71"/>
    </row>
    <row r="690" spans="1:26" ht="12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1"/>
      <c r="Y690" s="71"/>
      <c r="Z690" s="71"/>
    </row>
    <row r="691" spans="1:26" ht="12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1"/>
      <c r="Y691" s="71"/>
      <c r="Z691" s="71"/>
    </row>
    <row r="692" spans="1:26" ht="12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1"/>
      <c r="Y692" s="71"/>
      <c r="Z692" s="71"/>
    </row>
    <row r="693" spans="1:26" ht="12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1"/>
      <c r="Y693" s="71"/>
      <c r="Z693" s="71"/>
    </row>
    <row r="694" spans="1:26" ht="12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1"/>
      <c r="Y694" s="71"/>
      <c r="Z694" s="71"/>
    </row>
    <row r="695" spans="1:26" ht="12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1"/>
      <c r="Y695" s="71"/>
      <c r="Z695" s="71"/>
    </row>
    <row r="696" spans="1:26" ht="12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1"/>
      <c r="Y696" s="71"/>
      <c r="Z696" s="71"/>
    </row>
    <row r="697" spans="1:26" ht="12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1"/>
      <c r="Y697" s="71"/>
      <c r="Z697" s="71"/>
    </row>
    <row r="698" spans="1:26" ht="12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1"/>
      <c r="Y698" s="71"/>
      <c r="Z698" s="71"/>
    </row>
    <row r="699" spans="1:26" ht="12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1"/>
      <c r="Y699" s="71"/>
      <c r="Z699" s="71"/>
    </row>
    <row r="700" spans="1:26" ht="12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1"/>
      <c r="Y700" s="71"/>
      <c r="Z700" s="71"/>
    </row>
    <row r="701" spans="1:26" ht="12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1"/>
      <c r="Y701" s="71"/>
      <c r="Z701" s="71"/>
    </row>
    <row r="702" spans="1:26" ht="12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1"/>
      <c r="Y702" s="71"/>
      <c r="Z702" s="71"/>
    </row>
    <row r="703" spans="1:26" ht="12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1"/>
      <c r="Y703" s="71"/>
      <c r="Z703" s="71"/>
    </row>
    <row r="704" spans="1:26" ht="12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1"/>
      <c r="Y704" s="71"/>
      <c r="Z704" s="71"/>
    </row>
    <row r="705" spans="1:26" ht="12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1"/>
      <c r="Y705" s="71"/>
      <c r="Z705" s="71"/>
    </row>
    <row r="706" spans="1:26" ht="12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1"/>
      <c r="Y706" s="71"/>
      <c r="Z706" s="71"/>
    </row>
    <row r="707" spans="1:26" ht="12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1"/>
      <c r="Y707" s="71"/>
      <c r="Z707" s="71"/>
    </row>
    <row r="708" spans="1:26" ht="12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1"/>
      <c r="Y708" s="71"/>
      <c r="Z708" s="71"/>
    </row>
    <row r="709" spans="1:26" ht="12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1"/>
      <c r="Y709" s="71"/>
      <c r="Z709" s="71"/>
    </row>
    <row r="710" spans="1:26" ht="12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1"/>
      <c r="Y710" s="71"/>
      <c r="Z710" s="71"/>
    </row>
    <row r="711" spans="1:26" ht="12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1"/>
      <c r="Y711" s="71"/>
      <c r="Z711" s="71"/>
    </row>
    <row r="712" spans="1:26" ht="12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1"/>
      <c r="Y712" s="71"/>
      <c r="Z712" s="71"/>
    </row>
    <row r="713" spans="1:26" ht="12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1"/>
      <c r="Y713" s="71"/>
      <c r="Z713" s="71"/>
    </row>
    <row r="714" spans="1:26" ht="12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1"/>
      <c r="Y714" s="71"/>
      <c r="Z714" s="71"/>
    </row>
    <row r="715" spans="1:26" ht="12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1"/>
      <c r="Y715" s="71"/>
      <c r="Z715" s="71"/>
    </row>
    <row r="716" spans="1:26" ht="12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1"/>
      <c r="Y716" s="71"/>
      <c r="Z716" s="71"/>
    </row>
    <row r="717" spans="1:26" ht="12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1"/>
      <c r="Y717" s="71"/>
      <c r="Z717" s="71"/>
    </row>
    <row r="718" spans="1:26" ht="12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1"/>
      <c r="Y718" s="71"/>
      <c r="Z718" s="71"/>
    </row>
    <row r="719" spans="1:26" ht="12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1"/>
      <c r="Y719" s="71"/>
      <c r="Z719" s="71"/>
    </row>
    <row r="720" spans="1:26" ht="12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1"/>
      <c r="Y720" s="71"/>
      <c r="Z720" s="71"/>
    </row>
    <row r="721" spans="1:26" ht="12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1"/>
      <c r="Y721" s="71"/>
      <c r="Z721" s="71"/>
    </row>
    <row r="722" spans="1:26" ht="12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1"/>
      <c r="Y722" s="71"/>
      <c r="Z722" s="71"/>
    </row>
    <row r="723" spans="1:26" ht="12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1"/>
      <c r="Y723" s="71"/>
      <c r="Z723" s="71"/>
    </row>
    <row r="724" spans="1:26" ht="12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1"/>
      <c r="Y724" s="71"/>
      <c r="Z724" s="71"/>
    </row>
    <row r="725" spans="1:26" ht="12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1"/>
      <c r="Y725" s="71"/>
      <c r="Z725" s="71"/>
    </row>
    <row r="726" spans="1:26" ht="12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1"/>
      <c r="Y726" s="71"/>
      <c r="Z726" s="71"/>
    </row>
    <row r="727" spans="1:26" ht="12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1"/>
      <c r="Y727" s="71"/>
      <c r="Z727" s="71"/>
    </row>
    <row r="728" spans="1:26" ht="12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1"/>
      <c r="Y728" s="71"/>
      <c r="Z728" s="71"/>
    </row>
    <row r="729" spans="1:26" ht="12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1"/>
      <c r="Y729" s="71"/>
      <c r="Z729" s="71"/>
    </row>
    <row r="730" spans="1:26" ht="12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1"/>
      <c r="Y730" s="71"/>
      <c r="Z730" s="71"/>
    </row>
    <row r="731" spans="1:26" ht="12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1"/>
      <c r="Y731" s="71"/>
      <c r="Z731" s="71"/>
    </row>
    <row r="732" spans="1:26" ht="12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1"/>
      <c r="Y732" s="71"/>
      <c r="Z732" s="71"/>
    </row>
    <row r="733" spans="1:26" ht="12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1"/>
      <c r="Y733" s="71"/>
      <c r="Z733" s="71"/>
    </row>
    <row r="734" spans="1:26" ht="12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1"/>
      <c r="Y734" s="71"/>
      <c r="Z734" s="71"/>
    </row>
    <row r="735" spans="1:26" ht="12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1"/>
      <c r="Y735" s="71"/>
      <c r="Z735" s="71"/>
    </row>
    <row r="736" spans="1:26" ht="12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1"/>
      <c r="Y736" s="71"/>
      <c r="Z736" s="71"/>
    </row>
    <row r="737" spans="1:26" ht="12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1"/>
      <c r="Y737" s="71"/>
      <c r="Z737" s="71"/>
    </row>
    <row r="738" spans="1:26" ht="12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1"/>
      <c r="Y738" s="71"/>
      <c r="Z738" s="71"/>
    </row>
    <row r="739" spans="1:26" ht="12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1"/>
      <c r="Y739" s="71"/>
      <c r="Z739" s="71"/>
    </row>
    <row r="740" spans="1:26" ht="12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1"/>
      <c r="Y740" s="71"/>
      <c r="Z740" s="71"/>
    </row>
    <row r="741" spans="1:26" ht="12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1"/>
      <c r="Y741" s="71"/>
      <c r="Z741" s="71"/>
    </row>
    <row r="742" spans="1:26" ht="12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1"/>
      <c r="Y742" s="71"/>
      <c r="Z742" s="71"/>
    </row>
    <row r="743" spans="1:26" ht="12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1"/>
      <c r="Y743" s="71"/>
      <c r="Z743" s="71"/>
    </row>
    <row r="744" spans="1:26" ht="12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1"/>
      <c r="Y744" s="71"/>
      <c r="Z744" s="71"/>
    </row>
    <row r="745" spans="1:26" ht="12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1"/>
      <c r="Y745" s="71"/>
      <c r="Z745" s="71"/>
    </row>
    <row r="746" spans="1:26" ht="12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1"/>
      <c r="Y746" s="71"/>
      <c r="Z746" s="71"/>
    </row>
    <row r="747" spans="1:26" ht="12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1"/>
      <c r="Y747" s="71"/>
      <c r="Z747" s="71"/>
    </row>
    <row r="748" spans="1:26" ht="12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1"/>
      <c r="Y748" s="71"/>
      <c r="Z748" s="71"/>
    </row>
    <row r="749" spans="1:26" ht="12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1"/>
      <c r="Y749" s="71"/>
      <c r="Z749" s="71"/>
    </row>
    <row r="750" spans="1:26" ht="12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1"/>
      <c r="Y750" s="71"/>
      <c r="Z750" s="71"/>
    </row>
    <row r="751" spans="1:26" ht="12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1"/>
      <c r="Y751" s="71"/>
      <c r="Z751" s="71"/>
    </row>
    <row r="752" spans="1:26" ht="12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1"/>
      <c r="Y752" s="71"/>
      <c r="Z752" s="71"/>
    </row>
    <row r="753" spans="1:26" ht="12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1"/>
      <c r="Y753" s="71"/>
      <c r="Z753" s="71"/>
    </row>
    <row r="754" spans="1:26" ht="12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1"/>
      <c r="Y754" s="71"/>
      <c r="Z754" s="71"/>
    </row>
    <row r="755" spans="1:26" ht="12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1"/>
      <c r="Y755" s="71"/>
      <c r="Z755" s="71"/>
    </row>
    <row r="756" spans="1:26" ht="12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1"/>
      <c r="Y756" s="71"/>
      <c r="Z756" s="71"/>
    </row>
    <row r="757" spans="1:26" ht="12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1"/>
      <c r="Y757" s="71"/>
      <c r="Z757" s="71"/>
    </row>
    <row r="758" spans="1:26" ht="12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1"/>
      <c r="Y758" s="71"/>
      <c r="Z758" s="71"/>
    </row>
    <row r="759" spans="1:26" ht="12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1"/>
      <c r="Y759" s="71"/>
      <c r="Z759" s="71"/>
    </row>
    <row r="760" spans="1:26" ht="12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1"/>
      <c r="Y760" s="71"/>
      <c r="Z760" s="71"/>
    </row>
    <row r="761" spans="1:26" ht="12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1"/>
      <c r="Y761" s="71"/>
      <c r="Z761" s="71"/>
    </row>
    <row r="762" spans="1:26" ht="12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1"/>
      <c r="Y762" s="71"/>
      <c r="Z762" s="71"/>
    </row>
    <row r="763" spans="1:26" ht="12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1"/>
      <c r="Y763" s="71"/>
      <c r="Z763" s="71"/>
    </row>
    <row r="764" spans="1:26" ht="12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1"/>
      <c r="Y764" s="71"/>
      <c r="Z764" s="71"/>
    </row>
    <row r="765" spans="1:26" ht="12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1"/>
      <c r="Y765" s="71"/>
      <c r="Z765" s="71"/>
    </row>
    <row r="766" spans="1:26" ht="12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1"/>
      <c r="Y766" s="71"/>
      <c r="Z766" s="71"/>
    </row>
    <row r="767" spans="1:26" ht="12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1"/>
      <c r="Y767" s="71"/>
      <c r="Z767" s="71"/>
    </row>
    <row r="768" spans="1:26" ht="12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1"/>
      <c r="Y768" s="71"/>
      <c r="Z768" s="71"/>
    </row>
    <row r="769" spans="1:26" ht="12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1"/>
      <c r="Y769" s="71"/>
      <c r="Z769" s="71"/>
    </row>
    <row r="770" spans="1:26" ht="12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1"/>
      <c r="Y770" s="71"/>
      <c r="Z770" s="71"/>
    </row>
    <row r="771" spans="1:26" ht="12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1"/>
      <c r="Y771" s="71"/>
      <c r="Z771" s="71"/>
    </row>
    <row r="772" spans="1:26" ht="12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1"/>
      <c r="Y772" s="71"/>
      <c r="Z772" s="71"/>
    </row>
    <row r="773" spans="1:26" ht="12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1"/>
      <c r="Y773" s="71"/>
      <c r="Z773" s="71"/>
    </row>
    <row r="774" spans="1:26" ht="12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1"/>
      <c r="Y774" s="71"/>
      <c r="Z774" s="71"/>
    </row>
    <row r="775" spans="1:26" ht="12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1"/>
      <c r="Y775" s="71"/>
      <c r="Z775" s="71"/>
    </row>
    <row r="776" spans="1:26" ht="12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1"/>
      <c r="Y776" s="71"/>
      <c r="Z776" s="71"/>
    </row>
    <row r="777" spans="1:26" ht="12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1"/>
      <c r="Y777" s="71"/>
      <c r="Z777" s="71"/>
    </row>
    <row r="778" spans="1:26" ht="12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1"/>
      <c r="Y778" s="71"/>
      <c r="Z778" s="71"/>
    </row>
    <row r="779" spans="1:26" ht="12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1"/>
      <c r="Y779" s="71"/>
      <c r="Z779" s="71"/>
    </row>
    <row r="780" spans="1:26" ht="12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1"/>
      <c r="Y780" s="71"/>
      <c r="Z780" s="71"/>
    </row>
    <row r="781" spans="1:26" ht="12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1"/>
      <c r="Y781" s="71"/>
      <c r="Z781" s="71"/>
    </row>
    <row r="782" spans="1:26" ht="12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1"/>
      <c r="Y782" s="71"/>
      <c r="Z782" s="71"/>
    </row>
    <row r="783" spans="1:26" ht="12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1"/>
      <c r="Y783" s="71"/>
      <c r="Z783" s="71"/>
    </row>
    <row r="784" spans="1:26" ht="12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1"/>
      <c r="Y784" s="71"/>
      <c r="Z784" s="71"/>
    </row>
    <row r="785" spans="1:26" ht="12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1"/>
      <c r="Y785" s="71"/>
      <c r="Z785" s="71"/>
    </row>
    <row r="786" spans="1:26" ht="12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1"/>
      <c r="Y786" s="71"/>
      <c r="Z786" s="71"/>
    </row>
    <row r="787" spans="1:26" ht="12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1"/>
      <c r="Y787" s="71"/>
      <c r="Z787" s="71"/>
    </row>
    <row r="788" spans="1:26" ht="12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1"/>
      <c r="Y788" s="71"/>
      <c r="Z788" s="71"/>
    </row>
    <row r="789" spans="1:26" ht="12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1"/>
      <c r="Y789" s="71"/>
      <c r="Z789" s="71"/>
    </row>
    <row r="790" spans="1:26" ht="12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1"/>
      <c r="Y790" s="71"/>
      <c r="Z790" s="71"/>
    </row>
    <row r="791" spans="1:26" ht="12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1"/>
      <c r="Y791" s="71"/>
      <c r="Z791" s="71"/>
    </row>
    <row r="792" spans="1:26" ht="12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1"/>
      <c r="Y792" s="71"/>
      <c r="Z792" s="71"/>
    </row>
    <row r="793" spans="1:26" ht="12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1"/>
      <c r="Y793" s="71"/>
      <c r="Z793" s="71"/>
    </row>
    <row r="794" spans="1:26" ht="12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1"/>
      <c r="Y794" s="71"/>
      <c r="Z794" s="71"/>
    </row>
    <row r="795" spans="1:26" ht="12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1"/>
      <c r="Y795" s="71"/>
      <c r="Z795" s="71"/>
    </row>
    <row r="796" spans="1:26" ht="12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1"/>
      <c r="Y796" s="71"/>
      <c r="Z796" s="71"/>
    </row>
    <row r="797" spans="1:26" ht="12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1"/>
      <c r="Y797" s="71"/>
      <c r="Z797" s="71"/>
    </row>
    <row r="798" spans="1:26" ht="12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1"/>
      <c r="Y798" s="71"/>
      <c r="Z798" s="71"/>
    </row>
    <row r="799" spans="1:26" ht="12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1"/>
      <c r="Y799" s="71"/>
      <c r="Z799" s="71"/>
    </row>
    <row r="800" spans="1:26" ht="12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1"/>
      <c r="Y800" s="71"/>
      <c r="Z800" s="71"/>
    </row>
    <row r="801" spans="1:26" ht="12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1"/>
      <c r="Y801" s="71"/>
      <c r="Z801" s="71"/>
    </row>
    <row r="802" spans="1:26" ht="12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1"/>
      <c r="Y802" s="71"/>
      <c r="Z802" s="71"/>
    </row>
    <row r="803" spans="1:26" ht="12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1"/>
      <c r="Y803" s="71"/>
      <c r="Z803" s="71"/>
    </row>
    <row r="804" spans="1:26" ht="12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1"/>
      <c r="Y804" s="71"/>
      <c r="Z804" s="71"/>
    </row>
    <row r="805" spans="1:26" ht="12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1"/>
      <c r="Y805" s="71"/>
      <c r="Z805" s="71"/>
    </row>
    <row r="806" spans="1:26" ht="12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1"/>
      <c r="Y806" s="71"/>
      <c r="Z806" s="71"/>
    </row>
    <row r="807" spans="1:26" ht="12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1"/>
      <c r="Y807" s="71"/>
      <c r="Z807" s="71"/>
    </row>
    <row r="808" spans="1:26" ht="12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1"/>
      <c r="Y808" s="71"/>
      <c r="Z808" s="71"/>
    </row>
    <row r="809" spans="1:26" ht="12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1"/>
      <c r="Y809" s="71"/>
      <c r="Z809" s="71"/>
    </row>
    <row r="810" spans="1:26" ht="12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1"/>
      <c r="Y810" s="71"/>
      <c r="Z810" s="71"/>
    </row>
    <row r="811" spans="1:26" ht="12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1"/>
      <c r="Y811" s="71"/>
      <c r="Z811" s="71"/>
    </row>
    <row r="812" spans="1:26" ht="12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1"/>
      <c r="Y812" s="71"/>
      <c r="Z812" s="71"/>
    </row>
    <row r="813" spans="1:26" ht="12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1"/>
      <c r="Y813" s="71"/>
      <c r="Z813" s="71"/>
    </row>
    <row r="814" spans="1:26" ht="12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1"/>
      <c r="Y814" s="71"/>
      <c r="Z814" s="71"/>
    </row>
    <row r="815" spans="1:26" ht="12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1"/>
      <c r="Y815" s="71"/>
      <c r="Z815" s="71"/>
    </row>
    <row r="816" spans="1:26" ht="12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1"/>
      <c r="Y816" s="71"/>
      <c r="Z816" s="71"/>
    </row>
    <row r="817" spans="1:26" ht="12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1"/>
      <c r="Y817" s="71"/>
      <c r="Z817" s="71"/>
    </row>
    <row r="818" spans="1:26" ht="12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1"/>
      <c r="Y818" s="71"/>
      <c r="Z818" s="71"/>
    </row>
    <row r="819" spans="1:26" ht="12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1"/>
      <c r="Y819" s="71"/>
      <c r="Z819" s="71"/>
    </row>
    <row r="820" spans="1:26" ht="12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1"/>
      <c r="Y820" s="71"/>
      <c r="Z820" s="71"/>
    </row>
    <row r="821" spans="1:26" ht="12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1"/>
      <c r="Y821" s="71"/>
      <c r="Z821" s="71"/>
    </row>
    <row r="822" spans="1:26" ht="12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1"/>
      <c r="Y822" s="71"/>
      <c r="Z822" s="71"/>
    </row>
    <row r="823" spans="1:26" ht="12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1"/>
      <c r="Y823" s="71"/>
      <c r="Z823" s="71"/>
    </row>
    <row r="824" spans="1:26" ht="12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1"/>
      <c r="Y824" s="71"/>
      <c r="Z824" s="71"/>
    </row>
    <row r="825" spans="1:26" ht="12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1"/>
      <c r="Y825" s="71"/>
      <c r="Z825" s="71"/>
    </row>
    <row r="826" spans="1:26" ht="12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1"/>
      <c r="Y826" s="71"/>
      <c r="Z826" s="71"/>
    </row>
    <row r="827" spans="1:26" ht="12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1"/>
      <c r="Y827" s="71"/>
      <c r="Z827" s="71"/>
    </row>
    <row r="828" spans="1:26" ht="12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1"/>
      <c r="Y828" s="71"/>
      <c r="Z828" s="71"/>
    </row>
    <row r="829" spans="1:26" ht="12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1"/>
      <c r="Y829" s="71"/>
      <c r="Z829" s="71"/>
    </row>
    <row r="830" spans="1:26" ht="12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1"/>
      <c r="Y830" s="71"/>
      <c r="Z830" s="71"/>
    </row>
    <row r="831" spans="1:26" ht="12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1"/>
      <c r="Y831" s="71"/>
      <c r="Z831" s="71"/>
    </row>
    <row r="832" spans="1:26" ht="12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1"/>
      <c r="Y832" s="71"/>
      <c r="Z832" s="71"/>
    </row>
    <row r="833" spans="1:26" ht="12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1"/>
      <c r="Y833" s="71"/>
      <c r="Z833" s="71"/>
    </row>
    <row r="834" spans="1:26" ht="12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1"/>
      <c r="Y834" s="71"/>
      <c r="Z834" s="71"/>
    </row>
    <row r="835" spans="1:26" ht="12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1"/>
      <c r="Y835" s="71"/>
      <c r="Z835" s="71"/>
    </row>
    <row r="836" spans="1:26" ht="12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1"/>
      <c r="Y836" s="71"/>
      <c r="Z836" s="71"/>
    </row>
    <row r="837" spans="1:26" ht="12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1"/>
      <c r="Y837" s="71"/>
      <c r="Z837" s="71"/>
    </row>
    <row r="838" spans="1:26" ht="12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1"/>
      <c r="Y838" s="71"/>
      <c r="Z838" s="71"/>
    </row>
    <row r="839" spans="1:26" ht="12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1"/>
      <c r="Y839" s="71"/>
      <c r="Z839" s="71"/>
    </row>
    <row r="840" spans="1:26" ht="12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1"/>
      <c r="Y840" s="71"/>
      <c r="Z840" s="71"/>
    </row>
    <row r="841" spans="1:26" ht="12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1"/>
      <c r="Y841" s="71"/>
      <c r="Z841" s="71"/>
    </row>
    <row r="842" spans="1:26" ht="12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1"/>
      <c r="Y842" s="71"/>
      <c r="Z842" s="71"/>
    </row>
    <row r="843" spans="1:26" ht="12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1"/>
      <c r="Y843" s="71"/>
      <c r="Z843" s="71"/>
    </row>
    <row r="844" spans="1:26" ht="12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1"/>
      <c r="Y844" s="71"/>
      <c r="Z844" s="71"/>
    </row>
    <row r="845" spans="1:26" ht="12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1"/>
      <c r="Y845" s="71"/>
      <c r="Z845" s="71"/>
    </row>
    <row r="846" spans="1:26" ht="12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1"/>
      <c r="Y846" s="71"/>
      <c r="Z846" s="71"/>
    </row>
    <row r="847" spans="1:26" ht="12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1"/>
      <c r="Y847" s="71"/>
      <c r="Z847" s="71"/>
    </row>
    <row r="848" spans="1:26" ht="12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1"/>
      <c r="Y848" s="71"/>
      <c r="Z848" s="71"/>
    </row>
    <row r="849" spans="1:26" ht="12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1"/>
      <c r="Y849" s="71"/>
      <c r="Z849" s="71"/>
    </row>
    <row r="850" spans="1:26" ht="12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1"/>
      <c r="Y850" s="71"/>
      <c r="Z850" s="71"/>
    </row>
    <row r="851" spans="1:26" ht="12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1"/>
      <c r="Y851" s="71"/>
      <c r="Z851" s="71"/>
    </row>
    <row r="852" spans="1:26" ht="12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1"/>
      <c r="Y852" s="71"/>
      <c r="Z852" s="71"/>
    </row>
    <row r="853" spans="1:26" ht="12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1"/>
      <c r="Y853" s="71"/>
      <c r="Z853" s="71"/>
    </row>
    <row r="854" spans="1:26" ht="12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1"/>
      <c r="Y854" s="71"/>
      <c r="Z854" s="71"/>
    </row>
    <row r="855" spans="1:26" ht="12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1"/>
      <c r="Y855" s="71"/>
      <c r="Z855" s="71"/>
    </row>
    <row r="856" spans="1:26" ht="12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1"/>
      <c r="Y856" s="71"/>
      <c r="Z856" s="71"/>
    </row>
    <row r="857" spans="1:26" ht="12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1"/>
      <c r="Y857" s="71"/>
      <c r="Z857" s="71"/>
    </row>
    <row r="858" spans="1:26" ht="12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1"/>
      <c r="Y858" s="71"/>
      <c r="Z858" s="71"/>
    </row>
    <row r="859" spans="1:26" ht="12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1"/>
      <c r="Y859" s="71"/>
      <c r="Z859" s="71"/>
    </row>
    <row r="860" spans="1:26" ht="12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1"/>
      <c r="Y860" s="71"/>
      <c r="Z860" s="71"/>
    </row>
    <row r="861" spans="1:26" ht="12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1"/>
      <c r="Y861" s="71"/>
      <c r="Z861" s="71"/>
    </row>
    <row r="862" spans="1:26" ht="12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1"/>
      <c r="Y862" s="71"/>
      <c r="Z862" s="71"/>
    </row>
    <row r="863" spans="1:26" ht="12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1"/>
      <c r="Y863" s="71"/>
      <c r="Z863" s="71"/>
    </row>
    <row r="864" spans="1:26" ht="12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1"/>
      <c r="Y864" s="71"/>
      <c r="Z864" s="71"/>
    </row>
    <row r="865" spans="1:26" ht="12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1"/>
      <c r="Y865" s="71"/>
      <c r="Z865" s="71"/>
    </row>
    <row r="866" spans="1:26" ht="12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1"/>
      <c r="Y866" s="71"/>
      <c r="Z866" s="71"/>
    </row>
    <row r="867" spans="1:26" ht="12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1"/>
      <c r="Y867" s="71"/>
      <c r="Z867" s="71"/>
    </row>
    <row r="868" spans="1:26" ht="12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1"/>
      <c r="Y868" s="71"/>
      <c r="Z868" s="71"/>
    </row>
    <row r="869" spans="1:26" ht="12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1"/>
      <c r="Y869" s="71"/>
      <c r="Z869" s="71"/>
    </row>
    <row r="870" spans="1:26" ht="12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1"/>
      <c r="Y870" s="71"/>
      <c r="Z870" s="71"/>
    </row>
    <row r="871" spans="1:26" ht="12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1"/>
      <c r="Y871" s="71"/>
      <c r="Z871" s="71"/>
    </row>
    <row r="872" spans="1:26" ht="12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1"/>
      <c r="Y872" s="71"/>
      <c r="Z872" s="71"/>
    </row>
    <row r="873" spans="1:26" ht="12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1"/>
      <c r="Y873" s="71"/>
      <c r="Z873" s="71"/>
    </row>
    <row r="874" spans="1:26" ht="12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1"/>
      <c r="Y874" s="71"/>
      <c r="Z874" s="71"/>
    </row>
    <row r="875" spans="1:26" ht="12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1"/>
      <c r="Y875" s="71"/>
      <c r="Z875" s="71"/>
    </row>
    <row r="876" spans="1:26" ht="12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1"/>
      <c r="Y876" s="71"/>
      <c r="Z876" s="71"/>
    </row>
    <row r="877" spans="1:26" ht="12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1"/>
      <c r="Y877" s="71"/>
      <c r="Z877" s="71"/>
    </row>
    <row r="878" spans="1:26" ht="12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1"/>
      <c r="Y878" s="71"/>
      <c r="Z878" s="71"/>
    </row>
    <row r="879" spans="1:26" ht="12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1"/>
      <c r="Y879" s="71"/>
      <c r="Z879" s="71"/>
    </row>
    <row r="880" spans="1:26" ht="12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1"/>
      <c r="Y880" s="71"/>
      <c r="Z880" s="71"/>
    </row>
    <row r="881" spans="1:26" ht="12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1"/>
      <c r="Y881" s="71"/>
      <c r="Z881" s="71"/>
    </row>
    <row r="882" spans="1:26" ht="12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1"/>
      <c r="Y882" s="71"/>
      <c r="Z882" s="71"/>
    </row>
    <row r="883" spans="1:26" ht="12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1"/>
      <c r="Y883" s="71"/>
      <c r="Z883" s="71"/>
    </row>
    <row r="884" spans="1:26" ht="12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1"/>
      <c r="Y884" s="71"/>
      <c r="Z884" s="71"/>
    </row>
    <row r="885" spans="1:26" ht="12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1"/>
      <c r="Y885" s="71"/>
      <c r="Z885" s="71"/>
    </row>
    <row r="886" spans="1:26" ht="12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1"/>
      <c r="Y886" s="71"/>
      <c r="Z886" s="71"/>
    </row>
    <row r="887" spans="1:26" ht="12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1"/>
      <c r="Y887" s="71"/>
      <c r="Z887" s="71"/>
    </row>
    <row r="888" spans="1:26" ht="12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1"/>
      <c r="Y888" s="71"/>
      <c r="Z888" s="71"/>
    </row>
    <row r="889" spans="1:26" ht="12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1"/>
      <c r="Y889" s="71"/>
      <c r="Z889" s="71"/>
    </row>
    <row r="890" spans="1:26" ht="12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1"/>
      <c r="Y890" s="71"/>
      <c r="Z890" s="71"/>
    </row>
    <row r="891" spans="1:26" ht="12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1"/>
      <c r="Y891" s="71"/>
      <c r="Z891" s="71"/>
    </row>
    <row r="892" spans="1:26" ht="12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1"/>
      <c r="Y892" s="71"/>
      <c r="Z892" s="71"/>
    </row>
    <row r="893" spans="1:26" ht="12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1"/>
      <c r="Y893" s="71"/>
      <c r="Z893" s="71"/>
    </row>
    <row r="894" spans="1:26" ht="12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1"/>
      <c r="Y894" s="71"/>
      <c r="Z894" s="71"/>
    </row>
    <row r="895" spans="1:26" ht="12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1"/>
      <c r="Y895" s="71"/>
      <c r="Z895" s="71"/>
    </row>
    <row r="896" spans="1:26" ht="12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1"/>
      <c r="Y896" s="71"/>
      <c r="Z896" s="71"/>
    </row>
    <row r="897" spans="1:26" ht="12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1"/>
      <c r="Y897" s="71"/>
      <c r="Z897" s="71"/>
    </row>
    <row r="898" spans="1:26" ht="12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1"/>
      <c r="Y898" s="71"/>
      <c r="Z898" s="71"/>
    </row>
    <row r="899" spans="1:26" ht="12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1"/>
      <c r="Y899" s="71"/>
      <c r="Z899" s="71"/>
    </row>
    <row r="900" spans="1:26" ht="12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1"/>
      <c r="Y900" s="71"/>
      <c r="Z900" s="71"/>
    </row>
    <row r="901" spans="1:26" ht="12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1"/>
      <c r="Y901" s="71"/>
      <c r="Z901" s="71"/>
    </row>
    <row r="902" spans="1:26" ht="12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1"/>
      <c r="Y902" s="71"/>
      <c r="Z902" s="71"/>
    </row>
    <row r="903" spans="1:26" ht="12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1"/>
      <c r="Y903" s="71"/>
      <c r="Z903" s="71"/>
    </row>
    <row r="904" spans="1:26" ht="12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1"/>
      <c r="Y904" s="71"/>
      <c r="Z904" s="71"/>
    </row>
    <row r="905" spans="1:26" ht="12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1"/>
      <c r="Y905" s="71"/>
      <c r="Z905" s="71"/>
    </row>
    <row r="906" spans="1:26" ht="12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1"/>
      <c r="Y906" s="71"/>
      <c r="Z906" s="71"/>
    </row>
    <row r="907" spans="1:26" ht="12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1"/>
      <c r="Y907" s="71"/>
      <c r="Z907" s="71"/>
    </row>
    <row r="908" spans="1:26" ht="12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1"/>
      <c r="Y908" s="71"/>
      <c r="Z908" s="71"/>
    </row>
    <row r="909" spans="1:26" ht="12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1"/>
      <c r="Y909" s="71"/>
      <c r="Z909" s="71"/>
    </row>
    <row r="910" spans="1:26" ht="12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1"/>
      <c r="Y910" s="71"/>
      <c r="Z910" s="71"/>
    </row>
    <row r="911" spans="1:26" ht="12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1"/>
      <c r="Y911" s="71"/>
      <c r="Z911" s="71"/>
    </row>
    <row r="912" spans="1:26" ht="12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1"/>
      <c r="Y912" s="71"/>
      <c r="Z912" s="71"/>
    </row>
    <row r="913" spans="1:26" ht="12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1"/>
      <c r="Y913" s="71"/>
      <c r="Z913" s="71"/>
    </row>
    <row r="914" spans="1:26" ht="12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1"/>
      <c r="Y914" s="71"/>
      <c r="Z914" s="71"/>
    </row>
    <row r="915" spans="1:26" ht="12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1"/>
      <c r="Y915" s="71"/>
      <c r="Z915" s="71"/>
    </row>
    <row r="916" spans="1:26" ht="12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1"/>
      <c r="Y916" s="71"/>
      <c r="Z916" s="71"/>
    </row>
    <row r="917" spans="1:26" ht="12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1"/>
      <c r="Y917" s="71"/>
      <c r="Z917" s="71"/>
    </row>
    <row r="918" spans="1:26" ht="12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1"/>
      <c r="Y918" s="71"/>
      <c r="Z918" s="71"/>
    </row>
    <row r="919" spans="1:26" ht="12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1"/>
      <c r="Y919" s="71"/>
      <c r="Z919" s="71"/>
    </row>
    <row r="920" spans="1:26" ht="12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1"/>
      <c r="Y920" s="71"/>
      <c r="Z920" s="71"/>
    </row>
    <row r="921" spans="1:26" ht="12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1"/>
      <c r="Y921" s="71"/>
      <c r="Z921" s="71"/>
    </row>
    <row r="922" spans="1:26" ht="12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1"/>
      <c r="Y922" s="71"/>
      <c r="Z922" s="71"/>
    </row>
    <row r="923" spans="1:26" ht="12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1"/>
      <c r="Y923" s="71"/>
      <c r="Z923" s="71"/>
    </row>
    <row r="924" spans="1:26" ht="12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1"/>
      <c r="Y924" s="71"/>
      <c r="Z924" s="71"/>
    </row>
    <row r="925" spans="1:26" ht="12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1"/>
      <c r="Y925" s="71"/>
      <c r="Z925" s="71"/>
    </row>
    <row r="926" spans="1:26" ht="12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1"/>
      <c r="Y926" s="71"/>
      <c r="Z926" s="71"/>
    </row>
    <row r="927" spans="1:26" ht="12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1"/>
      <c r="Y927" s="71"/>
      <c r="Z927" s="71"/>
    </row>
    <row r="928" spans="1:26" ht="12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1"/>
      <c r="Y928" s="71"/>
      <c r="Z928" s="71"/>
    </row>
    <row r="929" spans="1:26" ht="12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1"/>
      <c r="Y929" s="71"/>
      <c r="Z929" s="71"/>
    </row>
    <row r="930" spans="1:26" ht="12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1"/>
      <c r="Y930" s="71"/>
      <c r="Z930" s="71"/>
    </row>
    <row r="931" spans="1:26" ht="12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1"/>
      <c r="Y931" s="71"/>
      <c r="Z931" s="71"/>
    </row>
    <row r="932" spans="1:26" ht="12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1"/>
      <c r="Y932" s="71"/>
      <c r="Z932" s="71"/>
    </row>
    <row r="933" spans="1:26" ht="12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1"/>
      <c r="Y933" s="71"/>
      <c r="Z933" s="71"/>
    </row>
    <row r="934" spans="1:26" ht="12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1"/>
      <c r="Y934" s="71"/>
      <c r="Z934" s="71"/>
    </row>
    <row r="935" spans="1:26" ht="12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1"/>
      <c r="Y935" s="71"/>
      <c r="Z935" s="71"/>
    </row>
    <row r="936" spans="1:26" ht="12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1"/>
      <c r="Y936" s="71"/>
      <c r="Z936" s="71"/>
    </row>
    <row r="937" spans="1:26" ht="12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1"/>
      <c r="Y937" s="71"/>
      <c r="Z937" s="71"/>
    </row>
    <row r="938" spans="1:26" ht="12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1"/>
      <c r="Y938" s="71"/>
      <c r="Z938" s="71"/>
    </row>
    <row r="939" spans="1:26" ht="12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1"/>
      <c r="Y939" s="71"/>
      <c r="Z939" s="71"/>
    </row>
    <row r="940" spans="1:26" ht="12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1"/>
      <c r="Y940" s="71"/>
      <c r="Z940" s="71"/>
    </row>
    <row r="941" spans="1:26" ht="12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1"/>
      <c r="Y941" s="71"/>
      <c r="Z941" s="71"/>
    </row>
    <row r="942" spans="1:26" ht="12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1"/>
      <c r="Y942" s="71"/>
      <c r="Z942" s="71"/>
    </row>
    <row r="943" spans="1:26" ht="12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1"/>
      <c r="Y943" s="71"/>
      <c r="Z943" s="71"/>
    </row>
    <row r="944" spans="1:26" ht="12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1"/>
      <c r="Y944" s="71"/>
      <c r="Z944" s="71"/>
    </row>
    <row r="945" spans="1:26" ht="12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1"/>
      <c r="Y945" s="71"/>
      <c r="Z945" s="71"/>
    </row>
    <row r="946" spans="1:26" ht="12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1"/>
      <c r="Y946" s="71"/>
      <c r="Z946" s="71"/>
    </row>
    <row r="947" spans="1:26" ht="12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1"/>
      <c r="Y947" s="71"/>
      <c r="Z947" s="71"/>
    </row>
    <row r="948" spans="1:26" ht="12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1"/>
      <c r="Y948" s="71"/>
      <c r="Z948" s="71"/>
    </row>
    <row r="949" spans="1:26" ht="12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1"/>
      <c r="Y949" s="71"/>
      <c r="Z949" s="71"/>
    </row>
    <row r="950" spans="1:26" ht="12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1"/>
      <c r="Y950" s="71"/>
      <c r="Z950" s="71"/>
    </row>
    <row r="951" spans="1:26" ht="12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1"/>
      <c r="Y951" s="71"/>
      <c r="Z951" s="71"/>
    </row>
    <row r="952" spans="1:26" ht="12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1"/>
      <c r="Y952" s="71"/>
      <c r="Z952" s="71"/>
    </row>
    <row r="953" spans="1:26" ht="12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1"/>
      <c r="Y953" s="71"/>
      <c r="Z953" s="71"/>
    </row>
    <row r="954" spans="1:26" ht="12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1"/>
      <c r="Y954" s="71"/>
      <c r="Z954" s="71"/>
    </row>
    <row r="955" spans="1:26" ht="12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1"/>
      <c r="Y955" s="71"/>
      <c r="Z955" s="71"/>
    </row>
    <row r="956" spans="1:26" ht="12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1"/>
      <c r="Y956" s="71"/>
      <c r="Z956" s="71"/>
    </row>
    <row r="957" spans="1:26" ht="12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1"/>
      <c r="Y957" s="71"/>
      <c r="Z957" s="71"/>
    </row>
    <row r="958" spans="1:26" ht="12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1"/>
      <c r="Y958" s="71"/>
      <c r="Z958" s="71"/>
    </row>
    <row r="959" spans="1:26" ht="12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1"/>
      <c r="Y959" s="71"/>
      <c r="Z959" s="71"/>
    </row>
    <row r="960" spans="1:26" ht="12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1"/>
      <c r="Y960" s="71"/>
      <c r="Z960" s="71"/>
    </row>
    <row r="961" spans="1:26" ht="12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1"/>
      <c r="Y961" s="71"/>
      <c r="Z961" s="71"/>
    </row>
    <row r="962" spans="1:26" ht="12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1"/>
      <c r="Y962" s="71"/>
      <c r="Z962" s="71"/>
    </row>
    <row r="963" spans="1:26" ht="12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1"/>
      <c r="Y963" s="71"/>
      <c r="Z963" s="71"/>
    </row>
    <row r="964" spans="1:26" ht="12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1"/>
      <c r="Y964" s="71"/>
      <c r="Z964" s="71"/>
    </row>
    <row r="965" spans="1:26" ht="12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1"/>
      <c r="Y965" s="71"/>
      <c r="Z965" s="71"/>
    </row>
    <row r="966" spans="1:26" ht="12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1"/>
      <c r="Y966" s="71"/>
      <c r="Z966" s="71"/>
    </row>
    <row r="967" spans="1:26" ht="12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1"/>
      <c r="Y967" s="71"/>
      <c r="Z967" s="71"/>
    </row>
    <row r="968" spans="1:26" ht="12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1"/>
      <c r="Y968" s="71"/>
      <c r="Z968" s="71"/>
    </row>
    <row r="969" spans="1:26" ht="12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1"/>
      <c r="Y969" s="71"/>
      <c r="Z969" s="71"/>
    </row>
    <row r="970" spans="1:26" ht="12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1"/>
      <c r="Y970" s="71"/>
      <c r="Z970" s="71"/>
    </row>
    <row r="971" spans="1:26" ht="12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1"/>
      <c r="Y971" s="71"/>
      <c r="Z971" s="71"/>
    </row>
    <row r="972" spans="1:26" ht="12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1"/>
      <c r="Y972" s="71"/>
      <c r="Z972" s="71"/>
    </row>
    <row r="973" spans="1:26" ht="12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1"/>
      <c r="Y973" s="71"/>
      <c r="Z973" s="71"/>
    </row>
    <row r="974" spans="1:26" ht="12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1"/>
      <c r="Y974" s="71"/>
      <c r="Z974" s="71"/>
    </row>
    <row r="975" spans="1:26" ht="12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1"/>
      <c r="Y975" s="71"/>
      <c r="Z975" s="71"/>
    </row>
    <row r="976" spans="1:26" ht="12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1"/>
      <c r="Y976" s="71"/>
      <c r="Z976" s="71"/>
    </row>
    <row r="977" spans="1:26" ht="12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1"/>
      <c r="Y977" s="71"/>
      <c r="Z977" s="71"/>
    </row>
    <row r="978" spans="1:26" ht="12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1"/>
      <c r="Y978" s="71"/>
      <c r="Z978" s="71"/>
    </row>
    <row r="979" spans="1:26" ht="12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1"/>
      <c r="Y979" s="71"/>
      <c r="Z979" s="71"/>
    </row>
    <row r="980" spans="1:26" ht="12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1"/>
      <c r="Y980" s="71"/>
      <c r="Z980" s="71"/>
    </row>
    <row r="981" spans="1:26" ht="12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1"/>
      <c r="Y981" s="71"/>
      <c r="Z981" s="71"/>
    </row>
    <row r="982" spans="1:26" ht="12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1"/>
      <c r="Y982" s="71"/>
      <c r="Z982" s="71"/>
    </row>
    <row r="983" spans="1:26" ht="12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1"/>
      <c r="Y983" s="71"/>
      <c r="Z983" s="71"/>
    </row>
    <row r="984" spans="1:26" ht="12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1"/>
      <c r="Y984" s="71"/>
      <c r="Z984" s="71"/>
    </row>
    <row r="985" spans="1:26" ht="12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1"/>
      <c r="Y985" s="71"/>
      <c r="Z985" s="71"/>
    </row>
    <row r="986" spans="1:26" ht="12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1"/>
      <c r="Y986" s="71"/>
      <c r="Z986" s="71"/>
    </row>
    <row r="987" spans="1:26" ht="12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1"/>
      <c r="Y987" s="71"/>
      <c r="Z987" s="71"/>
    </row>
    <row r="988" spans="1:26" ht="12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1"/>
      <c r="Y988" s="71"/>
      <c r="Z988" s="71"/>
    </row>
    <row r="989" spans="1:26" ht="12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1"/>
      <c r="Y989" s="71"/>
      <c r="Z989" s="71"/>
    </row>
    <row r="990" spans="1:26" ht="12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1"/>
      <c r="Y990" s="71"/>
      <c r="Z990" s="71"/>
    </row>
    <row r="991" spans="1:26" ht="12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1"/>
      <c r="Y991" s="71"/>
      <c r="Z991" s="71"/>
    </row>
    <row r="992" spans="1:26" ht="12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1"/>
      <c r="Y992" s="71"/>
      <c r="Z992" s="71"/>
    </row>
    <row r="993" spans="1:26" ht="12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1"/>
      <c r="Y993" s="71"/>
      <c r="Z993" s="71"/>
    </row>
    <row r="994" spans="1:26" ht="12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1"/>
      <c r="Y994" s="71"/>
      <c r="Z994" s="71"/>
    </row>
    <row r="995" spans="1:26" ht="12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1"/>
      <c r="Y995" s="71"/>
      <c r="Z995" s="71"/>
    </row>
    <row r="996" spans="1:26" ht="12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1"/>
      <c r="Y996" s="71"/>
      <c r="Z996" s="71"/>
    </row>
    <row r="997" spans="1:26" ht="12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1"/>
      <c r="Y997" s="71"/>
      <c r="Z997" s="71"/>
    </row>
    <row r="998" spans="1:26" ht="12.75" customHeight="1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1"/>
      <c r="Y998" s="71"/>
      <c r="Z998" s="71"/>
    </row>
    <row r="999" spans="1:26" ht="12.75" customHeight="1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1"/>
      <c r="Y999" s="71"/>
      <c r="Z999" s="71"/>
    </row>
    <row r="1000" spans="1:26" ht="12.75" customHeight="1">
      <c r="A1000" s="71"/>
      <c r="B1000" s="71"/>
      <c r="C1000" s="71"/>
      <c r="D1000" s="71"/>
      <c r="E1000" s="71"/>
      <c r="F1000" s="71"/>
      <c r="G1000" s="71"/>
      <c r="H1000" s="71"/>
      <c r="I1000" s="71"/>
      <c r="J1000" s="71"/>
      <c r="K1000" s="71"/>
      <c r="L1000" s="71"/>
      <c r="M1000" s="71"/>
      <c r="N1000" s="71"/>
      <c r="O1000" s="71"/>
      <c r="P1000" s="71"/>
      <c r="Q1000" s="71"/>
      <c r="R1000" s="71"/>
      <c r="S1000" s="71"/>
      <c r="T1000" s="71"/>
      <c r="U1000" s="71"/>
      <c r="V1000" s="71"/>
      <c r="W1000" s="71"/>
      <c r="X1000" s="71"/>
      <c r="Y1000" s="71"/>
      <c r="Z1000" s="71"/>
    </row>
    <row r="1001" spans="1:26" ht="12.75" customHeight="1">
      <c r="A1001" s="71"/>
      <c r="B1001" s="71"/>
      <c r="C1001" s="71"/>
      <c r="D1001" s="71"/>
      <c r="E1001" s="71"/>
      <c r="F1001" s="71"/>
      <c r="G1001" s="71"/>
      <c r="H1001" s="71"/>
      <c r="I1001" s="71"/>
      <c r="J1001" s="71"/>
      <c r="K1001" s="71"/>
      <c r="L1001" s="71"/>
      <c r="M1001" s="71"/>
      <c r="N1001" s="71"/>
      <c r="O1001" s="71"/>
      <c r="P1001" s="71"/>
      <c r="Q1001" s="71"/>
      <c r="R1001" s="71"/>
      <c r="S1001" s="71"/>
      <c r="T1001" s="71"/>
      <c r="U1001" s="71"/>
      <c r="V1001" s="71"/>
      <c r="W1001" s="71"/>
      <c r="X1001" s="71"/>
      <c r="Y1001" s="71"/>
      <c r="Z1001" s="71"/>
    </row>
  </sheetData>
  <mergeCells count="40">
    <mergeCell ref="B45:E45"/>
    <mergeCell ref="F45:H45"/>
    <mergeCell ref="A48:H48"/>
    <mergeCell ref="A50:H50"/>
    <mergeCell ref="B34:H34"/>
    <mergeCell ref="B35:H35"/>
    <mergeCell ref="B36:H36"/>
    <mergeCell ref="B37:H37"/>
    <mergeCell ref="B41:H41"/>
    <mergeCell ref="F42:H42"/>
    <mergeCell ref="B33:H33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19:H19"/>
    <mergeCell ref="B7:D7"/>
    <mergeCell ref="B8:H8"/>
    <mergeCell ref="B9:H9"/>
    <mergeCell ref="B10:H10"/>
    <mergeCell ref="B11:H11"/>
    <mergeCell ref="B12:H12"/>
    <mergeCell ref="B13:H13"/>
    <mergeCell ref="B14:H14"/>
    <mergeCell ref="F15:H15"/>
    <mergeCell ref="B17:I17"/>
    <mergeCell ref="B18:H18"/>
    <mergeCell ref="B6:D6"/>
    <mergeCell ref="A1:I1"/>
    <mergeCell ref="A2:I2"/>
    <mergeCell ref="B3:I3"/>
    <mergeCell ref="B4:H4"/>
    <mergeCell ref="B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132</vt:i4>
      </vt:variant>
    </vt:vector>
  </HeadingPairs>
  <TitlesOfParts>
    <vt:vector size="135" baseType="lpstr">
      <vt:lpstr>PPTO INTERV</vt:lpstr>
      <vt:lpstr>FACTOR MULTIPLICADOR</vt:lpstr>
      <vt:lpstr>FACTOR MULTI 2 COSTOS DTOS</vt:lpstr>
      <vt:lpstr>'PPTO INTERV'!_Toc142041533</vt:lpstr>
      <vt:lpstr>'PPTO INTERV'!_Toc143694497</vt:lpstr>
      <vt:lpstr>'PPTO INTERV'!_Toc143694537</vt:lpstr>
      <vt:lpstr>'PPTO INTERV'!_Toc143694561</vt:lpstr>
      <vt:lpstr>'PPTO INTERV'!_Toc144106979</vt:lpstr>
      <vt:lpstr>'PPTO INTERV'!_Toc144106980</vt:lpstr>
      <vt:lpstr>'PPTO INTERV'!_Toc144106982</vt:lpstr>
      <vt:lpstr>'PPTO INTERV'!_Toc144106983</vt:lpstr>
      <vt:lpstr>'PPTO INTERV'!_Toc144106984</vt:lpstr>
      <vt:lpstr>'PPTO INTERV'!_Toc144106985</vt:lpstr>
      <vt:lpstr>'PPTO INTERV'!_Toc144106986</vt:lpstr>
      <vt:lpstr>'PPTO INTERV'!_Toc144106987</vt:lpstr>
      <vt:lpstr>'PPTO INTERV'!_Toc144106988</vt:lpstr>
      <vt:lpstr>'PPTO INTERV'!_Toc144106989</vt:lpstr>
      <vt:lpstr>'PPTO INTERV'!_Toc144106990</vt:lpstr>
      <vt:lpstr>'PPTO INTERV'!_Toc144106991</vt:lpstr>
      <vt:lpstr>'PPTO INTERV'!_Toc144106992</vt:lpstr>
      <vt:lpstr>'PPTO INTERV'!_Toc144106993</vt:lpstr>
      <vt:lpstr>'PPTO INTERV'!_Toc144106994</vt:lpstr>
      <vt:lpstr>'PPTO INTERV'!_Toc144106995</vt:lpstr>
      <vt:lpstr>'PPTO INTERV'!_Toc144106996</vt:lpstr>
      <vt:lpstr>'PPTO INTERV'!_Toc144106997</vt:lpstr>
      <vt:lpstr>'PPTO INTERV'!_Toc144106998</vt:lpstr>
      <vt:lpstr>'PPTO INTERV'!_Toc144106999</vt:lpstr>
      <vt:lpstr>'PPTO INTERV'!_Toc144107000</vt:lpstr>
      <vt:lpstr>'PPTO INTERV'!_Toc144107001</vt:lpstr>
      <vt:lpstr>'PPTO INTERV'!_Toc144107002</vt:lpstr>
      <vt:lpstr>'PPTO INTERV'!_Toc144107003</vt:lpstr>
      <vt:lpstr>'PPTO INTERV'!_Toc144107004</vt:lpstr>
      <vt:lpstr>'PPTO INTERV'!_Toc144107005</vt:lpstr>
      <vt:lpstr>'PPTO INTERV'!_Toc144107006</vt:lpstr>
      <vt:lpstr>'PPTO INTERV'!_Toc144107007</vt:lpstr>
      <vt:lpstr>'PPTO INTERV'!_Toc144107008</vt:lpstr>
      <vt:lpstr>'PPTO INTERV'!_Toc144107009</vt:lpstr>
      <vt:lpstr>'PPTO INTERV'!_Toc144107010</vt:lpstr>
      <vt:lpstr>'PPTO INTERV'!_Toc144107011</vt:lpstr>
      <vt:lpstr>'PPTO INTERV'!_Toc144107012</vt:lpstr>
      <vt:lpstr>'PPTO INTERV'!_Toc144107013</vt:lpstr>
      <vt:lpstr>'PPTO INTERV'!_Toc144107014</vt:lpstr>
      <vt:lpstr>'PPTO INTERV'!_Toc144107015</vt:lpstr>
      <vt:lpstr>'PPTO INTERV'!_Toc144107016</vt:lpstr>
      <vt:lpstr>'PPTO INTERV'!_Toc144107017</vt:lpstr>
      <vt:lpstr>'PPTO INTERV'!_Toc144107018</vt:lpstr>
      <vt:lpstr>'PPTO INTERV'!_Toc144107019</vt:lpstr>
      <vt:lpstr>'PPTO INTERV'!_Toc144107020</vt:lpstr>
      <vt:lpstr>'PPTO INTERV'!_Toc144107021</vt:lpstr>
      <vt:lpstr>'PPTO INTERV'!_Toc144107022</vt:lpstr>
      <vt:lpstr>'PPTO INTERV'!_Toc144107023</vt:lpstr>
      <vt:lpstr>'PPTO INTERV'!_Toc144107024</vt:lpstr>
      <vt:lpstr>'PPTO INTERV'!_Toc144107025</vt:lpstr>
      <vt:lpstr>'PPTO INTERV'!_Toc144107026</vt:lpstr>
      <vt:lpstr>'PPTO INTERV'!_Toc144107027</vt:lpstr>
      <vt:lpstr>'PPTO INTERV'!_Toc144107028</vt:lpstr>
      <vt:lpstr>'PPTO INTERV'!_Toc144107029</vt:lpstr>
      <vt:lpstr>'PPTO INTERV'!_Toc144107030</vt:lpstr>
      <vt:lpstr>'PPTO INTERV'!_Toc144107031</vt:lpstr>
      <vt:lpstr>'PPTO INTERV'!_Toc144107032</vt:lpstr>
      <vt:lpstr>'PPTO INTERV'!_Toc144107033</vt:lpstr>
      <vt:lpstr>'PPTO INTERV'!_Toc144107034</vt:lpstr>
      <vt:lpstr>'PPTO INTERV'!_Toc144107035</vt:lpstr>
      <vt:lpstr>'PPTO INTERV'!_Toc144107036</vt:lpstr>
      <vt:lpstr>'PPTO INTERV'!_Toc144107037</vt:lpstr>
      <vt:lpstr>'PPTO INTERV'!_Toc144107038</vt:lpstr>
      <vt:lpstr>'PPTO INTERV'!_Toc144107039</vt:lpstr>
      <vt:lpstr>'PPTO INTERV'!_Toc144107040</vt:lpstr>
      <vt:lpstr>'PPTO INTERV'!_Toc144107041</vt:lpstr>
      <vt:lpstr>'PPTO INTERV'!_Toc144107042</vt:lpstr>
      <vt:lpstr>'PPTO INTERV'!_Toc144107043</vt:lpstr>
      <vt:lpstr>'PPTO INTERV'!_Toc144107044</vt:lpstr>
      <vt:lpstr>'PPTO INTERV'!_Toc144107045</vt:lpstr>
      <vt:lpstr>'PPTO INTERV'!_Toc144107046</vt:lpstr>
      <vt:lpstr>'PPTO INTERV'!_Toc144107047</vt:lpstr>
      <vt:lpstr>'PPTO INTERV'!_Toc144107048</vt:lpstr>
      <vt:lpstr>'PPTO INTERV'!_Toc144107049</vt:lpstr>
      <vt:lpstr>'PPTO INTERV'!_Toc144107050</vt:lpstr>
      <vt:lpstr>'PPTO INTERV'!_Toc144107051</vt:lpstr>
      <vt:lpstr>'PPTO INTERV'!_Toc144107052</vt:lpstr>
      <vt:lpstr>'PPTO INTERV'!_Toc144107053</vt:lpstr>
      <vt:lpstr>'PPTO INTERV'!_Toc144107054</vt:lpstr>
      <vt:lpstr>'PPTO INTERV'!_Toc144107055</vt:lpstr>
      <vt:lpstr>'PPTO INTERV'!_Toc144107056</vt:lpstr>
      <vt:lpstr>'PPTO INTERV'!_Toc144107057</vt:lpstr>
      <vt:lpstr>'PPTO INTERV'!_Toc144107058</vt:lpstr>
      <vt:lpstr>'PPTO INTERV'!_Toc144107060</vt:lpstr>
      <vt:lpstr>'PPTO INTERV'!_Toc144107061</vt:lpstr>
      <vt:lpstr>'PPTO INTERV'!_Toc144107062</vt:lpstr>
      <vt:lpstr>'PPTO INTERV'!_Toc144107063</vt:lpstr>
      <vt:lpstr>'PPTO INTERV'!_Toc144107064</vt:lpstr>
      <vt:lpstr>'PPTO INTERV'!_Toc144107065</vt:lpstr>
      <vt:lpstr>'PPTO INTERV'!_Toc144107066</vt:lpstr>
      <vt:lpstr>'PPTO INTERV'!_Toc144107067</vt:lpstr>
      <vt:lpstr>'PPTO INTERV'!_Toc144107068</vt:lpstr>
      <vt:lpstr>'PPTO INTERV'!_Toc144107069</vt:lpstr>
      <vt:lpstr>'PPTO INTERV'!_Toc144107070</vt:lpstr>
      <vt:lpstr>'PPTO INTERV'!_Toc144107071</vt:lpstr>
      <vt:lpstr>'PPTO INTERV'!_Toc144107072</vt:lpstr>
      <vt:lpstr>'PPTO INTERV'!_Toc144107073</vt:lpstr>
      <vt:lpstr>'PPTO INTERV'!_Toc144107074</vt:lpstr>
      <vt:lpstr>'PPTO INTERV'!_Toc144107075</vt:lpstr>
      <vt:lpstr>'PPTO INTERV'!_Toc144107076</vt:lpstr>
      <vt:lpstr>'PPTO INTERV'!_Toc144107077</vt:lpstr>
      <vt:lpstr>'PPTO INTERV'!_Toc144107078</vt:lpstr>
      <vt:lpstr>'PPTO INTERV'!_Toc144107079</vt:lpstr>
      <vt:lpstr>'PPTO INTERV'!_Toc144107080</vt:lpstr>
      <vt:lpstr>'PPTO INTERV'!_Toc144107081</vt:lpstr>
      <vt:lpstr>'PPTO INTERV'!_Toc144107082</vt:lpstr>
      <vt:lpstr>'PPTO INTERV'!_Toc144107083</vt:lpstr>
      <vt:lpstr>'PPTO INTERV'!_Toc144107084</vt:lpstr>
      <vt:lpstr>'PPTO INTERV'!_Toc144107085</vt:lpstr>
      <vt:lpstr>'PPTO INTERV'!_Toc144107086</vt:lpstr>
      <vt:lpstr>'PPTO INTERV'!_Toc144107087</vt:lpstr>
      <vt:lpstr>'PPTO INTERV'!_Toc144107088</vt:lpstr>
      <vt:lpstr>'PPTO INTERV'!_Toc144107089</vt:lpstr>
      <vt:lpstr>'PPTO INTERV'!_Toc144107090</vt:lpstr>
      <vt:lpstr>'PPTO INTERV'!_Toc144107091</vt:lpstr>
      <vt:lpstr>'PPTO INTERV'!_Toc144107092</vt:lpstr>
      <vt:lpstr>'PPTO INTERV'!_Toc144107093</vt:lpstr>
      <vt:lpstr>'PPTO INTERV'!_Toc144107094</vt:lpstr>
      <vt:lpstr>'PPTO INTERV'!_Toc144107095</vt:lpstr>
      <vt:lpstr>'PPTO INTERV'!_Toc144107096</vt:lpstr>
      <vt:lpstr>'PPTO INTERV'!_Toc144107097</vt:lpstr>
      <vt:lpstr>'PPTO INTERV'!_Toc144107098</vt:lpstr>
      <vt:lpstr>'PPTO INTERV'!_Toc144107099</vt:lpstr>
      <vt:lpstr>'PPTO INTERV'!_Toc144107100</vt:lpstr>
      <vt:lpstr>'PPTO INTERV'!_Toc144107101</vt:lpstr>
      <vt:lpstr>'PPTO INTERV'!_Toc144107102</vt:lpstr>
      <vt:lpstr>'PPTO INTERV'!_Toc144107103</vt:lpstr>
      <vt:lpstr>'PPTO INTERV'!_Toc144107104</vt:lpstr>
      <vt:lpstr>'PPTO INTERV'!_Toc144107105</vt:lpstr>
      <vt:lpstr>'PPTO INTERV'!_Toc144107106</vt:lpstr>
      <vt:lpstr>'FACTOR MULTIPLICADOR'!Área_de_impresión</vt:lpstr>
      <vt:lpstr>'PPTO INTERV'!Área_de_impresión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Leonel Vidal Londoño</cp:lastModifiedBy>
  <cp:lastPrinted>2026-05-21T19:03:06Z</cp:lastPrinted>
  <dcterms:created xsi:type="dcterms:W3CDTF">2024-04-16T00:37:00Z</dcterms:created>
  <dcterms:modified xsi:type="dcterms:W3CDTF">2026-05-21T19:09:08Z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EACD6CEFFE844B599D057855671F2A26_13</vt:lpwstr>
  </property>
  <property fmtid="{D5CDD505-2E9C-101B-9397-08002B2CF9AE}" pid="3" name="KSOProductBuildVer">
    <vt:lpwstr>2058-12.1.0.25242</vt:lpwstr>
  </property>
  <property fmtid="{D5CDD505-2E9C-101B-9397-08002B2CF9AE}" pid="4" name="CalculationRule">
    <vt:i4>0</vt:i4>
  </property>
</Properties>
</file>