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2"/>
  <workbookPr defaultThemeVersion="166925"/>
  <mc:AlternateContent xmlns:mc="http://schemas.openxmlformats.org/markup-compatibility/2006">
    <mc:Choice Requires="x15">
      <x15ac:absPath xmlns:x15ac="http://schemas.microsoft.com/office/spreadsheetml/2010/11/ac" url="/Volumes/NO NAME/Nueva carpeta/PROCESOS ESTUDIOS DEL SECTOR DESARROLLO/HABITANTE EN CALLE/INTRAMURAL/"/>
    </mc:Choice>
  </mc:AlternateContent>
  <xr:revisionPtr revIDLastSave="0" documentId="8_{C1B1E9F0-801F-E74A-9835-4CEF985E9592}" xr6:coauthVersionLast="47" xr6:coauthVersionMax="47" xr10:uidLastSave="{00000000-0000-0000-0000-000000000000}"/>
  <bookViews>
    <workbookView xWindow="0" yWindow="0" windowWidth="28160" windowHeight="17620" xr2:uid="{8FE59DCD-CF66-4BCB-BC45-D4A8E8DBE52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 i="1" l="1"/>
  <c r="L6" i="1"/>
  <c r="L7" i="1"/>
  <c r="L8" i="1"/>
  <c r="L9" i="1"/>
  <c r="L10" i="1"/>
  <c r="L11" i="1"/>
  <c r="L12" i="1"/>
  <c r="L13" i="1"/>
  <c r="L14" i="1"/>
  <c r="L15" i="1"/>
  <c r="L16" i="1"/>
  <c r="L17" i="1"/>
  <c r="L18" i="1"/>
  <c r="L19" i="1"/>
  <c r="L20" i="1"/>
  <c r="L21" i="1"/>
  <c r="L22" i="1"/>
  <c r="K21" i="1"/>
  <c r="K22" i="1"/>
  <c r="K20" i="1"/>
  <c r="K18" i="1"/>
  <c r="K5" i="1"/>
  <c r="K6" i="1"/>
  <c r="K7" i="1"/>
  <c r="K8" i="1"/>
  <c r="K9" i="1"/>
  <c r="K10" i="1"/>
  <c r="K11" i="1"/>
  <c r="K12" i="1"/>
  <c r="K13" i="1"/>
  <c r="K14" i="1"/>
  <c r="K15" i="1"/>
  <c r="K16" i="1"/>
  <c r="K17" i="1"/>
  <c r="L4" i="1"/>
  <c r="K4" i="1"/>
  <c r="J23" i="1"/>
  <c r="L23" i="1"/>
  <c r="J5" i="1"/>
  <c r="J6" i="1"/>
  <c r="J7" i="1"/>
  <c r="J8" i="1"/>
  <c r="J9" i="1"/>
  <c r="J10" i="1"/>
  <c r="J11" i="1"/>
  <c r="J12" i="1"/>
  <c r="J13" i="1"/>
  <c r="J14" i="1"/>
  <c r="J15" i="1"/>
  <c r="J16" i="1"/>
  <c r="J17" i="1"/>
  <c r="J18" i="1"/>
  <c r="J19" i="1"/>
  <c r="J20" i="1"/>
  <c r="J21" i="1"/>
  <c r="J22" i="1"/>
  <c r="J4" i="1"/>
  <c r="H5" i="1"/>
  <c r="H6" i="1"/>
  <c r="H7" i="1"/>
  <c r="H8" i="1"/>
  <c r="H9" i="1"/>
  <c r="H10" i="1"/>
  <c r="H11" i="1"/>
  <c r="H12" i="1"/>
  <c r="H13" i="1"/>
  <c r="H14" i="1"/>
  <c r="H15" i="1"/>
  <c r="H16" i="1"/>
  <c r="H17" i="1"/>
  <c r="H18" i="1"/>
  <c r="H19" i="1"/>
  <c r="H20" i="1"/>
  <c r="H21" i="1"/>
  <c r="H22" i="1"/>
  <c r="H4" i="1"/>
  <c r="H23" i="1" s="1"/>
</calcChain>
</file>

<file path=xl/sharedStrings.xml><?xml version="1.0" encoding="utf-8"?>
<sst xmlns="http://schemas.openxmlformats.org/spreadsheetml/2006/main" count="52" uniqueCount="40">
  <si>
    <t>CONCEPTO</t>
  </si>
  <si>
    <t>DESCRIPCIÓN</t>
  </si>
  <si>
    <t>UNIDAD DE MEDIDA</t>
  </si>
  <si>
    <t>CANT </t>
  </si>
  <si>
    <t>ALIMENTACIÓN</t>
  </si>
  <si>
    <t>Días</t>
  </si>
  <si>
    <t>ALOJAMIENTO</t>
  </si>
  <si>
    <t>Durante la duración del convenio, las veinticuatro (24) horas del día, se debe garantizar un espacio dentro de las instalaciones de la ESAL para la estancia y descanso (cama, colchón y almohada con forro anti fluido, sábana y toalla) de los beneficiarios y para su higiene personal (ducha, sanitario, lavadero y áreas comunes para descanso). Estos espacios deben contar con las normas de higiene y salubridad vigentes.</t>
  </si>
  <si>
    <t>ASEO PERSONAL (KIT)</t>
  </si>
  <si>
    <t>Dos (2) rollos de papel higiénico triple hoja de 37 m</t>
  </si>
  <si>
    <t>UNIDAD</t>
  </si>
  <si>
    <t>Un (1) jabón de baño antibacterial de 120 grs</t>
  </si>
  <si>
    <t xml:space="preserve">Un (1) cepillo de dientes para adultos con cerdas suaves </t>
  </si>
  <si>
    <t>Un (1) desodorante en crema de 100 grs</t>
  </si>
  <si>
    <t>Dos (2) máquinas de afeitar de tres hojas con banda lubricante</t>
  </si>
  <si>
    <t>Una (1) crema dental con flúor de 100 ml</t>
  </si>
  <si>
    <t>Toallas higiénicas paquete x 10 unidades (si el beneficiario es hombre, el kit a entregar no debe contener este producto)</t>
  </si>
  <si>
    <t>Jabón de lavar liquido x 300 grs</t>
  </si>
  <si>
    <t>Detergente en polvo x 125 grs</t>
  </si>
  <si>
    <t>Talco tarro x 60 grs</t>
  </si>
  <si>
    <t>Shampoo x 180 ml</t>
  </si>
  <si>
    <t>ACTIVIDADES LÚDICO RECREATIVAS Y DEPORTIVAS GRUPALES</t>
  </si>
  <si>
    <t xml:space="preserve">Actividades lúdicas recreativas y deportivas grupales por parte de un tecnólogo o profesional en cultura física, recreación y deporte; y/o licenciado en deportes y/o afines. Deberá realizar cinco (5) actividades lúdico recreativas o deportivas semanales durante la ejecución del convenio de mínimo de una (1) hora por actividad. </t>
  </si>
  <si>
    <t>hora</t>
  </si>
  <si>
    <t>INTERVENCIÓN PSICOLÓGICA INDIVIDUAL</t>
  </si>
  <si>
    <t>Intervención psicológica para realizar valoración y seguimiento individual por parte de un profesional en psicología. Deberá realizar una (1) intervención mensual durante la ejecución del convenio de mínimo de una (1) hora de atención. Así mismo, al inicio de ejecución del convenio se debe realizar una valoración diagnóstica de cada beneficiario, a través de la cual se fija la ruta de atención.</t>
  </si>
  <si>
    <t>Intervenciones</t>
  </si>
  <si>
    <t>INTERVENCIÓN PSICOLÓGICA GRUPAL</t>
  </si>
  <si>
    <t>Intervención psicológica para realizar valoración y seguimiento grupal por parte de un profesional en psicología. Deberá realizar dos (2) intervenciones semanales durante la ejecución del convenio de mínimo de una (1) hora de atención.</t>
  </si>
  <si>
    <t>INTERVENCIÓN TERAPÉUTICA OCUPACIONAL INDIVIDUAL</t>
  </si>
  <si>
    <t>Implementar actividades ocupacionales que aporten al desarrollo de capacidades académicas y laborales. Así mismo, al inicio de ejecución del convenio se debe realizar una jornada de graduación de cada actividad, a través de la cual se fija la ruta de atención.</t>
  </si>
  <si>
    <t xml:space="preserve">Jornadas </t>
  </si>
  <si>
    <t>INTERVENCIÓN TERAPÉUTICA OCUPACIONAL GRUPAL</t>
  </si>
  <si>
    <t>Intervención para realizar actividades en terapia ocupacional grupal que contribuyan al mejoramiento de la funcionalidad física de los beneficiarios, por parte de un profesional en terapia ocupacional. Deberá garantizar dos (2) intervenciones semanales grupales, con duración mínimo de una (1) hora de atención. Así mismo, al inicio de ejecución del convenio se debe realizar una valoración diagnóstica de cada beneficiario, a través de la cual se fija la ruta de atención.</t>
  </si>
  <si>
    <t xml:space="preserve">intervenciones </t>
  </si>
  <si>
    <t>COTIZACION 1</t>
  </si>
  <si>
    <t>COTIZACION 2</t>
  </si>
  <si>
    <t>PROMEDIO UNITARIO</t>
  </si>
  <si>
    <t>PROMEDIO TOTAL</t>
  </si>
  <si>
    <r>
      <t>Consiste en tres comidas diarias (Desayuno, Almuerzo y Cena) por cada ciudadano. Dicha alimentación se debe establecer a través de minuta nutricional con 15 ciclos de menús avalada por profesional adscrito a la ESAL, siguiendo los parámetros de la minuta patrón entregada por el municipio.</t>
    </r>
    <r>
      <rPr>
        <u/>
        <sz val="9"/>
        <color rgb="FF000000"/>
        <rFont val="Calibri Light"/>
        <family val="2"/>
        <scheme val="major"/>
      </rPr>
      <t xml:space="preserve"> </t>
    </r>
    <r>
      <rPr>
        <sz val="9"/>
        <color rgb="FF000000"/>
        <rFont val="Calibri Light"/>
        <family val="2"/>
        <scheme val="major"/>
      </rPr>
      <t>Así mismo, se debe garantizar que las raciones cuenten con todas las normas de higiene y presentación. El servicio de alimentación incluye la manipulación de alimentos. SEGUN ANEXO 1 (minutas nutricionales).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</si>
</sst>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quot;$&quot;\ #,##0"/>
  </numFmts>
  <fonts count="6" x14ac:knownFonts="1">
    <font>
      <sz val="11"/>
      <color theme="1"/>
      <name val="Calibri"/>
      <family val="2"/>
      <scheme val="minor"/>
    </font>
    <font>
      <sz val="9"/>
      <color rgb="FF000000"/>
      <name val="Arial"/>
      <family val="2"/>
    </font>
    <font>
      <b/>
      <sz val="9"/>
      <color rgb="FF000000"/>
      <name val="Calibri Light"/>
      <family val="2"/>
      <scheme val="major"/>
    </font>
    <font>
      <sz val="9"/>
      <color rgb="FF000000"/>
      <name val="Calibri Light"/>
      <family val="2"/>
      <scheme val="major"/>
    </font>
    <font>
      <u/>
      <sz val="9"/>
      <color rgb="FF000000"/>
      <name val="Calibri Light"/>
      <family val="2"/>
      <scheme val="major"/>
    </font>
    <font>
      <sz val="9"/>
      <color theme="1"/>
      <name val="Calibri Light"/>
      <family val="2"/>
      <scheme val="major"/>
    </font>
  </fonts>
  <fills count="4">
    <fill>
      <patternFill patternType="none"/>
    </fill>
    <fill>
      <patternFill patternType="gray125"/>
    </fill>
    <fill>
      <patternFill patternType="solid">
        <fgColor rgb="FFD9D9D9"/>
        <bgColor indexed="64"/>
      </patternFill>
    </fill>
    <fill>
      <patternFill patternType="solid">
        <fgColor rgb="FFFFFFFF"/>
        <bgColor indexed="64"/>
      </patternFill>
    </fill>
  </fills>
  <borders count="5">
    <border>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164" fontId="1" fillId="3" borderId="1"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3" borderId="2" xfId="0" applyFont="1" applyFill="1" applyBorder="1" applyAlignment="1">
      <alignment horizontal="center" vertical="center" wrapText="1"/>
    </xf>
    <xf numFmtId="165" fontId="3" fillId="3" borderId="2" xfId="0" applyNumberFormat="1" applyFont="1" applyFill="1" applyBorder="1" applyAlignment="1">
      <alignment horizontal="center" vertical="center" wrapText="1"/>
    </xf>
    <xf numFmtId="0" fontId="3" fillId="3" borderId="2" xfId="0" applyFont="1" applyFill="1" applyBorder="1" applyAlignment="1">
      <alignment vertical="center" wrapText="1"/>
    </xf>
    <xf numFmtId="164" fontId="3" fillId="3" borderId="2" xfId="0" applyNumberFormat="1" applyFont="1" applyFill="1" applyBorder="1" applyAlignment="1">
      <alignment horizontal="center" vertical="center" wrapText="1"/>
    </xf>
    <xf numFmtId="165" fontId="5" fillId="0" borderId="2" xfId="0" applyNumberFormat="1" applyFont="1" applyBorder="1" applyAlignment="1">
      <alignment vertical="center"/>
    </xf>
    <xf numFmtId="0" fontId="5" fillId="0" borderId="2" xfId="0" applyFont="1" applyBorder="1"/>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165" fontId="3" fillId="3" borderId="2" xfId="0" applyNumberFormat="1" applyFont="1" applyFill="1" applyBorder="1" applyAlignment="1">
      <alignment horizontal="center" vertical="center" wrapText="1"/>
    </xf>
    <xf numFmtId="0" fontId="2" fillId="3" borderId="2" xfId="0" applyFont="1" applyFill="1" applyBorder="1" applyAlignment="1">
      <alignment horizontal="center" vertical="center" wrapText="1"/>
    </xf>
    <xf numFmtId="0" fontId="3" fillId="3"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C2ED4B-76E7-4716-932B-6EDF7B317065}">
  <dimension ref="C3:M23"/>
  <sheetViews>
    <sheetView tabSelected="1" workbookViewId="0">
      <selection activeCell="L29" sqref="L29"/>
    </sheetView>
  </sheetViews>
  <sheetFormatPr baseColWidth="10" defaultRowHeight="15" x14ac:dyDescent="0.2"/>
  <cols>
    <col min="3" max="3" width="17.6640625" customWidth="1"/>
    <col min="4" max="4" width="42.6640625" customWidth="1"/>
    <col min="8" max="8" width="12.6640625" bestFit="1" customWidth="1"/>
    <col min="10" max="10" width="13.83203125" customWidth="1"/>
  </cols>
  <sheetData>
    <row r="3" spans="3:12" ht="26" x14ac:dyDescent="0.2">
      <c r="C3" s="2" t="s">
        <v>0</v>
      </c>
      <c r="D3" s="2" t="s">
        <v>1</v>
      </c>
      <c r="E3" s="2" t="s">
        <v>2</v>
      </c>
      <c r="F3" s="2" t="s">
        <v>3</v>
      </c>
      <c r="G3" s="11" t="s">
        <v>35</v>
      </c>
      <c r="H3" s="12"/>
      <c r="I3" s="11" t="s">
        <v>36</v>
      </c>
      <c r="J3" s="12"/>
      <c r="K3" s="2" t="s">
        <v>37</v>
      </c>
      <c r="L3" s="2" t="s">
        <v>38</v>
      </c>
    </row>
    <row r="4" spans="3:12" ht="104" x14ac:dyDescent="0.2">
      <c r="C4" s="3" t="s">
        <v>4</v>
      </c>
      <c r="D4" s="4" t="s">
        <v>39</v>
      </c>
      <c r="E4" s="5" t="s">
        <v>5</v>
      </c>
      <c r="F4" s="5">
        <v>30</v>
      </c>
      <c r="G4" s="6">
        <v>18480</v>
      </c>
      <c r="H4" s="6">
        <f>G4*F4</f>
        <v>554400</v>
      </c>
      <c r="I4" s="6">
        <v>21000</v>
      </c>
      <c r="J4" s="6">
        <f>I4*F4</f>
        <v>630000</v>
      </c>
      <c r="K4" s="6">
        <f>AVERAGE(G4,I4)</f>
        <v>19740</v>
      </c>
      <c r="L4" s="9">
        <f>K4*F4</f>
        <v>592200</v>
      </c>
    </row>
    <row r="5" spans="3:12" ht="91" x14ac:dyDescent="0.2">
      <c r="C5" s="3" t="s">
        <v>6</v>
      </c>
      <c r="D5" s="5" t="s">
        <v>7</v>
      </c>
      <c r="E5" s="5" t="s">
        <v>5</v>
      </c>
      <c r="F5" s="5">
        <v>30</v>
      </c>
      <c r="G5" s="6">
        <v>22000</v>
      </c>
      <c r="H5" s="6">
        <f t="shared" ref="H5:H22" si="0">G5*F5</f>
        <v>660000</v>
      </c>
      <c r="I5" s="6">
        <v>25000</v>
      </c>
      <c r="J5" s="6">
        <f t="shared" ref="J5:J22" si="1">I5*F5</f>
        <v>750000</v>
      </c>
      <c r="K5" s="6">
        <f t="shared" ref="K5:K17" si="2">AVERAGE(G5,I5)</f>
        <v>23500</v>
      </c>
      <c r="L5" s="9">
        <f t="shared" ref="L5:L22" si="3">K5*F5</f>
        <v>705000</v>
      </c>
    </row>
    <row r="6" spans="3:12" x14ac:dyDescent="0.2">
      <c r="C6" s="14" t="s">
        <v>8</v>
      </c>
      <c r="D6" s="7" t="s">
        <v>9</v>
      </c>
      <c r="E6" s="5" t="s">
        <v>10</v>
      </c>
      <c r="F6" s="5">
        <v>2</v>
      </c>
      <c r="G6" s="6">
        <v>2666</v>
      </c>
      <c r="H6" s="6">
        <f t="shared" si="0"/>
        <v>5332</v>
      </c>
      <c r="I6" s="6">
        <v>3030</v>
      </c>
      <c r="J6" s="6">
        <f t="shared" si="1"/>
        <v>6060</v>
      </c>
      <c r="K6" s="6">
        <f t="shared" si="2"/>
        <v>2848</v>
      </c>
      <c r="L6" s="9">
        <f t="shared" si="3"/>
        <v>5696</v>
      </c>
    </row>
    <row r="7" spans="3:12" x14ac:dyDescent="0.2">
      <c r="C7" s="14"/>
      <c r="D7" s="7" t="s">
        <v>11</v>
      </c>
      <c r="E7" s="5" t="s">
        <v>10</v>
      </c>
      <c r="F7" s="5">
        <v>1</v>
      </c>
      <c r="G7" s="6">
        <v>3221</v>
      </c>
      <c r="H7" s="6">
        <f t="shared" si="0"/>
        <v>3221</v>
      </c>
      <c r="I7" s="6">
        <v>3660</v>
      </c>
      <c r="J7" s="6">
        <f t="shared" si="1"/>
        <v>3660</v>
      </c>
      <c r="K7" s="6">
        <f t="shared" si="2"/>
        <v>3440.5</v>
      </c>
      <c r="L7" s="9">
        <f t="shared" si="3"/>
        <v>3440.5</v>
      </c>
    </row>
    <row r="8" spans="3:12" x14ac:dyDescent="0.2">
      <c r="C8" s="14"/>
      <c r="D8" s="7" t="s">
        <v>12</v>
      </c>
      <c r="E8" s="5" t="s">
        <v>10</v>
      </c>
      <c r="F8" s="5">
        <v>1</v>
      </c>
      <c r="G8" s="6">
        <v>4277</v>
      </c>
      <c r="H8" s="6">
        <f t="shared" si="0"/>
        <v>4277</v>
      </c>
      <c r="I8" s="6">
        <v>4860</v>
      </c>
      <c r="J8" s="6">
        <f t="shared" si="1"/>
        <v>4860</v>
      </c>
      <c r="K8" s="6">
        <f t="shared" si="2"/>
        <v>4568.5</v>
      </c>
      <c r="L8" s="9">
        <f t="shared" si="3"/>
        <v>4568.5</v>
      </c>
    </row>
    <row r="9" spans="3:12" x14ac:dyDescent="0.2">
      <c r="C9" s="14"/>
      <c r="D9" s="7" t="s">
        <v>13</v>
      </c>
      <c r="E9" s="5" t="s">
        <v>10</v>
      </c>
      <c r="F9" s="5">
        <v>1</v>
      </c>
      <c r="G9" s="6">
        <v>8149</v>
      </c>
      <c r="H9" s="6">
        <f t="shared" si="0"/>
        <v>8149</v>
      </c>
      <c r="I9" s="6">
        <v>9260</v>
      </c>
      <c r="J9" s="6">
        <f t="shared" si="1"/>
        <v>9260</v>
      </c>
      <c r="K9" s="6">
        <f t="shared" si="2"/>
        <v>8704.5</v>
      </c>
      <c r="L9" s="9">
        <f t="shared" si="3"/>
        <v>8704.5</v>
      </c>
    </row>
    <row r="10" spans="3:12" x14ac:dyDescent="0.2">
      <c r="C10" s="14"/>
      <c r="D10" s="7" t="s">
        <v>14</v>
      </c>
      <c r="E10" s="5" t="s">
        <v>10</v>
      </c>
      <c r="F10" s="5">
        <v>2</v>
      </c>
      <c r="G10" s="6">
        <v>4470</v>
      </c>
      <c r="H10" s="6">
        <f t="shared" si="0"/>
        <v>8940</v>
      </c>
      <c r="I10" s="6">
        <v>5080</v>
      </c>
      <c r="J10" s="6">
        <f t="shared" si="1"/>
        <v>10160</v>
      </c>
      <c r="K10" s="6">
        <f t="shared" si="2"/>
        <v>4775</v>
      </c>
      <c r="L10" s="9">
        <f t="shared" si="3"/>
        <v>9550</v>
      </c>
    </row>
    <row r="11" spans="3:12" x14ac:dyDescent="0.2">
      <c r="C11" s="14"/>
      <c r="D11" s="7" t="s">
        <v>15</v>
      </c>
      <c r="E11" s="5" t="s">
        <v>10</v>
      </c>
      <c r="F11" s="5">
        <v>1</v>
      </c>
      <c r="G11" s="6">
        <v>5861</v>
      </c>
      <c r="H11" s="6">
        <f t="shared" si="0"/>
        <v>5861</v>
      </c>
      <c r="I11" s="6">
        <v>6660</v>
      </c>
      <c r="J11" s="6">
        <f t="shared" si="1"/>
        <v>6660</v>
      </c>
      <c r="K11" s="6">
        <f t="shared" si="2"/>
        <v>6260.5</v>
      </c>
      <c r="L11" s="9">
        <f t="shared" si="3"/>
        <v>6260.5</v>
      </c>
    </row>
    <row r="12" spans="3:12" ht="26" x14ac:dyDescent="0.2">
      <c r="C12" s="14"/>
      <c r="D12" s="7" t="s">
        <v>16</v>
      </c>
      <c r="E12" s="5" t="s">
        <v>10</v>
      </c>
      <c r="F12" s="5">
        <v>1</v>
      </c>
      <c r="G12" s="6">
        <v>5685</v>
      </c>
      <c r="H12" s="6">
        <f t="shared" si="0"/>
        <v>5685</v>
      </c>
      <c r="I12" s="6">
        <v>6460</v>
      </c>
      <c r="J12" s="6">
        <f t="shared" si="1"/>
        <v>6460</v>
      </c>
      <c r="K12" s="6">
        <f t="shared" si="2"/>
        <v>6072.5</v>
      </c>
      <c r="L12" s="9">
        <f t="shared" si="3"/>
        <v>6072.5</v>
      </c>
    </row>
    <row r="13" spans="3:12" x14ac:dyDescent="0.2">
      <c r="C13" s="14"/>
      <c r="D13" s="7" t="s">
        <v>17</v>
      </c>
      <c r="E13" s="5" t="s">
        <v>10</v>
      </c>
      <c r="F13" s="5">
        <v>1</v>
      </c>
      <c r="G13" s="6">
        <v>6477</v>
      </c>
      <c r="H13" s="6">
        <f t="shared" si="0"/>
        <v>6477</v>
      </c>
      <c r="I13" s="6">
        <v>7360</v>
      </c>
      <c r="J13" s="6">
        <f t="shared" si="1"/>
        <v>7360</v>
      </c>
      <c r="K13" s="6">
        <f t="shared" si="2"/>
        <v>6918.5</v>
      </c>
      <c r="L13" s="9">
        <f t="shared" si="3"/>
        <v>6918.5</v>
      </c>
    </row>
    <row r="14" spans="3:12" x14ac:dyDescent="0.2">
      <c r="C14" s="14"/>
      <c r="D14" s="7" t="s">
        <v>18</v>
      </c>
      <c r="E14" s="5" t="s">
        <v>10</v>
      </c>
      <c r="F14" s="5">
        <v>1</v>
      </c>
      <c r="G14" s="6">
        <v>4101</v>
      </c>
      <c r="H14" s="6">
        <f t="shared" si="0"/>
        <v>4101</v>
      </c>
      <c r="I14" s="6">
        <v>4660</v>
      </c>
      <c r="J14" s="6">
        <f t="shared" si="1"/>
        <v>4660</v>
      </c>
      <c r="K14" s="6">
        <f t="shared" si="2"/>
        <v>4380.5</v>
      </c>
      <c r="L14" s="9">
        <f t="shared" si="3"/>
        <v>4380.5</v>
      </c>
    </row>
    <row r="15" spans="3:12" x14ac:dyDescent="0.2">
      <c r="C15" s="14"/>
      <c r="D15" s="7" t="s">
        <v>19</v>
      </c>
      <c r="E15" s="5" t="s">
        <v>10</v>
      </c>
      <c r="F15" s="5">
        <v>1</v>
      </c>
      <c r="G15" s="6">
        <v>7181</v>
      </c>
      <c r="H15" s="6">
        <f t="shared" si="0"/>
        <v>7181</v>
      </c>
      <c r="I15" s="6">
        <v>8160</v>
      </c>
      <c r="J15" s="6">
        <f t="shared" si="1"/>
        <v>8160</v>
      </c>
      <c r="K15" s="6">
        <f t="shared" si="2"/>
        <v>7670.5</v>
      </c>
      <c r="L15" s="9">
        <f t="shared" si="3"/>
        <v>7670.5</v>
      </c>
    </row>
    <row r="16" spans="3:12" x14ac:dyDescent="0.2">
      <c r="C16" s="14"/>
      <c r="D16" s="7" t="s">
        <v>20</v>
      </c>
      <c r="E16" s="5" t="s">
        <v>10</v>
      </c>
      <c r="F16" s="5">
        <v>1</v>
      </c>
      <c r="G16" s="6">
        <v>8855</v>
      </c>
      <c r="H16" s="6">
        <f t="shared" si="0"/>
        <v>8855</v>
      </c>
      <c r="I16" s="6">
        <v>10063</v>
      </c>
      <c r="J16" s="6">
        <f t="shared" si="1"/>
        <v>10063</v>
      </c>
      <c r="K16" s="6">
        <f t="shared" si="2"/>
        <v>9459</v>
      </c>
      <c r="L16" s="9">
        <f t="shared" si="3"/>
        <v>9459</v>
      </c>
    </row>
    <row r="17" spans="3:13" ht="65" x14ac:dyDescent="0.2">
      <c r="C17" s="3" t="s">
        <v>21</v>
      </c>
      <c r="D17" s="5" t="s">
        <v>22</v>
      </c>
      <c r="E17" s="5" t="s">
        <v>23</v>
      </c>
      <c r="F17" s="5">
        <v>20</v>
      </c>
      <c r="G17" s="6">
        <v>6864</v>
      </c>
      <c r="H17" s="6">
        <f t="shared" si="0"/>
        <v>137280</v>
      </c>
      <c r="I17" s="6">
        <v>7800</v>
      </c>
      <c r="J17" s="6">
        <f t="shared" si="1"/>
        <v>156000</v>
      </c>
      <c r="K17" s="6">
        <f t="shared" si="2"/>
        <v>7332</v>
      </c>
      <c r="L17" s="9">
        <f t="shared" si="3"/>
        <v>146640</v>
      </c>
    </row>
    <row r="18" spans="3:13" x14ac:dyDescent="0.2">
      <c r="C18" s="14" t="s">
        <v>24</v>
      </c>
      <c r="D18" s="15" t="s">
        <v>25</v>
      </c>
      <c r="E18" s="15" t="s">
        <v>26</v>
      </c>
      <c r="F18" s="15">
        <v>1</v>
      </c>
      <c r="G18" s="13">
        <v>73920</v>
      </c>
      <c r="H18" s="6">
        <f t="shared" si="0"/>
        <v>73920</v>
      </c>
      <c r="I18" s="13">
        <v>84000</v>
      </c>
      <c r="J18" s="6">
        <f t="shared" si="1"/>
        <v>84000</v>
      </c>
      <c r="K18" s="13">
        <f>AVERAGE(G18,I18)</f>
        <v>78960</v>
      </c>
      <c r="L18" s="9">
        <f t="shared" si="3"/>
        <v>78960</v>
      </c>
    </row>
    <row r="19" spans="3:13" x14ac:dyDescent="0.2">
      <c r="C19" s="14"/>
      <c r="D19" s="15"/>
      <c r="E19" s="15"/>
      <c r="F19" s="15"/>
      <c r="G19" s="13"/>
      <c r="H19" s="6">
        <f t="shared" si="0"/>
        <v>0</v>
      </c>
      <c r="I19" s="13"/>
      <c r="J19" s="6">
        <f t="shared" si="1"/>
        <v>0</v>
      </c>
      <c r="K19" s="13"/>
      <c r="L19" s="9">
        <f t="shared" si="3"/>
        <v>0</v>
      </c>
    </row>
    <row r="20" spans="3:13" ht="52" x14ac:dyDescent="0.2">
      <c r="C20" s="3" t="s">
        <v>27</v>
      </c>
      <c r="D20" s="5" t="s">
        <v>28</v>
      </c>
      <c r="E20" s="5" t="s">
        <v>26</v>
      </c>
      <c r="F20" s="5">
        <v>8</v>
      </c>
      <c r="G20" s="6">
        <v>8272</v>
      </c>
      <c r="H20" s="6">
        <f t="shared" si="0"/>
        <v>66176</v>
      </c>
      <c r="I20" s="6">
        <v>9400</v>
      </c>
      <c r="J20" s="6">
        <f t="shared" si="1"/>
        <v>75200</v>
      </c>
      <c r="K20" s="6">
        <f>AVERAGE(G20,I20)</f>
        <v>8836</v>
      </c>
      <c r="L20" s="9">
        <f t="shared" si="3"/>
        <v>70688</v>
      </c>
    </row>
    <row r="21" spans="3:13" ht="52" x14ac:dyDescent="0.2">
      <c r="C21" s="3" t="s">
        <v>29</v>
      </c>
      <c r="D21" s="5" t="s">
        <v>30</v>
      </c>
      <c r="E21" s="5" t="s">
        <v>31</v>
      </c>
      <c r="F21" s="5">
        <v>2</v>
      </c>
      <c r="G21" s="6">
        <v>31541</v>
      </c>
      <c r="H21" s="6">
        <f t="shared" si="0"/>
        <v>63082</v>
      </c>
      <c r="I21" s="6">
        <v>39500</v>
      </c>
      <c r="J21" s="6">
        <f t="shared" si="1"/>
        <v>79000</v>
      </c>
      <c r="K21" s="6">
        <f t="shared" ref="K21:K22" si="4">AVERAGE(G21,I21)</f>
        <v>35520.5</v>
      </c>
      <c r="L21" s="9">
        <f t="shared" si="3"/>
        <v>71041</v>
      </c>
    </row>
    <row r="22" spans="3:13" ht="104" x14ac:dyDescent="0.2">
      <c r="C22" s="3" t="s">
        <v>32</v>
      </c>
      <c r="D22" s="5" t="s">
        <v>33</v>
      </c>
      <c r="E22" s="5" t="s">
        <v>34</v>
      </c>
      <c r="F22" s="5">
        <v>8</v>
      </c>
      <c r="G22" s="6">
        <v>8448</v>
      </c>
      <c r="H22" s="6">
        <f t="shared" si="0"/>
        <v>67584</v>
      </c>
      <c r="I22" s="6">
        <v>9600</v>
      </c>
      <c r="J22" s="6">
        <f t="shared" si="1"/>
        <v>76800</v>
      </c>
      <c r="K22" s="6">
        <f t="shared" si="4"/>
        <v>9024</v>
      </c>
      <c r="L22" s="9">
        <f t="shared" si="3"/>
        <v>72192</v>
      </c>
    </row>
    <row r="23" spans="3:13" x14ac:dyDescent="0.2">
      <c r="C23" s="10"/>
      <c r="D23" s="10"/>
      <c r="E23" s="10"/>
      <c r="F23" s="10"/>
      <c r="G23" s="10"/>
      <c r="H23" s="8">
        <f>SUM(H4:H22)</f>
        <v>1690521</v>
      </c>
      <c r="I23" s="8"/>
      <c r="J23" s="8">
        <f t="shared" ref="I23:M23" si="5">SUM(J4:J22)</f>
        <v>1928363</v>
      </c>
      <c r="K23" s="8"/>
      <c r="L23" s="8">
        <f t="shared" si="5"/>
        <v>1809442</v>
      </c>
      <c r="M23" s="1"/>
    </row>
  </sheetData>
  <mergeCells count="10">
    <mergeCell ref="G3:H3"/>
    <mergeCell ref="I3:J3"/>
    <mergeCell ref="I18:I19"/>
    <mergeCell ref="K18:K19"/>
    <mergeCell ref="C6:C16"/>
    <mergeCell ref="C18:C19"/>
    <mergeCell ref="D18:D19"/>
    <mergeCell ref="E18:E19"/>
    <mergeCell ref="F18:F19"/>
    <mergeCell ref="G18:G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ruby aldana</dc:creator>
  <cp:lastModifiedBy>MIGUEL MARTINEZ</cp:lastModifiedBy>
  <dcterms:created xsi:type="dcterms:W3CDTF">2026-05-04T07:27:32Z</dcterms:created>
  <dcterms:modified xsi:type="dcterms:W3CDTF">2026-05-04T13:51:59Z</dcterms:modified>
</cp:coreProperties>
</file>