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30"/>
  <workbookPr/>
  <mc:AlternateContent xmlns:mc="http://schemas.openxmlformats.org/markup-compatibility/2006">
    <mc:Choice Requires="x15">
      <x15ac:absPath xmlns:x15ac="http://schemas.microsoft.com/office/spreadsheetml/2010/11/ac" url="C:\Users\rmontoya\Desktop\CONTRATOS\2. Equipos de Laboratorio\2026\Procesos contractuales\3. LIC - CABINAS\Ficha técnica\"/>
    </mc:Choice>
  </mc:AlternateContent>
  <xr:revisionPtr revIDLastSave="0" documentId="11_247A07B7C676E200D8100B3C1F01CF402ED644BB" xr6:coauthVersionLast="47" xr6:coauthVersionMax="47" xr10:uidLastSave="{00000000-0000-0000-0000-000000000000}"/>
  <bookViews>
    <workbookView xWindow="0" yWindow="0" windowWidth="15360" windowHeight="7740" tabRatio="770" xr2:uid="{00000000-000D-0000-FFFF-FFFF00000000}"/>
  </bookViews>
  <sheets>
    <sheet name="Equipos" sheetId="11" r:id="rId1"/>
    <sheet name="CONTEO" sheetId="79" r:id="rId2"/>
    <sheet name="Hoja1" sheetId="78" state="hidden" r:id="rId3"/>
    <sheet name="TD_G1" sheetId="48" state="hidden" r:id="rId4"/>
    <sheet name="tD16" sheetId="54" state="hidden" r:id="rId5"/>
    <sheet name="Consolidado" sheetId="71" state="hidden" r:id="rId6"/>
    <sheet name="Consolidadado" sheetId="55" state="hidden" r:id="rId7"/>
  </sheets>
  <definedNames>
    <definedName name="_xlnm._FilterDatabase" localSheetId="0" hidden="1">Equipos!$A$6:$M$243</definedName>
    <definedName name="_xlnm.Print_Area" localSheetId="1">CONTEO!$A$1:$L$22</definedName>
    <definedName name="_xlnm.Print_Area" localSheetId="0">Equipos!$A$1:$N$280</definedName>
    <definedName name="_xlnm.Print_Area" localSheetId="2">Hoja1!$A$1:$L$28</definedName>
  </definedNames>
  <calcPr calcId="191028"/>
  <pivotCaches>
    <pivotCache cacheId="1134" r:id="rId8"/>
    <pivotCache cacheId="1135"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79" l="1"/>
  <c r="J15" i="79"/>
  <c r="J16" i="79"/>
  <c r="J17" i="79"/>
  <c r="J13" i="79"/>
  <c r="J11" i="79"/>
  <c r="J14" i="79"/>
  <c r="J9" i="79"/>
  <c r="J12" i="79"/>
  <c r="J18" i="79"/>
  <c r="J19" i="79"/>
  <c r="J20" i="79"/>
  <c r="J8" i="79"/>
  <c r="J21" i="79" s="1"/>
  <c r="H21" i="79" l="1"/>
  <c r="F21" i="79"/>
  <c r="D21" i="79"/>
  <c r="H27" i="78" l="1"/>
  <c r="F27" i="78"/>
  <c r="D27" i="78"/>
  <c r="J10" i="78"/>
  <c r="J11" i="78"/>
  <c r="J12" i="78"/>
  <c r="J13" i="78"/>
  <c r="J14" i="78"/>
  <c r="J15" i="78"/>
  <c r="J16" i="78"/>
  <c r="J17" i="78"/>
  <c r="J18" i="78"/>
  <c r="J19" i="78"/>
  <c r="J20" i="78"/>
  <c r="J21" i="78"/>
  <c r="J22" i="78"/>
  <c r="J23" i="78"/>
  <c r="J24" i="78"/>
  <c r="J25" i="78"/>
  <c r="J26" i="78"/>
  <c r="J9" i="78"/>
  <c r="J8" i="78"/>
  <c r="J27" i="78" l="1"/>
  <c r="K25" i="71"/>
  <c r="J25" i="71"/>
  <c r="I25" i="71"/>
  <c r="H25" i="71"/>
  <c r="G25" i="71"/>
  <c r="F25" i="71"/>
  <c r="G13" i="71"/>
  <c r="H13" i="71"/>
  <c r="I13" i="71"/>
  <c r="J13" i="71"/>
  <c r="K13" i="71"/>
  <c r="F13" i="71"/>
  <c r="F24" i="55"/>
  <c r="F13" i="55"/>
  <c r="F35" i="55"/>
  <c r="F21" i="55"/>
  <c r="F28" i="55"/>
  <c r="F27" i="55"/>
  <c r="F34" i="55"/>
  <c r="F33" i="55"/>
  <c r="F32" i="55"/>
  <c r="F31" i="55"/>
  <c r="F30" i="55"/>
  <c r="F29" i="55"/>
  <c r="F26" i="55"/>
  <c r="F25" i="55"/>
  <c r="F23" i="55"/>
  <c r="F22" i="55"/>
  <c r="F20" i="55"/>
  <c r="F19" i="55"/>
  <c r="F18" i="55"/>
  <c r="F17" i="55"/>
  <c r="F16" i="55"/>
  <c r="F15" i="55"/>
  <c r="F14" i="55"/>
  <c r="F12" i="55"/>
  <c r="F11" i="55"/>
  <c r="F10" i="55"/>
  <c r="F9" i="55"/>
  <c r="F8" i="55"/>
  <c r="F7" i="55"/>
  <c r="H7" i="55"/>
  <c r="H8" i="55"/>
  <c r="H9" i="55"/>
  <c r="H10" i="55"/>
  <c r="H11" i="55"/>
  <c r="H13" i="55"/>
  <c r="H15" i="55"/>
  <c r="H16" i="55"/>
  <c r="H17" i="55"/>
  <c r="H18" i="55"/>
  <c r="H19" i="55"/>
  <c r="H20" i="55"/>
  <c r="H22" i="55"/>
  <c r="H23" i="55"/>
  <c r="H25" i="55"/>
  <c r="H26" i="55"/>
  <c r="H29" i="55"/>
  <c r="H30" i="55"/>
  <c r="H31" i="55"/>
  <c r="H32" i="55"/>
  <c r="H33" i="55"/>
  <c r="H34" i="55"/>
  <c r="H27" i="55"/>
  <c r="H28" i="55"/>
  <c r="H21" i="55"/>
  <c r="H35" i="55"/>
  <c r="I18" i="55"/>
  <c r="I15" i="55"/>
  <c r="I13" i="55"/>
  <c r="I37" i="55"/>
  <c r="H37" i="5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Rony Kevin Montoya Vargas</author>
  </authors>
  <commentList>
    <comment ref="G7" authorId="0" shapeId="0" xr:uid="{00000000-0006-0000-0500-000001000000}">
      <text>
        <r>
          <rPr>
            <b/>
            <sz val="9"/>
            <color indexed="81"/>
            <rFont val="Tahoma"/>
            <family val="2"/>
          </rPr>
          <t>Rony Kevin Montoya Vargas:</t>
        </r>
        <r>
          <rPr>
            <sz val="9"/>
            <color indexed="81"/>
            <rFont val="Tahoma"/>
            <family val="2"/>
          </rPr>
          <t xml:space="preserve">
Excluyen del servicio los ITEMS 30,31,33 Y 34
</t>
        </r>
      </text>
    </comment>
    <comment ref="J7" authorId="0" shapeId="0" xr:uid="{00000000-0006-0000-0500-000002000000}">
      <text>
        <r>
          <rPr>
            <b/>
            <sz val="9"/>
            <color indexed="81"/>
            <rFont val="Tahoma"/>
            <family val="2"/>
          </rPr>
          <t>Rony Kevin Montoya Vargas:</t>
        </r>
        <r>
          <rPr>
            <sz val="9"/>
            <color indexed="81"/>
            <rFont val="Tahoma"/>
            <family val="2"/>
          </rPr>
          <t xml:space="preserve">
Excluyen del servicio los ITEMS 33 y 34</t>
        </r>
      </text>
    </comment>
    <comment ref="G10" authorId="0" shapeId="0" xr:uid="{00000000-0006-0000-0500-000003000000}">
      <text>
        <r>
          <rPr>
            <b/>
            <sz val="9"/>
            <color indexed="81"/>
            <rFont val="Tahoma"/>
            <family val="2"/>
          </rPr>
          <t>Rony Kevin Montoya Vargas:</t>
        </r>
        <r>
          <rPr>
            <sz val="9"/>
            <color indexed="81"/>
            <rFont val="Tahoma"/>
            <family val="2"/>
          </rPr>
          <t xml:space="preserve">
Excluyen del servicio el ITEM 31</t>
        </r>
      </text>
    </comment>
    <comment ref="F11" authorId="0" shapeId="0" xr:uid="{00000000-0006-0000-0500-000004000000}">
      <text>
        <r>
          <rPr>
            <b/>
            <sz val="9"/>
            <color indexed="81"/>
            <rFont val="Tahoma"/>
            <family val="2"/>
          </rPr>
          <t>Rony Kevin Montoya Vargas:</t>
        </r>
        <r>
          <rPr>
            <sz val="9"/>
            <color indexed="81"/>
            <rFont val="Tahoma"/>
            <family val="2"/>
          </rPr>
          <t xml:space="preserve">
Excluyen del servicio los ITEMS 32 Y 33</t>
        </r>
      </text>
    </comment>
    <comment ref="G12" authorId="0" shapeId="0" xr:uid="{00000000-0006-0000-0500-000005000000}">
      <text>
        <r>
          <rPr>
            <b/>
            <sz val="9"/>
            <color indexed="81"/>
            <rFont val="Tahoma"/>
            <family val="2"/>
          </rPr>
          <t>Rony Kevin Montoya Vargas:</t>
        </r>
        <r>
          <rPr>
            <sz val="9"/>
            <color indexed="81"/>
            <rFont val="Tahoma"/>
            <family val="2"/>
          </rPr>
          <t xml:space="preserve">
Excluyen del servicio los ITEMS 1,4 y 5</t>
        </r>
      </text>
    </comment>
  </commentList>
</comments>
</file>

<file path=xl/sharedStrings.xml><?xml version="1.0" encoding="utf-8"?>
<sst xmlns="http://schemas.openxmlformats.org/spreadsheetml/2006/main" count="1447" uniqueCount="442">
  <si>
    <t>PROCESO DE ADQUISICIÓN DE SERVICIOS</t>
  </si>
  <si>
    <r>
      <t xml:space="preserve">Fecha:
</t>
    </r>
    <r>
      <rPr>
        <sz val="14"/>
        <rFont val="Arial Narrow"/>
        <family val="2"/>
      </rPr>
      <t>2026</t>
    </r>
  </si>
  <si>
    <r>
      <t xml:space="preserve">OBJETO:  </t>
    </r>
    <r>
      <rPr>
        <sz val="12"/>
        <rFont val="Arial Narrow"/>
        <family val="2"/>
      </rPr>
      <t>Realizar servicios de mantenimiento preventivo, verificación, (mantenimiento correctivo (cuando aplique)) y  calificación con suministro de repuestos en caso de requerirse para las cabinas que integran los laboratorios y areas de Producción dentro de las direcciones del INS</t>
    </r>
  </si>
  <si>
    <t>Grupo Equipos de Laboratorio y Producción</t>
  </si>
  <si>
    <t>EQUIPO:</t>
  </si>
  <si>
    <t>CABINAS</t>
  </si>
  <si>
    <t>Ítem</t>
  </si>
  <si>
    <t>N° METRO.</t>
  </si>
  <si>
    <t>Nº INVENT.</t>
  </si>
  <si>
    <t>EQUIPO</t>
  </si>
  <si>
    <t>MARCA</t>
  </si>
  <si>
    <t>MODELO</t>
  </si>
  <si>
    <t>Nº SERIE</t>
  </si>
  <si>
    <t>DIRECCIÓN</t>
  </si>
  <si>
    <t xml:space="preserve">UBICACIÓN </t>
  </si>
  <si>
    <t>CLASIFICACIÓN</t>
  </si>
  <si>
    <t>CARACTERISTICAS METROLOGICAS</t>
  </si>
  <si>
    <t>CANT. DE SERVICIOS Y RUTINAS</t>
  </si>
  <si>
    <t>GVI-165</t>
  </si>
  <si>
    <t>CABINA DE BIOSEGURIDAD</t>
  </si>
  <si>
    <t>LABCONCO</t>
  </si>
  <si>
    <t>171049034B</t>
  </si>
  <si>
    <t>DRSP</t>
  </si>
  <si>
    <t>GVI - VIROLOGÍA</t>
  </si>
  <si>
    <t>Clase II Tipo A</t>
  </si>
  <si>
    <t>NO APLICA</t>
  </si>
  <si>
    <t>Una (1) rutina de mantenimiento preventivo + verificación metrologica</t>
  </si>
  <si>
    <t>Una (1) rutina de calificación</t>
  </si>
  <si>
    <t>GVI-166</t>
  </si>
  <si>
    <t>CABINA DE PCR DE FLUJO LAMINAR</t>
  </si>
  <si>
    <t>MYSTAIRE</t>
  </si>
  <si>
    <t>MY-PCR24</t>
  </si>
  <si>
    <t>MYPCR241-590</t>
  </si>
  <si>
    <t>N/A</t>
  </si>
  <si>
    <t>Tipo: PCR
Ssitema de flujo laminar vertical
Medidas: Prefiltro (28,5*23*2)cm, filtro (45,8*30,4* 8,8)cm</t>
  </si>
  <si>
    <t>3620504DELTA</t>
  </si>
  <si>
    <t>000911156Y</t>
  </si>
  <si>
    <t>GMC - MICOBACTERIAS</t>
  </si>
  <si>
    <t>ESTACIÓN DE TRABAJO</t>
  </si>
  <si>
    <t>020119744A</t>
  </si>
  <si>
    <t>GPT - PATOLOGÍA</t>
  </si>
  <si>
    <t xml:space="preserve">CABINA DE BIOSEGURIDAD </t>
  </si>
  <si>
    <t>011219103 E</t>
  </si>
  <si>
    <t>3620504 DELTA</t>
  </si>
  <si>
    <t>´010715873Z</t>
  </si>
  <si>
    <t>Clase II AB/3</t>
  </si>
  <si>
    <t>060454240B</t>
  </si>
  <si>
    <t>GPR - PARASITOLOGÍA</t>
  </si>
  <si>
    <t>Tipo: PCR
Ssitema de flujo laminar vertical
Medidas: Prefiltro (41,5*41,5*2,5)cm, filtro (18*18*3)in</t>
  </si>
  <si>
    <t>61163928AC</t>
  </si>
  <si>
    <t>70975627AC</t>
  </si>
  <si>
    <t>´071077154AC</t>
  </si>
  <si>
    <t>071077155AC</t>
  </si>
  <si>
    <t>070975619 AC</t>
  </si>
  <si>
    <t>GMR - MICROBIOLOGÍA</t>
  </si>
  <si>
    <t>061163966 AC</t>
  </si>
  <si>
    <t>´070571275 AC</t>
  </si>
  <si>
    <t>081095321 B</t>
  </si>
  <si>
    <t>LOGIC</t>
  </si>
  <si>
    <t>081195848A</t>
  </si>
  <si>
    <t>081195847 A</t>
  </si>
  <si>
    <t>CABINA DE EXTRACCIÓN</t>
  </si>
  <si>
    <t>81094521C</t>
  </si>
  <si>
    <t>ESCO</t>
  </si>
  <si>
    <t>SCR-2A2</t>
  </si>
  <si>
    <t>2009-42917</t>
  </si>
  <si>
    <t>Tipo: PCR
Sistema de flujo laminar vertical
Filtro principal: (610*460*70)mm
Prefiltro: (41.9*39.8*1.8)cm</t>
  </si>
  <si>
    <t>´091118093 A</t>
  </si>
  <si>
    <t>100120206 A</t>
  </si>
  <si>
    <t>THERMO FISHER SCIENTIFIC</t>
  </si>
  <si>
    <t>101254-135</t>
  </si>
  <si>
    <t>GBS - RED NACIONAL BANCO DE SANGRE</t>
  </si>
  <si>
    <t>Clase II Tipo A2</t>
  </si>
  <si>
    <t>AIR CLEAN</t>
  </si>
  <si>
    <t>AC648LFUVC</t>
  </si>
  <si>
    <t>AC648LFUVC-43155</t>
  </si>
  <si>
    <t xml:space="preserve">Tipo: PCR
Sistema de flujo laminar vertical
</t>
  </si>
  <si>
    <t>101134150J</t>
  </si>
  <si>
    <t>GQT - QUÍMICA Y TOXICOLOGÍA</t>
  </si>
  <si>
    <t>111048461J</t>
  </si>
  <si>
    <t>101134095B</t>
  </si>
  <si>
    <t>121066791 C</t>
  </si>
  <si>
    <t>AIRFLUX</t>
  </si>
  <si>
    <t>PHYSIS</t>
  </si>
  <si>
    <t>NO DISPONIBLE</t>
  </si>
  <si>
    <t>GGN - GENÉTICA – CRÓNICAS</t>
  </si>
  <si>
    <t>130576683B</t>
  </si>
  <si>
    <t>131184163 B</t>
  </si>
  <si>
    <t>GCM - CENTRAL DE MUESTRAS</t>
  </si>
  <si>
    <t>131184164 B</t>
  </si>
  <si>
    <t>153581-126</t>
  </si>
  <si>
    <t>150914063 B</t>
  </si>
  <si>
    <t>150914062 B</t>
  </si>
  <si>
    <t>150913907 D</t>
  </si>
  <si>
    <t>Tipo: PCR
Sistema de flujo laminar vertical</t>
  </si>
  <si>
    <t>150913909 D</t>
  </si>
  <si>
    <t>150913908 D</t>
  </si>
  <si>
    <t>181065238B</t>
  </si>
  <si>
    <t>2015-104373</t>
  </si>
  <si>
    <t>GEN - ENTOMOLOGÍA</t>
  </si>
  <si>
    <t>Tipo: PCR
Ssitema de flujo laminar vertical</t>
  </si>
  <si>
    <t>191083552H</t>
  </si>
  <si>
    <t>Clase II tipo C1</t>
  </si>
  <si>
    <t>200492755A</t>
  </si>
  <si>
    <t>200492937 J</t>
  </si>
  <si>
    <t>Clase II - Tipo B</t>
  </si>
  <si>
    <t>BIOSAN</t>
  </si>
  <si>
    <t>UVC/T-AR V.3AD</t>
  </si>
  <si>
    <t>AC3-4B2</t>
  </si>
  <si>
    <t>2020-152078</t>
  </si>
  <si>
    <t>Clase III</t>
  </si>
  <si>
    <t>AC2-4E9</t>
  </si>
  <si>
    <t>2020-151907</t>
  </si>
  <si>
    <t>2020-15-1470</t>
  </si>
  <si>
    <t>201103200 B</t>
  </si>
  <si>
    <t>201103456 A</t>
  </si>
  <si>
    <t>JP INGLOBAL</t>
  </si>
  <si>
    <t>CBII2A-5-TEL</t>
  </si>
  <si>
    <t>CBII2A-TEL</t>
  </si>
  <si>
    <t>2022-186733</t>
  </si>
  <si>
    <t>2022-188727</t>
  </si>
  <si>
    <t>2022-188731</t>
  </si>
  <si>
    <t>2022-186734</t>
  </si>
  <si>
    <t>2022-186735</t>
  </si>
  <si>
    <t>CABINA DE FLUJO LAMINAR</t>
  </si>
  <si>
    <t>LHG-3AG-F9</t>
  </si>
  <si>
    <t>2022-191406</t>
  </si>
  <si>
    <t>Sistema de flujo Laminar: Horizontal_x000D_</t>
  </si>
  <si>
    <t>LABCULTURE / LB2-4B2-E</t>
  </si>
  <si>
    <t>2020-151471</t>
  </si>
  <si>
    <t>Clase II - Tipo B2</t>
  </si>
  <si>
    <t>231056161 E</t>
  </si>
  <si>
    <t>Tipo: PCR
Sistema de flujo laminar: Verical</t>
  </si>
  <si>
    <t>231056160 E</t>
  </si>
  <si>
    <t>AC-318</t>
  </si>
  <si>
    <t>2022-186732</t>
  </si>
  <si>
    <t>DP</t>
  </si>
  <si>
    <t>AC - ASEGURAMIENTO DE LA CALIDAD</t>
  </si>
  <si>
    <t>NSF 49</t>
  </si>
  <si>
    <t>AC-236</t>
  </si>
  <si>
    <t>NUAIRE</t>
  </si>
  <si>
    <t>NU-540-400</t>
  </si>
  <si>
    <t>AC-258</t>
  </si>
  <si>
    <t>201102917 A</t>
  </si>
  <si>
    <t>AC-231</t>
  </si>
  <si>
    <t>181268992 C</t>
  </si>
  <si>
    <t>BIO-157</t>
  </si>
  <si>
    <t>2022-188729</t>
  </si>
  <si>
    <t>BIO - BIOTERIO</t>
  </si>
  <si>
    <t>BIO-167</t>
  </si>
  <si>
    <t>BIO-007</t>
  </si>
  <si>
    <t>LAB PRODUCTS INC.</t>
  </si>
  <si>
    <t>30909D</t>
  </si>
  <si>
    <t>24890-040913 - 13</t>
  </si>
  <si>
    <t>Calificación:
• Integridad de filtros HEPA. Criterio de Aceptación: ISO 14644-3
• Flujo de Aire(72 - 108 ft/min)
 • Conteo de Partículas, Criterio de Aceptación: Buenas Practicas Manofactura De La O.M.S (INFORME 32, 36 Y 45)  ISO 5 - CLASE A
• Prueba de Laminaridad
• Prueba Intensidad lumínica mínimo 650 lux, y las lecturas individuales deben ser mínimo de 430 lux (NFS49.2008).
• Nievel de ruido (NFS 49, 2008).</t>
  </si>
  <si>
    <t>BIO-005</t>
  </si>
  <si>
    <t xml:space="preserve">ESTACIÓN DE TRABAJO </t>
  </si>
  <si>
    <t>30910D</t>
  </si>
  <si>
    <t>25057-040113-01</t>
  </si>
  <si>
    <t>BIO-006</t>
  </si>
  <si>
    <t>24890-040913 - 05</t>
  </si>
  <si>
    <t>Calificación:
• Integridad de filtros HEPA. Criterio de Aceptación: ISO 14644-3
• Flujo de Aire(72 - 108 ft/min)
 • Conteo de Partículas, Criterio de Aceptación: Buenas Practicas Manofactura De La O.M.S (INFORME 32, 36 Y 45)  ISO 5 - CLASE A
• Prueba de Laminaridad.
• Prueba Intensidad lumínica mínimo 650 lux, y las lecturas individuales deben ser mínimo de 430 lux (NFS49.2008).
• Nievel de ruido (NFS 49, 2008).</t>
  </si>
  <si>
    <t>BIO-119/AL-106</t>
  </si>
  <si>
    <t>006193-0502</t>
  </si>
  <si>
    <t>BIO-001</t>
  </si>
  <si>
    <t>NU-677-600</t>
  </si>
  <si>
    <t>160048110613.</t>
  </si>
  <si>
    <t>BIO-004</t>
  </si>
  <si>
    <t>160051110613.</t>
  </si>
  <si>
    <t>BIO-117/AL-104</t>
  </si>
  <si>
    <t>005218-0410</t>
  </si>
  <si>
    <t>BIO-025</t>
  </si>
  <si>
    <t>UNIDAD MANEJADORA DE RESIDUOS</t>
  </si>
  <si>
    <t>M23125-0712-06</t>
  </si>
  <si>
    <t>BIO-143</t>
  </si>
  <si>
    <t>NU-677-400</t>
  </si>
  <si>
    <t>BIO-094</t>
  </si>
  <si>
    <t xml:space="preserve">UNIDAD MANEJADORA DE RESIDUOS </t>
  </si>
  <si>
    <t>M12397-0706</t>
  </si>
  <si>
    <t>BIO-002</t>
  </si>
  <si>
    <t xml:space="preserve">CABINA DE BIOSEGURIDAD  </t>
  </si>
  <si>
    <t>160050110613.</t>
  </si>
  <si>
    <t>BIO-003</t>
  </si>
  <si>
    <t>160049110613.</t>
  </si>
  <si>
    <t>BIO-166</t>
  </si>
  <si>
    <t>150914029 B</t>
  </si>
  <si>
    <t>MC-038</t>
  </si>
  <si>
    <t>MÓDULO DE FLUJO LAMINAR</t>
  </si>
  <si>
    <t>C4</t>
  </si>
  <si>
    <t>FAN FILTER 140</t>
  </si>
  <si>
    <t>Modulo vertical:
Calificación:
• Integridad de filtros HEPA. Criterio de Aceptación: ISO 14644-3
• Flujo de Aire(72 - 108 ft/min)
 • Conteo de Partículas, Criterio de Aceptación: Buenas Practicas Manofactura De La O.M.S (INFORME 32, 36 Y 45)  ISO 5 - CLASE A
• Prueba de Laminaridad.
• Prueba Intensidad lumínica mínimo 650 lux, y las lecturas individuales deben ser mínimo de 430 lux (NFS49.2008).
• Nievel de ruido (NFS 49, 2008).</t>
  </si>
  <si>
    <t>2020-151906</t>
  </si>
  <si>
    <t>ANIMALES VENENOSOS SEDE CAN</t>
  </si>
  <si>
    <t>PURITY</t>
  </si>
  <si>
    <t>FU.X10.E1.00006</t>
  </si>
  <si>
    <t>PO392-FU0005</t>
  </si>
  <si>
    <t>ANIMALES VENENOSOS SEDE BOJACÁ</t>
  </si>
  <si>
    <t>AIRTECH</t>
  </si>
  <si>
    <t>HVS-1800-U</t>
  </si>
  <si>
    <t>AZ2021097229</t>
  </si>
  <si>
    <t>MEDIOS DE CULTIVO</t>
  </si>
  <si>
    <t>AZ2021097230</t>
  </si>
  <si>
    <t>SH-019</t>
  </si>
  <si>
    <t>SIMPLEX</t>
  </si>
  <si>
    <t xml:space="preserve"> PLANTA DE SUEROS HIPERINMUNES</t>
  </si>
  <si>
    <t>SH-020</t>
  </si>
  <si>
    <t>SH-001</t>
  </si>
  <si>
    <t>SH-034</t>
  </si>
  <si>
    <t>SH-059</t>
  </si>
  <si>
    <t>EUROPACK</t>
  </si>
  <si>
    <t>SH-104</t>
  </si>
  <si>
    <t>SNAIRE</t>
  </si>
  <si>
    <t>SH-103</t>
  </si>
  <si>
    <t>SH-163</t>
  </si>
  <si>
    <t>JPMOD36-RD</t>
  </si>
  <si>
    <t>MODULO MOVIL
Calificación:
• Integridad de filtros HEPA. Criterio de Aceptación: ISO 14644-3
• Flujo de Aire(72 - 108 ft/min)
 • Conteo de Partículas, Criterio de Aceptación: Buenas Practicas Manofactura De La O.M.S (INFORME 32, 36 Y 45)  ISO 5 - CLASE A
• Prueba de Laminaridad.
• Prueba Intensidad lumínica mínimo 650 lux, y las lecturas individuales deben ser mínimo de 430 lux (NFS49.2008).
• Nievel de ruido (NFS 49, 2008).</t>
  </si>
  <si>
    <t>LMC-036</t>
  </si>
  <si>
    <t>MYPCR241-589</t>
  </si>
  <si>
    <t>DISP</t>
  </si>
  <si>
    <t>LMC - MORFOLOGÍA CELULAR</t>
  </si>
  <si>
    <t>Tipo: PCR</t>
  </si>
  <si>
    <t>LME-139</t>
  </si>
  <si>
    <t>220429627E</t>
  </si>
  <si>
    <t>LME - GENÓMICA DE MICROORGANISMOS EMERGENTES</t>
  </si>
  <si>
    <t>Tipo: PCR
Downflow: 0,203 m/s a  0,279 m/s
Inflow:  ≥  0,431 m/s</t>
  </si>
  <si>
    <t>001112004Y</t>
  </si>
  <si>
    <t>LMI - MICROBIOLOGÍA</t>
  </si>
  <si>
    <t>051248533 AC</t>
  </si>
  <si>
    <t>LNI - NUTRICIÓN</t>
  </si>
  <si>
    <t>071077156 AC</t>
  </si>
  <si>
    <t>LPI - PARASITOLOGÍA</t>
  </si>
  <si>
    <t>AC2-4E2</t>
  </si>
  <si>
    <t>2009-39050</t>
  </si>
  <si>
    <t>Downflow: 0,27 m/s a  0,36 m/s
Inflow:  ≥  0,45 +/-0.025 m/s</t>
  </si>
  <si>
    <t>100120205 A</t>
  </si>
  <si>
    <t>111048587E</t>
  </si>
  <si>
    <t>LMB - MICOBACTERIAS</t>
  </si>
  <si>
    <t>LPI-011</t>
  </si>
  <si>
    <t>CBS SCIENTIFIC</t>
  </si>
  <si>
    <t>P-036-202-SS</t>
  </si>
  <si>
    <t>´008902</t>
  </si>
  <si>
    <t>140997964D</t>
  </si>
  <si>
    <t>LFM - FISIOLOGÍA MOLECULAR</t>
  </si>
  <si>
    <t>Modulo vertical</t>
  </si>
  <si>
    <t>153581-127</t>
  </si>
  <si>
    <t>2020-157963</t>
  </si>
  <si>
    <t>LMI-080</t>
  </si>
  <si>
    <t>2020-157967</t>
  </si>
  <si>
    <t>Tipo: PCR
Downflow: 0,27 m/s a  0,36 m/s
Inflow:  ≥  0,45 +/-0.025 m/s</t>
  </si>
  <si>
    <t>LMB-040</t>
  </si>
  <si>
    <t>AC2-6S9-NS-PORT-AF</t>
  </si>
  <si>
    <t>2021-176092</t>
  </si>
  <si>
    <t>LMI-083</t>
  </si>
  <si>
    <t>TELSTAR</t>
  </si>
  <si>
    <t>BIO II ADVANCE PLUS 4</t>
  </si>
  <si>
    <t>LME-137</t>
  </si>
  <si>
    <t>LME-138</t>
  </si>
  <si>
    <t>LMC-061</t>
  </si>
  <si>
    <t>LVG-3AG-F9</t>
  </si>
  <si>
    <t>2022-191405</t>
  </si>
  <si>
    <t>Modulo vertical:
Downflow: 0,27 m/s a  0,36 m/s
Inflow:  ≥  0,45 +/-0.025 m/s</t>
  </si>
  <si>
    <t>LMC-060</t>
  </si>
  <si>
    <t>2022-188728</t>
  </si>
  <si>
    <t>LMB-047</t>
  </si>
  <si>
    <t>2022-188730</t>
  </si>
  <si>
    <t>LFM-069</t>
  </si>
  <si>
    <t>LVG-4AG-F9</t>
  </si>
  <si>
    <t>2022-186742</t>
  </si>
  <si>
    <t>LFM-068</t>
  </si>
  <si>
    <t>2022-186736</t>
  </si>
  <si>
    <t>LSO-073</t>
  </si>
  <si>
    <t>EFD-6B9</t>
  </si>
  <si>
    <t>2022-191403</t>
  </si>
  <si>
    <t>LSA - SALUD AMBIENTAL Y LABORAL</t>
  </si>
  <si>
    <t>LME-165</t>
  </si>
  <si>
    <t>EFA-4UDRVW-9</t>
  </si>
  <si>
    <t>2021-168475</t>
  </si>
  <si>
    <t>231056162 E</t>
  </si>
  <si>
    <t>LMC-067</t>
  </si>
  <si>
    <t>PROTECTOR PREMIER</t>
  </si>
  <si>
    <t>231056706 B</t>
  </si>
  <si>
    <t>REPUESTOS REQUERIDOS</t>
  </si>
  <si>
    <t>ITEM</t>
  </si>
  <si>
    <t>REPUESTO</t>
  </si>
  <si>
    <t>CANTIDAD</t>
  </si>
  <si>
    <t>Pre filtro (390*940*20)mm</t>
  </si>
  <si>
    <t>Filtro HEPA principal : (385*940*76)mm</t>
  </si>
  <si>
    <t>Filtro Principal HEPA 99,99% Medida:  (24 48 2-3/4) in</t>
  </si>
  <si>
    <t>Filtro Principal HEPA 99,99% Medida: (48*24*3)in</t>
  </si>
  <si>
    <t>Filtro Principal HEPA 99,99% Medida: (18X48X3-1/16) in</t>
  </si>
  <si>
    <t>Filtro EXHAUST Medida: (18X26X5-7/8) in</t>
  </si>
  <si>
    <t>Filtro HEPA 24X12X6(610X305X150mm)</t>
  </si>
  <si>
    <t>Filtro principal Medidas(18*36*3)in</t>
  </si>
  <si>
    <t>Filtro EXHAUST Medidas(12*18*11,5)in</t>
  </si>
  <si>
    <t>Filtro EXHAUST Medidas (18*24*5,1)in</t>
  </si>
  <si>
    <t>Filtro principal (305*610*66)mm</t>
  </si>
  <si>
    <t>Filtro EXHAUST (457*610*110) mm</t>
  </si>
  <si>
    <t>Membrana de mando principal</t>
  </si>
  <si>
    <t>Filtro HEPA principal, medidas(18*72*3.06)in</t>
  </si>
  <si>
    <t>Filtro HEPA EXHAUST medidas (18*48*5.88)in</t>
  </si>
  <si>
    <t>Filtro HEPA principal, medidas: (1220*457*69)mm</t>
  </si>
  <si>
    <t>Filtro HEPA EXHAUST medidas: (457*610*69)mm</t>
  </si>
  <si>
    <t>Filtro HEPA principal medidas(1809*457*66)mm</t>
  </si>
  <si>
    <r>
      <t xml:space="preserve">Filtro HEPA </t>
    </r>
    <r>
      <rPr>
        <sz val="11"/>
        <rFont val="Arial Narrow"/>
        <family val="2"/>
      </rPr>
      <t>EXHAUST</t>
    </r>
    <r>
      <rPr>
        <sz val="11"/>
        <color rgb="FF000000"/>
        <rFont val="Arial Narrow"/>
        <family val="2"/>
      </rPr>
      <t xml:space="preserve"> medidas (1070*457*110)mm</t>
    </r>
  </si>
  <si>
    <r>
      <t xml:space="preserve">Filtro </t>
    </r>
    <r>
      <rPr>
        <sz val="11"/>
        <rFont val="Arial Narrow"/>
        <family val="2"/>
      </rPr>
      <t xml:space="preserve">EXHAUST </t>
    </r>
    <r>
      <rPr>
        <sz val="11"/>
        <color rgb="FF000000"/>
        <rFont val="Arial Narrow"/>
        <family val="2"/>
      </rPr>
      <t>medidas(18*18*5 7/8)in</t>
    </r>
  </si>
  <si>
    <t>Filtro principal HEPA dimensiones(305*457*76)m</t>
  </si>
  <si>
    <t>Pre filtro 35% (28,5*23*2)cm</t>
  </si>
  <si>
    <t>Filtro principal HEPA Medidas(18*36*3 1/16)in</t>
  </si>
  <si>
    <t>Filtro principal HEPA Dimensiones(450*908*70)mm</t>
  </si>
  <si>
    <r>
      <t xml:space="preserve">Filtro </t>
    </r>
    <r>
      <rPr>
        <sz val="11"/>
        <rFont val="Arial Narrow"/>
        <family val="2"/>
      </rPr>
      <t xml:space="preserve">EXHAUST </t>
    </r>
    <r>
      <rPr>
        <sz val="11"/>
        <color rgb="FF000000"/>
        <rFont val="Arial Narrow"/>
        <family val="2"/>
      </rPr>
      <t>HEPA Dimensiones(450*450*150)mm</t>
    </r>
  </si>
  <si>
    <r>
      <t xml:space="preserve">Filtro </t>
    </r>
    <r>
      <rPr>
        <sz val="11"/>
        <rFont val="Arial Narrow"/>
        <family val="2"/>
      </rPr>
      <t xml:space="preserve">EXHAUST </t>
    </r>
    <r>
      <rPr>
        <sz val="11"/>
        <color rgb="FF000000"/>
        <rFont val="Arial Narrow"/>
        <family val="2"/>
      </rPr>
      <t>HEPA Medidas: (450*450*70)mm</t>
    </r>
  </si>
  <si>
    <t>Pre filtro 35% Medidas: (41.9*41.9*2.54)cm</t>
  </si>
  <si>
    <t>Filtro principal Medidas(1199*457*66)mm</t>
  </si>
  <si>
    <r>
      <t xml:space="preserve">Filtro </t>
    </r>
    <r>
      <rPr>
        <sz val="11"/>
        <rFont val="Arial Narrow"/>
        <family val="2"/>
      </rPr>
      <t>EXHAUST</t>
    </r>
    <r>
      <rPr>
        <sz val="11"/>
        <color rgb="FF000000"/>
        <rFont val="Arial Narrow"/>
        <family val="2"/>
      </rPr>
      <t xml:space="preserve"> Medidas Medidas(76*42*11.5)cm</t>
    </r>
  </si>
  <si>
    <t>Filtro principal HEPA Medidas(120*45.5*7)cm</t>
  </si>
  <si>
    <t>Pre filtro 35% Medidas(49*56*2)cm</t>
  </si>
  <si>
    <t>Filtro principal HEPA Medidas (18*36*3.54)in</t>
  </si>
  <si>
    <r>
      <t xml:space="preserve">Filtro </t>
    </r>
    <r>
      <rPr>
        <sz val="11"/>
        <rFont val="Arial Narrow"/>
        <family val="2"/>
      </rPr>
      <t>EXHAUST</t>
    </r>
    <r>
      <rPr>
        <sz val="11"/>
        <color rgb="FF000000"/>
        <rFont val="Arial Narrow"/>
        <family val="2"/>
      </rPr>
      <t xml:space="preserve"> HEPA Medidas (18*18*5.875)in</t>
    </r>
  </si>
  <si>
    <t>PROCESO DE ADQUISICIÓN DE SERVICIOS 
DE OCM PARA EQUIPOS DE LABORATORIO</t>
  </si>
  <si>
    <r>
      <t xml:space="preserve">OBJETO:  </t>
    </r>
    <r>
      <rPr>
        <sz val="9"/>
        <rFont val="Arial Narrow"/>
        <family val="2"/>
      </rPr>
      <t>Realizar servicios de mantenimiento preventivo, verificación, (mantenimiento correctivo (cuando aplique)) y  calificación con suministro de repuestos en caso de requerirse para las cabinas que integran los laboratorios y areas de Producción dentro de las direcciones del INS</t>
    </r>
  </si>
  <si>
    <t>Equipos a programar por direcciónes técnicas</t>
  </si>
  <si>
    <t>REDES</t>
  </si>
  <si>
    <t>INVESTIGACIÓN</t>
  </si>
  <si>
    <t>PRODUCCIÓN</t>
  </si>
  <si>
    <t xml:space="preserve">TOTAL EQUIPOS </t>
  </si>
  <si>
    <t xml:space="preserve">CABINA DE BIOSEGURIDAD: Clase II Tipo A </t>
  </si>
  <si>
    <t>CABINA DE BIOSEGURIDAD: Clase II - Tipo A2</t>
  </si>
  <si>
    <t>CABINA DE BIOSEGURIDAD: Clase II - Tipo B</t>
  </si>
  <si>
    <t>CABINA DE BIOSEGURIDAD: Clase II Tipo B2</t>
  </si>
  <si>
    <t xml:space="preserve">CABINA DE BIOSEGURIDAD: Clase II Tipo AB/3 </t>
  </si>
  <si>
    <t>CABINA DE BIOSEGURIDAD: Clase II Tipo C1</t>
  </si>
  <si>
    <t>CABINA DE BIOSEGURIDAD: Clase III</t>
  </si>
  <si>
    <t>TOTAL EQUIPOS:</t>
  </si>
  <si>
    <r>
      <t xml:space="preserve">OBJETO:  </t>
    </r>
    <r>
      <rPr>
        <sz val="9"/>
        <rFont val="Arial Narrow"/>
        <family val="2"/>
      </rPr>
      <t>Realizar servicios de mantenimiento preventivo incluido mantenimiento correctivo cuando se requiera, verificación metrologica, calibración con declaración de conformidad, y suministro de repuestos en caso de requerirse para los equipos volumetricos de los laboratorios y areas de producción de las direcciones del INS</t>
    </r>
  </si>
  <si>
    <t>VOLUMÉTRICOS</t>
  </si>
  <si>
    <t>BURETA DIGITAL</t>
  </si>
  <si>
    <t>DISPENSADOR</t>
  </si>
  <si>
    <t>DISPENSADOR (MULTIPLE)</t>
  </si>
  <si>
    <t>MICROPIPETA</t>
  </si>
  <si>
    <t>MICROPIPETA AUTOMATICA</t>
  </si>
  <si>
    <t>MICROPIPETA MONOCANAL</t>
  </si>
  <si>
    <t>MICROPIPETA MULTICANAL</t>
  </si>
  <si>
    <t>PIPETA MONOCANAL</t>
  </si>
  <si>
    <t>PIPETA MULTICANAL</t>
  </si>
  <si>
    <t>PIPETA MULTICANAL 12 CANALES</t>
  </si>
  <si>
    <t>PIPETA MULTICANAL 8 CANALES</t>
  </si>
  <si>
    <t>PIPETA TIPO PISTÓN CANAL MÚLTIPLE (8 CANALES)</t>
  </si>
  <si>
    <t>PIPETA TIPO PISTÓN MONOCANAL</t>
  </si>
  <si>
    <t>PIPETA TIPO PISTÓN MONOCANAL VOLUMEN VARIABLE</t>
  </si>
  <si>
    <t>PIPETEADOR</t>
  </si>
  <si>
    <t xml:space="preserve">PIPETEADOR AUTOMÁTICO </t>
  </si>
  <si>
    <t>REPETIDORA</t>
  </si>
  <si>
    <t>REPETIDORA (DISPENSADOR DE EMISIONES MÚLTIPLES)</t>
  </si>
  <si>
    <t>REPETIDORA (DISPENSADOR DE ENTREGAS MULTIPLES)</t>
  </si>
  <si>
    <t>Etiquetas de fila</t>
  </si>
  <si>
    <t>Cuenta de SERVICIO</t>
  </si>
  <si>
    <t>MICROINYECTOR</t>
  </si>
  <si>
    <t>MICROMANIPULADOR</t>
  </si>
  <si>
    <t>TERMOCICLADOR</t>
  </si>
  <si>
    <t>TERMOCICLADOR CONVENCIONAL</t>
  </si>
  <si>
    <t>TERMOMEZCLADOR DE MICROTUBOS</t>
  </si>
  <si>
    <t>THERMOMIXER C</t>
  </si>
  <si>
    <t xml:space="preserve">THERMOMIXER F 1.5 </t>
  </si>
  <si>
    <t>(en blanco)</t>
  </si>
  <si>
    <t>Total general</t>
  </si>
  <si>
    <t>Cuenta de EQUIPO</t>
  </si>
  <si>
    <t>BOMBA ROTATIVA DE VACÍO PARA MICROSCOPIO</t>
  </si>
  <si>
    <t>CÁMARA DIGITAL</t>
  </si>
  <si>
    <t>CÁMARA DIGITAL ADAPTABLE A MICROSCÓPIO TRIOCULAR</t>
  </si>
  <si>
    <t>CÁMARA ULTRAVIOLETA</t>
  </si>
  <si>
    <t>COMPARADOR VISUAL DE COLOR</t>
  </si>
  <si>
    <t>ESTEREOMICROSCOPIO</t>
  </si>
  <si>
    <t>ESTEREOMICROSCOPIO BINOCULAR</t>
  </si>
  <si>
    <t>MICROSCOPIO</t>
  </si>
  <si>
    <t xml:space="preserve">MICROSCOPIO </t>
  </si>
  <si>
    <t>MICROSCOPIO BINOCULAR</t>
  </si>
  <si>
    <t xml:space="preserve">MICROSCOPIO BINOCULAR </t>
  </si>
  <si>
    <t>MICROSCOPIO BINOCULAR DE FLUORESCENCIA</t>
  </si>
  <si>
    <t xml:space="preserve">MICROSCOPIO BINOCULAR DE FLUORESCENCIA </t>
  </si>
  <si>
    <t>MICROSCOPIO DE FLUORECENCIA TRINOCULAR</t>
  </si>
  <si>
    <t>MICROSCOPIO DE FLUORESCENCIA</t>
  </si>
  <si>
    <t>MICROSCOPIO INVERTIDO</t>
  </si>
  <si>
    <t>MICROSCOPIO INVERTIDO TRINOCULAR</t>
  </si>
  <si>
    <t>MICROSCOPIO TRINOCULAR</t>
  </si>
  <si>
    <t xml:space="preserve">MICROSCOPIO TRINOCULAR </t>
  </si>
  <si>
    <t>MICROSCOPIO TRINOCULAR CON CÁMARA</t>
  </si>
  <si>
    <t>MICROSCOPIO TRINOCULAR ESPECIALIZADO</t>
  </si>
  <si>
    <t>MICROSCOPIO TRIOCULAR DE FLUORESCENCIA</t>
  </si>
  <si>
    <t>TRANSILUMINADOR</t>
  </si>
  <si>
    <t xml:space="preserve">TRANSILUMINADOR UV </t>
  </si>
  <si>
    <t>PROVEEDORES - COTIZANTES</t>
  </si>
  <si>
    <t>Grupos Proceso de Calibración</t>
  </si>
  <si>
    <t>COMPAÑÍA NACIONAL DE METROLOGIA SAS - CONAMET</t>
  </si>
  <si>
    <t>SET Y GAD METROLOGIA</t>
  </si>
  <si>
    <t>CM Y CIA</t>
  </si>
  <si>
    <t>METROLOGIAS COLOMBIA</t>
  </si>
  <si>
    <t>METROLOGICAL CENTER</t>
  </si>
  <si>
    <t>UNIÓN METROLOGICA</t>
  </si>
  <si>
    <t>Conductividad</t>
  </si>
  <si>
    <t>Grupo 1</t>
  </si>
  <si>
    <t>Longitud</t>
  </si>
  <si>
    <t>Grupo 2</t>
  </si>
  <si>
    <t>Masa</t>
  </si>
  <si>
    <t>Grupo 3</t>
  </si>
  <si>
    <t>Absorbancia</t>
  </si>
  <si>
    <t>Grupo 4</t>
  </si>
  <si>
    <t>Presión</t>
  </si>
  <si>
    <t>Grupo 5</t>
  </si>
  <si>
    <t>Isotermicos</t>
  </si>
  <si>
    <t>Grupo 6</t>
  </si>
  <si>
    <t>Patrones</t>
  </si>
  <si>
    <t>Grupo 7</t>
  </si>
  <si>
    <t>Especiales</t>
  </si>
  <si>
    <t>Grupo 8</t>
  </si>
  <si>
    <t>Total</t>
  </si>
  <si>
    <t>Columna1</t>
  </si>
  <si>
    <t>Columna12</t>
  </si>
  <si>
    <t>Columna2</t>
  </si>
  <si>
    <t>Columna3</t>
  </si>
  <si>
    <t>MANTENIMIENTO</t>
  </si>
  <si>
    <t>CALIFICACIÓN</t>
  </si>
  <si>
    <t>Grupo 9</t>
  </si>
  <si>
    <t>Grupo 10</t>
  </si>
  <si>
    <t>Grupo 11</t>
  </si>
  <si>
    <t>Grupo 12</t>
  </si>
  <si>
    <t>Grupo 13</t>
  </si>
  <si>
    <t>Grupo 14</t>
  </si>
  <si>
    <t>Grupo 15</t>
  </si>
  <si>
    <t>Grupo 16</t>
  </si>
  <si>
    <t>Grupo 17</t>
  </si>
  <si>
    <t>Grupo 18</t>
  </si>
  <si>
    <t>Grupo 19</t>
  </si>
  <si>
    <t>Grupo 20</t>
  </si>
  <si>
    <t>Grupo 21</t>
  </si>
  <si>
    <t>Grupo 22</t>
  </si>
  <si>
    <t>Grupo 23</t>
  </si>
  <si>
    <t>Grupo 24</t>
  </si>
  <si>
    <t>Grupo 25</t>
  </si>
  <si>
    <t>Grupo 26</t>
  </si>
  <si>
    <t>Grupo 27</t>
  </si>
  <si>
    <t>Grupo 28</t>
  </si>
  <si>
    <t>Grupo 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</si>
</sst>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quot;$&quot;\ #,##0"/>
    <numFmt numFmtId="165" formatCode="&quot;$&quot;\ #,##0;[Red]\-&quot;$&quot;\ #,##0"/>
    <numFmt numFmtId="166" formatCode="_-&quot;$&quot;\ * #,##0_-;\-&quot;$&quot;\ * #,##0_-;_-&quot;$&quot;\ * &quot;-&quot;_-;_-@_-"/>
    <numFmt numFmtId="167" formatCode="_-&quot;$&quot;\ * #,##0.00_-;\-&quot;$&quot;\ * #,##0.00_-;_-&quot;$&quot;\ * &quot;-&quot;??_-;_-@_-"/>
  </numFmts>
  <fonts count="28">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0"/>
      <name val="Arial"/>
      <family val="2"/>
    </font>
    <font>
      <sz val="10"/>
      <color indexed="8"/>
      <name val="MS Sans Serif"/>
      <family val="2"/>
    </font>
    <font>
      <sz val="11"/>
      <color rgb="FF000000"/>
      <name val="Calibri"/>
      <family val="2"/>
      <charset val="204"/>
    </font>
    <font>
      <sz val="10"/>
      <name val="Arial Narrow"/>
      <family val="2"/>
    </font>
    <font>
      <sz val="11"/>
      <name val="Arial Narrow"/>
      <family val="2"/>
    </font>
    <font>
      <u/>
      <sz val="11"/>
      <color theme="10"/>
      <name val="Calibri"/>
      <family val="2"/>
      <scheme val="minor"/>
    </font>
    <font>
      <sz val="9"/>
      <name val="Arial Narrow"/>
      <family val="2"/>
    </font>
    <font>
      <sz val="11"/>
      <color rgb="FFC00000"/>
      <name val="Calibri"/>
      <family val="2"/>
      <scheme val="minor"/>
    </font>
    <font>
      <u/>
      <sz val="11"/>
      <color rgb="FFC00000"/>
      <name val="Calibri"/>
      <family val="2"/>
      <scheme val="minor"/>
    </font>
    <font>
      <sz val="9"/>
      <color indexed="81"/>
      <name val="Tahoma"/>
      <family val="2"/>
    </font>
    <font>
      <b/>
      <sz val="9"/>
      <color indexed="81"/>
      <name val="Tahoma"/>
      <family val="2"/>
    </font>
    <font>
      <b/>
      <sz val="12"/>
      <name val="Arial Narrow"/>
      <family val="2"/>
    </font>
    <font>
      <b/>
      <sz val="14"/>
      <name val="Arial Narrow"/>
      <family val="2"/>
    </font>
    <font>
      <sz val="12"/>
      <name val="Arial Narrow"/>
      <family val="2"/>
    </font>
    <font>
      <sz val="14"/>
      <name val="Arial Narrow"/>
      <family val="2"/>
    </font>
    <font>
      <b/>
      <sz val="11"/>
      <color theme="0"/>
      <name val="Arial Narrow"/>
      <family val="2"/>
    </font>
    <font>
      <b/>
      <sz val="8"/>
      <color theme="0"/>
      <name val="Arial Narrow"/>
      <family val="2"/>
    </font>
    <font>
      <b/>
      <sz val="20"/>
      <color theme="0"/>
      <name val="Arial Narrow"/>
      <family val="2"/>
    </font>
    <font>
      <sz val="10"/>
      <color rgb="FF000000"/>
      <name val="Arial Narrow"/>
      <family val="2"/>
    </font>
    <font>
      <b/>
      <sz val="12"/>
      <color theme="0"/>
      <name val="Arial Narrow"/>
      <family val="2"/>
    </font>
    <font>
      <b/>
      <sz val="11"/>
      <name val="Arial Narrow"/>
      <family val="2"/>
    </font>
    <font>
      <b/>
      <sz val="9"/>
      <name val="Arial Narrow"/>
      <family val="2"/>
    </font>
    <font>
      <b/>
      <sz val="10"/>
      <name val="Arial Narrow"/>
      <family val="2"/>
    </font>
    <font>
      <sz val="11"/>
      <color rgb="FF000000"/>
      <name val="Arial Narrow"/>
      <family val="2"/>
    </font>
  </fonts>
  <fills count="8">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72B6AB"/>
        <bgColor indexed="64"/>
      </patternFill>
    </fill>
    <fill>
      <patternFill patternType="solid">
        <fgColor theme="0"/>
        <bgColor indexed="64"/>
      </patternFill>
    </fill>
    <fill>
      <patternFill patternType="solid">
        <fgColor theme="1"/>
        <bgColor indexed="64"/>
      </patternFill>
    </fill>
    <fill>
      <patternFill patternType="solid">
        <fgColor theme="1"/>
        <bgColor rgb="FFD9DFFF"/>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22">
    <xf numFmtId="0" fontId="0" fillId="0" borderId="0"/>
    <xf numFmtId="166" fontId="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5" fillId="0" borderId="0"/>
    <xf numFmtId="0" fontId="4" fillId="0" borderId="0"/>
    <xf numFmtId="0" fontId="9" fillId="0" borderId="0" applyNumberFormat="0" applyFill="0" applyBorder="0" applyAlignment="0" applyProtection="0"/>
    <xf numFmtId="167" fontId="1" fillId="0" borderId="0" applyFont="0" applyFill="0" applyBorder="0" applyAlignment="0" applyProtection="0"/>
    <xf numFmtId="0" fontId="4" fillId="0" borderId="0"/>
    <xf numFmtId="0" fontId="1" fillId="0" borderId="0"/>
  </cellStyleXfs>
  <cellXfs count="146">
    <xf numFmtId="0" fontId="0" fillId="0" borderId="0" xfId="0"/>
    <xf numFmtId="0" fontId="0" fillId="0" borderId="0" xfId="0" pivotButton="1"/>
    <xf numFmtId="0" fontId="0" fillId="0" borderId="0" xfId="0" applyAlignment="1">
      <alignment horizontal="left"/>
    </xf>
    <xf numFmtId="0" fontId="8" fillId="2" borderId="0" xfId="0" applyFont="1" applyFill="1" applyAlignment="1">
      <alignment wrapText="1"/>
    </xf>
    <xf numFmtId="0" fontId="0" fillId="0" borderId="0" xfId="0" applyAlignment="1">
      <alignment horizontal="center"/>
    </xf>
    <xf numFmtId="0" fontId="9" fillId="0" borderId="0" xfId="18"/>
    <xf numFmtId="0" fontId="11" fillId="0" borderId="0" xfId="0" applyFont="1"/>
    <xf numFmtId="0" fontId="12" fillId="0" borderId="0" xfId="18" applyFont="1"/>
    <xf numFmtId="0" fontId="11" fillId="0" borderId="0" xfId="0" applyFont="1" applyAlignment="1">
      <alignment horizontal="center"/>
    </xf>
    <xf numFmtId="0" fontId="0" fillId="3" borderId="0" xfId="0" applyFill="1"/>
    <xf numFmtId="164" fontId="8" fillId="2" borderId="0" xfId="0" applyNumberFormat="1" applyFont="1" applyFill="1" applyAlignment="1">
      <alignment wrapText="1"/>
    </xf>
    <xf numFmtId="0" fontId="8" fillId="2" borderId="0" xfId="0" applyFont="1" applyFill="1" applyAlignment="1">
      <alignment horizontal="center" wrapText="1"/>
    </xf>
    <xf numFmtId="0" fontId="0" fillId="0" borderId="0" xfId="0" applyAlignment="1">
      <alignment vertical="center" wrapText="1"/>
    </xf>
    <xf numFmtId="167" fontId="0" fillId="0" borderId="0" xfId="19" applyFont="1" applyAlignment="1">
      <alignment horizontal="center"/>
    </xf>
    <xf numFmtId="0" fontId="2" fillId="0" borderId="0" xfId="0" applyFont="1" applyAlignment="1">
      <alignment vertical="center" wrapText="1"/>
    </xf>
    <xf numFmtId="0" fontId="2" fillId="0" borderId="1" xfId="0" applyFont="1" applyBorder="1"/>
    <xf numFmtId="167" fontId="3" fillId="5" borderId="1" xfId="19" applyFont="1" applyFill="1" applyBorder="1" applyAlignment="1">
      <alignment horizontal="center"/>
    </xf>
    <xf numFmtId="167" fontId="2" fillId="5" borderId="1" xfId="19" applyFont="1" applyFill="1" applyBorder="1"/>
    <xf numFmtId="0" fontId="2" fillId="5" borderId="1" xfId="0" applyFont="1" applyFill="1" applyBorder="1"/>
    <xf numFmtId="167" fontId="2" fillId="5" borderId="1" xfId="19" applyFont="1" applyFill="1" applyBorder="1" applyAlignment="1">
      <alignment horizontal="center"/>
    </xf>
    <xf numFmtId="167" fontId="8" fillId="5" borderId="1" xfId="19" applyFont="1" applyFill="1" applyBorder="1" applyAlignment="1">
      <alignment horizontal="center"/>
    </xf>
    <xf numFmtId="165" fontId="2" fillId="5" borderId="1" xfId="19" applyNumberFormat="1" applyFont="1" applyFill="1" applyBorder="1"/>
    <xf numFmtId="0" fontId="3" fillId="0" borderId="1" xfId="0" applyFont="1" applyBorder="1"/>
    <xf numFmtId="0" fontId="2" fillId="0" borderId="4" xfId="0" applyFont="1" applyBorder="1"/>
    <xf numFmtId="0" fontId="2" fillId="0" borderId="6" xfId="0" applyFont="1" applyBorder="1"/>
    <xf numFmtId="167" fontId="2" fillId="5" borderId="6" xfId="19" applyFont="1" applyFill="1" applyBorder="1" applyAlignment="1">
      <alignment horizontal="center"/>
    </xf>
    <xf numFmtId="0" fontId="2" fillId="0" borderId="7" xfId="0" applyFont="1" applyBorder="1"/>
    <xf numFmtId="0" fontId="3" fillId="0" borderId="3" xfId="0" applyFont="1" applyBorder="1"/>
    <xf numFmtId="0" fontId="2" fillId="0" borderId="3" xfId="0" applyFont="1" applyBorder="1"/>
    <xf numFmtId="167" fontId="2" fillId="5" borderId="3" xfId="19" applyFont="1" applyFill="1" applyBorder="1" applyAlignment="1">
      <alignment horizontal="center" vertical="center" wrapText="1"/>
    </xf>
    <xf numFmtId="0" fontId="2" fillId="0" borderId="10" xfId="0" applyFont="1" applyBorder="1" applyAlignment="1">
      <alignment vertical="center" wrapText="1"/>
    </xf>
    <xf numFmtId="167" fontId="3" fillId="5" borderId="10" xfId="19" applyFont="1" applyFill="1" applyBorder="1" applyAlignment="1">
      <alignment horizontal="center" vertical="center" wrapText="1"/>
    </xf>
    <xf numFmtId="167" fontId="3" fillId="5" borderId="11" xfId="19" applyFont="1" applyFill="1" applyBorder="1" applyAlignment="1">
      <alignment horizontal="center" vertical="center" wrapText="1"/>
    </xf>
    <xf numFmtId="166" fontId="2" fillId="0" borderId="8" xfId="1" applyFont="1" applyBorder="1"/>
    <xf numFmtId="166" fontId="2" fillId="0" borderId="5" xfId="1" applyFont="1" applyBorder="1"/>
    <xf numFmtId="0" fontId="2" fillId="0" borderId="17" xfId="0" applyFont="1" applyBorder="1"/>
    <xf numFmtId="0" fontId="3" fillId="0" borderId="2" xfId="0" applyFont="1" applyBorder="1"/>
    <xf numFmtId="0" fontId="2" fillId="0" borderId="2" xfId="0" applyFont="1" applyBorder="1"/>
    <xf numFmtId="167" fontId="2" fillId="5" borderId="2" xfId="19" applyFont="1" applyFill="1" applyBorder="1" applyAlignment="1">
      <alignment horizontal="center"/>
    </xf>
    <xf numFmtId="167" fontId="2" fillId="5" borderId="2" xfId="19" applyFont="1" applyFill="1" applyBorder="1"/>
    <xf numFmtId="166" fontId="2" fillId="0" borderId="18" xfId="1" applyFont="1" applyBorder="1"/>
    <xf numFmtId="0" fontId="2" fillId="0" borderId="10" xfId="0" applyFont="1" applyBorder="1"/>
    <xf numFmtId="167" fontId="2" fillId="5" borderId="10" xfId="19" applyFont="1" applyFill="1" applyBorder="1" applyAlignment="1">
      <alignment horizontal="center"/>
    </xf>
    <xf numFmtId="167" fontId="2" fillId="5" borderId="11" xfId="19" applyFont="1" applyFill="1" applyBorder="1" applyAlignment="1">
      <alignment horizontal="center"/>
    </xf>
    <xf numFmtId="0" fontId="19" fillId="4" borderId="12" xfId="0" applyFont="1" applyFill="1" applyBorder="1" applyAlignment="1">
      <alignment horizontal="center" vertical="center" wrapText="1"/>
    </xf>
    <xf numFmtId="49" fontId="20" fillId="7" borderId="24" xfId="0" applyNumberFormat="1" applyFont="1" applyFill="1" applyBorder="1" applyAlignment="1">
      <alignment horizontal="center" vertical="center" wrapText="1"/>
    </xf>
    <xf numFmtId="49" fontId="20" fillId="7" borderId="25" xfId="0" applyNumberFormat="1" applyFont="1" applyFill="1" applyBorder="1" applyAlignment="1">
      <alignment horizontal="center" vertical="center" wrapText="1"/>
    </xf>
    <xf numFmtId="49" fontId="20" fillId="7" borderId="26"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49" fontId="20" fillId="7" borderId="1" xfId="0" applyNumberFormat="1"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1" xfId="0" applyFont="1" applyFill="1" applyBorder="1" applyAlignment="1">
      <alignment wrapText="1"/>
    </xf>
    <xf numFmtId="0" fontId="7"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1" xfId="2" applyFont="1" applyFill="1" applyBorder="1" applyAlignment="1">
      <alignment horizontal="center" vertical="center" wrapText="1"/>
    </xf>
    <xf numFmtId="0" fontId="8" fillId="2" borderId="1" xfId="0" applyFont="1" applyFill="1" applyBorder="1" applyAlignment="1">
      <alignment horizontal="center" vertical="center" wrapText="1"/>
    </xf>
    <xf numFmtId="0" fontId="27" fillId="2" borderId="32" xfId="0" applyFont="1" applyFill="1" applyBorder="1" applyAlignment="1">
      <alignment vertical="center" wrapText="1"/>
    </xf>
    <xf numFmtId="0" fontId="27" fillId="2" borderId="33" xfId="0" applyFont="1" applyFill="1" applyBorder="1" applyAlignment="1">
      <alignment vertical="center" wrapText="1"/>
    </xf>
    <xf numFmtId="0" fontId="27" fillId="2" borderId="31" xfId="0" applyFont="1" applyFill="1" applyBorder="1" applyAlignment="1">
      <alignment vertical="center" wrapText="1"/>
    </xf>
    <xf numFmtId="0" fontId="8" fillId="2" borderId="32" xfId="0" applyFont="1" applyFill="1" applyBorder="1" applyAlignment="1">
      <alignment vertical="center" wrapText="1"/>
    </xf>
    <xf numFmtId="0" fontId="8" fillId="2" borderId="33" xfId="0" applyFont="1" applyFill="1" applyBorder="1" applyAlignment="1">
      <alignment vertical="center" wrapText="1"/>
    </xf>
    <xf numFmtId="0" fontId="8" fillId="2" borderId="31" xfId="0" applyFont="1" applyFill="1" applyBorder="1" applyAlignment="1">
      <alignmen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3" xfId="0" applyFont="1" applyFill="1" applyBorder="1" applyAlignment="1">
      <alignment horizontal="left" vertical="center" wrapText="1"/>
    </xf>
    <xf numFmtId="49" fontId="20" fillId="7" borderId="1" xfId="0"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8" fillId="2" borderId="22" xfId="0" applyFont="1" applyFill="1" applyBorder="1" applyAlignment="1">
      <alignment horizontal="center" wrapText="1"/>
    </xf>
    <xf numFmtId="0" fontId="8" fillId="2" borderId="27" xfId="0" applyFont="1" applyFill="1" applyBorder="1" applyAlignment="1">
      <alignment horizontal="center" wrapText="1"/>
    </xf>
    <xf numFmtId="0" fontId="8" fillId="2" borderId="20" xfId="0" applyFont="1" applyFill="1" applyBorder="1" applyAlignment="1">
      <alignment horizontal="center" wrapText="1"/>
    </xf>
    <xf numFmtId="0" fontId="8" fillId="2" borderId="23" xfId="0" applyFont="1" applyFill="1" applyBorder="1" applyAlignment="1">
      <alignment horizontal="center" wrapText="1"/>
    </xf>
    <xf numFmtId="0" fontId="8" fillId="2" borderId="28" xfId="0" applyFont="1" applyFill="1" applyBorder="1" applyAlignment="1">
      <alignment horizontal="center" wrapText="1"/>
    </xf>
    <xf numFmtId="0" fontId="8" fillId="2" borderId="21" xfId="0" applyFont="1" applyFill="1" applyBorder="1" applyAlignment="1">
      <alignment horizontal="center" wrapText="1"/>
    </xf>
    <xf numFmtId="0" fontId="16" fillId="2" borderId="29" xfId="0" applyFont="1" applyFill="1" applyBorder="1" applyAlignment="1">
      <alignment horizontal="center" vertical="center" wrapText="1"/>
    </xf>
    <xf numFmtId="0" fontId="16" fillId="2" borderId="30"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5" fillId="2" borderId="12" xfId="0" applyFont="1" applyFill="1" applyBorder="1" applyAlignment="1">
      <alignment horizontal="left" vertical="top" wrapText="1"/>
    </xf>
    <xf numFmtId="0" fontId="15" fillId="2" borderId="13" xfId="0" applyFont="1" applyFill="1" applyBorder="1" applyAlignment="1">
      <alignment horizontal="left" vertical="top" wrapText="1"/>
    </xf>
    <xf numFmtId="0" fontId="19" fillId="4" borderId="12"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19" fillId="4" borderId="14" xfId="0" applyFont="1" applyFill="1" applyBorder="1" applyAlignment="1">
      <alignment horizontal="center" vertical="center" wrapText="1"/>
    </xf>
    <xf numFmtId="0" fontId="21" fillId="4" borderId="12"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19" fillId="6" borderId="23" xfId="0" applyFont="1" applyFill="1" applyBorder="1" applyAlignment="1">
      <alignment horizontal="center" vertical="center" wrapText="1"/>
    </xf>
    <xf numFmtId="0" fontId="19" fillId="6" borderId="28" xfId="0" applyFont="1" applyFill="1" applyBorder="1" applyAlignment="1">
      <alignment horizontal="center" vertical="center" wrapText="1"/>
    </xf>
    <xf numFmtId="0" fontId="19" fillId="6" borderId="2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wrapText="1"/>
    </xf>
    <xf numFmtId="0" fontId="24"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center" vertical="top" wrapText="1"/>
    </xf>
    <xf numFmtId="0" fontId="19" fillId="4" borderId="1" xfId="0" applyFont="1" applyFill="1" applyBorder="1" applyAlignment="1">
      <alignment horizontal="center" vertical="center" wrapText="1"/>
    </xf>
    <xf numFmtId="0" fontId="19" fillId="4" borderId="32" xfId="0" applyFont="1" applyFill="1" applyBorder="1" applyAlignment="1">
      <alignment horizontal="center" vertical="center" wrapText="1"/>
    </xf>
    <xf numFmtId="0" fontId="19" fillId="4" borderId="3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wrapText="1"/>
    </xf>
    <xf numFmtId="0" fontId="3" fillId="4" borderId="14" xfId="0" applyFont="1" applyFill="1" applyBorder="1" applyAlignment="1">
      <alignment horizont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24" fillId="2" borderId="34" xfId="0" applyFont="1" applyFill="1" applyBorder="1" applyAlignment="1">
      <alignment horizontal="center" vertical="center" wrapText="1"/>
    </xf>
    <xf numFmtId="0" fontId="24" fillId="2" borderId="35" xfId="0" applyFont="1" applyFill="1" applyBorder="1" applyAlignment="1">
      <alignment horizontal="center" vertical="center" wrapText="1"/>
    </xf>
    <xf numFmtId="0" fontId="24" fillId="2" borderId="36" xfId="0" applyFont="1" applyFill="1" applyBorder="1" applyAlignment="1">
      <alignment horizontal="center" vertical="center" wrapText="1"/>
    </xf>
    <xf numFmtId="0" fontId="24" fillId="2" borderId="37" xfId="0" applyFont="1" applyFill="1" applyBorder="1" applyAlignment="1">
      <alignment horizontal="center" vertical="center" wrapText="1"/>
    </xf>
    <xf numFmtId="0" fontId="25" fillId="2" borderId="9" xfId="0" applyFont="1" applyFill="1" applyBorder="1" applyAlignment="1">
      <alignment horizontal="left" vertical="top" wrapText="1"/>
    </xf>
    <xf numFmtId="0" fontId="25" fillId="2" borderId="19" xfId="0" applyFont="1" applyFill="1" applyBorder="1" applyAlignment="1">
      <alignment horizontal="left" vertical="top" wrapText="1"/>
    </xf>
    <xf numFmtId="0" fontId="10" fillId="2" borderId="10" xfId="0" applyFont="1" applyFill="1" applyBorder="1" applyAlignment="1">
      <alignment horizontal="left" vertical="top" wrapText="1"/>
    </xf>
    <xf numFmtId="0" fontId="10" fillId="2" borderId="38" xfId="0" applyFont="1" applyFill="1" applyBorder="1" applyAlignment="1">
      <alignment horizontal="left" vertical="top" wrapText="1"/>
    </xf>
    <xf numFmtId="0" fontId="10" fillId="2" borderId="39"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5" xfId="0" applyFont="1" applyBorder="1" applyAlignment="1">
      <alignment horizontal="center"/>
    </xf>
    <xf numFmtId="0" fontId="2" fillId="0" borderId="16" xfId="0" applyFont="1" applyBorder="1" applyAlignment="1">
      <alignment horizontal="center"/>
    </xf>
    <xf numFmtId="0" fontId="2" fillId="2" borderId="0" xfId="0" applyFont="1" applyFill="1" applyAlignment="1">
      <alignment horizontal="center"/>
    </xf>
    <xf numFmtId="0" fontId="2" fillId="0" borderId="12" xfId="0" applyFont="1" applyBorder="1" applyAlignment="1">
      <alignment horizontal="center"/>
    </xf>
    <xf numFmtId="0" fontId="2" fillId="0" borderId="19" xfId="0" applyFont="1" applyBorder="1" applyAlignment="1">
      <alignment horizontal="center"/>
    </xf>
  </cellXfs>
  <cellStyles count="22">
    <cellStyle name="Hipervínculo" xfId="18" builtinId="8"/>
    <cellStyle name="Moneda" xfId="19" builtinId="4"/>
    <cellStyle name="Moneda [0]" xfId="1" builtinId="7"/>
    <cellStyle name="Normal" xfId="0" builtinId="0"/>
    <cellStyle name="Normal 10" xfId="10" xr:uid="{00000000-0005-0000-0000-000004000000}"/>
    <cellStyle name="Normal 12" xfId="3" xr:uid="{00000000-0005-0000-0000-000005000000}"/>
    <cellStyle name="Normal 13" xfId="4" xr:uid="{00000000-0005-0000-0000-000006000000}"/>
    <cellStyle name="Normal 16" xfId="12" xr:uid="{00000000-0005-0000-0000-000007000000}"/>
    <cellStyle name="Normal 17" xfId="13" xr:uid="{00000000-0005-0000-0000-000008000000}"/>
    <cellStyle name="Normal 18" xfId="6" xr:uid="{00000000-0005-0000-0000-000009000000}"/>
    <cellStyle name="Normal 2" xfId="11" xr:uid="{00000000-0005-0000-0000-00000A000000}"/>
    <cellStyle name="Normal 2 2" xfId="21" xr:uid="{00000000-0005-0000-0000-00000B000000}"/>
    <cellStyle name="Normal 21" xfId="7" xr:uid="{00000000-0005-0000-0000-00000C000000}"/>
    <cellStyle name="Normal 22" xfId="14" xr:uid="{00000000-0005-0000-0000-00000D000000}"/>
    <cellStyle name="Normal 23" xfId="5" xr:uid="{00000000-0005-0000-0000-00000E000000}"/>
    <cellStyle name="Normal 24" xfId="15" xr:uid="{00000000-0005-0000-0000-00000F000000}"/>
    <cellStyle name="Normal 3" xfId="8" xr:uid="{00000000-0005-0000-0000-000010000000}"/>
    <cellStyle name="Normal 30" xfId="16" xr:uid="{00000000-0005-0000-0000-000011000000}"/>
    <cellStyle name="Normal 32" xfId="17" xr:uid="{00000000-0005-0000-0000-000012000000}"/>
    <cellStyle name="Normal 6" xfId="2" xr:uid="{00000000-0005-0000-0000-000013000000}"/>
    <cellStyle name="Normal 6 2" xfId="20" xr:uid="{00000000-0005-0000-0000-000014000000}"/>
    <cellStyle name="Normal 6 3" xfId="9" xr:uid="{00000000-0005-0000-0000-000015000000}"/>
  </cellStyles>
  <dxfs count="233">
    <dxf>
      <alignment horizontal="center" vertical="bottom" textRotation="0" wrapText="0" indent="0" justifyLastLine="0" shrinkToFit="0" readingOrder="0"/>
    </dxf>
    <dxf>
      <alignment horizontal="center" vertical="bottom" textRotation="0" wrapText="0" indent="0" justifyLastLine="0" shrinkToFit="0" readingOrder="0"/>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s>
  <tableStyles count="0" defaultTableStyle="TableStyleMedium2" defaultPivotStyle="PivotStyleLight16"/>
  <colors>
    <mruColors>
      <color rgb="FFD5DFFF"/>
      <color rgb="FF72B6AB"/>
      <color rgb="FFFFCCFF"/>
      <color rgb="FFD9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hyperlink" Target="#G.27!A1"/></Relationships>
</file>

<file path=xl/drawings/drawing1.xml><?xml version="1.0" encoding="utf-8"?>
<xdr:wsDr xmlns:xdr="http://schemas.openxmlformats.org/drawingml/2006/spreadsheetDrawing" xmlns:a="http://schemas.openxmlformats.org/drawingml/2006/main">
  <xdr:oneCellAnchor>
    <xdr:from>
      <xdr:col>1</xdr:col>
      <xdr:colOff>52916</xdr:colOff>
      <xdr:row>1</xdr:row>
      <xdr:rowOff>21166</xdr:rowOff>
    </xdr:from>
    <xdr:ext cx="2006334" cy="738187"/>
    <xdr:pic>
      <xdr:nvPicPr>
        <xdr:cNvPr id="3" name="image1.jpg" descr="1685651864746">
          <a:extLst>
            <a:ext uri="{FF2B5EF4-FFF2-40B4-BE49-F238E27FC236}">
              <a16:creationId xmlns:a16="http://schemas.microsoft.com/office/drawing/2014/main" id="{00000000-0008-0000-0000-000002000000}"/>
            </a:ext>
          </a:extLst>
        </xdr:cNvPr>
        <xdr:cNvPicPr preferRelativeResize="0"/>
      </xdr:nvPicPr>
      <xdr:blipFill rotWithShape="1">
        <a:blip xmlns:r="http://schemas.openxmlformats.org/officeDocument/2006/relationships" r:embed="rId1" cstate="print"/>
        <a:srcRect l="39767" t="3968"/>
        <a:stretch/>
      </xdr:blipFill>
      <xdr:spPr>
        <a:xfrm>
          <a:off x="306916" y="243416"/>
          <a:ext cx="2006334" cy="738187"/>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14564</xdr:colOff>
      <xdr:row>1</xdr:row>
      <xdr:rowOff>22362</xdr:rowOff>
    </xdr:from>
    <xdr:ext cx="989891" cy="722320"/>
    <xdr:pic>
      <xdr:nvPicPr>
        <xdr:cNvPr id="2" name="2 Imagen" descr="LOGOTIPO INS">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cstate="print"/>
        <a:srcRect t="10417"/>
        <a:stretch/>
      </xdr:blipFill>
      <xdr:spPr bwMode="auto">
        <a:xfrm>
          <a:off x="404223" y="230180"/>
          <a:ext cx="989891" cy="722320"/>
        </a:xfrm>
        <a:prstGeom prst="rect">
          <a:avLst/>
        </a:prstGeom>
        <a:noFill/>
        <a:ln w="9525">
          <a:noFill/>
          <a:miter lim="800000"/>
          <a:headEnd/>
          <a:tailEnd/>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14565</xdr:colOff>
      <xdr:row>1</xdr:row>
      <xdr:rowOff>22362</xdr:rowOff>
    </xdr:from>
    <xdr:ext cx="1561390" cy="705002"/>
    <xdr:pic>
      <xdr:nvPicPr>
        <xdr:cNvPr id="2" name="2 Imagen" descr="LOGOTIPO INS">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cstate="print"/>
        <a:srcRect t="10417"/>
        <a:stretch/>
      </xdr:blipFill>
      <xdr:spPr bwMode="auto">
        <a:xfrm>
          <a:off x="404224" y="238839"/>
          <a:ext cx="1561390" cy="705002"/>
        </a:xfrm>
        <a:prstGeom prst="rect">
          <a:avLst/>
        </a:prstGeom>
        <a:noFill/>
        <a:ln w="9525">
          <a:noFill/>
          <a:miter lim="800000"/>
          <a:headEnd/>
          <a:tailEnd/>
        </a:ln>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739588</xdr:colOff>
      <xdr:row>0</xdr:row>
      <xdr:rowOff>257735</xdr:rowOff>
    </xdr:from>
    <xdr:to>
      <xdr:col>10</xdr:col>
      <xdr:colOff>687481</xdr:colOff>
      <xdr:row>0</xdr:row>
      <xdr:rowOff>1218935</xdr:rowOff>
    </xdr:to>
    <xdr:pic>
      <xdr:nvPicPr>
        <xdr:cNvPr id="2" name="Imagen 1" descr="1685651864746">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21063" y="257735"/>
          <a:ext cx="6729693" cy="96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Users/Alopezp/AppData/Local/Microsoft/Windows/INetCache/Content.Outlook/XTUP4FNS/Propuesta%20econ&#243;mica%20CALIBRACI&#211;N.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070.650990856484" createdVersion="5" refreshedVersion="5" minRefreshableVersion="3" recordCount="9" xr:uid="{00000000-000A-0000-FFFF-FFFF00000000}">
  <cacheSource type="worksheet">
    <worksheetSource ref="B6:M22" sheet="Equipos"/>
  </cacheSource>
  <cacheFields count="17">
    <cacheField name="Ítem" numFmtId="0">
      <sharedItems containsMixedTypes="1" containsNumber="1" containsInteger="1" minValue="1" maxValue="9"/>
    </cacheField>
    <cacheField name="N° METROLÓGICO" numFmtId="0">
      <sharedItems containsBlank="1" containsMixedTypes="1" containsNumber="1" containsInteger="1" minValue="9160" maxValue="22850"/>
    </cacheField>
    <cacheField name="Nº_x000a_INVENTARIO" numFmtId="0">
      <sharedItems containsBlank="1" containsMixedTypes="1" containsNumber="1" containsInteger="1" minValue="9160" maxValue="34390"/>
    </cacheField>
    <cacheField name="EQUIPO" numFmtId="0">
      <sharedItems containsBlank="1" count="8">
        <s v="THERMOMIXER C"/>
        <s v="MICROINYECTOR"/>
        <s v="MICROMANIPULADOR"/>
        <s v="TERMOCICLADOR"/>
        <s v="TERMOCICLADOR CONVENCIONAL"/>
        <s v="TERMOMEZCLADOR DE MICROTUBOS"/>
        <s v="THERMOMIXER F 1.5 "/>
        <m/>
      </sharedItems>
    </cacheField>
    <cacheField name="SOFTWARE Y VERSIÓN" numFmtId="0">
      <sharedItems containsBlank="1"/>
    </cacheField>
    <cacheField name="MARCA" numFmtId="0">
      <sharedItems containsBlank="1"/>
    </cacheField>
    <cacheField name="MODELO" numFmtId="0">
      <sharedItems containsBlank="1"/>
    </cacheField>
    <cacheField name="Nº _x000a_SERIE" numFmtId="0">
      <sharedItems containsBlank="1" containsMixedTypes="1" containsNumber="1" containsInteger="1" minValue="533210120" maxValue="535025862"/>
    </cacheField>
    <cacheField name="DIRECCIÓN" numFmtId="0">
      <sharedItems containsBlank="1" count="3">
        <s v="DISP"/>
        <s v="DRSP"/>
        <m/>
      </sharedItems>
    </cacheField>
    <cacheField name="GRUPO O _x000a_LABORATORIO" numFmtId="0">
      <sharedItems containsBlank="1"/>
    </cacheField>
    <cacheField name="UBICACIÓN ESPECÍFICA" numFmtId="0">
      <sharedItems containsBlank="1"/>
    </cacheField>
    <cacheField name="MAGNITUD A CONTROLAR" numFmtId="0">
      <sharedItems containsBlank="1"/>
    </cacheField>
    <cacheField name="CARACTERISTICAS METROLOGICAS" numFmtId="0">
      <sharedItems containsBlank="1"/>
    </cacheField>
    <cacheField name="SERVICIO" numFmtId="0">
      <sharedItems containsBlank="1" count="2">
        <s v="MP"/>
        <m/>
      </sharedItems>
    </cacheField>
    <cacheField name="CANTIDAD" numFmtId="0">
      <sharedItems containsString="0" containsBlank="1" containsNumber="1" containsInteger="1" minValue="1" maxValue="1"/>
    </cacheField>
    <cacheField name="CANTIDAD2" numFmtId="0">
      <sharedItems containsString="0" containsBlank="1" containsNumber="1" containsInteger="1" minValue="1" maxValue="1"/>
    </cacheField>
    <cacheField name="Valor unitario incluido IVA" numFmtId="0">
      <sharedItems containsString="0" containsBlank="1"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071.52616238426" createdVersion="5" refreshedVersion="5" minRefreshableVersion="3" recordCount="110" xr:uid="{00000000-000A-0000-FFFF-FFFF01000000}">
  <cacheSource type="worksheet">
    <worksheetSource ref="B4:O115" sheet="G.16" r:id="rId2"/>
  </cacheSource>
  <cacheFields count="15">
    <cacheField name="Ítem" numFmtId="0">
      <sharedItems containsSemiMixedTypes="0" containsString="0" containsNumber="1" containsInteger="1" minValue="1" maxValue="117"/>
    </cacheField>
    <cacheField name="N° METROLÓGICO" numFmtId="49">
      <sharedItems containsMixedTypes="1" containsNumber="1" containsInteger="1" minValue="5178" maxValue="31321"/>
    </cacheField>
    <cacheField name="Nº_x000a_INVENTARIO" numFmtId="49">
      <sharedItems containsMixedTypes="1" containsNumber="1" containsInteger="1" minValue="5178" maxValue="31376"/>
    </cacheField>
    <cacheField name="EQUIPO" numFmtId="0">
      <sharedItems count="24">
        <s v="MICROSCOPIO BINOCULAR"/>
        <s v="MICROSCOPIO DE FLUORESCENCIA"/>
        <s v="CÁMARA ULTRAVIOLETA"/>
        <s v="TRANSILUMINADOR"/>
        <s v="MICROSCOPIO TRINOCULAR "/>
        <s v="ESTEREOMICROSCOPIO"/>
        <s v="MICROSCOPIO INVERTIDO"/>
        <s v="ESTEREOMICROSCOPIO BINOCULAR"/>
        <s v="CÁMARA DIGITAL"/>
        <s v="MICROSCOPIO"/>
        <s v="BOMBA ROTATIVA DE VACÍO PARA MICROSCOPIO"/>
        <s v="MICROSCOPIO BINOCULAR "/>
        <s v="TRANSILUMINADOR UV "/>
        <s v="COMPARADOR VISUAL DE COLOR"/>
        <s v="MICROSCOPIO "/>
        <s v="MICROSCOPIO TRINOCULAR"/>
        <s v="MICROSCOPIO BINOCULAR DE FLUORESCENCIA"/>
        <s v="CÁMARA DIGITAL ADAPTABLE A MICROSCÓPIO TRIOCULAR"/>
        <s v="MICROSCOPIO TRIOCULAR DE FLUORESCENCIA"/>
        <s v="MICROSCOPIO INVERTIDO TRINOCULAR"/>
        <s v="MICROSCOPIO BINOCULAR DE FLUORESCENCIA "/>
        <s v="MICROSCOPIO TRINOCULAR CON CÁMARA"/>
        <s v="MICROSCOPIO TRINOCULAR ESPECIALIZADO"/>
        <s v="MICROSCOPIO DE FLUORECENCIA TRINOCULAR"/>
      </sharedItems>
    </cacheField>
    <cacheField name="SOFTWARE Y VERSIÓN" numFmtId="0">
      <sharedItems containsMixedTypes="1" containsNumber="1" containsInteger="1" minValue="32601" maxValue="32601"/>
    </cacheField>
    <cacheField name="MARCA" numFmtId="0">
      <sharedItems/>
    </cacheField>
    <cacheField name="MODELO" numFmtId="0">
      <sharedItems/>
    </cacheField>
    <cacheField name="Nº _x000a_SERIE" numFmtId="1">
      <sharedItems containsMixedTypes="1" containsNumber="1" containsInteger="1" minValue="1278" maxValue="80640521"/>
    </cacheField>
    <cacheField name="DIRECCIÓN" numFmtId="0">
      <sharedItems/>
    </cacheField>
    <cacheField name="GRUPO O _x000a_LABORATORIO" numFmtId="49">
      <sharedItems/>
    </cacheField>
    <cacheField name="UBICACIÓN ESPECÍFICA" numFmtId="0">
      <sharedItems containsBlank="1"/>
    </cacheField>
    <cacheField name="MAGNITUD A CONTROLAR" numFmtId="0">
      <sharedItems containsBlank="1"/>
    </cacheField>
    <cacheField name="CARACTERISTICAS METROLOGICAS Y OBSERVACIONES " numFmtId="49">
      <sharedItems containsBlank="1"/>
    </cacheField>
    <cacheField name="SERVICIO" numFmtId="0">
      <sharedItems/>
    </cacheField>
    <cacheField name="CANTIDAD" numFmtId="0">
      <sharedItems containsSemiMixedTypes="0" containsString="0" containsNumber="1" containsInteger="1" minValue="1"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n v="1"/>
    <s v="GVI-178"/>
    <n v="34390"/>
    <x v="0"/>
    <s v="NO APLICA"/>
    <s v="EPPENDORF"/>
    <s v="THERMOMIXER C"/>
    <s v="5382GK719386"/>
    <x v="0"/>
    <s v="LME - GENÓMICA DE MICROORGANISMOS EMERGENTES"/>
    <s v="EXTRACCIÒN"/>
    <s v="Definir"/>
    <s v="Definir"/>
    <x v="0"/>
    <n v="1"/>
    <n v="1"/>
    <m/>
  </r>
  <r>
    <n v="3"/>
    <s v="LFM-005"/>
    <n v="21772"/>
    <x v="1"/>
    <s v="NO APLICA"/>
    <s v="EPPENDORF"/>
    <s v="FAMTOJET"/>
    <s v="5247 02365"/>
    <x v="0"/>
    <s v="LFM - FISIOLOGÍA MOLECULAR"/>
    <s v="LABORATORIO"/>
    <s v="NO APLICA"/>
    <s v="VOLUMEN - PRESION"/>
    <x v="0"/>
    <n v="1"/>
    <n v="1"/>
    <m/>
  </r>
  <r>
    <n v="4"/>
    <s v="LFM-005"/>
    <n v="21773"/>
    <x v="2"/>
    <s v="NO APLICA"/>
    <s v="EPPENDORF"/>
    <s v="NP2 5183"/>
    <s v="02205."/>
    <x v="0"/>
    <s v="LFM - FISIOLOGÍA MOLECULAR"/>
    <s v="LABORATORIO"/>
    <s v="NO APLICA"/>
    <s v="VOLUMEN - PRESION"/>
    <x v="0"/>
    <n v="1"/>
    <n v="1"/>
    <m/>
  </r>
  <r>
    <n v="5"/>
    <n v="9160"/>
    <n v="9160"/>
    <x v="3"/>
    <s v="NO APLICA"/>
    <s v="EPPENDORF"/>
    <s v="03TERCYCLER PERSONAL"/>
    <n v="533210120"/>
    <x v="0"/>
    <s v="LSA - SALUD AMBIENTAL Y LABORAL"/>
    <s v="LABORATORIO"/>
    <s v="NO APLICA"/>
    <s v="Definir"/>
    <x v="0"/>
    <n v="1"/>
    <n v="1"/>
    <m/>
  </r>
  <r>
    <n v="6"/>
    <n v="11596"/>
    <n v="11596"/>
    <x v="4"/>
    <s v="NO APLICA"/>
    <s v="EPPENDORF"/>
    <s v="MASTERCYCLER"/>
    <s v="5333 41318"/>
    <x v="1"/>
    <s v="GVI - VIROLOGÍA"/>
    <s v="TERMOCICLADORES"/>
    <s v="Definir"/>
    <s v="Rango de control de temperatura: 4-99ºC"/>
    <x v="0"/>
    <n v="1"/>
    <n v="1"/>
    <m/>
  </r>
  <r>
    <n v="7"/>
    <n v="22849"/>
    <n v="22849"/>
    <x v="5"/>
    <s v="NO APLICA"/>
    <s v="EPPENDORF"/>
    <s v="COMPACT 53580"/>
    <n v="535025862"/>
    <x v="1"/>
    <s v="GPR - PARASITOLOGÍA"/>
    <s v="HEMOPARÁSITOS"/>
    <s v="FRECUENCIA Y TEMPERATURA"/>
    <s v="NO DISPONIBLE"/>
    <x v="0"/>
    <n v="1"/>
    <n v="1"/>
    <m/>
  </r>
  <r>
    <n v="8"/>
    <n v="22850"/>
    <n v="22850"/>
    <x v="5"/>
    <s v="NO APLICA"/>
    <s v="EPPENDORF"/>
    <s v="COMPACT 53580"/>
    <n v="535025857"/>
    <x v="1"/>
    <s v="GPR - PARASITOLOGÍA"/>
    <s v="HEMOPARÁSITOS"/>
    <s v="TEMPERATURA"/>
    <s v="NO DISPONIBLE"/>
    <x v="0"/>
    <n v="1"/>
    <n v="1"/>
    <m/>
  </r>
  <r>
    <n v="9"/>
    <s v="GPT-008"/>
    <s v="GPT-008"/>
    <x v="6"/>
    <s v="NO APLICA"/>
    <s v="EPPENDORF"/>
    <s v="F 1.5"/>
    <s v="5384FN703550"/>
    <x v="1"/>
    <s v="GPT - PATOLOGÍA"/>
    <s v="LABORATORIO"/>
    <s v="TEMPERATURA"/>
    <s v="Rango de temperatura (1°C a 100°C) // precision de la tempertura ( 20°C a 45° C) // Mezcla (300 rpm a 1500 rpm)"/>
    <x v="0"/>
    <n v="1"/>
    <n v="1"/>
    <m/>
  </r>
  <r>
    <s v="Valor total servicios incluido IVA"/>
    <m/>
    <m/>
    <x v="7"/>
    <m/>
    <m/>
    <m/>
    <m/>
    <x v="2"/>
    <m/>
    <m/>
    <m/>
    <m/>
    <x v="1"/>
    <m/>
    <m/>
    <n v="0"/>
  </r>
</pivotCacheRecords>
</file>

<file path=xl/pivotCache/pivotCacheRecords2.xml><?xml version="1.0" encoding="utf-8"?>
<pivotCacheRecords xmlns="http://schemas.openxmlformats.org/spreadsheetml/2006/main" xmlns:r="http://schemas.openxmlformats.org/officeDocument/2006/relationships" count="110">
  <r>
    <n v="1"/>
    <n v="5178"/>
    <n v="5178"/>
    <x v="0"/>
    <s v="NO APLICA"/>
    <s v="LEITZ"/>
    <s v="LABORNUX II"/>
    <n v="512750"/>
    <s v="DISP"/>
    <s v="LPI - PARASITOLOGÍA"/>
    <s v="PARASITISMO INTESTINAL"/>
    <s v="NO APLICA"/>
    <m/>
    <s v="MP"/>
    <n v="1"/>
  </r>
  <r>
    <n v="2"/>
    <n v="5204"/>
    <n v="5204"/>
    <x v="1"/>
    <s v="NO APLICA"/>
    <s v="LEITZ"/>
    <s v="ORTHOPLAN"/>
    <n v="987240"/>
    <s v="DISP"/>
    <s v="LPI - PARASITOLOGÍA"/>
    <s v="PARASITISMO INTESTINAL"/>
    <s v="NO APLICA"/>
    <m/>
    <s v="MP"/>
    <n v="1"/>
  </r>
  <r>
    <n v="3"/>
    <n v="5834"/>
    <n v="5834"/>
    <x v="0"/>
    <s v="NO APLICA"/>
    <s v="NIKON"/>
    <s v="LABOPHOT 2 YS2"/>
    <n v="174846"/>
    <s v="DISP"/>
    <s v="LNI - NUTRICIÓN"/>
    <s v="AREA DE BIOLOGIA MOLECULAR"/>
    <s v="NO APLICA"/>
    <m/>
    <s v="MP"/>
    <n v="1"/>
  </r>
  <r>
    <n v="4"/>
    <n v="5860"/>
    <n v="5860"/>
    <x v="2"/>
    <s v="NO APLICA"/>
    <s v="INCOLPARAMED"/>
    <s v="INELMEC ULTRAMATIC"/>
    <s v="NO DISPONIBLE"/>
    <s v="DISP"/>
    <s v="LNI - NUTRICIÓN"/>
    <s v="LABORATORIO"/>
    <s v="NO APLICA"/>
    <m/>
    <s v="MP"/>
    <n v="1"/>
  </r>
  <r>
    <n v="6"/>
    <n v="8172"/>
    <n v="8172"/>
    <x v="3"/>
    <s v="NO APLICA"/>
    <s v="UVP"/>
    <s v="TM-20"/>
    <s v="95-0153-03"/>
    <s v="DISP"/>
    <s v="LFM - FISIOLOGÍA MOLECULAR"/>
    <s v="LABORATORIO"/>
    <s v="NO APLICA"/>
    <s v="NO DISPONIBLE"/>
    <s v="MP"/>
    <n v="1"/>
  </r>
  <r>
    <n v="7"/>
    <n v="8174"/>
    <n v="8174"/>
    <x v="4"/>
    <s v="NO APLICA"/>
    <s v="NIKON"/>
    <s v="ALPHAHOT 2 YS2-H"/>
    <n v="142869"/>
    <s v="DISP"/>
    <s v="LFM - FISIOLOGÍA MOLECULAR"/>
    <s v="BIOLOGIA MOLECULAR"/>
    <s v="NO APLICA"/>
    <m/>
    <s v="MP"/>
    <n v="1"/>
  </r>
  <r>
    <n v="8"/>
    <n v="8178"/>
    <n v="8178"/>
    <x v="5"/>
    <s v="NO APLICA"/>
    <s v="NIKON"/>
    <s v="SMZ 1-P"/>
    <n v="196738"/>
    <s v="DISP"/>
    <s v="LFM - FISIOLOGÍA MOLECULAR"/>
    <s v="CULTIVO CELULAR"/>
    <s v="NO APLICA"/>
    <m/>
    <s v="MP"/>
    <n v="1"/>
  </r>
  <r>
    <n v="9"/>
    <n v="8207"/>
    <n v="8207"/>
    <x v="0"/>
    <s v="NO APLICA"/>
    <s v="NIKON"/>
    <s v="ALPHAPHOT YS"/>
    <n v="121070"/>
    <s v="DISP"/>
    <s v="LFM - FISIOLOGÍA MOLECULAR"/>
    <s v="CULTIVO CELULAR"/>
    <s v="NO APLICA"/>
    <m/>
    <s v="MP"/>
    <n v="1"/>
  </r>
  <r>
    <n v="10"/>
    <n v="8512"/>
    <n v="8512"/>
    <x v="6"/>
    <s v="NO APLICA"/>
    <s v="OLYMPUS"/>
    <s v="CK"/>
    <n v="214904"/>
    <s v="DISP"/>
    <s v="LPI - PARASITOLOGÍA"/>
    <s v="DOCENCIA"/>
    <s v="NO APLICA"/>
    <m/>
    <s v="MP"/>
    <n v="1"/>
  </r>
  <r>
    <n v="12"/>
    <n v="8689"/>
    <n v="8689"/>
    <x v="0"/>
    <s v="NO APLICA"/>
    <s v="LEITZ"/>
    <s v="LABORLUX II"/>
    <s v="08689-5512648"/>
    <s v="DISP"/>
    <s v="LPI - PARASITOLOGÍA"/>
    <s v="PARASITISMO INTESTINAL"/>
    <s v="NO APLICA"/>
    <m/>
    <s v="MP"/>
    <n v="1"/>
  </r>
  <r>
    <n v="13"/>
    <n v="9002"/>
    <n v="9002"/>
    <x v="6"/>
    <s v="NO APLICA"/>
    <s v="SELLER HUND"/>
    <s v="W1352"/>
    <n v="2003193"/>
    <s v="DISP"/>
    <s v="LPI - PARASITOLOGÍA"/>
    <s v="DOCENCIA"/>
    <s v="NO APLICA"/>
    <s v="NO DISPONIBLE"/>
    <s v="MP"/>
    <n v="1"/>
  </r>
  <r>
    <n v="18"/>
    <n v="9122"/>
    <n v="9122"/>
    <x v="0"/>
    <s v="NO APLICA"/>
    <s v="LEITZ"/>
    <s v="LABORLUX II"/>
    <n v="632558"/>
    <s v="DISP"/>
    <s v="LPI - PARASITOLOGÍA"/>
    <s v="DOCENCIA"/>
    <s v="NO APLICA"/>
    <m/>
    <s v="MP"/>
    <n v="1"/>
  </r>
  <r>
    <n v="19"/>
    <n v="9123"/>
    <n v="9123"/>
    <x v="0"/>
    <s v="NO APLICA"/>
    <s v="AMERICAN OPTICAL"/>
    <s v="ONE TWENTY 1135"/>
    <n v="215769"/>
    <s v="DISP"/>
    <s v="LPI - PARASITOLOGÍA"/>
    <s v="DOCENCIA"/>
    <s v="NO APLICA"/>
    <m/>
    <s v="MP"/>
    <n v="1"/>
  </r>
  <r>
    <n v="20"/>
    <n v="9125"/>
    <n v="9125"/>
    <x v="0"/>
    <s v="NO APLICA"/>
    <s v="NIKON"/>
    <s v="SC"/>
    <n v="11458"/>
    <s v="DISP"/>
    <s v="LPI - PARASITOLOGÍA"/>
    <s v="DOCENCIA"/>
    <s v="NO APLICA"/>
    <s v="NO DISPONIBLE"/>
    <s v="MP"/>
    <n v="1"/>
  </r>
  <r>
    <n v="21"/>
    <n v="9127"/>
    <n v="9127"/>
    <x v="5"/>
    <s v="NO APLICA"/>
    <s v="AMERICAN OPTICAL"/>
    <s v="569"/>
    <s v="NO DISPONIBLE"/>
    <s v="DISP"/>
    <s v="LPI - PARASITOLOGÍA"/>
    <s v="DOCENCIA"/>
    <s v="NO APLICA"/>
    <m/>
    <s v="MP"/>
    <n v="1"/>
  </r>
  <r>
    <n v="22"/>
    <n v="9134"/>
    <n v="9134"/>
    <x v="0"/>
    <s v="NO APLICA"/>
    <s v="LEITZ"/>
    <s v="307-127-002"/>
    <n v="65142"/>
    <s v="DISP"/>
    <s v="LPI - PARASITOLOGÍA"/>
    <s v="DOCENCIA"/>
    <s v="NO APLICA"/>
    <s v="NO DISPONIBLE"/>
    <s v="MP"/>
    <n v="1"/>
  </r>
  <r>
    <n v="29"/>
    <n v="10340"/>
    <n v="10340"/>
    <x v="0"/>
    <s v="NO APLICA"/>
    <s v="OLYMPUS"/>
    <s v="CX21-FS1"/>
    <s v="3F00248"/>
    <s v="DISP"/>
    <s v="LMC - MORFOLOGÍA CELULAR"/>
    <s v="ULTRAMICROTOMIA I"/>
    <s v="NO APLICA"/>
    <s v="NO DISPONIBLE"/>
    <s v="MP"/>
    <n v="1"/>
  </r>
  <r>
    <n v="30"/>
    <n v="10341"/>
    <n v="10341"/>
    <x v="5"/>
    <s v="NO APLICA"/>
    <s v="LEITZ"/>
    <s v="NO DISPONIBLE"/>
    <s v="495009"/>
    <s v="DISP"/>
    <s v="LMC - MORFOLOGÍA CELULAR"/>
    <s v=" ULTRAMICROTOMIA I"/>
    <s v="NO APLICA"/>
    <m/>
    <s v="MP"/>
    <n v="1"/>
  </r>
  <r>
    <n v="31"/>
    <n v="10350"/>
    <n v="10350"/>
    <x v="0"/>
    <s v="NO APLICA"/>
    <s v="LEITZ"/>
    <s v="SMLUX"/>
    <n v="943970"/>
    <s v="DISP"/>
    <s v="LMC - MORFOLOGÍA CELULAR"/>
    <s v="ULTRAMICROTOMIA II"/>
    <s v="NO APLICA"/>
    <m/>
    <s v="MP"/>
    <n v="1"/>
  </r>
  <r>
    <n v="33"/>
    <n v="10810"/>
    <n v="10810"/>
    <x v="3"/>
    <s v="NO APLICA"/>
    <s v="HOEFER SCIENTIFIC INSTRUMENTS"/>
    <s v="UVC-1000"/>
    <s v="310023-016"/>
    <s v="DISP"/>
    <s v="LFM - FISIOLOGÍA MOLECULAR"/>
    <s v="BIOQUIMICA"/>
    <s v="NO APLICA"/>
    <m/>
    <s v="MP"/>
    <n v="1"/>
  </r>
  <r>
    <n v="38"/>
    <n v="12302"/>
    <n v="12302"/>
    <x v="7"/>
    <s v="NO APLICA"/>
    <s v="ADVANCED OPTICAL"/>
    <s v="NO DISPONIBLE"/>
    <n v="400290"/>
    <s v="DISP"/>
    <s v="LSA - SALUD AMBIENTAL Y LABORAL"/>
    <s v="LABORATORIO"/>
    <s v="NO APLICA"/>
    <m/>
    <s v="MP"/>
    <n v="1"/>
  </r>
  <r>
    <n v="40"/>
    <n v="12319"/>
    <n v="12319"/>
    <x v="0"/>
    <n v="32601"/>
    <s v="OLYMPUS"/>
    <s v="CX21"/>
    <s v="2L00642"/>
    <s v="DISP"/>
    <s v="LSA - SALUD AMBIENTAL Y LABORAL"/>
    <s v="LABORATORIO"/>
    <s v="NO APLICA"/>
    <m/>
    <s v="MP"/>
    <n v="1"/>
  </r>
  <r>
    <n v="41"/>
    <n v="12719"/>
    <n v="12719"/>
    <x v="8"/>
    <s v="NO APLICA"/>
    <s v="NIKON"/>
    <s v="COOLPIX"/>
    <s v="3554771"/>
    <s v="DISP"/>
    <s v="LMI - MICROBIOLOGÍA"/>
    <s v="LABORATORIO MICOLOGIA"/>
    <s v="NO APLICA"/>
    <s v="NO DISPONIBLE"/>
    <s v="MP"/>
    <n v="1"/>
  </r>
  <r>
    <n v="43"/>
    <n v="15114"/>
    <n v="15114"/>
    <x v="1"/>
    <s v="NO APLICA"/>
    <s v="NIKON"/>
    <s v="FLUOPH-OP"/>
    <n v="830044"/>
    <s v="DISP"/>
    <s v="LFM - FISIOLOGÍA MOLECULAR"/>
    <s v="LABORATORIO"/>
    <s v="NO APLICA"/>
    <s v="Incluye equipo de epifluorescencia Nikon Mod. EF-D serie 11239 "/>
    <s v="MP"/>
    <n v="1"/>
  </r>
  <r>
    <n v="44"/>
    <n v="15130"/>
    <n v="15130"/>
    <x v="6"/>
    <s v="NO APLICA"/>
    <s v="NIKON"/>
    <s v="DIAPHOT"/>
    <s v="805215"/>
    <s v="DISP"/>
    <s v="LMC - MORFOLOGÍA CELULAR"/>
    <s v="CUARTO DE CULTIVO"/>
    <s v="NO APLICA"/>
    <m/>
    <s v="MP"/>
    <n v="1"/>
  </r>
  <r>
    <n v="45"/>
    <n v="15131"/>
    <n v="15131"/>
    <x v="0"/>
    <s v="NO APLICA"/>
    <s v="LEITZ"/>
    <s v="SM LUX"/>
    <s v="020-446.024"/>
    <s v="DISP"/>
    <s v="LMI - MICROBIOLOGÍA"/>
    <s v="CUARTO OSCURO LABORATORIO 2"/>
    <s v="NO APLICA"/>
    <m/>
    <s v="MP"/>
    <n v="1"/>
  </r>
  <r>
    <n v="46"/>
    <n v="15194"/>
    <n v="15194"/>
    <x v="3"/>
    <s v="NO APLICA"/>
    <s v="WIBER LOU03T"/>
    <s v="TFX-20M"/>
    <n v="975092"/>
    <s v="DISP"/>
    <s v="LEI - ENTOMOLOGÍA"/>
    <s v="LABORATORIO"/>
    <s v="NO APLICA"/>
    <s v="Microscopio parasitologico, antihongos, Conexión: 120V, Amperios: 1, Frecuencia: 50/60Hz, Posee una lámpara de 120V y 120W, 2 oculares 10X,4 Objetivos 4X,10 X,40X,100X; fuente de luz incorporada, espejo de dos caras y caja plástica portadora"/>
    <s v="MP"/>
    <n v="1"/>
  </r>
  <r>
    <n v="47"/>
    <n v="15207"/>
    <n v="15207"/>
    <x v="0"/>
    <s v="NO APLICA"/>
    <s v="OLYMPUS"/>
    <s v="CX21FS1"/>
    <s v="2L01045"/>
    <s v="DISP"/>
    <s v="LEI - ENTOMOLOGÍA"/>
    <s v="LABORATORIO"/>
    <s v="NO APLICA"/>
    <m/>
    <s v="MP"/>
    <n v="1"/>
  </r>
  <r>
    <n v="48"/>
    <n v="15215"/>
    <n v="15215"/>
    <x v="0"/>
    <s v="NO APLICA"/>
    <s v="NIKON"/>
    <s v="ALPHAPHOT"/>
    <n v="156575"/>
    <s v="DISP"/>
    <s v="LEI - ENTOMOLOGÍA"/>
    <s v="LABORATORIO"/>
    <s v="NO APLICA"/>
    <m/>
    <s v="MP"/>
    <n v="1"/>
  </r>
  <r>
    <n v="50"/>
    <n v="15269"/>
    <n v="15269"/>
    <x v="0"/>
    <s v="NO APLICA"/>
    <s v="NIKON"/>
    <s v="ALPHAPHOT YS"/>
    <n v="121104"/>
    <s v="DISP"/>
    <s v="LNI - NUTRICIÓN"/>
    <s v="AREA DE BIOLOGIA MOLECULAR"/>
    <s v="NO APLICA"/>
    <m/>
    <s v="MP"/>
    <n v="1"/>
  </r>
  <r>
    <n v="51"/>
    <n v="15283"/>
    <n v="15283"/>
    <x v="9"/>
    <s v="NO APLICA"/>
    <s v="OLYMPUS"/>
    <s v="BX50"/>
    <s v="4B06795"/>
    <s v="DISP"/>
    <s v="LPI - PARASITOLOGÍA"/>
    <s v="DOCENCIA"/>
    <s v="NO APLICA"/>
    <m/>
    <s v="MP"/>
    <n v="1"/>
  </r>
  <r>
    <n v="52"/>
    <n v="15309"/>
    <n v="15309"/>
    <x v="4"/>
    <s v="NO APLICA"/>
    <s v="DONGWON"/>
    <s v="DW-BHSP"/>
    <s v="DWBHS1400604-6"/>
    <s v="DISP"/>
    <s v="LFM - FISIOLOGÍA MOLECULAR"/>
    <s v="BIOLOGIA MOLECULAR"/>
    <s v="NO APLICA"/>
    <m/>
    <s v="MP"/>
    <n v="1"/>
  </r>
  <r>
    <n v="53"/>
    <n v="15379"/>
    <n v="15379"/>
    <x v="4"/>
    <s v="NO APLICA"/>
    <s v="NIKON"/>
    <s v="ALPHAPHOT 2"/>
    <n v="153944"/>
    <s v="DISP"/>
    <s v="LEI - ENTOMOLOGÍA"/>
    <s v="LABORATORIO"/>
    <s v="ENERGIA"/>
    <s v="VERIFICACIÓN UV"/>
    <s v="MP"/>
    <n v="1"/>
  </r>
  <r>
    <n v="54"/>
    <n v="15380"/>
    <n v="15380"/>
    <x v="5"/>
    <s v="NO APLICA"/>
    <s v="ADVANCED OPTICAL"/>
    <s v="SQF-D"/>
    <n v="400282"/>
    <s v="DISP"/>
    <s v="LEI - ENTOMOLOGÍA"/>
    <s v="LABORATORIO"/>
    <s v="NO APLICA"/>
    <s v="Indoor Use -- Altitude: 2,000 m max -- Con12iones ambientales de funcionamiento: 5 °C -40ºC max -- Humedad relativa max : 80%"/>
    <s v="MP"/>
    <n v="1"/>
  </r>
  <r>
    <n v="55"/>
    <n v="15422"/>
    <n v="15422"/>
    <x v="0"/>
    <s v="NO APLICA"/>
    <s v="NIKON"/>
    <s v="YS2-T"/>
    <n v="152768"/>
    <s v="DISP"/>
    <s v="LEI - ENTOMOLOGÍA"/>
    <s v="LABORATORIO"/>
    <s v="NO APLICA"/>
    <s v="NO DISPONIBLE"/>
    <s v="MP"/>
    <n v="1"/>
  </r>
  <r>
    <n v="56"/>
    <n v="15423"/>
    <n v="15423"/>
    <x v="5"/>
    <s v="NO APLICA"/>
    <s v="NIKON"/>
    <s v="SMZ1"/>
    <n v="206885"/>
    <s v="DISP"/>
    <s v="LEI - ENTOMOLOGÍA"/>
    <s v="LABORATORIO"/>
    <s v="NO APLICA"/>
    <s v="NO DISPONIBLE"/>
    <s v="MP"/>
    <n v="1"/>
  </r>
  <r>
    <n v="58"/>
    <n v="15642"/>
    <n v="15642"/>
    <x v="6"/>
    <s v="NO APLICA"/>
    <s v="LEICA"/>
    <s v="PHOTZOOM"/>
    <s v="10353-2"/>
    <s v="DISP"/>
    <s v="LMB - MICOBACTERIAS"/>
    <s v="LABORATORIO"/>
    <s v="NO APLICA"/>
    <m/>
    <s v="MP"/>
    <n v="1"/>
  </r>
  <r>
    <n v="60"/>
    <n v="16090"/>
    <n v="16090"/>
    <x v="0"/>
    <s v="NO APLICA"/>
    <s v="OLYMPUS"/>
    <s v="CK"/>
    <n v="214477"/>
    <s v="DISP"/>
    <s v="LPI - PARASITOLOGÍA"/>
    <s v="DOCENCIA"/>
    <s v="NO APLICA"/>
    <m/>
    <s v="MP"/>
    <n v="1"/>
  </r>
  <r>
    <n v="66"/>
    <n v="16215"/>
    <n v="16215"/>
    <x v="0"/>
    <s v="NO APLICA"/>
    <s v="OLYMPUS"/>
    <s v="CH"/>
    <n v="505961"/>
    <s v="DISP"/>
    <s v="LMI - MICROBIOLOGÍA"/>
    <s v="CUARTO OSCURO LABORATORIO 2"/>
    <s v="NO APLICA"/>
    <m/>
    <s v="MP"/>
    <n v="1"/>
  </r>
  <r>
    <n v="67"/>
    <n v="16566"/>
    <n v="16566"/>
    <x v="0"/>
    <s v="NO APLICA"/>
    <s v="OLYMPUS"/>
    <s v="CH-2"/>
    <s v="9M0120"/>
    <s v="DISP"/>
    <s v="LEI - ENTOMOLOGÍA"/>
    <s v="LABORATORIO"/>
    <s v="NO APLICA"/>
    <s v="Indoor Use -- Altitude: 2,000 mts max -- Temp ambiente: 5 -40ºC max -- Humedad relativa max : 80%"/>
    <s v="MP"/>
    <n v="1"/>
  </r>
  <r>
    <n v="74"/>
    <n v="24499"/>
    <n v="24499"/>
    <x v="0"/>
    <s v="NO APLICA"/>
    <s v="NIKON"/>
    <s v="ECLIPSE 50I"/>
    <n v="111773"/>
    <s v="DISP"/>
    <s v="LEI - ENTOMOLOGÍA"/>
    <s v="LABORATORIO"/>
    <s v="NO APLICA"/>
    <m/>
    <s v="MP"/>
    <n v="1"/>
  </r>
  <r>
    <n v="75"/>
    <n v="24500"/>
    <n v="24500"/>
    <x v="0"/>
    <s v="CONTROLADOR DIGITAL CA03A NIKON"/>
    <s v="NIKON"/>
    <s v="ECLIPSE 50I"/>
    <n v="111385"/>
    <s v="DISP"/>
    <s v="LEI - ENTOMOLOGÍA"/>
    <s v="LABORATORIO"/>
    <s v="NO APLICA"/>
    <m/>
    <s v="MP"/>
    <n v="1"/>
  </r>
  <r>
    <n v="79"/>
    <n v="26246"/>
    <n v="26246"/>
    <x v="6"/>
    <s v="NO APLICA"/>
    <s v="UNICO"/>
    <s v="NO DISPONIBLE"/>
    <n v="904518"/>
    <s v="DISP"/>
    <s v="LMC - MORFOLOGÍA CELULAR"/>
    <s v="LABORATORIO PRINCIPAL"/>
    <s v="NO APLICA"/>
    <m/>
    <s v="MP"/>
    <n v="1"/>
  </r>
  <r>
    <n v="80"/>
    <n v="27149"/>
    <n v="27149"/>
    <x v="5"/>
    <s v="NIS ELEMENTS D"/>
    <s v="NIKON"/>
    <s v="SMZ1000"/>
    <n v="211389"/>
    <s v="DISP"/>
    <s v="LEI - ENTOMOLOGÍA"/>
    <s v="LABORATORIO"/>
    <s v="NO APLICA"/>
    <m/>
    <s v="MP"/>
    <n v="1"/>
  </r>
  <r>
    <n v="81"/>
    <n v="27150"/>
    <n v="27150"/>
    <x v="8"/>
    <s v="NO APLICA"/>
    <s v="NIKON"/>
    <s v="DS-VIL-V3"/>
    <s v="K10930"/>
    <s v="DISP"/>
    <s v="LEI - ENTOMOLOGÍA"/>
    <s v="LABORATORIO"/>
    <s v="NO APLICA"/>
    <m/>
    <s v="MP"/>
    <n v="1"/>
  </r>
  <r>
    <n v="89"/>
    <n v="28159"/>
    <n v="28159"/>
    <x v="0"/>
    <s v="MOTIC IMAGES PLUS 2,0"/>
    <s v="OLYMPUS"/>
    <s v="CX31RTSF"/>
    <s v="2H11082"/>
    <s v="DISP"/>
    <s v="LMC - MORFOLOGÍA CELULAR"/>
    <s v="AREA ANALISIS DE IMÁGENES"/>
    <s v="NO APLICA"/>
    <m/>
    <s v="MP"/>
    <n v="1"/>
  </r>
  <r>
    <n v="90"/>
    <n v="28160"/>
    <n v="28160"/>
    <x v="5"/>
    <s v="NO APLICA"/>
    <s v="MOTIC"/>
    <s v="SMZ 168"/>
    <n v="11082495"/>
    <s v="DISP"/>
    <s v="LMC - MORFOLOGÍA CELULAR"/>
    <s v="TEMPORALMENTE BIOTERIO"/>
    <s v="NO APLICA"/>
    <m/>
    <s v="MP"/>
    <n v="1"/>
  </r>
  <r>
    <n v="91"/>
    <n v="28161"/>
    <n v="28161"/>
    <x v="8"/>
    <s v="NO APLICA"/>
    <s v="MOTIC"/>
    <s v="MOTICAM 5"/>
    <n v="12004621"/>
    <s v="DISP"/>
    <s v="LMC - MORFOLOGÍA CELULAR"/>
    <s v="INMUNOHISTOQUIMICA"/>
    <s v="NO APLICA"/>
    <s v="MICROSCOPIO PARASITOLOGICO, ANTIHONGOS"/>
    <s v="MP"/>
    <n v="1"/>
  </r>
  <r>
    <n v="92"/>
    <n v="29421"/>
    <n v="29421"/>
    <x v="5"/>
    <s v="NO APLICA"/>
    <s v="NIKON"/>
    <s v="SMZ 645"/>
    <n v="1058080"/>
    <s v="DISP"/>
    <s v="LEI - ENTOMOLOGÍA"/>
    <s v="LABORATORIO"/>
    <s v="NO APLICA"/>
    <m/>
    <s v="MP"/>
    <n v="1"/>
  </r>
  <r>
    <n v="114"/>
    <s v="LFM-005"/>
    <n v="8200"/>
    <x v="6"/>
    <s v="NO APLICA"/>
    <s v="NIKON"/>
    <s v="TMS DIAPHOT"/>
    <n v="210760"/>
    <s v="DISP"/>
    <s v="LFM - FISIOLOGÍA MOLECULAR"/>
    <s v="BIOLOGIA MOLECULAR"/>
    <s v="NO APLICA"/>
    <m/>
    <s v="MP"/>
    <n v="1"/>
  </r>
  <r>
    <n v="115"/>
    <s v="LFM-006"/>
    <n v="27158"/>
    <x v="6"/>
    <s v="NIS ELEMENTS D 3,2"/>
    <s v="NIKON"/>
    <s v="TI-S"/>
    <n v="533815"/>
    <s v="DISP"/>
    <s v="LFM - FISIOLOGÍA MOLECULAR"/>
    <s v="CARDIO"/>
    <s v="NO APLICA"/>
    <m/>
    <s v="MP"/>
    <n v="1"/>
  </r>
  <r>
    <n v="116"/>
    <s v="LFM-006"/>
    <n v="27159"/>
    <x v="8"/>
    <s v="NO APLICA"/>
    <s v="NIKON"/>
    <s v="DSFI1"/>
    <s v="K17053"/>
    <s v="DISP"/>
    <s v="LFM - FISIOLOGÍA MOLECULAR"/>
    <s v="LABORATORIO"/>
    <s v="NO APLICA"/>
    <m/>
    <s v="MP"/>
    <n v="1"/>
  </r>
  <r>
    <n v="117"/>
    <s v="LMC-003"/>
    <n v="10422"/>
    <x v="10"/>
    <s v="NO APLICA"/>
    <s v="GEC"/>
    <s v="BC2212"/>
    <s v="A071-08-009"/>
    <s v="DISP"/>
    <s v="LMC - MORFOLOGÍA CELULAR"/>
    <s v="CUARTO MICROSCOPIO ELECTRONICO"/>
    <s v="NO APLICA"/>
    <s v="EQUIPO DE CONTRASTE DE FASES PARA ALPHAPHOT MCL 131 BA -  MICROMETRO OCULAR MBM 12100 - MICROMETRO DEL OBJETO MBM 11 - 100"/>
    <s v="MP"/>
    <n v="1"/>
  </r>
  <r>
    <n v="99"/>
    <s v="AC-019"/>
    <n v="10185"/>
    <x v="11"/>
    <s v="NO APLICA"/>
    <s v="NIKON"/>
    <s v="YS2-T "/>
    <n v="173524"/>
    <s v="DP"/>
    <s v="AC - ASEGURAMIENTO DE LA CALIDAD"/>
    <s v="LABORATORIO 3"/>
    <s v="NO APLICA"/>
    <m/>
    <s v="MP"/>
    <n v="1"/>
  </r>
  <r>
    <n v="100"/>
    <s v="AC-037"/>
    <n v="10551"/>
    <x v="12"/>
    <s v="NO APLICA"/>
    <s v="ULTRA-LUM"/>
    <s v="EBW-20"/>
    <s v="501016-001"/>
    <s v="DP"/>
    <s v="AC - ASEGURAMIENTO DE LA CALIDAD"/>
    <s v="LABORATORIO 5"/>
    <s v="NO APLICA "/>
    <s v=" "/>
    <s v="MP"/>
    <n v="1"/>
  </r>
  <r>
    <n v="101"/>
    <s v="AC-115"/>
    <n v="11394"/>
    <x v="13"/>
    <s v="NO APLICA"/>
    <s v="ORBECO-HELLIGE"/>
    <s v="AQUA TESTER"/>
    <s v="114910"/>
    <s v="DP"/>
    <s v="AC - ASEGURAMIENTO DE LA CALIDAD"/>
    <s v="LABORATORIO 1"/>
    <s v="LONGITUD DE ONDA"/>
    <s v=" "/>
    <s v="MP"/>
    <n v="1"/>
  </r>
  <r>
    <n v="110"/>
    <s v="HG-128"/>
    <n v="10188"/>
    <x v="5"/>
    <s v="NO APLICA"/>
    <s v="NIKON"/>
    <s v="SMZ-1"/>
    <n v="196805"/>
    <s v="DP"/>
    <s v="HG - HACIENDA GALINDO"/>
    <s v="HACIENDA GALINDO Y SERPENTARIO_x000a_SEDE CAN  _x000a_"/>
    <s v="NINGUNA"/>
    <m/>
    <s v="MP"/>
    <n v="1"/>
  </r>
  <r>
    <n v="111"/>
    <s v="HG-132"/>
    <n v="9126"/>
    <x v="14"/>
    <s v="NO APLICA"/>
    <s v="LEITZ"/>
    <s v="NO DISPONIBLE"/>
    <s v="NO DISPONIBLE"/>
    <s v="DP"/>
    <s v="HG - HACIENDA GALINDO"/>
    <s v="HACIENDA GALINDO Y SERPENTARIO_x000a_SEDE CAN  _x000a_"/>
    <s v="NINGUNA"/>
    <m/>
    <s v="MP"/>
    <n v="1"/>
  </r>
  <r>
    <n v="59"/>
    <n v="9135"/>
    <n v="9135"/>
    <x v="0"/>
    <s v="NO APLICA"/>
    <s v="AMERICAN OPTICAL"/>
    <s v="ONE TEN 1130"/>
    <n v="216947"/>
    <s v="DRSP"/>
    <s v="GBS - RED NACIONAL BANCO DE SANGRE"/>
    <s v="INMUNOHEMATOLOGÍA"/>
    <s v="NO APLICA"/>
    <m/>
    <s v="MP"/>
    <n v="1"/>
  </r>
  <r>
    <n v="60"/>
    <n v="12301"/>
    <n v="12301"/>
    <x v="7"/>
    <s v="NO APLICA"/>
    <s v="ADVANCED OPTICAL"/>
    <s v="NO DISPONIBLE"/>
    <s v="0400262"/>
    <s v="DRSP"/>
    <s v="GEN - ENTOMOLOGÍA"/>
    <s v="TAXONOMÍA"/>
    <s v="NO APLICA"/>
    <m/>
    <s v="MP"/>
    <n v="1"/>
  </r>
  <r>
    <n v="61"/>
    <n v="12303"/>
    <n v="12303"/>
    <x v="0"/>
    <s v="NO APLICA"/>
    <s v="NIKON"/>
    <s v="ANTIMOULD SE"/>
    <s v="894921"/>
    <s v="DRSP"/>
    <s v="GEN - ENTOMOLOGÍA"/>
    <s v="TAXONOMÍA"/>
    <s v="NO APLICA"/>
    <m/>
    <s v="MP"/>
    <n v="1"/>
  </r>
  <r>
    <n v="62"/>
    <n v="15536"/>
    <n v="15536"/>
    <x v="7"/>
    <s v="NO APLICA"/>
    <s v="SANITAS"/>
    <s v="NO DISPONIBLE"/>
    <s v="9C004-38"/>
    <s v="DRSP"/>
    <s v="GEN - ENTOMOLOGÍA"/>
    <s v="TAXONOMÍA"/>
    <s v="NO APLICA"/>
    <m/>
    <s v="MP"/>
    <n v="1"/>
  </r>
  <r>
    <n v="63"/>
    <n v="26117"/>
    <n v="26117"/>
    <x v="15"/>
    <s v="NO APLICA"/>
    <s v="MOTIC"/>
    <s v="BA310"/>
    <s v="1120001085"/>
    <s v="DRSP"/>
    <s v="GEN - ENTOMOLOGÍA"/>
    <m/>
    <s v="NO APLICA"/>
    <m/>
    <s v="MP"/>
    <n v="1"/>
  </r>
  <r>
    <n v="64"/>
    <s v="GEN-002"/>
    <s v="GEN-002"/>
    <x v="7"/>
    <s v="NO APLICA"/>
    <s v="ADVANCED OPTICAL"/>
    <s v="NO DISPONIBLE"/>
    <n v="400276"/>
    <s v="DRSP"/>
    <s v="GEN - ENTOMOLOGÍA"/>
    <s v="TAXONOMÍA"/>
    <s v="NO APLICA"/>
    <m/>
    <s v="MP"/>
    <n v="1"/>
  </r>
  <r>
    <n v="65"/>
    <n v="10578"/>
    <n v="10578"/>
    <x v="6"/>
    <s v="NO APLICA"/>
    <s v="AMERICAN OPTICAL"/>
    <s v="BIO STAR"/>
    <n v="1278"/>
    <s v="DRSP"/>
    <s v="GGN - GENÉTICA – CRÓNICAS"/>
    <s v="CITOGENÉTICA"/>
    <s v="NO APLICA"/>
    <m/>
    <s v="MP"/>
    <n v="1"/>
  </r>
  <r>
    <n v="66"/>
    <n v="23750"/>
    <n v="23750"/>
    <x v="16"/>
    <s v="NO APLICA"/>
    <s v="NIKON"/>
    <s v="50I"/>
    <n v="111453"/>
    <s v="DRSP"/>
    <s v="GGN - GENÉTICA – CRÓNICAS"/>
    <s v="CITOGENÉTICA"/>
    <s v="NO APLICA"/>
    <s v="Falta protector de goma para perilla de enfoque, Fluorescencia se requiere ajuste._x000a_Se requiere objetivo de 40X y bombilla de fluorescencia"/>
    <s v="MP"/>
    <n v="1"/>
  </r>
  <r>
    <n v="67"/>
    <n v="27375"/>
    <n v="27375"/>
    <x v="17"/>
    <s v="MOTIC PLUS 2.0"/>
    <s v="MOTIC"/>
    <s v="NO DISPONIBLE"/>
    <s v="S021824 m"/>
    <s v="DRSP"/>
    <s v="GGN - GENÉTICA – CRÓNICAS"/>
    <s v="HPLC"/>
    <s v="NO APLICA"/>
    <m/>
    <s v="MP"/>
    <n v="1"/>
  </r>
  <r>
    <n v="68"/>
    <n v="27932"/>
    <n v="27932"/>
    <x v="18"/>
    <s v="NO APLICA"/>
    <s v="NIKON"/>
    <s v="NI - ()"/>
    <n v="920313"/>
    <s v="DRSP"/>
    <s v="GGN - GENÉTICA – CRÓNICAS"/>
    <s v="CITOGENETICA"/>
    <s v="NO APLICA"/>
    <s v="Se requiere fibra óptica_x000a_Requiere PC y software"/>
    <s v="MP"/>
    <n v="1"/>
  </r>
  <r>
    <n v="69"/>
    <n v="30265"/>
    <n v="30265"/>
    <x v="3"/>
    <s v="NO APLICA"/>
    <s v="MAJOR SCIENCE"/>
    <s v="NO DISPONIBLE"/>
    <s v="13081318 (130813018)"/>
    <s v="DRSP"/>
    <s v="GGN - GENÉTICA – CRÓNICAS"/>
    <s v="POST-PCR"/>
    <s v="NO APLICA"/>
    <m/>
    <s v="MP"/>
    <n v="1"/>
  </r>
  <r>
    <n v="70"/>
    <n v="31321"/>
    <n v="31321"/>
    <x v="0"/>
    <s v="NO APLICA"/>
    <s v="OLYMPUS"/>
    <s v="CX-22"/>
    <s v="2C 84666"/>
    <s v="DRSP"/>
    <s v="GMC - MICOBACTERIAS"/>
    <s v="ÁREA DE MICROSCOPIA"/>
    <s v="NO APLICA"/>
    <m/>
    <s v="MP"/>
    <n v="1"/>
  </r>
  <r>
    <n v="71"/>
    <s v="GMC-004"/>
    <n v="31320"/>
    <x v="0"/>
    <s v="NO APLICA"/>
    <s v="OLYMPUS"/>
    <s v="CX22"/>
    <s v="2E 80081"/>
    <s v="DRSP"/>
    <s v="GMC - MICOBACTERIAS"/>
    <s v="ÁREA DE MICROSCOPIA"/>
    <s v="NO APLICA"/>
    <m/>
    <s v="MP"/>
    <n v="1"/>
  </r>
  <r>
    <n v="72"/>
    <s v="GMC-026"/>
    <n v="31332"/>
    <x v="0"/>
    <s v="NO APLICA"/>
    <s v="OLYMPUS"/>
    <s v="CX-21"/>
    <s v="2C 88586"/>
    <s v="DRSP"/>
    <s v="GMC - MICOBACTERIAS"/>
    <s v="ÁREA DE MICROSCOPIA"/>
    <s v="NO APLICA"/>
    <m/>
    <s v="MP"/>
    <n v="1"/>
  </r>
  <r>
    <n v="73"/>
    <s v="GMC-028"/>
    <n v="31333"/>
    <x v="0"/>
    <s v="NO APLICA"/>
    <s v="OLYMPUS"/>
    <s v="CX22"/>
    <s v="2D 88791"/>
    <s v="DRSP"/>
    <s v="GMC - MICOBACTERIAS"/>
    <s v="ÁREA DE MICROSCOPIA"/>
    <s v="NO APLICA"/>
    <m/>
    <s v="MP"/>
    <n v="1"/>
  </r>
  <r>
    <n v="74"/>
    <n v="15233"/>
    <n v="15233"/>
    <x v="16"/>
    <s v="NO APLICA"/>
    <s v="LEITZ"/>
    <s v="LA- BOR LUX-12K"/>
    <n v="512645"/>
    <s v="DRSP"/>
    <s v="GMR - MICROBIOLOGÍA"/>
    <s v="TOS FERINA"/>
    <s v="NO APLICA"/>
    <m/>
    <s v="MP"/>
    <n v="1"/>
  </r>
  <r>
    <n v="75"/>
    <n v="16092"/>
    <n v="16092"/>
    <x v="0"/>
    <s v="NO APLICA"/>
    <s v="LEITZ"/>
    <s v="NO DISPONIBLE"/>
    <n v="955635"/>
    <s v="DRSP"/>
    <s v="GMR - MICROBIOLOGÍA"/>
    <s v="MICROBIOLOGÍA - SLNR RED"/>
    <m/>
    <m/>
    <s v="MP"/>
    <n v="1"/>
  </r>
  <r>
    <n v="76"/>
    <n v="16096"/>
    <n v="16096"/>
    <x v="0"/>
    <s v="NO APLICA"/>
    <s v="NIKON"/>
    <s v="SE"/>
    <n v="894909"/>
    <s v="DRSP"/>
    <s v="GMR - MICROBIOLOGÍA"/>
    <s v="DEPOSITO RED "/>
    <s v="NO APLICA"/>
    <m/>
    <s v="MP"/>
    <n v="1"/>
  </r>
  <r>
    <n v="77"/>
    <n v="16166"/>
    <n v="16166"/>
    <x v="0"/>
    <s v="NO APLICA"/>
    <s v="NO DISPONIBLE"/>
    <s v="NO DISPONIBLE"/>
    <n v="589519"/>
    <s v="DRSP"/>
    <s v="GMR - MICROBIOLOGÍA"/>
    <s v="CUARTO PCR"/>
    <s v="NO APLICA"/>
    <m/>
    <s v="MP"/>
    <n v="1"/>
  </r>
  <r>
    <n v="78"/>
    <n v="16172"/>
    <n v="16172"/>
    <x v="0"/>
    <s v="NO APLICA"/>
    <s v="LEITZ"/>
    <s v="NO DISPONIBLE"/>
    <s v="020-466-024"/>
    <s v="DRSP"/>
    <s v="GMR - MICROBIOLOGÍA"/>
    <s v="CUARTO PCR"/>
    <s v="NO APLICA"/>
    <m/>
    <s v="MP"/>
    <n v="1"/>
  </r>
  <r>
    <n v="79"/>
    <n v="23455"/>
    <n v="23455"/>
    <x v="0"/>
    <s v="NO APLICA"/>
    <s v="OLYMPUS"/>
    <s v="CX21"/>
    <s v="6E20343"/>
    <s v="DRSP"/>
    <s v="GMR - MICROBIOLOGÍA"/>
    <s v="SIFILIS"/>
    <s v="NO APLICA"/>
    <m/>
    <s v="MP"/>
    <n v="1"/>
  </r>
  <r>
    <n v="80"/>
    <s v="GSA-063"/>
    <n v="10109"/>
    <x v="0"/>
    <s v="NO APLICA"/>
    <s v="OLYMPUS"/>
    <s v="SZ40"/>
    <s v="1F0041"/>
    <s v="DRSP"/>
    <s v="GMR - MICROBIOLOGÍA"/>
    <s v="MICROBIOLOGIA DE AGUAS"/>
    <s v="NO APLICA"/>
    <m/>
    <s v="MP"/>
    <n v="1"/>
  </r>
  <r>
    <n v="81"/>
    <n v="8542"/>
    <n v="8542"/>
    <x v="0"/>
    <s v="NO APLICA"/>
    <s v="LEITZ"/>
    <s v="HM-LUX"/>
    <n v="680096"/>
    <s v="DRSP"/>
    <s v="GPR - PARASITOLOGÍA"/>
    <s v="DOCENCIA"/>
    <s v="NO APLICA"/>
    <m/>
    <s v="MP"/>
    <n v="1"/>
  </r>
  <r>
    <n v="82"/>
    <n v="9043"/>
    <n v="9043"/>
    <x v="0"/>
    <s v="NO APLICA"/>
    <s v="LEITZ"/>
    <s v="NO DISPONIBLE"/>
    <s v="512750/997489"/>
    <s v="DRSP"/>
    <s v="GPR - PARASITOLOGÍA"/>
    <s v="DOCENCIA"/>
    <s v="NO APLICA"/>
    <m/>
    <s v="MP"/>
    <n v="1"/>
  </r>
  <r>
    <n v="83"/>
    <n v="9087"/>
    <n v="9087"/>
    <x v="0"/>
    <s v="NO APLICA"/>
    <s v="LEITZ"/>
    <s v="LABORLUX II"/>
    <n v="513544"/>
    <s v="DRSP"/>
    <s v="GPR - PARASITOLOGÍA"/>
    <s v="DOCENCIA"/>
    <s v="NO APLICA"/>
    <m/>
    <s v="MP"/>
    <n v="1"/>
  </r>
  <r>
    <n v="84"/>
    <n v="9088"/>
    <n v="9088"/>
    <x v="0"/>
    <s v="NO APLICA"/>
    <s v="NIKON"/>
    <s v="NO DISPONIBLE"/>
    <n v="894895"/>
    <s v="DRSP"/>
    <s v="GPR - PARASITOLOGÍA"/>
    <s v="DOCENCIA"/>
    <s v="NO APLICA"/>
    <m/>
    <s v="MP"/>
    <n v="1"/>
  </r>
  <r>
    <n v="85"/>
    <n v="9089"/>
    <n v="9089"/>
    <x v="0"/>
    <s v="NO APLICA"/>
    <s v="NIKON"/>
    <s v="SE"/>
    <n v="894906"/>
    <s v="DRSP"/>
    <s v="GPR - PARASITOLOGÍA"/>
    <s v="DOCENCIA"/>
    <s v="NO APLICA"/>
    <m/>
    <s v="MP"/>
    <n v="1"/>
  </r>
  <r>
    <n v="86"/>
    <n v="9173"/>
    <n v="9173"/>
    <x v="18"/>
    <s v="NO APLICA"/>
    <s v="NIKON"/>
    <s v="LABPOTH"/>
    <n v="233809"/>
    <s v="DRSP"/>
    <s v="GPR - PARASITOLOGÍA"/>
    <s v="DOCENCIA"/>
    <s v="NO APLICA"/>
    <s v="Incluye equipo de epifluorescencia Nikon Mod. EF-D serie 11239 "/>
    <s v="MP"/>
    <n v="1"/>
  </r>
  <r>
    <n v="87"/>
    <n v="9176"/>
    <n v="9176"/>
    <x v="0"/>
    <s v="NO APLICA"/>
    <s v="LEITZ"/>
    <s v="LABOR LUX 11"/>
    <n v="512648"/>
    <s v="DRSP"/>
    <s v="GPR - PARASITOLOGÍA"/>
    <s v="DOCENCIA"/>
    <s v="NO APLICA"/>
    <m/>
    <s v="MP"/>
    <n v="1"/>
  </r>
  <r>
    <n v="88"/>
    <n v="9177"/>
    <n v="9177"/>
    <x v="6"/>
    <s v="NO APLICA"/>
    <s v="LEITZ"/>
    <s v="NO DISPONIBLE"/>
    <n v="992113"/>
    <s v="DRSP"/>
    <s v="GPR - PARASITOLOGÍA"/>
    <s v="DOCENCIA"/>
    <s v="NO APLICA"/>
    <m/>
    <s v="MP"/>
    <n v="1"/>
  </r>
  <r>
    <n v="89"/>
    <n v="9184"/>
    <n v="9184"/>
    <x v="0"/>
    <s v="NO APLICA"/>
    <s v="NIKON"/>
    <s v="SE"/>
    <n v="894913"/>
    <s v="DRSP"/>
    <s v="GPR - PARASITOLOGÍA"/>
    <s v="DOCENCIA"/>
    <s v="NO APLICA"/>
    <m/>
    <s v="MP"/>
    <n v="1"/>
  </r>
  <r>
    <n v="90"/>
    <n v="9289"/>
    <n v="9289"/>
    <x v="0"/>
    <s v="NO APLICA"/>
    <s v="OLYMPUS"/>
    <s v="CX21 FS1"/>
    <s v="2L00959"/>
    <s v="DRSP"/>
    <s v="GPR - PARASITOLOGÍA"/>
    <s v="HEMOPARÁSITOS"/>
    <s v="NO APLICA"/>
    <m/>
    <s v="MP"/>
    <n v="1"/>
  </r>
  <r>
    <n v="91"/>
    <n v="21742"/>
    <n v="21742"/>
    <x v="0"/>
    <s v="NO APLICA"/>
    <s v="OLYMPUS"/>
    <s v="CX21 FS1"/>
    <s v="4C23648"/>
    <s v="DRSP"/>
    <s v="GPR - PARASITOLOGÍA"/>
    <s v="LEISHMANIASIS"/>
    <s v="NO APLICA"/>
    <m/>
    <s v="MP"/>
    <n v="1"/>
  </r>
  <r>
    <n v="92"/>
    <n v="22545"/>
    <n v="22545"/>
    <x v="0"/>
    <s v="NO APLICA"/>
    <s v="OLYMPUS"/>
    <s v="CX21 FS1"/>
    <s v="5G06423"/>
    <s v="DRSP"/>
    <s v="GPR - PARASITOLOGÍA"/>
    <s v="LEISHMANIASIS"/>
    <s v="NO APLICA"/>
    <m/>
    <s v="MP"/>
    <n v="1"/>
  </r>
  <r>
    <n v="93"/>
    <n v="23828"/>
    <n v="23828"/>
    <x v="4"/>
    <s v="NO APLICA"/>
    <s v="MOTIC"/>
    <s v="NO DISPONIBLE"/>
    <n v="80640521"/>
    <s v="DRSP"/>
    <s v="GPR - PARASITOLOGÍA"/>
    <s v="DOCENCIA"/>
    <s v="NO APLICA"/>
    <m/>
    <s v="MP"/>
    <n v="1"/>
  </r>
  <r>
    <n v="94"/>
    <n v="25100"/>
    <n v="25100"/>
    <x v="0"/>
    <s v="NO APLICA"/>
    <s v="ADVANCED OPTICAL"/>
    <s v="NO DISPONIBLE"/>
    <n v="897640"/>
    <s v="DRSP"/>
    <s v="GPR - PARASITOLOGÍA"/>
    <s v="CUARTO ESTERIL"/>
    <s v="NO APLICA"/>
    <m/>
    <s v="MP"/>
    <n v="1"/>
  </r>
  <r>
    <n v="95"/>
    <n v="25278"/>
    <n v="25278"/>
    <x v="6"/>
    <s v="NO APLICA"/>
    <s v="MOTIC"/>
    <s v="NO DISPONIBLE"/>
    <n v="10900118"/>
    <s v="DRSP"/>
    <s v="GPR - PARASITOLOGÍA"/>
    <s v="ZONA DE ELECTROFORESIS Y REVELADO (CUARTO ESTERIL)"/>
    <s v="NO APLICA"/>
    <m/>
    <s v="MP"/>
    <n v="1"/>
  </r>
  <r>
    <n v="96"/>
    <n v="27163"/>
    <n v="27163"/>
    <x v="19"/>
    <s v="NO APLICA"/>
    <s v="OLYMPUS"/>
    <s v="CKX41SF"/>
    <s v="OJ41272"/>
    <s v="DRSP"/>
    <s v="GPR - PARASITOLOGÍA"/>
    <s v="LEISHMANIASIS"/>
    <s v="NO APLICA"/>
    <m/>
    <s v="MP"/>
    <n v="1"/>
  </r>
  <r>
    <n v="97"/>
    <n v="27164"/>
    <n v="27164"/>
    <x v="15"/>
    <s v="NO APLICA"/>
    <s v="OLYMPUS"/>
    <s v="CX31RBSFA"/>
    <s v="9C05385"/>
    <s v="DRSP"/>
    <s v="GPR - PARASITOLOGÍA"/>
    <s v="DOCENCIA"/>
    <s v="NO APLICA"/>
    <m/>
    <s v="MP"/>
    <n v="1"/>
  </r>
  <r>
    <n v="98"/>
    <n v="27165"/>
    <n v="27165"/>
    <x v="0"/>
    <s v="NO APLICA"/>
    <s v="OLYMPUS"/>
    <s v="CX21 FS1"/>
    <s v="0J81555"/>
    <s v="DRSP"/>
    <s v="GPR - PARASITOLOGÍA"/>
    <s v="DOCENCIA"/>
    <s v="NO APLICA"/>
    <m/>
    <s v="MP"/>
    <n v="1"/>
  </r>
  <r>
    <n v="99"/>
    <n v="27288"/>
    <n v="27288"/>
    <x v="20"/>
    <s v="NO APLICA"/>
    <s v="OLYMPUS"/>
    <s v="BX41TF"/>
    <s v="1C-53249"/>
    <s v="DRSP"/>
    <s v="GPR - PARASITOLOGÍA"/>
    <s v="CUARTO OSCURO"/>
    <s v="NO APLICA"/>
    <m/>
    <s v="MP"/>
    <n v="1"/>
  </r>
  <r>
    <n v="100"/>
    <s v="27166"/>
    <n v="27166"/>
    <x v="0"/>
    <s v="NO APLICA"/>
    <s v="OLYMPUS"/>
    <s v="CX21 FS1"/>
    <s v="8G05750"/>
    <s v="DRSP"/>
    <s v="GPR - PARASITOLOGÍA"/>
    <s v="DOCENCIA"/>
    <s v="NO APLICA"/>
    <m/>
    <s v="MP"/>
    <n v="1"/>
  </r>
  <r>
    <n v="101"/>
    <s v="31373"/>
    <n v="31373"/>
    <x v="21"/>
    <s v="OLYMPUS"/>
    <s v="OLYMPUS"/>
    <s v="BX53F/DP73"/>
    <s v="3G46128//3L00925"/>
    <s v="DRSP"/>
    <s v="GPR - PARASITOLOGÍA"/>
    <s v="HEMOPARÁSITOS"/>
    <s v="NO APLICA"/>
    <m/>
    <s v="MP"/>
    <n v="1"/>
  </r>
  <r>
    <n v="102"/>
    <s v="GPR-026"/>
    <n v="31376"/>
    <x v="22"/>
    <s v="NO APLICA"/>
    <s v="OLYMPUS"/>
    <s v="CX31RTSF"/>
    <s v="9K03235"/>
    <s v="DRSP"/>
    <s v="GPR - PARASITOLOGÍA"/>
    <s v="HEMOPARÁSITOS"/>
    <s v="NO APLICA"/>
    <m/>
    <s v="MP"/>
    <n v="1"/>
  </r>
  <r>
    <n v="103"/>
    <s v="GSA-124"/>
    <n v="23706"/>
    <x v="18"/>
    <s v="NIS-ELEMENT BASIC RESEARCH"/>
    <s v="NIKON"/>
    <s v="80I"/>
    <n v="451447"/>
    <s v="DRSP"/>
    <s v="GPR - PARASITOLOGÍA"/>
    <s v="CUARTO OSCURO"/>
    <s v="NO APLICA"/>
    <m/>
    <s v="MP"/>
    <n v="1"/>
  </r>
  <r>
    <n v="104"/>
    <n v="11020"/>
    <n v="11020"/>
    <x v="0"/>
    <s v="NO APLICA"/>
    <s v="OLYMPUS"/>
    <s v="CX21 FS1"/>
    <s v="2L01000"/>
    <s v="DRSP"/>
    <s v="GPT - PATOLOGÍA"/>
    <s v="OFICINA DEL COORDINADOR"/>
    <s v="NO APLICA"/>
    <m/>
    <s v="MP"/>
    <n v="1"/>
  </r>
  <r>
    <n v="105"/>
    <n v="6580"/>
    <n v="6580"/>
    <x v="6"/>
    <s v="NO APLICA"/>
    <s v="NIKON"/>
    <s v="DIAPHOT"/>
    <n v="807673"/>
    <s v="DRSP"/>
    <s v="GVI - VIROLOGÍA"/>
    <s v="LABORATORIO DE CÉLULAS"/>
    <s v="NO APLICA"/>
    <m/>
    <s v="MP"/>
    <n v="1"/>
  </r>
  <r>
    <n v="106"/>
    <n v="11108"/>
    <n v="11108"/>
    <x v="6"/>
    <s v="NO APLICA"/>
    <s v="NIKON"/>
    <s v="TMS-F"/>
    <n v="200289"/>
    <s v="DRSP"/>
    <s v="GVI - VIROLOGÍA"/>
    <s v="POLIO"/>
    <s v="NO APLICA"/>
    <m/>
    <s v="MP"/>
    <n v="1"/>
  </r>
  <r>
    <n v="107"/>
    <n v="11570"/>
    <n v="11570"/>
    <x v="3"/>
    <s v="NO APLICA"/>
    <s v="UVP"/>
    <s v="NO DISPONIBLE"/>
    <s v="95-0168-04"/>
    <s v="DRSP"/>
    <s v="GVI - VIROLOGÍA"/>
    <s v="ARBOVIRUS/P1"/>
    <s v="NO APLICA"/>
    <m/>
    <s v="MP"/>
    <n v="1"/>
  </r>
  <r>
    <n v="108"/>
    <n v="15743"/>
    <n v="15743"/>
    <x v="3"/>
    <s v="NO APLICA"/>
    <s v="FOTODYNE"/>
    <s v="LTF1"/>
    <s v="0892-3568"/>
    <s v="DRSP"/>
    <s v="GVI - VIROLOGÍA"/>
    <s v="CUARTO OSCURO"/>
    <s v="NO APLICA"/>
    <m/>
    <s v="MP"/>
    <n v="1"/>
  </r>
  <r>
    <n v="109"/>
    <n v="30717"/>
    <n v="30717"/>
    <x v="23"/>
    <s v="NO APLICA"/>
    <s v="LEICA"/>
    <s v="DM1000LED"/>
    <n v="346077"/>
    <s v="DRSP"/>
    <s v="GVI - VIROLOGÍA"/>
    <s v="CUARTO OSCURO"/>
    <s v="NO APLICA"/>
    <m/>
    <s v="MP"/>
    <n v="1"/>
  </r>
  <r>
    <n v="110"/>
    <s v="GSA-211"/>
    <n v="27155"/>
    <x v="4"/>
    <s v="  LUCIA COMMETA ASSAY Y SOFTWARE NIS ELEMENTS BR."/>
    <s v="NIKON"/>
    <s v="ECLIPSE 80I"/>
    <s v="MBA75040-553347 "/>
    <s v="DRSP"/>
    <s v="GVI - VIROLOGÍA"/>
    <s v="LABORATORIO DE RABIA (Área de trabajo)"/>
    <s v="NO APLICA"/>
    <s v="Microscopio de Epifluorescencia. Tiene dos (2) camaras digitales especializadas. Contiene las siguientes partes: Cámaras digitales modelos: DIGITAL SIGHT DS-Qi1Mc U2 (N° Inv: 27154) y  DIGITAL SIGHT DS-Fi2 U3. (N° Inv. 29563)"/>
    <s v="MP"/>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abla dinámica2" cacheId="1134"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B12" firstHeaderRow="1" firstDataRow="1" firstDataCol="1"/>
  <pivotFields count="17">
    <pivotField showAll="0"/>
    <pivotField showAll="0"/>
    <pivotField showAll="0"/>
    <pivotField axis="axisRow" showAll="0">
      <items count="9">
        <item x="1"/>
        <item x="2"/>
        <item x="3"/>
        <item x="4"/>
        <item x="5"/>
        <item x="0"/>
        <item x="6"/>
        <item x="7"/>
        <item t="default"/>
      </items>
    </pivotField>
    <pivotField showAll="0"/>
    <pivotField showAll="0"/>
    <pivotField showAll="0"/>
    <pivotField showAll="0"/>
    <pivotField showAll="0">
      <items count="4">
        <item x="0"/>
        <item x="1"/>
        <item x="2"/>
        <item t="default"/>
      </items>
    </pivotField>
    <pivotField showAll="0"/>
    <pivotField showAll="0"/>
    <pivotField showAll="0"/>
    <pivotField showAll="0"/>
    <pivotField dataField="1" showAll="0">
      <items count="3">
        <item x="0"/>
        <item x="1"/>
        <item t="default"/>
      </items>
    </pivotField>
    <pivotField showAll="0"/>
    <pivotField showAll="0"/>
    <pivotField showAll="0"/>
  </pivotFields>
  <rowFields count="1">
    <field x="3"/>
  </rowFields>
  <rowItems count="9">
    <i>
      <x/>
    </i>
    <i>
      <x v="1"/>
    </i>
    <i>
      <x v="2"/>
    </i>
    <i>
      <x v="3"/>
    </i>
    <i>
      <x v="4"/>
    </i>
    <i>
      <x v="5"/>
    </i>
    <i>
      <x v="6"/>
    </i>
    <i>
      <x v="7"/>
    </i>
    <i t="grand">
      <x/>
    </i>
  </rowItems>
  <colItems count="1">
    <i/>
  </colItems>
  <dataFields count="1">
    <dataField name="Cuenta de SERVICIO" fld="1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Tabla dinámica10" cacheId="1135"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C28" firstHeaderRow="0" firstDataRow="1" firstDataCol="1"/>
  <pivotFields count="15">
    <pivotField showAll="0"/>
    <pivotField showAll="0"/>
    <pivotField showAll="0"/>
    <pivotField axis="axisRow" dataField="1" showAll="0">
      <items count="25">
        <item x="10"/>
        <item x="8"/>
        <item x="17"/>
        <item x="2"/>
        <item x="13"/>
        <item x="5"/>
        <item x="7"/>
        <item x="9"/>
        <item x="14"/>
        <item x="0"/>
        <item x="11"/>
        <item x="16"/>
        <item x="20"/>
        <item x="23"/>
        <item x="1"/>
        <item x="6"/>
        <item x="19"/>
        <item x="15"/>
        <item x="4"/>
        <item x="21"/>
        <item x="22"/>
        <item x="18"/>
        <item x="3"/>
        <item x="12"/>
        <item t="default"/>
      </items>
    </pivotField>
    <pivotField showAll="0"/>
    <pivotField showAll="0"/>
    <pivotField showAll="0"/>
    <pivotField showAll="0"/>
    <pivotField showAll="0"/>
    <pivotField showAll="0"/>
    <pivotField showAll="0"/>
    <pivotField showAll="0"/>
    <pivotField showAll="0"/>
    <pivotField dataField="1" showAll="0"/>
    <pivotField showAll="0"/>
  </pivotFields>
  <rowFields count="1">
    <field x="3"/>
  </rowFields>
  <rowItems count="25">
    <i>
      <x/>
    </i>
    <i>
      <x v="1"/>
    </i>
    <i>
      <x v="2"/>
    </i>
    <i>
      <x v="3"/>
    </i>
    <i>
      <x v="4"/>
    </i>
    <i>
      <x v="5"/>
    </i>
    <i>
      <x v="6"/>
    </i>
    <i>
      <x v="7"/>
    </i>
    <i>
      <x v="8"/>
    </i>
    <i>
      <x v="9"/>
    </i>
    <i>
      <x v="10"/>
    </i>
    <i>
      <x v="11"/>
    </i>
    <i>
      <x v="12"/>
    </i>
    <i>
      <x v="13"/>
    </i>
    <i>
      <x v="14"/>
    </i>
    <i>
      <x v="15"/>
    </i>
    <i>
      <x v="16"/>
    </i>
    <i>
      <x v="17"/>
    </i>
    <i>
      <x v="18"/>
    </i>
    <i>
      <x v="19"/>
    </i>
    <i>
      <x v="20"/>
    </i>
    <i>
      <x v="21"/>
    </i>
    <i>
      <x v="22"/>
    </i>
    <i>
      <x v="23"/>
    </i>
    <i t="grand">
      <x/>
    </i>
  </rowItems>
  <colFields count="1">
    <field x="-2"/>
  </colFields>
  <colItems count="2">
    <i>
      <x/>
    </i>
    <i i="1">
      <x v="1"/>
    </i>
  </colItems>
  <dataFields count="2">
    <dataField name="Cuenta de EQUIPO" fld="3" subtotal="count" baseField="0" baseItem="0"/>
    <dataField name="Cuenta de SERVICIO" fld="1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I35" totalsRowShown="0">
  <autoFilter ref="F4:I35" xr:uid="{00000000-0009-0000-0100-000001000000}"/>
  <tableColumns count="4">
    <tableColumn id="1" xr3:uid="{00000000-0010-0000-0000-000001000000}" name="Columna1"/>
    <tableColumn id="4" xr3:uid="{00000000-0010-0000-0000-000004000000}" name="Columna12"/>
    <tableColumn id="2" xr3:uid="{00000000-0010-0000-0000-000002000000}" name="Columna2" dataDxfId="1">
      <calculatedColumnFormula>COUNT(#REF!)</calculatedColumnFormula>
    </tableColumn>
    <tableColumn id="3" xr3:uid="{00000000-0010-0000-0000-000003000000}" name="Columna3"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x:/s/GrupoEquiposdeLaboratorio/EZDJ5QVhiO1Lgu-w-_wjvXkBmOwtRSVCTcEJIwUSt1Ksvg?e=tAsEVF" TargetMode="External"/><Relationship Id="rId3" Type="http://schemas.openxmlformats.org/officeDocument/2006/relationships/hyperlink" Target="../../../../../../../:x:/s/GrupoEquiposdeLaboratorio/EUWUWR5jC9JDniNqSpmeYaoBqDrrZcqWohS_pLmTOkuyFw?e=4IJjb9" TargetMode="External"/><Relationship Id="rId7" Type="http://schemas.openxmlformats.org/officeDocument/2006/relationships/hyperlink" Target="../../../../../../../:x:/s/GrupoEquiposdeLaboratorio/ETpXzNMn00hDtdQRiRyPYPwBELfhVzZuemPtXNow5EFlsQ?e=1Onlee" TargetMode="External"/><Relationship Id="rId12" Type="http://schemas.openxmlformats.org/officeDocument/2006/relationships/drawing" Target="../drawings/drawing1.xml"/><Relationship Id="rId2" Type="http://schemas.openxmlformats.org/officeDocument/2006/relationships/hyperlink" Target="../../../../../../../:x:/s/GrupoEquiposdeLaboratorio/EfLte8pbPslLtIM-gMhcU1ABB2UdzCh52jjCqJbhmJkqdA?e=h2qecb" TargetMode="External"/><Relationship Id="rId1" Type="http://schemas.openxmlformats.org/officeDocument/2006/relationships/hyperlink" Target="../../../../../../../:x:/s/GrupoEquiposdeLaboratorio/ET1C3nFBSHxLoXe7xEZYp5QBep9kCTPRPQI7bhwraBKGrg?e=97UJRM" TargetMode="External"/><Relationship Id="rId6" Type="http://schemas.openxmlformats.org/officeDocument/2006/relationships/hyperlink" Target="../../../../../../../:x:/s/GrupoEquiposdeLaboratorio/Eb4DpYLxFftKgyNJq0J1n0kBUsaxGpuAyRGMZn4SmcOxtg?e=NY4ER4" TargetMode="External"/><Relationship Id="rId11" Type="http://schemas.openxmlformats.org/officeDocument/2006/relationships/printerSettings" Target="../printerSettings/printerSettings1.bin"/><Relationship Id="rId5" Type="http://schemas.openxmlformats.org/officeDocument/2006/relationships/hyperlink" Target="../../../../../../../:x:/s/GrupoEquiposdeLaboratorio/EUVXtT0osOlFrKmztJeMzywBRnuIw7D74VFBkZC38Xxt3w?e=cim9rX" TargetMode="External"/><Relationship Id="rId10" Type="http://schemas.openxmlformats.org/officeDocument/2006/relationships/hyperlink" Target="../../../../../../../:x:/s/GrupoEquiposdeLaboratorio/EasERaX4uv5HtUzFHMhBQJ8BB9Q46ZUxWCmPgUJfBDdOvg?e=MBZHQQ" TargetMode="External"/><Relationship Id="rId4" Type="http://schemas.openxmlformats.org/officeDocument/2006/relationships/hyperlink" Target="../../../../../../../:x:/s/GrupoEquiposdeLaboratorio/Efrn_CO4oi1OjGkaF9Khq6kB9jpVCPb1oWITr8kHfCGaZA?e=hOEVpa" TargetMode="External"/><Relationship Id="rId9" Type="http://schemas.openxmlformats.org/officeDocument/2006/relationships/hyperlink" Target="../../../../../../../:x:/s/GrupoEquiposdeLaboratorio/EaZ3DDZe2mdAqCZXRKvBungBZWTXCxCbOduGyWod2lP6Hw?e=x8z9uD"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2B6AB"/>
  </sheetPr>
  <dimension ref="B1:M279"/>
  <sheetViews>
    <sheetView tabSelected="1" view="pageBreakPreview" topLeftCell="A261" zoomScale="90" zoomScaleNormal="85" zoomScaleSheetLayoutView="90" workbookViewId="0">
      <selection activeCell="H274" sqref="H274"/>
    </sheetView>
  </sheetViews>
  <sheetFormatPr defaultColWidth="11.42578125" defaultRowHeight="16.5"/>
  <cols>
    <col min="1" max="1" width="3.85546875" style="3" customWidth="1"/>
    <col min="2" max="2" width="6.28515625" style="11" customWidth="1"/>
    <col min="3" max="3" width="12.5703125" style="3" customWidth="1"/>
    <col min="4" max="4" width="11.28515625" style="3" customWidth="1"/>
    <col min="5" max="5" width="26.5703125" style="3" customWidth="1"/>
    <col min="6" max="6" width="15" style="3" customWidth="1"/>
    <col min="7" max="7" width="20.28515625" style="3" customWidth="1"/>
    <col min="8" max="8" width="17.140625" style="3" customWidth="1"/>
    <col min="9" max="9" width="15.140625" style="3" customWidth="1"/>
    <col min="10" max="11" width="20" style="3" customWidth="1"/>
    <col min="12" max="12" width="49.7109375" style="3" customWidth="1"/>
    <col min="13" max="13" width="27.140625" style="3" customWidth="1"/>
    <col min="14" max="16384" width="11.42578125" style="3"/>
  </cols>
  <sheetData>
    <row r="1" spans="2:13" ht="17.25" thickBot="1"/>
    <row r="2" spans="2:13" ht="27" customHeight="1" thickBot="1">
      <c r="B2" s="73"/>
      <c r="C2" s="74"/>
      <c r="D2" s="75"/>
      <c r="E2" s="81" t="s">
        <v>0</v>
      </c>
      <c r="F2" s="82"/>
      <c r="G2" s="82"/>
      <c r="H2" s="82"/>
      <c r="I2" s="82"/>
      <c r="J2" s="82"/>
      <c r="K2" s="82"/>
      <c r="L2" s="82"/>
      <c r="M2" s="79" t="s">
        <v>1</v>
      </c>
    </row>
    <row r="3" spans="2:13" ht="36" customHeight="1" thickBot="1">
      <c r="B3" s="76"/>
      <c r="C3" s="77"/>
      <c r="D3" s="78"/>
      <c r="E3" s="83" t="s">
        <v>2</v>
      </c>
      <c r="F3" s="84"/>
      <c r="G3" s="84"/>
      <c r="H3" s="84"/>
      <c r="I3" s="84"/>
      <c r="J3" s="84"/>
      <c r="K3" s="84"/>
      <c r="L3" s="84"/>
      <c r="M3" s="80"/>
    </row>
    <row r="4" spans="2:13" ht="33.75" customHeight="1" thickBot="1">
      <c r="B4" s="85" t="s">
        <v>3</v>
      </c>
      <c r="C4" s="86"/>
      <c r="D4" s="87"/>
      <c r="E4" s="44" t="s">
        <v>4</v>
      </c>
      <c r="F4" s="88" t="s">
        <v>5</v>
      </c>
      <c r="G4" s="89"/>
      <c r="H4" s="89"/>
      <c r="I4" s="89"/>
      <c r="J4" s="89"/>
      <c r="K4" s="89"/>
      <c r="L4" s="89"/>
      <c r="M4" s="90"/>
    </row>
    <row r="5" spans="2:13" ht="17.25" thickBot="1">
      <c r="B5" s="3"/>
      <c r="J5" s="10"/>
      <c r="K5" s="10"/>
    </row>
    <row r="6" spans="2:13" ht="30.75" customHeight="1">
      <c r="B6" s="45" t="s">
        <v>6</v>
      </c>
      <c r="C6" s="46" t="s">
        <v>7</v>
      </c>
      <c r="D6" s="46" t="s">
        <v>8</v>
      </c>
      <c r="E6" s="46" t="s">
        <v>9</v>
      </c>
      <c r="F6" s="46" t="s">
        <v>10</v>
      </c>
      <c r="G6" s="46" t="s">
        <v>11</v>
      </c>
      <c r="H6" s="46" t="s">
        <v>12</v>
      </c>
      <c r="I6" s="46" t="s">
        <v>13</v>
      </c>
      <c r="J6" s="46" t="s">
        <v>14</v>
      </c>
      <c r="K6" s="46" t="s">
        <v>15</v>
      </c>
      <c r="L6" s="46" t="s">
        <v>16</v>
      </c>
      <c r="M6" s="47" t="s">
        <v>17</v>
      </c>
    </row>
    <row r="7" spans="2:13" ht="32.25" customHeight="1">
      <c r="B7" s="63">
        <v>1</v>
      </c>
      <c r="C7" s="65" t="s">
        <v>18</v>
      </c>
      <c r="D7" s="65" t="s">
        <v>18</v>
      </c>
      <c r="E7" s="66" t="s">
        <v>19</v>
      </c>
      <c r="F7" s="66" t="s">
        <v>20</v>
      </c>
      <c r="G7" s="66">
        <v>302311110</v>
      </c>
      <c r="H7" s="66" t="s">
        <v>21</v>
      </c>
      <c r="I7" s="65" t="s">
        <v>22</v>
      </c>
      <c r="J7" s="65" t="s">
        <v>23</v>
      </c>
      <c r="K7" s="66" t="s">
        <v>24</v>
      </c>
      <c r="L7" s="66" t="s">
        <v>25</v>
      </c>
      <c r="M7" s="52" t="s">
        <v>26</v>
      </c>
    </row>
    <row r="8" spans="2:13" ht="20.25" customHeight="1">
      <c r="B8" s="64"/>
      <c r="C8" s="65"/>
      <c r="D8" s="65"/>
      <c r="E8" s="66"/>
      <c r="F8" s="66"/>
      <c r="G8" s="66"/>
      <c r="H8" s="66"/>
      <c r="I8" s="65"/>
      <c r="J8" s="65"/>
      <c r="K8" s="66"/>
      <c r="L8" s="66"/>
      <c r="M8" s="52" t="s">
        <v>27</v>
      </c>
    </row>
    <row r="9" spans="2:13" ht="32.25" customHeight="1">
      <c r="B9" s="63">
        <v>2</v>
      </c>
      <c r="C9" s="65" t="s">
        <v>28</v>
      </c>
      <c r="D9" s="65" t="s">
        <v>28</v>
      </c>
      <c r="E9" s="66" t="s">
        <v>29</v>
      </c>
      <c r="F9" s="66" t="s">
        <v>30</v>
      </c>
      <c r="G9" s="66" t="s">
        <v>31</v>
      </c>
      <c r="H9" s="66" t="s">
        <v>32</v>
      </c>
      <c r="I9" s="65" t="s">
        <v>22</v>
      </c>
      <c r="J9" s="65" t="s">
        <v>23</v>
      </c>
      <c r="K9" s="66" t="s">
        <v>33</v>
      </c>
      <c r="L9" s="66" t="s">
        <v>34</v>
      </c>
      <c r="M9" s="52" t="s">
        <v>26</v>
      </c>
    </row>
    <row r="10" spans="2:13" ht="23.25" customHeight="1">
      <c r="B10" s="64"/>
      <c r="C10" s="65"/>
      <c r="D10" s="65"/>
      <c r="E10" s="66"/>
      <c r="F10" s="66"/>
      <c r="G10" s="66"/>
      <c r="H10" s="66"/>
      <c r="I10" s="65"/>
      <c r="J10" s="65"/>
      <c r="K10" s="66"/>
      <c r="L10" s="66"/>
      <c r="M10" s="52" t="s">
        <v>27</v>
      </c>
    </row>
    <row r="11" spans="2:13" ht="32.25" customHeight="1">
      <c r="B11" s="63">
        <v>3</v>
      </c>
      <c r="C11" s="65">
        <v>6918</v>
      </c>
      <c r="D11" s="65">
        <v>6918</v>
      </c>
      <c r="E11" s="66" t="s">
        <v>19</v>
      </c>
      <c r="F11" s="66" t="s">
        <v>20</v>
      </c>
      <c r="G11" s="66" t="s">
        <v>35</v>
      </c>
      <c r="H11" s="66" t="s">
        <v>36</v>
      </c>
      <c r="I11" s="65" t="s">
        <v>22</v>
      </c>
      <c r="J11" s="65" t="s">
        <v>37</v>
      </c>
      <c r="K11" s="66" t="s">
        <v>24</v>
      </c>
      <c r="L11" s="66" t="s">
        <v>25</v>
      </c>
      <c r="M11" s="52" t="s">
        <v>26</v>
      </c>
    </row>
    <row r="12" spans="2:13" ht="21" customHeight="1">
      <c r="B12" s="64"/>
      <c r="C12" s="65"/>
      <c r="D12" s="65"/>
      <c r="E12" s="66"/>
      <c r="F12" s="66"/>
      <c r="G12" s="66"/>
      <c r="H12" s="66"/>
      <c r="I12" s="65"/>
      <c r="J12" s="65"/>
      <c r="K12" s="66"/>
      <c r="L12" s="66"/>
      <c r="M12" s="52" t="s">
        <v>27</v>
      </c>
    </row>
    <row r="13" spans="2:13" ht="32.25" customHeight="1">
      <c r="B13" s="48">
        <v>4</v>
      </c>
      <c r="C13" s="53">
        <v>8235</v>
      </c>
      <c r="D13" s="52">
        <v>8235</v>
      </c>
      <c r="E13" s="52" t="s">
        <v>38</v>
      </c>
      <c r="F13" s="52" t="s">
        <v>20</v>
      </c>
      <c r="G13" s="52">
        <v>5102000</v>
      </c>
      <c r="H13" s="52" t="s">
        <v>39</v>
      </c>
      <c r="I13" s="53" t="s">
        <v>22</v>
      </c>
      <c r="J13" s="53" t="s">
        <v>40</v>
      </c>
      <c r="K13" s="52" t="s">
        <v>33</v>
      </c>
      <c r="L13" s="52" t="s">
        <v>25</v>
      </c>
      <c r="M13" s="52" t="s">
        <v>26</v>
      </c>
    </row>
    <row r="14" spans="2:13" ht="32.25" customHeight="1">
      <c r="B14" s="63">
        <v>5</v>
      </c>
      <c r="C14" s="65">
        <v>11094</v>
      </c>
      <c r="D14" s="65">
        <v>11094</v>
      </c>
      <c r="E14" s="65" t="s">
        <v>41</v>
      </c>
      <c r="F14" s="65" t="s">
        <v>20</v>
      </c>
      <c r="G14" s="65">
        <v>3620904</v>
      </c>
      <c r="H14" s="65" t="s">
        <v>42</v>
      </c>
      <c r="I14" s="65" t="s">
        <v>22</v>
      </c>
      <c r="J14" s="65" t="s">
        <v>23</v>
      </c>
      <c r="K14" s="65" t="s">
        <v>24</v>
      </c>
      <c r="L14" s="65" t="s">
        <v>25</v>
      </c>
      <c r="M14" s="52" t="s">
        <v>26</v>
      </c>
    </row>
    <row r="15" spans="2:13" ht="20.25" customHeight="1">
      <c r="B15" s="64"/>
      <c r="C15" s="65"/>
      <c r="D15" s="65"/>
      <c r="E15" s="65"/>
      <c r="F15" s="65"/>
      <c r="G15" s="65"/>
      <c r="H15" s="65"/>
      <c r="I15" s="65"/>
      <c r="J15" s="65"/>
      <c r="K15" s="65"/>
      <c r="L15" s="65"/>
      <c r="M15" s="52" t="s">
        <v>27</v>
      </c>
    </row>
    <row r="16" spans="2:13" ht="32.25" customHeight="1">
      <c r="B16" s="63">
        <v>6</v>
      </c>
      <c r="C16" s="65">
        <v>11102</v>
      </c>
      <c r="D16" s="65">
        <v>11102</v>
      </c>
      <c r="E16" s="65" t="s">
        <v>41</v>
      </c>
      <c r="F16" s="65" t="s">
        <v>20</v>
      </c>
      <c r="G16" s="65" t="s">
        <v>43</v>
      </c>
      <c r="H16" s="65" t="s">
        <v>44</v>
      </c>
      <c r="I16" s="65" t="s">
        <v>22</v>
      </c>
      <c r="J16" s="65" t="s">
        <v>23</v>
      </c>
      <c r="K16" s="65" t="s">
        <v>45</v>
      </c>
      <c r="L16" s="65" t="s">
        <v>25</v>
      </c>
      <c r="M16" s="52" t="s">
        <v>26</v>
      </c>
    </row>
    <row r="17" spans="2:13" ht="19.5" customHeight="1">
      <c r="B17" s="64"/>
      <c r="C17" s="65"/>
      <c r="D17" s="65"/>
      <c r="E17" s="65"/>
      <c r="F17" s="65"/>
      <c r="G17" s="65"/>
      <c r="H17" s="65"/>
      <c r="I17" s="65"/>
      <c r="J17" s="65"/>
      <c r="K17" s="65"/>
      <c r="L17" s="65"/>
      <c r="M17" s="52" t="s">
        <v>27</v>
      </c>
    </row>
    <row r="18" spans="2:13" ht="32.25" customHeight="1">
      <c r="B18" s="63">
        <v>7</v>
      </c>
      <c r="C18" s="65">
        <v>22822</v>
      </c>
      <c r="D18" s="65">
        <v>22822</v>
      </c>
      <c r="E18" s="65" t="s">
        <v>29</v>
      </c>
      <c r="F18" s="65" t="s">
        <v>20</v>
      </c>
      <c r="G18" s="65">
        <v>3970202</v>
      </c>
      <c r="H18" s="65" t="s">
        <v>46</v>
      </c>
      <c r="I18" s="65" t="s">
        <v>22</v>
      </c>
      <c r="J18" s="65" t="s">
        <v>47</v>
      </c>
      <c r="K18" s="65" t="s">
        <v>33</v>
      </c>
      <c r="L18" s="65" t="s">
        <v>48</v>
      </c>
      <c r="M18" s="52" t="s">
        <v>26</v>
      </c>
    </row>
    <row r="19" spans="2:13" ht="21" customHeight="1">
      <c r="B19" s="64"/>
      <c r="C19" s="65"/>
      <c r="D19" s="65"/>
      <c r="E19" s="65"/>
      <c r="F19" s="65"/>
      <c r="G19" s="65"/>
      <c r="H19" s="65"/>
      <c r="I19" s="65"/>
      <c r="J19" s="65"/>
      <c r="K19" s="65"/>
      <c r="L19" s="65"/>
      <c r="M19" s="52" t="s">
        <v>27</v>
      </c>
    </row>
    <row r="20" spans="2:13" ht="32.25" customHeight="1">
      <c r="B20" s="63">
        <v>8</v>
      </c>
      <c r="C20" s="65">
        <v>23297</v>
      </c>
      <c r="D20" s="65">
        <v>23297</v>
      </c>
      <c r="E20" s="65" t="s">
        <v>41</v>
      </c>
      <c r="F20" s="65" t="s">
        <v>20</v>
      </c>
      <c r="G20" s="65">
        <v>3620404</v>
      </c>
      <c r="H20" s="65" t="s">
        <v>49</v>
      </c>
      <c r="I20" s="65" t="s">
        <v>22</v>
      </c>
      <c r="J20" s="65" t="s">
        <v>23</v>
      </c>
      <c r="K20" s="65" t="s">
        <v>24</v>
      </c>
      <c r="L20" s="65" t="s">
        <v>25</v>
      </c>
      <c r="M20" s="52" t="s">
        <v>26</v>
      </c>
    </row>
    <row r="21" spans="2:13" ht="19.5" customHeight="1">
      <c r="B21" s="64"/>
      <c r="C21" s="65"/>
      <c r="D21" s="65"/>
      <c r="E21" s="65"/>
      <c r="F21" s="65"/>
      <c r="G21" s="65"/>
      <c r="H21" s="65"/>
      <c r="I21" s="65"/>
      <c r="J21" s="65"/>
      <c r="K21" s="65"/>
      <c r="L21" s="65" t="s">
        <v>25</v>
      </c>
      <c r="M21" s="52" t="s">
        <v>27</v>
      </c>
    </row>
    <row r="22" spans="2:13" ht="32.25" customHeight="1">
      <c r="B22" s="63">
        <v>9</v>
      </c>
      <c r="C22" s="65">
        <v>23631</v>
      </c>
      <c r="D22" s="65">
        <v>23631</v>
      </c>
      <c r="E22" s="65" t="s">
        <v>41</v>
      </c>
      <c r="F22" s="65" t="s">
        <v>20</v>
      </c>
      <c r="G22" s="65">
        <v>3620404</v>
      </c>
      <c r="H22" s="65" t="s">
        <v>50</v>
      </c>
      <c r="I22" s="65" t="s">
        <v>22</v>
      </c>
      <c r="J22" s="65" t="s">
        <v>23</v>
      </c>
      <c r="K22" s="65" t="s">
        <v>24</v>
      </c>
      <c r="L22" s="65" t="s">
        <v>25</v>
      </c>
      <c r="M22" s="52" t="s">
        <v>26</v>
      </c>
    </row>
    <row r="23" spans="2:13" ht="17.25" customHeight="1">
      <c r="B23" s="64"/>
      <c r="C23" s="65"/>
      <c r="D23" s="65"/>
      <c r="E23" s="65"/>
      <c r="F23" s="65"/>
      <c r="G23" s="65"/>
      <c r="H23" s="65"/>
      <c r="I23" s="65"/>
      <c r="J23" s="65"/>
      <c r="K23" s="65"/>
      <c r="L23" s="65" t="s">
        <v>25</v>
      </c>
      <c r="M23" s="52" t="s">
        <v>27</v>
      </c>
    </row>
    <row r="24" spans="2:13" ht="32.25" customHeight="1">
      <c r="B24" s="63">
        <v>10</v>
      </c>
      <c r="C24" s="65">
        <v>24686</v>
      </c>
      <c r="D24" s="65">
        <v>24686</v>
      </c>
      <c r="E24" s="65" t="s">
        <v>41</v>
      </c>
      <c r="F24" s="65" t="s">
        <v>20</v>
      </c>
      <c r="G24" s="65">
        <v>3620504</v>
      </c>
      <c r="H24" s="65" t="s">
        <v>51</v>
      </c>
      <c r="I24" s="65" t="s">
        <v>22</v>
      </c>
      <c r="J24" s="65" t="s">
        <v>23</v>
      </c>
      <c r="K24" s="65" t="s">
        <v>24</v>
      </c>
      <c r="L24" s="65" t="s">
        <v>25</v>
      </c>
      <c r="M24" s="52" t="s">
        <v>26</v>
      </c>
    </row>
    <row r="25" spans="2:13" ht="18.75" customHeight="1">
      <c r="B25" s="64"/>
      <c r="C25" s="65"/>
      <c r="D25" s="65"/>
      <c r="E25" s="65"/>
      <c r="F25" s="65"/>
      <c r="G25" s="65"/>
      <c r="H25" s="65"/>
      <c r="I25" s="65"/>
      <c r="J25" s="65"/>
      <c r="K25" s="65"/>
      <c r="L25" s="65" t="s">
        <v>25</v>
      </c>
      <c r="M25" s="52" t="s">
        <v>27</v>
      </c>
    </row>
    <row r="26" spans="2:13" ht="32.25" customHeight="1">
      <c r="B26" s="63">
        <v>11</v>
      </c>
      <c r="C26" s="65">
        <v>24687</v>
      </c>
      <c r="D26" s="65">
        <v>24687</v>
      </c>
      <c r="E26" s="65" t="s">
        <v>41</v>
      </c>
      <c r="F26" s="65" t="s">
        <v>20</v>
      </c>
      <c r="G26" s="65">
        <v>3620504</v>
      </c>
      <c r="H26" s="65" t="s">
        <v>52</v>
      </c>
      <c r="I26" s="65" t="s">
        <v>22</v>
      </c>
      <c r="J26" s="65" t="s">
        <v>23</v>
      </c>
      <c r="K26" s="65" t="s">
        <v>24</v>
      </c>
      <c r="L26" s="65" t="s">
        <v>25</v>
      </c>
      <c r="M26" s="52" t="s">
        <v>26</v>
      </c>
    </row>
    <row r="27" spans="2:13" ht="18" customHeight="1">
      <c r="B27" s="64"/>
      <c r="C27" s="65"/>
      <c r="D27" s="65"/>
      <c r="E27" s="65"/>
      <c r="F27" s="65"/>
      <c r="G27" s="65"/>
      <c r="H27" s="65"/>
      <c r="I27" s="65"/>
      <c r="J27" s="65"/>
      <c r="K27" s="65"/>
      <c r="L27" s="65" t="s">
        <v>25</v>
      </c>
      <c r="M27" s="52" t="s">
        <v>27</v>
      </c>
    </row>
    <row r="28" spans="2:13" ht="32.25" customHeight="1">
      <c r="B28" s="63">
        <v>12</v>
      </c>
      <c r="C28" s="65">
        <v>24689</v>
      </c>
      <c r="D28" s="65">
        <v>24689</v>
      </c>
      <c r="E28" s="65" t="s">
        <v>19</v>
      </c>
      <c r="F28" s="65" t="s">
        <v>20</v>
      </c>
      <c r="G28" s="65">
        <v>3620504</v>
      </c>
      <c r="H28" s="65" t="s">
        <v>53</v>
      </c>
      <c r="I28" s="65" t="s">
        <v>22</v>
      </c>
      <c r="J28" s="65" t="s">
        <v>54</v>
      </c>
      <c r="K28" s="65" t="s">
        <v>24</v>
      </c>
      <c r="L28" s="65" t="s">
        <v>25</v>
      </c>
      <c r="M28" s="52" t="s">
        <v>26</v>
      </c>
    </row>
    <row r="29" spans="2:13" ht="18.75" customHeight="1">
      <c r="B29" s="64"/>
      <c r="C29" s="65"/>
      <c r="D29" s="65"/>
      <c r="E29" s="65"/>
      <c r="F29" s="65"/>
      <c r="G29" s="65"/>
      <c r="H29" s="65"/>
      <c r="I29" s="65"/>
      <c r="J29" s="65"/>
      <c r="K29" s="65"/>
      <c r="L29" s="65" t="s">
        <v>25</v>
      </c>
      <c r="M29" s="52" t="s">
        <v>27</v>
      </c>
    </row>
    <row r="30" spans="2:13" ht="32.25" customHeight="1">
      <c r="B30" s="63">
        <v>13</v>
      </c>
      <c r="C30" s="65">
        <v>24868</v>
      </c>
      <c r="D30" s="65">
        <v>24868</v>
      </c>
      <c r="E30" s="65" t="s">
        <v>41</v>
      </c>
      <c r="F30" s="65" t="s">
        <v>20</v>
      </c>
      <c r="G30" s="65">
        <v>3620404</v>
      </c>
      <c r="H30" s="65" t="s">
        <v>55</v>
      </c>
      <c r="I30" s="65" t="s">
        <v>22</v>
      </c>
      <c r="J30" s="65" t="s">
        <v>23</v>
      </c>
      <c r="K30" s="65" t="s">
        <v>24</v>
      </c>
      <c r="L30" s="65" t="s">
        <v>25</v>
      </c>
      <c r="M30" s="52" t="s">
        <v>26</v>
      </c>
    </row>
    <row r="31" spans="2:13" ht="18.75" customHeight="1">
      <c r="B31" s="64"/>
      <c r="C31" s="65"/>
      <c r="D31" s="65"/>
      <c r="E31" s="65"/>
      <c r="F31" s="65"/>
      <c r="G31" s="65"/>
      <c r="H31" s="65"/>
      <c r="I31" s="65"/>
      <c r="J31" s="65"/>
      <c r="K31" s="65"/>
      <c r="L31" s="65" t="s">
        <v>25</v>
      </c>
      <c r="M31" s="52" t="s">
        <v>27</v>
      </c>
    </row>
    <row r="32" spans="2:13" ht="32.25" customHeight="1">
      <c r="B32" s="63">
        <v>14</v>
      </c>
      <c r="C32" s="65">
        <v>25026</v>
      </c>
      <c r="D32" s="65">
        <v>25026</v>
      </c>
      <c r="E32" s="65" t="s">
        <v>41</v>
      </c>
      <c r="F32" s="65" t="s">
        <v>20</v>
      </c>
      <c r="G32" s="65">
        <v>3620404</v>
      </c>
      <c r="H32" s="65" t="s">
        <v>56</v>
      </c>
      <c r="I32" s="65" t="s">
        <v>22</v>
      </c>
      <c r="J32" s="65" t="s">
        <v>23</v>
      </c>
      <c r="K32" s="65" t="s">
        <v>24</v>
      </c>
      <c r="L32" s="65" t="s">
        <v>25</v>
      </c>
      <c r="M32" s="52" t="s">
        <v>26</v>
      </c>
    </row>
    <row r="33" spans="2:13" ht="18" customHeight="1">
      <c r="B33" s="64"/>
      <c r="C33" s="65"/>
      <c r="D33" s="65"/>
      <c r="E33" s="65"/>
      <c r="F33" s="65"/>
      <c r="G33" s="65"/>
      <c r="H33" s="65"/>
      <c r="I33" s="65"/>
      <c r="J33" s="65"/>
      <c r="K33" s="65"/>
      <c r="L33" s="65" t="s">
        <v>25</v>
      </c>
      <c r="M33" s="52" t="s">
        <v>27</v>
      </c>
    </row>
    <row r="34" spans="2:13" ht="32.25" customHeight="1">
      <c r="B34" s="63">
        <v>15</v>
      </c>
      <c r="C34" s="65">
        <v>25176</v>
      </c>
      <c r="D34" s="65">
        <v>25176</v>
      </c>
      <c r="E34" s="65" t="s">
        <v>41</v>
      </c>
      <c r="F34" s="65" t="s">
        <v>20</v>
      </c>
      <c r="G34" s="65">
        <v>3440801</v>
      </c>
      <c r="H34" s="65" t="s">
        <v>57</v>
      </c>
      <c r="I34" s="65" t="s">
        <v>22</v>
      </c>
      <c r="J34" s="65" t="s">
        <v>23</v>
      </c>
      <c r="K34" s="65" t="s">
        <v>24</v>
      </c>
      <c r="L34" s="65" t="s">
        <v>25</v>
      </c>
      <c r="M34" s="52" t="s">
        <v>26</v>
      </c>
    </row>
    <row r="35" spans="2:13" ht="18" customHeight="1">
      <c r="B35" s="64"/>
      <c r="C35" s="65"/>
      <c r="D35" s="65"/>
      <c r="E35" s="65"/>
      <c r="F35" s="65"/>
      <c r="G35" s="65"/>
      <c r="H35" s="65"/>
      <c r="I35" s="65"/>
      <c r="J35" s="65"/>
      <c r="K35" s="65"/>
      <c r="L35" s="65" t="s">
        <v>25</v>
      </c>
      <c r="M35" s="52" t="s">
        <v>27</v>
      </c>
    </row>
    <row r="36" spans="2:13" ht="32.25" customHeight="1">
      <c r="B36" s="63">
        <v>16</v>
      </c>
      <c r="C36" s="65">
        <v>25177</v>
      </c>
      <c r="D36" s="65">
        <v>25177</v>
      </c>
      <c r="E36" s="65" t="s">
        <v>41</v>
      </c>
      <c r="F36" s="65" t="s">
        <v>20</v>
      </c>
      <c r="G36" s="65" t="s">
        <v>58</v>
      </c>
      <c r="H36" s="65" t="s">
        <v>59</v>
      </c>
      <c r="I36" s="65" t="s">
        <v>22</v>
      </c>
      <c r="J36" s="65" t="s">
        <v>23</v>
      </c>
      <c r="K36" s="65" t="s">
        <v>24</v>
      </c>
      <c r="L36" s="65" t="s">
        <v>25</v>
      </c>
      <c r="M36" s="52" t="s">
        <v>26</v>
      </c>
    </row>
    <row r="37" spans="2:13" ht="19.5" customHeight="1">
      <c r="B37" s="64"/>
      <c r="C37" s="65"/>
      <c r="D37" s="65"/>
      <c r="E37" s="65"/>
      <c r="F37" s="65"/>
      <c r="G37" s="65"/>
      <c r="H37" s="65"/>
      <c r="I37" s="65"/>
      <c r="J37" s="65"/>
      <c r="K37" s="65"/>
      <c r="L37" s="65" t="s">
        <v>25</v>
      </c>
      <c r="M37" s="52" t="s">
        <v>27</v>
      </c>
    </row>
    <row r="38" spans="2:13" ht="32.25" customHeight="1">
      <c r="B38" s="63">
        <v>17</v>
      </c>
      <c r="C38" s="65">
        <v>25178</v>
      </c>
      <c r="D38" s="65">
        <v>25178</v>
      </c>
      <c r="E38" s="65" t="s">
        <v>41</v>
      </c>
      <c r="F38" s="65" t="s">
        <v>20</v>
      </c>
      <c r="G38" s="65">
        <v>3450801</v>
      </c>
      <c r="H38" s="65" t="s">
        <v>60</v>
      </c>
      <c r="I38" s="65" t="s">
        <v>22</v>
      </c>
      <c r="J38" s="65" t="s">
        <v>54</v>
      </c>
      <c r="K38" s="65" t="s">
        <v>24</v>
      </c>
      <c r="L38" s="65" t="s">
        <v>25</v>
      </c>
      <c r="M38" s="52" t="s">
        <v>26</v>
      </c>
    </row>
    <row r="39" spans="2:13" ht="18" customHeight="1">
      <c r="B39" s="64"/>
      <c r="C39" s="65"/>
      <c r="D39" s="65"/>
      <c r="E39" s="65"/>
      <c r="F39" s="65"/>
      <c r="G39" s="65"/>
      <c r="H39" s="65"/>
      <c r="I39" s="65"/>
      <c r="J39" s="65"/>
      <c r="K39" s="65"/>
      <c r="L39" s="65" t="s">
        <v>25</v>
      </c>
      <c r="M39" s="52" t="s">
        <v>27</v>
      </c>
    </row>
    <row r="40" spans="2:13" ht="32.25" customHeight="1">
      <c r="B40" s="63">
        <v>18</v>
      </c>
      <c r="C40" s="65">
        <v>25179</v>
      </c>
      <c r="D40" s="65">
        <v>25179</v>
      </c>
      <c r="E40" s="65" t="s">
        <v>61</v>
      </c>
      <c r="F40" s="65" t="s">
        <v>20</v>
      </c>
      <c r="G40" s="65">
        <v>3030002</v>
      </c>
      <c r="H40" s="65" t="s">
        <v>62</v>
      </c>
      <c r="I40" s="65" t="s">
        <v>22</v>
      </c>
      <c r="J40" s="65" t="s">
        <v>40</v>
      </c>
      <c r="K40" s="65" t="s">
        <v>33</v>
      </c>
      <c r="L40" s="65" t="s">
        <v>25</v>
      </c>
      <c r="M40" s="52" t="s">
        <v>26</v>
      </c>
    </row>
    <row r="41" spans="2:13" ht="18" customHeight="1">
      <c r="B41" s="64"/>
      <c r="C41" s="65"/>
      <c r="D41" s="65"/>
      <c r="E41" s="65"/>
      <c r="F41" s="65"/>
      <c r="G41" s="65"/>
      <c r="H41" s="65"/>
      <c r="I41" s="65"/>
      <c r="J41" s="65"/>
      <c r="K41" s="65"/>
      <c r="L41" s="65" t="s">
        <v>25</v>
      </c>
      <c r="M41" s="52" t="s">
        <v>27</v>
      </c>
    </row>
    <row r="42" spans="2:13" ht="32.25" customHeight="1">
      <c r="B42" s="63">
        <v>19</v>
      </c>
      <c r="C42" s="65">
        <v>25986</v>
      </c>
      <c r="D42" s="65">
        <v>25986</v>
      </c>
      <c r="E42" s="65" t="s">
        <v>29</v>
      </c>
      <c r="F42" s="65" t="s">
        <v>63</v>
      </c>
      <c r="G42" s="65" t="s">
        <v>64</v>
      </c>
      <c r="H42" s="65" t="s">
        <v>65</v>
      </c>
      <c r="I42" s="65" t="s">
        <v>22</v>
      </c>
      <c r="J42" s="65" t="s">
        <v>23</v>
      </c>
      <c r="K42" s="65" t="s">
        <v>33</v>
      </c>
      <c r="L42" s="65" t="s">
        <v>66</v>
      </c>
      <c r="M42" s="52" t="s">
        <v>26</v>
      </c>
    </row>
    <row r="43" spans="2:13" ht="20.25" customHeight="1">
      <c r="B43" s="64"/>
      <c r="C43" s="65"/>
      <c r="D43" s="65"/>
      <c r="E43" s="65"/>
      <c r="F43" s="65"/>
      <c r="G43" s="65"/>
      <c r="H43" s="65"/>
      <c r="I43" s="65"/>
      <c r="J43" s="65"/>
      <c r="K43" s="65"/>
      <c r="L43" s="65"/>
      <c r="M43" s="52" t="s">
        <v>27</v>
      </c>
    </row>
    <row r="44" spans="2:13" ht="32.25" customHeight="1">
      <c r="B44" s="63">
        <v>20</v>
      </c>
      <c r="C44" s="65">
        <v>26025</v>
      </c>
      <c r="D44" s="65">
        <v>26025</v>
      </c>
      <c r="E44" s="65" t="s">
        <v>41</v>
      </c>
      <c r="F44" s="65" t="s">
        <v>20</v>
      </c>
      <c r="G44" s="65">
        <v>3430801</v>
      </c>
      <c r="H44" s="65" t="s">
        <v>67</v>
      </c>
      <c r="I44" s="65" t="s">
        <v>22</v>
      </c>
      <c r="J44" s="65" t="s">
        <v>23</v>
      </c>
      <c r="K44" s="65" t="s">
        <v>24</v>
      </c>
      <c r="L44" s="65" t="s">
        <v>25</v>
      </c>
      <c r="M44" s="52" t="s">
        <v>26</v>
      </c>
    </row>
    <row r="45" spans="2:13" ht="19.5" customHeight="1">
      <c r="B45" s="64"/>
      <c r="C45" s="65"/>
      <c r="D45" s="65"/>
      <c r="E45" s="65"/>
      <c r="F45" s="65"/>
      <c r="G45" s="65"/>
      <c r="H45" s="65"/>
      <c r="I45" s="65"/>
      <c r="J45" s="65"/>
      <c r="K45" s="65"/>
      <c r="L45" s="65" t="s">
        <v>25</v>
      </c>
      <c r="M45" s="52" t="s">
        <v>27</v>
      </c>
    </row>
    <row r="46" spans="2:13" ht="32.25" customHeight="1">
      <c r="B46" s="63">
        <v>21</v>
      </c>
      <c r="C46" s="65">
        <v>26146</v>
      </c>
      <c r="D46" s="65">
        <v>26146</v>
      </c>
      <c r="E46" s="65" t="s">
        <v>41</v>
      </c>
      <c r="F46" s="65" t="s">
        <v>20</v>
      </c>
      <c r="G46" s="65">
        <v>3430801</v>
      </c>
      <c r="H46" s="65" t="s">
        <v>68</v>
      </c>
      <c r="I46" s="65" t="s">
        <v>22</v>
      </c>
      <c r="J46" s="65" t="s">
        <v>23</v>
      </c>
      <c r="K46" s="65" t="s">
        <v>24</v>
      </c>
      <c r="L46" s="65" t="s">
        <v>25</v>
      </c>
      <c r="M46" s="52" t="s">
        <v>26</v>
      </c>
    </row>
    <row r="47" spans="2:13" ht="21.75" customHeight="1">
      <c r="B47" s="64"/>
      <c r="C47" s="65"/>
      <c r="D47" s="65"/>
      <c r="E47" s="65"/>
      <c r="F47" s="65"/>
      <c r="G47" s="65"/>
      <c r="H47" s="65"/>
      <c r="I47" s="65"/>
      <c r="J47" s="65"/>
      <c r="K47" s="65"/>
      <c r="L47" s="65" t="s">
        <v>25</v>
      </c>
      <c r="M47" s="52" t="s">
        <v>27</v>
      </c>
    </row>
    <row r="48" spans="2:13" ht="32.25" customHeight="1">
      <c r="B48" s="63">
        <v>22</v>
      </c>
      <c r="C48" s="65">
        <v>26570</v>
      </c>
      <c r="D48" s="65">
        <v>26570</v>
      </c>
      <c r="E48" s="65" t="s">
        <v>19</v>
      </c>
      <c r="F48" s="65" t="s">
        <v>69</v>
      </c>
      <c r="G48" s="65">
        <v>1357</v>
      </c>
      <c r="H48" s="65" t="s">
        <v>70</v>
      </c>
      <c r="I48" s="65" t="s">
        <v>22</v>
      </c>
      <c r="J48" s="65" t="s">
        <v>71</v>
      </c>
      <c r="K48" s="65" t="s">
        <v>72</v>
      </c>
      <c r="L48" s="65" t="s">
        <v>25</v>
      </c>
      <c r="M48" s="52" t="s">
        <v>26</v>
      </c>
    </row>
    <row r="49" spans="2:13" ht="18.75" customHeight="1">
      <c r="B49" s="64"/>
      <c r="C49" s="65"/>
      <c r="D49" s="65"/>
      <c r="E49" s="65"/>
      <c r="F49" s="65"/>
      <c r="G49" s="65"/>
      <c r="H49" s="65"/>
      <c r="I49" s="65"/>
      <c r="J49" s="65"/>
      <c r="K49" s="65"/>
      <c r="L49" s="65" t="s">
        <v>25</v>
      </c>
      <c r="M49" s="52" t="s">
        <v>27</v>
      </c>
    </row>
    <row r="50" spans="2:13" ht="32.25" customHeight="1">
      <c r="B50" s="63">
        <v>23</v>
      </c>
      <c r="C50" s="65">
        <v>26680</v>
      </c>
      <c r="D50" s="65">
        <v>26680</v>
      </c>
      <c r="E50" s="63" t="s">
        <v>29</v>
      </c>
      <c r="F50" s="65" t="s">
        <v>73</v>
      </c>
      <c r="G50" s="65" t="s">
        <v>74</v>
      </c>
      <c r="H50" s="65" t="s">
        <v>75</v>
      </c>
      <c r="I50" s="65" t="s">
        <v>22</v>
      </c>
      <c r="J50" s="65" t="s">
        <v>23</v>
      </c>
      <c r="K50" s="65" t="s">
        <v>33</v>
      </c>
      <c r="L50" s="65" t="s">
        <v>76</v>
      </c>
      <c r="M50" s="52" t="s">
        <v>26</v>
      </c>
    </row>
    <row r="51" spans="2:13" ht="19.5" customHeight="1">
      <c r="B51" s="64"/>
      <c r="C51" s="65"/>
      <c r="D51" s="65"/>
      <c r="E51" s="64"/>
      <c r="F51" s="65"/>
      <c r="G51" s="65"/>
      <c r="H51" s="65"/>
      <c r="I51" s="65"/>
      <c r="J51" s="65"/>
      <c r="K51" s="65"/>
      <c r="L51" s="65"/>
      <c r="M51" s="52" t="s">
        <v>27</v>
      </c>
    </row>
    <row r="52" spans="2:13" ht="32.25" customHeight="1">
      <c r="B52" s="63">
        <v>24</v>
      </c>
      <c r="C52" s="65">
        <v>27095</v>
      </c>
      <c r="D52" s="65">
        <v>27095</v>
      </c>
      <c r="E52" s="65" t="s">
        <v>61</v>
      </c>
      <c r="F52" s="65" t="s">
        <v>20</v>
      </c>
      <c r="G52" s="65">
        <v>7280300</v>
      </c>
      <c r="H52" s="65" t="s">
        <v>77</v>
      </c>
      <c r="I52" s="65" t="s">
        <v>22</v>
      </c>
      <c r="J52" s="65" t="s">
        <v>78</v>
      </c>
      <c r="K52" s="65" t="s">
        <v>33</v>
      </c>
      <c r="L52" s="65" t="s">
        <v>25</v>
      </c>
      <c r="M52" s="52" t="s">
        <v>26</v>
      </c>
    </row>
    <row r="53" spans="2:13" ht="21" customHeight="1">
      <c r="B53" s="64"/>
      <c r="C53" s="65"/>
      <c r="D53" s="65"/>
      <c r="E53" s="65"/>
      <c r="F53" s="65"/>
      <c r="G53" s="65"/>
      <c r="H53" s="65"/>
      <c r="I53" s="65"/>
      <c r="J53" s="65"/>
      <c r="K53" s="65"/>
      <c r="L53" s="65" t="s">
        <v>25</v>
      </c>
      <c r="M53" s="52" t="s">
        <v>27</v>
      </c>
    </row>
    <row r="54" spans="2:13" ht="32.25" customHeight="1">
      <c r="B54" s="63">
        <v>25</v>
      </c>
      <c r="C54" s="65">
        <v>27271</v>
      </c>
      <c r="D54" s="65">
        <v>27271</v>
      </c>
      <c r="E54" s="65" t="s">
        <v>61</v>
      </c>
      <c r="F54" s="65" t="s">
        <v>20</v>
      </c>
      <c r="G54" s="65">
        <v>7280300</v>
      </c>
      <c r="H54" s="65" t="s">
        <v>79</v>
      </c>
      <c r="I54" s="65" t="s">
        <v>22</v>
      </c>
      <c r="J54" s="65" t="s">
        <v>78</v>
      </c>
      <c r="K54" s="65" t="s">
        <v>33</v>
      </c>
      <c r="L54" s="65" t="s">
        <v>25</v>
      </c>
      <c r="M54" s="52" t="s">
        <v>26</v>
      </c>
    </row>
    <row r="55" spans="2:13" ht="19.5" customHeight="1">
      <c r="B55" s="64"/>
      <c r="C55" s="65"/>
      <c r="D55" s="65"/>
      <c r="E55" s="65"/>
      <c r="F55" s="65"/>
      <c r="G55" s="65"/>
      <c r="H55" s="65"/>
      <c r="I55" s="65"/>
      <c r="J55" s="65"/>
      <c r="K55" s="65"/>
      <c r="L55" s="65" t="s">
        <v>25</v>
      </c>
      <c r="M55" s="52" t="s">
        <v>27</v>
      </c>
    </row>
    <row r="56" spans="2:13" ht="32.25" customHeight="1">
      <c r="B56" s="63">
        <v>26</v>
      </c>
      <c r="C56" s="65">
        <v>27920</v>
      </c>
      <c r="D56" s="65">
        <v>27920</v>
      </c>
      <c r="E56" s="65" t="s">
        <v>41</v>
      </c>
      <c r="F56" s="65" t="s">
        <v>20</v>
      </c>
      <c r="G56" s="65">
        <v>3440801</v>
      </c>
      <c r="H56" s="65" t="s">
        <v>80</v>
      </c>
      <c r="I56" s="65" t="s">
        <v>22</v>
      </c>
      <c r="J56" s="65" t="s">
        <v>47</v>
      </c>
      <c r="K56" s="65" t="s">
        <v>24</v>
      </c>
      <c r="L56" s="65" t="s">
        <v>25</v>
      </c>
      <c r="M56" s="52" t="s">
        <v>26</v>
      </c>
    </row>
    <row r="57" spans="2:13" ht="20.25" customHeight="1">
      <c r="B57" s="64"/>
      <c r="C57" s="65"/>
      <c r="D57" s="65"/>
      <c r="E57" s="65"/>
      <c r="F57" s="65"/>
      <c r="G57" s="65"/>
      <c r="H57" s="65"/>
      <c r="I57" s="65"/>
      <c r="J57" s="65"/>
      <c r="K57" s="65"/>
      <c r="L57" s="65" t="s">
        <v>25</v>
      </c>
      <c r="M57" s="52" t="s">
        <v>27</v>
      </c>
    </row>
    <row r="58" spans="2:13" ht="32.25" customHeight="1">
      <c r="B58" s="63">
        <v>27</v>
      </c>
      <c r="C58" s="65">
        <v>28198</v>
      </c>
      <c r="D58" s="65">
        <v>28198</v>
      </c>
      <c r="E58" s="65" t="s">
        <v>41</v>
      </c>
      <c r="F58" s="65" t="s">
        <v>20</v>
      </c>
      <c r="G58" s="65">
        <v>3440801</v>
      </c>
      <c r="H58" s="65" t="s">
        <v>81</v>
      </c>
      <c r="I58" s="65" t="s">
        <v>22</v>
      </c>
      <c r="J58" s="65" t="s">
        <v>54</v>
      </c>
      <c r="K58" s="65" t="s">
        <v>24</v>
      </c>
      <c r="L58" s="65" t="s">
        <v>25</v>
      </c>
      <c r="M58" s="52" t="s">
        <v>26</v>
      </c>
    </row>
    <row r="59" spans="2:13" ht="18" customHeight="1">
      <c r="B59" s="64"/>
      <c r="C59" s="65"/>
      <c r="D59" s="65"/>
      <c r="E59" s="65"/>
      <c r="F59" s="65"/>
      <c r="G59" s="65"/>
      <c r="H59" s="65"/>
      <c r="I59" s="65"/>
      <c r="J59" s="65"/>
      <c r="K59" s="65"/>
      <c r="L59" s="65" t="s">
        <v>25</v>
      </c>
      <c r="M59" s="52" t="s">
        <v>27</v>
      </c>
    </row>
    <row r="60" spans="2:13" ht="32.25" customHeight="1">
      <c r="B60" s="63">
        <v>28</v>
      </c>
      <c r="C60" s="65">
        <v>28298</v>
      </c>
      <c r="D60" s="65">
        <v>28298</v>
      </c>
      <c r="E60" s="65" t="s">
        <v>61</v>
      </c>
      <c r="F60" s="65" t="s">
        <v>82</v>
      </c>
      <c r="G60" s="65" t="s">
        <v>83</v>
      </c>
      <c r="H60" s="65" t="s">
        <v>84</v>
      </c>
      <c r="I60" s="65" t="s">
        <v>22</v>
      </c>
      <c r="J60" s="65" t="s">
        <v>85</v>
      </c>
      <c r="K60" s="65" t="s">
        <v>33</v>
      </c>
      <c r="L60" s="65" t="s">
        <v>25</v>
      </c>
      <c r="M60" s="52" t="s">
        <v>26</v>
      </c>
    </row>
    <row r="61" spans="2:13" ht="20.25" customHeight="1">
      <c r="B61" s="64"/>
      <c r="C61" s="65"/>
      <c r="D61" s="65"/>
      <c r="E61" s="65"/>
      <c r="F61" s="65"/>
      <c r="G61" s="65"/>
      <c r="H61" s="65"/>
      <c r="I61" s="65"/>
      <c r="J61" s="65"/>
      <c r="K61" s="65"/>
      <c r="L61" s="65" t="s">
        <v>25</v>
      </c>
      <c r="M61" s="52" t="s">
        <v>27</v>
      </c>
    </row>
    <row r="62" spans="2:13" ht="32.25" customHeight="1">
      <c r="B62" s="63">
        <v>29</v>
      </c>
      <c r="C62" s="65">
        <v>29439</v>
      </c>
      <c r="D62" s="65">
        <v>29439</v>
      </c>
      <c r="E62" s="65" t="s">
        <v>41</v>
      </c>
      <c r="F62" s="65" t="s">
        <v>20</v>
      </c>
      <c r="G62" s="65">
        <v>302381000</v>
      </c>
      <c r="H62" s="65" t="s">
        <v>86</v>
      </c>
      <c r="I62" s="65" t="s">
        <v>22</v>
      </c>
      <c r="J62" s="65" t="s">
        <v>54</v>
      </c>
      <c r="K62" s="65" t="s">
        <v>24</v>
      </c>
      <c r="L62" s="65" t="s">
        <v>25</v>
      </c>
      <c r="M62" s="52" t="s">
        <v>26</v>
      </c>
    </row>
    <row r="63" spans="2:13" ht="18.75" customHeight="1">
      <c r="B63" s="64"/>
      <c r="C63" s="65"/>
      <c r="D63" s="65"/>
      <c r="E63" s="65"/>
      <c r="F63" s="65"/>
      <c r="G63" s="65"/>
      <c r="H63" s="65"/>
      <c r="I63" s="65"/>
      <c r="J63" s="65"/>
      <c r="K63" s="65"/>
      <c r="L63" s="65" t="s">
        <v>25</v>
      </c>
      <c r="M63" s="52" t="s">
        <v>27</v>
      </c>
    </row>
    <row r="64" spans="2:13" ht="32.25" customHeight="1">
      <c r="B64" s="63">
        <v>30</v>
      </c>
      <c r="C64" s="65">
        <v>30454</v>
      </c>
      <c r="D64" s="65">
        <v>30454</v>
      </c>
      <c r="E64" s="65" t="s">
        <v>19</v>
      </c>
      <c r="F64" s="65" t="s">
        <v>20</v>
      </c>
      <c r="G64" s="65" t="s">
        <v>58</v>
      </c>
      <c r="H64" s="65" t="s">
        <v>87</v>
      </c>
      <c r="I64" s="65" t="s">
        <v>22</v>
      </c>
      <c r="J64" s="65" t="s">
        <v>88</v>
      </c>
      <c r="K64" s="65" t="s">
        <v>72</v>
      </c>
      <c r="L64" s="65" t="s">
        <v>25</v>
      </c>
      <c r="M64" s="52" t="s">
        <v>26</v>
      </c>
    </row>
    <row r="65" spans="2:13" ht="17.25" customHeight="1">
      <c r="B65" s="64"/>
      <c r="C65" s="65"/>
      <c r="D65" s="65"/>
      <c r="E65" s="65"/>
      <c r="F65" s="65"/>
      <c r="G65" s="65"/>
      <c r="H65" s="65"/>
      <c r="I65" s="65"/>
      <c r="J65" s="65"/>
      <c r="K65" s="65"/>
      <c r="L65" s="65" t="s">
        <v>25</v>
      </c>
      <c r="M65" s="52" t="s">
        <v>27</v>
      </c>
    </row>
    <row r="66" spans="2:13" ht="32.25" customHeight="1">
      <c r="B66" s="63">
        <v>31</v>
      </c>
      <c r="C66" s="65">
        <v>30455</v>
      </c>
      <c r="D66" s="65">
        <v>30455</v>
      </c>
      <c r="E66" s="65" t="s">
        <v>19</v>
      </c>
      <c r="F66" s="65" t="s">
        <v>20</v>
      </c>
      <c r="G66" s="65" t="s">
        <v>58</v>
      </c>
      <c r="H66" s="65" t="s">
        <v>89</v>
      </c>
      <c r="I66" s="65" t="s">
        <v>22</v>
      </c>
      <c r="J66" s="65" t="s">
        <v>88</v>
      </c>
      <c r="K66" s="65" t="s">
        <v>72</v>
      </c>
      <c r="L66" s="65" t="s">
        <v>25</v>
      </c>
      <c r="M66" s="52" t="s">
        <v>26</v>
      </c>
    </row>
    <row r="67" spans="2:13" ht="19.5" customHeight="1">
      <c r="B67" s="64"/>
      <c r="C67" s="65"/>
      <c r="D67" s="65"/>
      <c r="E67" s="65"/>
      <c r="F67" s="65"/>
      <c r="G67" s="65"/>
      <c r="H67" s="65"/>
      <c r="I67" s="65"/>
      <c r="J67" s="65"/>
      <c r="K67" s="65"/>
      <c r="L67" s="65" t="s">
        <v>25</v>
      </c>
      <c r="M67" s="52" t="s">
        <v>27</v>
      </c>
    </row>
    <row r="68" spans="2:13" ht="32.25" customHeight="1">
      <c r="B68" s="63">
        <v>32</v>
      </c>
      <c r="C68" s="65">
        <v>30982</v>
      </c>
      <c r="D68" s="65">
        <v>30982</v>
      </c>
      <c r="E68" s="65" t="s">
        <v>19</v>
      </c>
      <c r="F68" s="65" t="s">
        <v>69</v>
      </c>
      <c r="G68" s="65">
        <v>1323</v>
      </c>
      <c r="H68" s="65" t="s">
        <v>90</v>
      </c>
      <c r="I68" s="65" t="s">
        <v>22</v>
      </c>
      <c r="J68" s="65" t="s">
        <v>54</v>
      </c>
      <c r="K68" s="65" t="s">
        <v>72</v>
      </c>
      <c r="L68" s="65" t="s">
        <v>25</v>
      </c>
      <c r="M68" s="52" t="s">
        <v>26</v>
      </c>
    </row>
    <row r="69" spans="2:13" ht="19.5" customHeight="1">
      <c r="B69" s="64"/>
      <c r="C69" s="65"/>
      <c r="D69" s="65"/>
      <c r="E69" s="65"/>
      <c r="F69" s="65"/>
      <c r="G69" s="65"/>
      <c r="H69" s="65"/>
      <c r="I69" s="65"/>
      <c r="J69" s="65"/>
      <c r="K69" s="65"/>
      <c r="L69" s="65" t="s">
        <v>25</v>
      </c>
      <c r="M69" s="52" t="s">
        <v>27</v>
      </c>
    </row>
    <row r="70" spans="2:13" ht="32.25" customHeight="1">
      <c r="B70" s="63">
        <v>33</v>
      </c>
      <c r="C70" s="65">
        <v>31411</v>
      </c>
      <c r="D70" s="65">
        <v>31411</v>
      </c>
      <c r="E70" s="65" t="s">
        <v>41</v>
      </c>
      <c r="F70" s="65" t="s">
        <v>20</v>
      </c>
      <c r="G70" s="65">
        <v>302381000</v>
      </c>
      <c r="H70" s="65" t="s">
        <v>91</v>
      </c>
      <c r="I70" s="65" t="s">
        <v>22</v>
      </c>
      <c r="J70" s="65" t="s">
        <v>54</v>
      </c>
      <c r="K70" s="65" t="s">
        <v>24</v>
      </c>
      <c r="L70" s="65" t="s">
        <v>25</v>
      </c>
      <c r="M70" s="52" t="s">
        <v>26</v>
      </c>
    </row>
    <row r="71" spans="2:13" ht="18" customHeight="1">
      <c r="B71" s="64"/>
      <c r="C71" s="65"/>
      <c r="D71" s="65"/>
      <c r="E71" s="65"/>
      <c r="F71" s="65"/>
      <c r="G71" s="65"/>
      <c r="H71" s="65"/>
      <c r="I71" s="65"/>
      <c r="J71" s="65"/>
      <c r="K71" s="65"/>
      <c r="L71" s="65" t="s">
        <v>25</v>
      </c>
      <c r="M71" s="52" t="s">
        <v>27</v>
      </c>
    </row>
    <row r="72" spans="2:13" ht="32.25" customHeight="1">
      <c r="B72" s="63">
        <v>34</v>
      </c>
      <c r="C72" s="65">
        <v>31413</v>
      </c>
      <c r="D72" s="65">
        <v>31413</v>
      </c>
      <c r="E72" s="65" t="s">
        <v>41</v>
      </c>
      <c r="F72" s="65" t="s">
        <v>20</v>
      </c>
      <c r="G72" s="65">
        <v>302381000</v>
      </c>
      <c r="H72" s="65" t="s">
        <v>92</v>
      </c>
      <c r="I72" s="65" t="s">
        <v>22</v>
      </c>
      <c r="J72" s="65" t="s">
        <v>54</v>
      </c>
      <c r="K72" s="65" t="s">
        <v>24</v>
      </c>
      <c r="L72" s="65" t="s">
        <v>25</v>
      </c>
      <c r="M72" s="52" t="s">
        <v>26</v>
      </c>
    </row>
    <row r="73" spans="2:13" ht="20.25" customHeight="1">
      <c r="B73" s="64"/>
      <c r="C73" s="65"/>
      <c r="D73" s="65"/>
      <c r="E73" s="65"/>
      <c r="F73" s="65"/>
      <c r="G73" s="65"/>
      <c r="H73" s="65"/>
      <c r="I73" s="65"/>
      <c r="J73" s="65"/>
      <c r="K73" s="65"/>
      <c r="L73" s="65" t="s">
        <v>25</v>
      </c>
      <c r="M73" s="52" t="s">
        <v>27</v>
      </c>
    </row>
    <row r="74" spans="2:13" ht="32.25" customHeight="1">
      <c r="B74" s="63">
        <v>35</v>
      </c>
      <c r="C74" s="65">
        <v>31704</v>
      </c>
      <c r="D74" s="65">
        <v>31704</v>
      </c>
      <c r="E74" s="63" t="s">
        <v>29</v>
      </c>
      <c r="F74" s="65" t="s">
        <v>20</v>
      </c>
      <c r="G74" s="65">
        <v>3970205</v>
      </c>
      <c r="H74" s="65" t="s">
        <v>93</v>
      </c>
      <c r="I74" s="65" t="s">
        <v>22</v>
      </c>
      <c r="J74" s="65" t="s">
        <v>23</v>
      </c>
      <c r="K74" s="65" t="s">
        <v>33</v>
      </c>
      <c r="L74" s="65" t="s">
        <v>94</v>
      </c>
      <c r="M74" s="52" t="s">
        <v>26</v>
      </c>
    </row>
    <row r="75" spans="2:13" ht="20.25" customHeight="1">
      <c r="B75" s="64"/>
      <c r="C75" s="65"/>
      <c r="D75" s="65"/>
      <c r="E75" s="64"/>
      <c r="F75" s="65"/>
      <c r="G75" s="65"/>
      <c r="H75" s="65"/>
      <c r="I75" s="65"/>
      <c r="J75" s="65"/>
      <c r="K75" s="65"/>
      <c r="L75" s="65" t="s">
        <v>25</v>
      </c>
      <c r="M75" s="52" t="s">
        <v>27</v>
      </c>
    </row>
    <row r="76" spans="2:13" ht="32.25" customHeight="1">
      <c r="B76" s="63">
        <v>36</v>
      </c>
      <c r="C76" s="65">
        <v>31708</v>
      </c>
      <c r="D76" s="65">
        <v>31708</v>
      </c>
      <c r="E76" s="63" t="s">
        <v>29</v>
      </c>
      <c r="F76" s="65" t="s">
        <v>20</v>
      </c>
      <c r="G76" s="65">
        <v>3970205</v>
      </c>
      <c r="H76" s="65" t="s">
        <v>95</v>
      </c>
      <c r="I76" s="65" t="s">
        <v>22</v>
      </c>
      <c r="J76" s="65" t="s">
        <v>54</v>
      </c>
      <c r="K76" s="65" t="s">
        <v>33</v>
      </c>
      <c r="L76" s="65" t="s">
        <v>94</v>
      </c>
      <c r="M76" s="52" t="s">
        <v>26</v>
      </c>
    </row>
    <row r="77" spans="2:13" ht="20.25" customHeight="1">
      <c r="B77" s="64"/>
      <c r="C77" s="65"/>
      <c r="D77" s="65"/>
      <c r="E77" s="64"/>
      <c r="F77" s="65"/>
      <c r="G77" s="65"/>
      <c r="H77" s="65"/>
      <c r="I77" s="65"/>
      <c r="J77" s="65"/>
      <c r="K77" s="65"/>
      <c r="L77" s="65" t="s">
        <v>25</v>
      </c>
      <c r="M77" s="52" t="s">
        <v>27</v>
      </c>
    </row>
    <row r="78" spans="2:13" ht="32.25" customHeight="1">
      <c r="B78" s="63">
        <v>37</v>
      </c>
      <c r="C78" s="65">
        <v>31709</v>
      </c>
      <c r="D78" s="65">
        <v>31709</v>
      </c>
      <c r="E78" s="63" t="s">
        <v>29</v>
      </c>
      <c r="F78" s="65" t="s">
        <v>20</v>
      </c>
      <c r="G78" s="65">
        <v>3970205</v>
      </c>
      <c r="H78" s="65" t="s">
        <v>96</v>
      </c>
      <c r="I78" s="65" t="s">
        <v>22</v>
      </c>
      <c r="J78" s="65" t="s">
        <v>54</v>
      </c>
      <c r="K78" s="65" t="s">
        <v>33</v>
      </c>
      <c r="L78" s="65" t="s">
        <v>94</v>
      </c>
      <c r="M78" s="52" t="s">
        <v>26</v>
      </c>
    </row>
    <row r="79" spans="2:13" ht="18" customHeight="1">
      <c r="B79" s="64"/>
      <c r="C79" s="65"/>
      <c r="D79" s="65"/>
      <c r="E79" s="64"/>
      <c r="F79" s="65"/>
      <c r="G79" s="65"/>
      <c r="H79" s="65"/>
      <c r="I79" s="65"/>
      <c r="J79" s="65"/>
      <c r="K79" s="65"/>
      <c r="L79" s="65" t="s">
        <v>25</v>
      </c>
      <c r="M79" s="52" t="s">
        <v>27</v>
      </c>
    </row>
    <row r="80" spans="2:13" ht="32.25" customHeight="1">
      <c r="B80" s="63">
        <v>38</v>
      </c>
      <c r="C80" s="65">
        <v>32944</v>
      </c>
      <c r="D80" s="65">
        <v>32944</v>
      </c>
      <c r="E80" s="65" t="s">
        <v>41</v>
      </c>
      <c r="F80" s="65" t="s">
        <v>20</v>
      </c>
      <c r="G80" s="65">
        <v>302381000</v>
      </c>
      <c r="H80" s="65" t="s">
        <v>97</v>
      </c>
      <c r="I80" s="65" t="s">
        <v>22</v>
      </c>
      <c r="J80" s="65" t="s">
        <v>23</v>
      </c>
      <c r="K80" s="65" t="s">
        <v>24</v>
      </c>
      <c r="L80" s="65" t="s">
        <v>25</v>
      </c>
      <c r="M80" s="52" t="s">
        <v>26</v>
      </c>
    </row>
    <row r="81" spans="2:13" ht="18.75" customHeight="1">
      <c r="B81" s="64"/>
      <c r="C81" s="65"/>
      <c r="D81" s="65"/>
      <c r="E81" s="65"/>
      <c r="F81" s="65"/>
      <c r="G81" s="65"/>
      <c r="H81" s="65"/>
      <c r="I81" s="65"/>
      <c r="J81" s="65"/>
      <c r="K81" s="65"/>
      <c r="L81" s="65" t="s">
        <v>25</v>
      </c>
      <c r="M81" s="52" t="s">
        <v>27</v>
      </c>
    </row>
    <row r="82" spans="2:13" ht="32.25" customHeight="1">
      <c r="B82" s="63">
        <v>39</v>
      </c>
      <c r="C82" s="65">
        <v>32992</v>
      </c>
      <c r="D82" s="65">
        <v>32992</v>
      </c>
      <c r="E82" s="63" t="s">
        <v>29</v>
      </c>
      <c r="F82" s="65" t="s">
        <v>63</v>
      </c>
      <c r="G82" s="65" t="s">
        <v>64</v>
      </c>
      <c r="H82" s="65" t="s">
        <v>98</v>
      </c>
      <c r="I82" s="65" t="s">
        <v>22</v>
      </c>
      <c r="J82" s="65" t="s">
        <v>99</v>
      </c>
      <c r="K82" s="65" t="s">
        <v>33</v>
      </c>
      <c r="L82" s="65" t="s">
        <v>100</v>
      </c>
      <c r="M82" s="52" t="s">
        <v>26</v>
      </c>
    </row>
    <row r="83" spans="2:13" ht="18" customHeight="1">
      <c r="B83" s="64"/>
      <c r="C83" s="65"/>
      <c r="D83" s="65"/>
      <c r="E83" s="64"/>
      <c r="F83" s="65"/>
      <c r="G83" s="65"/>
      <c r="H83" s="65"/>
      <c r="I83" s="65"/>
      <c r="J83" s="65"/>
      <c r="K83" s="65"/>
      <c r="L83" s="65"/>
      <c r="M83" s="52" t="s">
        <v>27</v>
      </c>
    </row>
    <row r="84" spans="2:13" ht="32.25" customHeight="1">
      <c r="B84" s="63">
        <v>40</v>
      </c>
      <c r="C84" s="65">
        <v>33611</v>
      </c>
      <c r="D84" s="65">
        <v>33611</v>
      </c>
      <c r="E84" s="65" t="s">
        <v>41</v>
      </c>
      <c r="F84" s="65" t="s">
        <v>20</v>
      </c>
      <c r="G84" s="65">
        <v>304481100</v>
      </c>
      <c r="H84" s="65" t="s">
        <v>101</v>
      </c>
      <c r="I84" s="65" t="s">
        <v>22</v>
      </c>
      <c r="J84" s="65" t="s">
        <v>23</v>
      </c>
      <c r="K84" s="65" t="s">
        <v>102</v>
      </c>
      <c r="L84" s="65" t="s">
        <v>25</v>
      </c>
      <c r="M84" s="52" t="s">
        <v>26</v>
      </c>
    </row>
    <row r="85" spans="2:13" ht="19.5" customHeight="1">
      <c r="B85" s="64"/>
      <c r="C85" s="65"/>
      <c r="D85" s="65"/>
      <c r="E85" s="65"/>
      <c r="F85" s="65"/>
      <c r="G85" s="65"/>
      <c r="H85" s="65"/>
      <c r="I85" s="65"/>
      <c r="J85" s="65"/>
      <c r="K85" s="65"/>
      <c r="L85" s="65" t="s">
        <v>25</v>
      </c>
      <c r="M85" s="52" t="s">
        <v>27</v>
      </c>
    </row>
    <row r="86" spans="2:13" ht="32.25" customHeight="1">
      <c r="B86" s="63">
        <v>41</v>
      </c>
      <c r="C86" s="65">
        <v>33999</v>
      </c>
      <c r="D86" s="65">
        <v>33999</v>
      </c>
      <c r="E86" s="65" t="s">
        <v>61</v>
      </c>
      <c r="F86" s="65" t="s">
        <v>20</v>
      </c>
      <c r="G86" s="65">
        <v>100400042</v>
      </c>
      <c r="H86" s="65" t="s">
        <v>103</v>
      </c>
      <c r="I86" s="65" t="s">
        <v>22</v>
      </c>
      <c r="J86" s="65" t="s">
        <v>40</v>
      </c>
      <c r="K86" s="65" t="s">
        <v>33</v>
      </c>
      <c r="L86" s="65" t="s">
        <v>25</v>
      </c>
      <c r="M86" s="52" t="s">
        <v>26</v>
      </c>
    </row>
    <row r="87" spans="2:13" ht="21" customHeight="1">
      <c r="B87" s="64"/>
      <c r="C87" s="65"/>
      <c r="D87" s="65"/>
      <c r="E87" s="65"/>
      <c r="F87" s="65"/>
      <c r="G87" s="65"/>
      <c r="H87" s="65"/>
      <c r="I87" s="65"/>
      <c r="J87" s="65"/>
      <c r="K87" s="65"/>
      <c r="L87" s="65" t="s">
        <v>25</v>
      </c>
      <c r="M87" s="52" t="s">
        <v>27</v>
      </c>
    </row>
    <row r="88" spans="2:13" ht="32.25" customHeight="1">
      <c r="B88" s="63">
        <v>42</v>
      </c>
      <c r="C88" s="65">
        <v>35472</v>
      </c>
      <c r="D88" s="65">
        <v>35472</v>
      </c>
      <c r="E88" s="65" t="s">
        <v>19</v>
      </c>
      <c r="F88" s="65" t="s">
        <v>20</v>
      </c>
      <c r="G88" s="65">
        <v>304481100</v>
      </c>
      <c r="H88" s="65" t="s">
        <v>104</v>
      </c>
      <c r="I88" s="65" t="s">
        <v>22</v>
      </c>
      <c r="J88" s="65" t="s">
        <v>37</v>
      </c>
      <c r="K88" s="65" t="s">
        <v>105</v>
      </c>
      <c r="L88" s="65" t="s">
        <v>25</v>
      </c>
      <c r="M88" s="52" t="s">
        <v>26</v>
      </c>
    </row>
    <row r="89" spans="2:13" ht="19.5" customHeight="1">
      <c r="B89" s="64"/>
      <c r="C89" s="65"/>
      <c r="D89" s="65"/>
      <c r="E89" s="65"/>
      <c r="F89" s="65"/>
      <c r="G89" s="65"/>
      <c r="H89" s="65"/>
      <c r="I89" s="65"/>
      <c r="J89" s="65"/>
      <c r="K89" s="65"/>
      <c r="L89" s="65" t="s">
        <v>25</v>
      </c>
      <c r="M89" s="52" t="s">
        <v>27</v>
      </c>
    </row>
    <row r="90" spans="2:13" ht="32.25" customHeight="1">
      <c r="B90" s="48">
        <v>43</v>
      </c>
      <c r="C90" s="53">
        <v>35796</v>
      </c>
      <c r="D90" s="53">
        <v>35796</v>
      </c>
      <c r="E90" s="53" t="s">
        <v>38</v>
      </c>
      <c r="F90" s="53" t="s">
        <v>106</v>
      </c>
      <c r="G90" s="53" t="s">
        <v>107</v>
      </c>
      <c r="H90" s="53">
        <v>4010220040136</v>
      </c>
      <c r="I90" s="53" t="s">
        <v>22</v>
      </c>
      <c r="J90" s="53" t="s">
        <v>23</v>
      </c>
      <c r="K90" s="53" t="s">
        <v>33</v>
      </c>
      <c r="L90" s="53" t="s">
        <v>25</v>
      </c>
      <c r="M90" s="52" t="s">
        <v>26</v>
      </c>
    </row>
    <row r="91" spans="2:13" ht="32.25" customHeight="1">
      <c r="B91" s="48">
        <v>44</v>
      </c>
      <c r="C91" s="53">
        <v>35797</v>
      </c>
      <c r="D91" s="53">
        <v>35797</v>
      </c>
      <c r="E91" s="53" t="s">
        <v>38</v>
      </c>
      <c r="F91" s="53" t="s">
        <v>106</v>
      </c>
      <c r="G91" s="53" t="s">
        <v>107</v>
      </c>
      <c r="H91" s="53">
        <v>4010220060290</v>
      </c>
      <c r="I91" s="53" t="s">
        <v>22</v>
      </c>
      <c r="J91" s="53" t="s">
        <v>23</v>
      </c>
      <c r="K91" s="53" t="s">
        <v>33</v>
      </c>
      <c r="L91" s="53" t="s">
        <v>25</v>
      </c>
      <c r="M91" s="52" t="s">
        <v>26</v>
      </c>
    </row>
    <row r="92" spans="2:13" ht="32.25" customHeight="1">
      <c r="B92" s="63">
        <v>45</v>
      </c>
      <c r="C92" s="65">
        <v>35836</v>
      </c>
      <c r="D92" s="65">
        <v>35836</v>
      </c>
      <c r="E92" s="65" t="s">
        <v>19</v>
      </c>
      <c r="F92" s="65" t="s">
        <v>63</v>
      </c>
      <c r="G92" s="65" t="s">
        <v>108</v>
      </c>
      <c r="H92" s="65" t="s">
        <v>109</v>
      </c>
      <c r="I92" s="65" t="s">
        <v>22</v>
      </c>
      <c r="J92" s="65" t="s">
        <v>23</v>
      </c>
      <c r="K92" s="65" t="s">
        <v>110</v>
      </c>
      <c r="L92" s="65" t="s">
        <v>25</v>
      </c>
      <c r="M92" s="52" t="s">
        <v>26</v>
      </c>
    </row>
    <row r="93" spans="2:13" ht="18" customHeight="1">
      <c r="B93" s="64"/>
      <c r="C93" s="65"/>
      <c r="D93" s="65"/>
      <c r="E93" s="65"/>
      <c r="F93" s="65"/>
      <c r="G93" s="65"/>
      <c r="H93" s="65"/>
      <c r="I93" s="65"/>
      <c r="J93" s="65"/>
      <c r="K93" s="65"/>
      <c r="L93" s="65" t="s">
        <v>25</v>
      </c>
      <c r="M93" s="52" t="s">
        <v>27</v>
      </c>
    </row>
    <row r="94" spans="2:13" ht="32.25" customHeight="1">
      <c r="B94" s="63">
        <v>46</v>
      </c>
      <c r="C94" s="65">
        <v>35837</v>
      </c>
      <c r="D94" s="65">
        <v>35837</v>
      </c>
      <c r="E94" s="65" t="s">
        <v>41</v>
      </c>
      <c r="F94" s="65" t="s">
        <v>63</v>
      </c>
      <c r="G94" s="65" t="s">
        <v>111</v>
      </c>
      <c r="H94" s="65" t="s">
        <v>112</v>
      </c>
      <c r="I94" s="65" t="s">
        <v>22</v>
      </c>
      <c r="J94" s="65" t="s">
        <v>23</v>
      </c>
      <c r="K94" s="65" t="s">
        <v>72</v>
      </c>
      <c r="L94" s="65" t="s">
        <v>25</v>
      </c>
      <c r="M94" s="52" t="s">
        <v>26</v>
      </c>
    </row>
    <row r="95" spans="2:13" ht="21.75" customHeight="1">
      <c r="B95" s="64"/>
      <c r="C95" s="65"/>
      <c r="D95" s="65"/>
      <c r="E95" s="65"/>
      <c r="F95" s="65"/>
      <c r="G95" s="65"/>
      <c r="H95" s="65"/>
      <c r="I95" s="65"/>
      <c r="J95" s="65"/>
      <c r="K95" s="65"/>
      <c r="L95" s="65" t="s">
        <v>25</v>
      </c>
      <c r="M95" s="52" t="s">
        <v>27</v>
      </c>
    </row>
    <row r="96" spans="2:13" ht="32.25" customHeight="1">
      <c r="B96" s="63">
        <v>47</v>
      </c>
      <c r="C96" s="65">
        <v>35838</v>
      </c>
      <c r="D96" s="65">
        <v>35838</v>
      </c>
      <c r="E96" s="65" t="s">
        <v>19</v>
      </c>
      <c r="F96" s="65" t="s">
        <v>63</v>
      </c>
      <c r="G96" s="65" t="s">
        <v>111</v>
      </c>
      <c r="H96" s="65" t="s">
        <v>113</v>
      </c>
      <c r="I96" s="65" t="s">
        <v>22</v>
      </c>
      <c r="J96" s="65" t="s">
        <v>23</v>
      </c>
      <c r="K96" s="65" t="s">
        <v>72</v>
      </c>
      <c r="L96" s="65" t="s">
        <v>25</v>
      </c>
      <c r="M96" s="52" t="s">
        <v>26</v>
      </c>
    </row>
    <row r="97" spans="2:13" ht="18.75" customHeight="1">
      <c r="B97" s="64"/>
      <c r="C97" s="65"/>
      <c r="D97" s="65"/>
      <c r="E97" s="65"/>
      <c r="F97" s="65"/>
      <c r="G97" s="65"/>
      <c r="H97" s="65"/>
      <c r="I97" s="65"/>
      <c r="J97" s="65"/>
      <c r="K97" s="65"/>
      <c r="L97" s="65" t="s">
        <v>25</v>
      </c>
      <c r="M97" s="52" t="s">
        <v>27</v>
      </c>
    </row>
    <row r="98" spans="2:13" ht="32.25" customHeight="1">
      <c r="B98" s="63">
        <v>48</v>
      </c>
      <c r="C98" s="65">
        <v>36434</v>
      </c>
      <c r="D98" s="65">
        <v>36434</v>
      </c>
      <c r="E98" s="65" t="s">
        <v>19</v>
      </c>
      <c r="F98" s="65" t="s">
        <v>20</v>
      </c>
      <c r="G98" s="65">
        <v>302611101</v>
      </c>
      <c r="H98" s="65" t="s">
        <v>114</v>
      </c>
      <c r="I98" s="65" t="s">
        <v>22</v>
      </c>
      <c r="J98" s="65" t="s">
        <v>23</v>
      </c>
      <c r="K98" s="65" t="s">
        <v>24</v>
      </c>
      <c r="L98" s="65" t="s">
        <v>25</v>
      </c>
      <c r="M98" s="52" t="s">
        <v>26</v>
      </c>
    </row>
    <row r="99" spans="2:13" ht="20.25" customHeight="1">
      <c r="B99" s="64"/>
      <c r="C99" s="65"/>
      <c r="D99" s="65"/>
      <c r="E99" s="65"/>
      <c r="F99" s="65"/>
      <c r="G99" s="65"/>
      <c r="H99" s="65"/>
      <c r="I99" s="65"/>
      <c r="J99" s="65"/>
      <c r="K99" s="65"/>
      <c r="L99" s="65" t="s">
        <v>25</v>
      </c>
      <c r="M99" s="52" t="s">
        <v>27</v>
      </c>
    </row>
    <row r="100" spans="2:13" ht="32.25" customHeight="1">
      <c r="B100" s="63">
        <v>49</v>
      </c>
      <c r="C100" s="65">
        <v>36436</v>
      </c>
      <c r="D100" s="65">
        <v>36436</v>
      </c>
      <c r="E100" s="65" t="s">
        <v>19</v>
      </c>
      <c r="F100" s="65" t="s">
        <v>20</v>
      </c>
      <c r="G100" s="65">
        <v>302411101</v>
      </c>
      <c r="H100" s="65" t="s">
        <v>115</v>
      </c>
      <c r="I100" s="65" t="s">
        <v>22</v>
      </c>
      <c r="J100" s="65" t="s">
        <v>54</v>
      </c>
      <c r="K100" s="65" t="s">
        <v>24</v>
      </c>
      <c r="L100" s="65" t="s">
        <v>25</v>
      </c>
      <c r="M100" s="52" t="s">
        <v>26</v>
      </c>
    </row>
    <row r="101" spans="2:13" ht="21.75" customHeight="1">
      <c r="B101" s="64"/>
      <c r="C101" s="65"/>
      <c r="D101" s="65"/>
      <c r="E101" s="65"/>
      <c r="F101" s="65"/>
      <c r="G101" s="65"/>
      <c r="H101" s="65"/>
      <c r="I101" s="65"/>
      <c r="J101" s="65"/>
      <c r="K101" s="65"/>
      <c r="L101" s="65" t="s">
        <v>25</v>
      </c>
      <c r="M101" s="52" t="s">
        <v>27</v>
      </c>
    </row>
    <row r="102" spans="2:13" ht="32.25" customHeight="1">
      <c r="B102" s="63">
        <v>50</v>
      </c>
      <c r="C102" s="65">
        <v>38324</v>
      </c>
      <c r="D102" s="65">
        <v>38324</v>
      </c>
      <c r="E102" s="65" t="s">
        <v>19</v>
      </c>
      <c r="F102" s="65" t="s">
        <v>116</v>
      </c>
      <c r="G102" s="65" t="s">
        <v>117</v>
      </c>
      <c r="H102" s="65">
        <v>4589055</v>
      </c>
      <c r="I102" s="65" t="s">
        <v>22</v>
      </c>
      <c r="J102" s="65" t="s">
        <v>54</v>
      </c>
      <c r="K102" s="65" t="s">
        <v>72</v>
      </c>
      <c r="L102" s="65" t="s">
        <v>25</v>
      </c>
      <c r="M102" s="52" t="s">
        <v>26</v>
      </c>
    </row>
    <row r="103" spans="2:13" ht="19.5" customHeight="1">
      <c r="B103" s="64"/>
      <c r="C103" s="65"/>
      <c r="D103" s="65"/>
      <c r="E103" s="65"/>
      <c r="F103" s="65"/>
      <c r="G103" s="65"/>
      <c r="H103" s="65"/>
      <c r="I103" s="65"/>
      <c r="J103" s="65"/>
      <c r="K103" s="65"/>
      <c r="L103" s="65" t="s">
        <v>25</v>
      </c>
      <c r="M103" s="52" t="s">
        <v>27</v>
      </c>
    </row>
    <row r="104" spans="2:13" ht="32.25" customHeight="1">
      <c r="B104" s="63">
        <v>51</v>
      </c>
      <c r="C104" s="65">
        <v>38325</v>
      </c>
      <c r="D104" s="65">
        <v>38325</v>
      </c>
      <c r="E104" s="65" t="s">
        <v>19</v>
      </c>
      <c r="F104" s="65" t="s">
        <v>116</v>
      </c>
      <c r="G104" s="65" t="s">
        <v>118</v>
      </c>
      <c r="H104" s="65">
        <v>4588949</v>
      </c>
      <c r="I104" s="65" t="s">
        <v>22</v>
      </c>
      <c r="J104" s="65" t="s">
        <v>54</v>
      </c>
      <c r="K104" s="65" t="s">
        <v>72</v>
      </c>
      <c r="L104" s="65" t="s">
        <v>25</v>
      </c>
      <c r="M104" s="52" t="s">
        <v>26</v>
      </c>
    </row>
    <row r="105" spans="2:13" ht="18" customHeight="1">
      <c r="B105" s="64"/>
      <c r="C105" s="65"/>
      <c r="D105" s="65"/>
      <c r="E105" s="65"/>
      <c r="F105" s="65"/>
      <c r="G105" s="65"/>
      <c r="H105" s="65"/>
      <c r="I105" s="65"/>
      <c r="J105" s="65"/>
      <c r="K105" s="65"/>
      <c r="L105" s="65" t="s">
        <v>25</v>
      </c>
      <c r="M105" s="52" t="s">
        <v>27</v>
      </c>
    </row>
    <row r="106" spans="2:13" ht="32.25" customHeight="1">
      <c r="B106" s="63">
        <v>52</v>
      </c>
      <c r="C106" s="65">
        <v>39652</v>
      </c>
      <c r="D106" s="65">
        <v>39652</v>
      </c>
      <c r="E106" s="65" t="s">
        <v>41</v>
      </c>
      <c r="F106" s="65" t="s">
        <v>63</v>
      </c>
      <c r="G106" s="65" t="s">
        <v>111</v>
      </c>
      <c r="H106" s="65" t="s">
        <v>119</v>
      </c>
      <c r="I106" s="65" t="s">
        <v>22</v>
      </c>
      <c r="J106" s="65" t="s">
        <v>85</v>
      </c>
      <c r="K106" s="65" t="s">
        <v>72</v>
      </c>
      <c r="L106" s="65" t="s">
        <v>25</v>
      </c>
      <c r="M106" s="52" t="s">
        <v>26</v>
      </c>
    </row>
    <row r="107" spans="2:13" ht="20.25" customHeight="1">
      <c r="B107" s="64"/>
      <c r="C107" s="65"/>
      <c r="D107" s="65"/>
      <c r="E107" s="65"/>
      <c r="F107" s="65"/>
      <c r="G107" s="65"/>
      <c r="H107" s="65"/>
      <c r="I107" s="65"/>
      <c r="J107" s="65"/>
      <c r="K107" s="65"/>
      <c r="L107" s="65" t="s">
        <v>25</v>
      </c>
      <c r="M107" s="52" t="s">
        <v>27</v>
      </c>
    </row>
    <row r="108" spans="2:13" ht="32.25" customHeight="1">
      <c r="B108" s="63">
        <v>53</v>
      </c>
      <c r="C108" s="65">
        <v>39667</v>
      </c>
      <c r="D108" s="65">
        <v>39667</v>
      </c>
      <c r="E108" s="65" t="s">
        <v>41</v>
      </c>
      <c r="F108" s="65" t="s">
        <v>63</v>
      </c>
      <c r="G108" s="65" t="s">
        <v>111</v>
      </c>
      <c r="H108" s="65" t="s">
        <v>120</v>
      </c>
      <c r="I108" s="65" t="s">
        <v>22</v>
      </c>
      <c r="J108" s="65" t="s">
        <v>23</v>
      </c>
      <c r="K108" s="65" t="s">
        <v>72</v>
      </c>
      <c r="L108" s="65" t="s">
        <v>25</v>
      </c>
      <c r="M108" s="52" t="s">
        <v>26</v>
      </c>
    </row>
    <row r="109" spans="2:13" ht="19.5" customHeight="1">
      <c r="B109" s="64"/>
      <c r="C109" s="65"/>
      <c r="D109" s="65"/>
      <c r="E109" s="65"/>
      <c r="F109" s="65"/>
      <c r="G109" s="65"/>
      <c r="H109" s="65"/>
      <c r="I109" s="65"/>
      <c r="J109" s="65"/>
      <c r="K109" s="65"/>
      <c r="L109" s="65" t="s">
        <v>25</v>
      </c>
      <c r="M109" s="52" t="s">
        <v>27</v>
      </c>
    </row>
    <row r="110" spans="2:13" ht="32.25" customHeight="1">
      <c r="B110" s="63">
        <v>54</v>
      </c>
      <c r="C110" s="65">
        <v>39668</v>
      </c>
      <c r="D110" s="65">
        <v>39668</v>
      </c>
      <c r="E110" s="65" t="s">
        <v>41</v>
      </c>
      <c r="F110" s="65" t="s">
        <v>63</v>
      </c>
      <c r="G110" s="65" t="s">
        <v>111</v>
      </c>
      <c r="H110" s="65" t="s">
        <v>121</v>
      </c>
      <c r="I110" s="65" t="s">
        <v>22</v>
      </c>
      <c r="J110" s="65" t="s">
        <v>23</v>
      </c>
      <c r="K110" s="65" t="s">
        <v>72</v>
      </c>
      <c r="L110" s="65" t="s">
        <v>25</v>
      </c>
      <c r="M110" s="52" t="s">
        <v>26</v>
      </c>
    </row>
    <row r="111" spans="2:13" ht="18" customHeight="1">
      <c r="B111" s="64"/>
      <c r="C111" s="65"/>
      <c r="D111" s="65"/>
      <c r="E111" s="65"/>
      <c r="F111" s="65"/>
      <c r="G111" s="65"/>
      <c r="H111" s="65"/>
      <c r="I111" s="65"/>
      <c r="J111" s="65"/>
      <c r="K111" s="65"/>
      <c r="L111" s="65" t="s">
        <v>25</v>
      </c>
      <c r="M111" s="52" t="s">
        <v>27</v>
      </c>
    </row>
    <row r="112" spans="2:13" ht="32.25" customHeight="1">
      <c r="B112" s="63">
        <v>55</v>
      </c>
      <c r="C112" s="65">
        <v>39669</v>
      </c>
      <c r="D112" s="65">
        <v>39669</v>
      </c>
      <c r="E112" s="65" t="s">
        <v>41</v>
      </c>
      <c r="F112" s="65" t="s">
        <v>63</v>
      </c>
      <c r="G112" s="65" t="s">
        <v>111</v>
      </c>
      <c r="H112" s="65" t="s">
        <v>122</v>
      </c>
      <c r="I112" s="65" t="s">
        <v>22</v>
      </c>
      <c r="J112" s="65" t="s">
        <v>54</v>
      </c>
      <c r="K112" s="65" t="s">
        <v>72</v>
      </c>
      <c r="L112" s="65" t="s">
        <v>25</v>
      </c>
      <c r="M112" s="52" t="s">
        <v>26</v>
      </c>
    </row>
    <row r="113" spans="2:13" ht="17.25" customHeight="1">
      <c r="B113" s="64"/>
      <c r="C113" s="65"/>
      <c r="D113" s="65"/>
      <c r="E113" s="65"/>
      <c r="F113" s="65"/>
      <c r="G113" s="65"/>
      <c r="H113" s="65"/>
      <c r="I113" s="65"/>
      <c r="J113" s="65"/>
      <c r="K113" s="65"/>
      <c r="L113" s="65" t="s">
        <v>25</v>
      </c>
      <c r="M113" s="52" t="s">
        <v>27</v>
      </c>
    </row>
    <row r="114" spans="2:13" ht="32.25" customHeight="1">
      <c r="B114" s="63">
        <v>56</v>
      </c>
      <c r="C114" s="65">
        <v>39670</v>
      </c>
      <c r="D114" s="65">
        <v>39670</v>
      </c>
      <c r="E114" s="65" t="s">
        <v>41</v>
      </c>
      <c r="F114" s="65" t="s">
        <v>63</v>
      </c>
      <c r="G114" s="65" t="s">
        <v>111</v>
      </c>
      <c r="H114" s="65" t="s">
        <v>123</v>
      </c>
      <c r="I114" s="65" t="s">
        <v>22</v>
      </c>
      <c r="J114" s="65" t="s">
        <v>54</v>
      </c>
      <c r="K114" s="65" t="s">
        <v>72</v>
      </c>
      <c r="L114" s="65" t="s">
        <v>25</v>
      </c>
      <c r="M114" s="52" t="s">
        <v>26</v>
      </c>
    </row>
    <row r="115" spans="2:13" ht="19.5" customHeight="1">
      <c r="B115" s="64"/>
      <c r="C115" s="65"/>
      <c r="D115" s="65"/>
      <c r="E115" s="65"/>
      <c r="F115" s="65"/>
      <c r="G115" s="65"/>
      <c r="H115" s="65"/>
      <c r="I115" s="65"/>
      <c r="J115" s="65"/>
      <c r="K115" s="65"/>
      <c r="L115" s="65" t="s">
        <v>25</v>
      </c>
      <c r="M115" s="52" t="s">
        <v>27</v>
      </c>
    </row>
    <row r="116" spans="2:13" ht="32.25" customHeight="1">
      <c r="B116" s="63">
        <v>57</v>
      </c>
      <c r="C116" s="65">
        <v>39671</v>
      </c>
      <c r="D116" s="65">
        <v>39671</v>
      </c>
      <c r="E116" s="65" t="s">
        <v>124</v>
      </c>
      <c r="F116" s="65" t="s">
        <v>63</v>
      </c>
      <c r="G116" s="65" t="s">
        <v>125</v>
      </c>
      <c r="H116" s="65" t="s">
        <v>126</v>
      </c>
      <c r="I116" s="65" t="s">
        <v>22</v>
      </c>
      <c r="J116" s="65" t="s">
        <v>37</v>
      </c>
      <c r="K116" s="65" t="s">
        <v>33</v>
      </c>
      <c r="L116" s="65" t="s">
        <v>127</v>
      </c>
      <c r="M116" s="52" t="s">
        <v>26</v>
      </c>
    </row>
    <row r="117" spans="2:13" ht="18.75" customHeight="1">
      <c r="B117" s="64"/>
      <c r="C117" s="65"/>
      <c r="D117" s="65"/>
      <c r="E117" s="65"/>
      <c r="F117" s="65"/>
      <c r="G117" s="65"/>
      <c r="H117" s="65"/>
      <c r="I117" s="65"/>
      <c r="J117" s="65"/>
      <c r="K117" s="65"/>
      <c r="L117" s="65"/>
      <c r="M117" s="52" t="s">
        <v>27</v>
      </c>
    </row>
    <row r="118" spans="2:13" ht="32.25" customHeight="1">
      <c r="B118" s="63">
        <v>58</v>
      </c>
      <c r="C118" s="65">
        <v>36115</v>
      </c>
      <c r="D118" s="65">
        <v>36115</v>
      </c>
      <c r="E118" s="65" t="s">
        <v>19</v>
      </c>
      <c r="F118" s="65" t="s">
        <v>63</v>
      </c>
      <c r="G118" s="65" t="s">
        <v>128</v>
      </c>
      <c r="H118" s="65" t="s">
        <v>129</v>
      </c>
      <c r="I118" s="65" t="s">
        <v>22</v>
      </c>
      <c r="J118" s="65" t="s">
        <v>88</v>
      </c>
      <c r="K118" s="65" t="s">
        <v>130</v>
      </c>
      <c r="L118" s="65" t="s">
        <v>25</v>
      </c>
      <c r="M118" s="52" t="s">
        <v>26</v>
      </c>
    </row>
    <row r="119" spans="2:13" ht="18" customHeight="1">
      <c r="B119" s="64"/>
      <c r="C119" s="65"/>
      <c r="D119" s="65"/>
      <c r="E119" s="65"/>
      <c r="F119" s="65"/>
      <c r="G119" s="65"/>
      <c r="H119" s="65"/>
      <c r="I119" s="65"/>
      <c r="J119" s="65"/>
      <c r="K119" s="65"/>
      <c r="L119" s="65" t="s">
        <v>25</v>
      </c>
      <c r="M119" s="52" t="s">
        <v>27</v>
      </c>
    </row>
    <row r="120" spans="2:13" ht="29.25" customHeight="1">
      <c r="B120" s="66">
        <v>59</v>
      </c>
      <c r="C120" s="65">
        <v>41081</v>
      </c>
      <c r="D120" s="65">
        <v>41081</v>
      </c>
      <c r="E120" s="65" t="s">
        <v>29</v>
      </c>
      <c r="F120" s="65" t="s">
        <v>20</v>
      </c>
      <c r="G120" s="65">
        <v>3970205</v>
      </c>
      <c r="H120" s="65" t="s">
        <v>131</v>
      </c>
      <c r="I120" s="65" t="s">
        <v>22</v>
      </c>
      <c r="J120" s="65" t="s">
        <v>85</v>
      </c>
      <c r="K120" s="65" t="s">
        <v>33</v>
      </c>
      <c r="L120" s="65" t="s">
        <v>132</v>
      </c>
      <c r="M120" s="52" t="s">
        <v>26</v>
      </c>
    </row>
    <row r="121" spans="2:13" ht="18.75" customHeight="1">
      <c r="B121" s="66"/>
      <c r="C121" s="65"/>
      <c r="D121" s="65"/>
      <c r="E121" s="65"/>
      <c r="F121" s="65"/>
      <c r="G121" s="65"/>
      <c r="H121" s="65"/>
      <c r="I121" s="65"/>
      <c r="J121" s="65"/>
      <c r="K121" s="65"/>
      <c r="L121" s="65"/>
      <c r="M121" s="52" t="s">
        <v>27</v>
      </c>
    </row>
    <row r="122" spans="2:13" ht="29.25" customHeight="1">
      <c r="B122" s="66">
        <v>60</v>
      </c>
      <c r="C122" s="65">
        <v>41083</v>
      </c>
      <c r="D122" s="65">
        <v>41083</v>
      </c>
      <c r="E122" s="65" t="s">
        <v>29</v>
      </c>
      <c r="F122" s="65" t="s">
        <v>20</v>
      </c>
      <c r="G122" s="65">
        <v>3970205</v>
      </c>
      <c r="H122" s="65" t="s">
        <v>133</v>
      </c>
      <c r="I122" s="65" t="s">
        <v>22</v>
      </c>
      <c r="J122" s="65" t="s">
        <v>37</v>
      </c>
      <c r="K122" s="65" t="s">
        <v>33</v>
      </c>
      <c r="L122" s="65" t="s">
        <v>132</v>
      </c>
      <c r="M122" s="52" t="s">
        <v>26</v>
      </c>
    </row>
    <row r="123" spans="2:13" ht="17.25" customHeight="1">
      <c r="B123" s="66"/>
      <c r="C123" s="65"/>
      <c r="D123" s="65"/>
      <c r="E123" s="65"/>
      <c r="F123" s="65"/>
      <c r="G123" s="65"/>
      <c r="H123" s="65"/>
      <c r="I123" s="65"/>
      <c r="J123" s="65"/>
      <c r="K123" s="65"/>
      <c r="L123" s="65"/>
      <c r="M123" s="52" t="s">
        <v>27</v>
      </c>
    </row>
    <row r="124" spans="2:13" ht="27.75" customHeight="1">
      <c r="B124" s="66">
        <v>61</v>
      </c>
      <c r="C124" s="71" t="s">
        <v>134</v>
      </c>
      <c r="D124" s="71">
        <v>39664</v>
      </c>
      <c r="E124" s="63" t="s">
        <v>19</v>
      </c>
      <c r="F124" s="63" t="s">
        <v>63</v>
      </c>
      <c r="G124" s="63" t="s">
        <v>111</v>
      </c>
      <c r="H124" s="63" t="s">
        <v>135</v>
      </c>
      <c r="I124" s="71" t="s">
        <v>136</v>
      </c>
      <c r="J124" s="71" t="s">
        <v>137</v>
      </c>
      <c r="K124" s="63" t="s">
        <v>72</v>
      </c>
      <c r="L124" s="63" t="s">
        <v>138</v>
      </c>
      <c r="M124" s="54" t="s">
        <v>26</v>
      </c>
    </row>
    <row r="125" spans="2:13" ht="20.25" customHeight="1">
      <c r="B125" s="66"/>
      <c r="C125" s="72"/>
      <c r="D125" s="72"/>
      <c r="E125" s="64"/>
      <c r="F125" s="64"/>
      <c r="G125" s="64"/>
      <c r="H125" s="64"/>
      <c r="I125" s="72"/>
      <c r="J125" s="72"/>
      <c r="K125" s="64"/>
      <c r="L125" s="64"/>
      <c r="M125" s="52" t="s">
        <v>27</v>
      </c>
    </row>
    <row r="126" spans="2:13" ht="27.75" customHeight="1">
      <c r="B126" s="66">
        <v>62</v>
      </c>
      <c r="C126" s="65" t="s">
        <v>139</v>
      </c>
      <c r="D126" s="65">
        <v>32442</v>
      </c>
      <c r="E126" s="66" t="s">
        <v>19</v>
      </c>
      <c r="F126" s="66" t="s">
        <v>140</v>
      </c>
      <c r="G126" s="66" t="s">
        <v>141</v>
      </c>
      <c r="H126" s="66">
        <v>172943022316</v>
      </c>
      <c r="I126" s="65" t="s">
        <v>136</v>
      </c>
      <c r="J126" s="65" t="s">
        <v>137</v>
      </c>
      <c r="K126" s="66" t="s">
        <v>72</v>
      </c>
      <c r="L126" s="66" t="s">
        <v>138</v>
      </c>
      <c r="M126" s="54" t="s">
        <v>26</v>
      </c>
    </row>
    <row r="127" spans="2:13" ht="20.25" customHeight="1">
      <c r="B127" s="66"/>
      <c r="C127" s="65"/>
      <c r="D127" s="65"/>
      <c r="E127" s="66"/>
      <c r="F127" s="66"/>
      <c r="G127" s="66"/>
      <c r="H127" s="66"/>
      <c r="I127" s="65"/>
      <c r="J127" s="65"/>
      <c r="K127" s="66"/>
      <c r="L127" s="66"/>
      <c r="M127" s="52" t="s">
        <v>27</v>
      </c>
    </row>
    <row r="128" spans="2:13" ht="27.75" customHeight="1">
      <c r="B128" s="66">
        <v>63</v>
      </c>
      <c r="C128" s="65" t="s">
        <v>142</v>
      </c>
      <c r="D128" s="65">
        <v>36437</v>
      </c>
      <c r="E128" s="66" t="s">
        <v>41</v>
      </c>
      <c r="F128" s="66" t="s">
        <v>20</v>
      </c>
      <c r="G128" s="66">
        <v>302411101</v>
      </c>
      <c r="H128" s="66" t="s">
        <v>143</v>
      </c>
      <c r="I128" s="65" t="s">
        <v>136</v>
      </c>
      <c r="J128" s="65" t="s">
        <v>137</v>
      </c>
      <c r="K128" s="66" t="s">
        <v>24</v>
      </c>
      <c r="L128" s="66" t="s">
        <v>138</v>
      </c>
      <c r="M128" s="54" t="s">
        <v>26</v>
      </c>
    </row>
    <row r="129" spans="2:13" ht="18.75" customHeight="1">
      <c r="B129" s="66"/>
      <c r="C129" s="65"/>
      <c r="D129" s="65"/>
      <c r="E129" s="66"/>
      <c r="F129" s="66"/>
      <c r="G129" s="66"/>
      <c r="H129" s="66"/>
      <c r="I129" s="65"/>
      <c r="J129" s="65"/>
      <c r="K129" s="66"/>
      <c r="L129" s="66"/>
      <c r="M129" s="52" t="s">
        <v>27</v>
      </c>
    </row>
    <row r="130" spans="2:13" ht="27.75" customHeight="1">
      <c r="B130" s="66">
        <v>64</v>
      </c>
      <c r="C130" s="65" t="s">
        <v>144</v>
      </c>
      <c r="D130" s="65" t="s">
        <v>144</v>
      </c>
      <c r="E130" s="66" t="s">
        <v>19</v>
      </c>
      <c r="F130" s="66" t="s">
        <v>20</v>
      </c>
      <c r="G130" s="66">
        <v>302411100</v>
      </c>
      <c r="H130" s="66" t="s">
        <v>145</v>
      </c>
      <c r="I130" s="65" t="s">
        <v>136</v>
      </c>
      <c r="J130" s="65" t="s">
        <v>137</v>
      </c>
      <c r="K130" s="66" t="s">
        <v>72</v>
      </c>
      <c r="L130" s="66" t="s">
        <v>138</v>
      </c>
      <c r="M130" s="54" t="s">
        <v>26</v>
      </c>
    </row>
    <row r="131" spans="2:13" ht="19.5" customHeight="1">
      <c r="B131" s="63"/>
      <c r="C131" s="65"/>
      <c r="D131" s="65"/>
      <c r="E131" s="66"/>
      <c r="F131" s="66"/>
      <c r="G131" s="66"/>
      <c r="H131" s="66"/>
      <c r="I131" s="65"/>
      <c r="J131" s="65"/>
      <c r="K131" s="66"/>
      <c r="L131" s="66"/>
      <c r="M131" s="52" t="s">
        <v>27</v>
      </c>
    </row>
    <row r="132" spans="2:13" ht="27.75" customHeight="1">
      <c r="B132" s="66">
        <v>65</v>
      </c>
      <c r="C132" s="65" t="s">
        <v>146</v>
      </c>
      <c r="D132" s="65">
        <v>39663</v>
      </c>
      <c r="E132" s="66" t="s">
        <v>19</v>
      </c>
      <c r="F132" s="66" t="s">
        <v>63</v>
      </c>
      <c r="G132" s="66" t="s">
        <v>111</v>
      </c>
      <c r="H132" s="66" t="s">
        <v>147</v>
      </c>
      <c r="I132" s="65" t="s">
        <v>136</v>
      </c>
      <c r="J132" s="65" t="s">
        <v>148</v>
      </c>
      <c r="K132" s="66" t="s">
        <v>72</v>
      </c>
      <c r="L132" s="66" t="s">
        <v>138</v>
      </c>
      <c r="M132" s="54" t="s">
        <v>26</v>
      </c>
    </row>
    <row r="133" spans="2:13" ht="17.25" customHeight="1">
      <c r="B133" s="66"/>
      <c r="C133" s="71"/>
      <c r="D133" s="71"/>
      <c r="E133" s="63"/>
      <c r="F133" s="63"/>
      <c r="G133" s="63"/>
      <c r="H133" s="63"/>
      <c r="I133" s="71"/>
      <c r="J133" s="71"/>
      <c r="K133" s="63"/>
      <c r="L133" s="63"/>
      <c r="M133" s="48" t="s">
        <v>27</v>
      </c>
    </row>
    <row r="134" spans="2:13" ht="27.75" customHeight="1">
      <c r="B134" s="66">
        <v>66</v>
      </c>
      <c r="C134" s="65" t="s">
        <v>149</v>
      </c>
      <c r="D134" s="65">
        <v>35574</v>
      </c>
      <c r="E134" s="66" t="s">
        <v>41</v>
      </c>
      <c r="F134" s="66" t="s">
        <v>20</v>
      </c>
      <c r="G134" s="66" t="s">
        <v>58</v>
      </c>
      <c r="H134" s="66">
        <v>200900953</v>
      </c>
      <c r="I134" s="65" t="s">
        <v>136</v>
      </c>
      <c r="J134" s="65" t="s">
        <v>148</v>
      </c>
      <c r="K134" s="66" t="s">
        <v>130</v>
      </c>
      <c r="L134" s="66" t="s">
        <v>138</v>
      </c>
      <c r="M134" s="54" t="s">
        <v>26</v>
      </c>
    </row>
    <row r="135" spans="2:13" ht="19.5" customHeight="1">
      <c r="B135" s="66"/>
      <c r="C135" s="65"/>
      <c r="D135" s="65"/>
      <c r="E135" s="66"/>
      <c r="F135" s="66"/>
      <c r="G135" s="66"/>
      <c r="H135" s="66"/>
      <c r="I135" s="65"/>
      <c r="J135" s="65"/>
      <c r="K135" s="66"/>
      <c r="L135" s="66"/>
      <c r="M135" s="52" t="s">
        <v>27</v>
      </c>
    </row>
    <row r="136" spans="2:13" ht="59.25" customHeight="1">
      <c r="B136" s="66">
        <v>67</v>
      </c>
      <c r="C136" s="65" t="s">
        <v>150</v>
      </c>
      <c r="D136" s="65">
        <v>31101</v>
      </c>
      <c r="E136" s="66" t="s">
        <v>38</v>
      </c>
      <c r="F136" s="66" t="s">
        <v>151</v>
      </c>
      <c r="G136" s="66" t="s">
        <v>152</v>
      </c>
      <c r="H136" s="66" t="s">
        <v>153</v>
      </c>
      <c r="I136" s="65" t="s">
        <v>136</v>
      </c>
      <c r="J136" s="65" t="s">
        <v>148</v>
      </c>
      <c r="K136" s="66" t="s">
        <v>33</v>
      </c>
      <c r="L136" s="67" t="s">
        <v>154</v>
      </c>
      <c r="M136" s="54" t="s">
        <v>26</v>
      </c>
    </row>
    <row r="137" spans="2:13" ht="59.25" customHeight="1">
      <c r="B137" s="66"/>
      <c r="C137" s="65"/>
      <c r="D137" s="65"/>
      <c r="E137" s="66"/>
      <c r="F137" s="66"/>
      <c r="G137" s="66"/>
      <c r="H137" s="66"/>
      <c r="I137" s="65"/>
      <c r="J137" s="65"/>
      <c r="K137" s="66"/>
      <c r="L137" s="66"/>
      <c r="M137" s="52" t="s">
        <v>27</v>
      </c>
    </row>
    <row r="138" spans="2:13" ht="59.25" customHeight="1">
      <c r="B138" s="66">
        <v>68</v>
      </c>
      <c r="C138" s="65" t="s">
        <v>155</v>
      </c>
      <c r="D138" s="65">
        <v>31099</v>
      </c>
      <c r="E138" s="66" t="s">
        <v>156</v>
      </c>
      <c r="F138" s="66" t="s">
        <v>151</v>
      </c>
      <c r="G138" s="66" t="s">
        <v>157</v>
      </c>
      <c r="H138" s="66" t="s">
        <v>158</v>
      </c>
      <c r="I138" s="65" t="s">
        <v>136</v>
      </c>
      <c r="J138" s="65" t="s">
        <v>148</v>
      </c>
      <c r="K138" s="66" t="s">
        <v>33</v>
      </c>
      <c r="L138" s="67" t="s">
        <v>154</v>
      </c>
      <c r="M138" s="54" t="s">
        <v>26</v>
      </c>
    </row>
    <row r="139" spans="2:13" ht="59.25" customHeight="1">
      <c r="B139" s="66"/>
      <c r="C139" s="65"/>
      <c r="D139" s="65"/>
      <c r="E139" s="66"/>
      <c r="F139" s="66"/>
      <c r="G139" s="66"/>
      <c r="H139" s="66"/>
      <c r="I139" s="65"/>
      <c r="J139" s="65"/>
      <c r="K139" s="66"/>
      <c r="L139" s="66"/>
      <c r="M139" s="52" t="s">
        <v>27</v>
      </c>
    </row>
    <row r="140" spans="2:13" ht="59.25" customHeight="1">
      <c r="B140" s="66">
        <v>69</v>
      </c>
      <c r="C140" s="65" t="s">
        <v>159</v>
      </c>
      <c r="D140" s="65">
        <v>31100</v>
      </c>
      <c r="E140" s="66" t="s">
        <v>38</v>
      </c>
      <c r="F140" s="66" t="s">
        <v>151</v>
      </c>
      <c r="G140" s="66" t="s">
        <v>152</v>
      </c>
      <c r="H140" s="66" t="s">
        <v>160</v>
      </c>
      <c r="I140" s="65" t="s">
        <v>136</v>
      </c>
      <c r="J140" s="65" t="s">
        <v>148</v>
      </c>
      <c r="K140" s="66" t="s">
        <v>33</v>
      </c>
      <c r="L140" s="67" t="s">
        <v>161</v>
      </c>
      <c r="M140" s="54" t="s">
        <v>26</v>
      </c>
    </row>
    <row r="141" spans="2:13" ht="59.25" customHeight="1">
      <c r="B141" s="66"/>
      <c r="C141" s="65"/>
      <c r="D141" s="65"/>
      <c r="E141" s="66"/>
      <c r="F141" s="66"/>
      <c r="G141" s="66"/>
      <c r="H141" s="66"/>
      <c r="I141" s="65"/>
      <c r="J141" s="65"/>
      <c r="K141" s="66"/>
      <c r="L141" s="66"/>
      <c r="M141" s="52" t="s">
        <v>27</v>
      </c>
    </row>
    <row r="142" spans="2:13" ht="59.25" customHeight="1">
      <c r="B142" s="66">
        <v>70</v>
      </c>
      <c r="C142" s="65" t="s">
        <v>162</v>
      </c>
      <c r="D142" s="65">
        <v>23088</v>
      </c>
      <c r="E142" s="66" t="s">
        <v>38</v>
      </c>
      <c r="F142" s="66" t="s">
        <v>151</v>
      </c>
      <c r="G142" s="66" t="s">
        <v>157</v>
      </c>
      <c r="H142" s="66" t="s">
        <v>163</v>
      </c>
      <c r="I142" s="65" t="s">
        <v>136</v>
      </c>
      <c r="J142" s="65" t="s">
        <v>148</v>
      </c>
      <c r="K142" s="66" t="s">
        <v>33</v>
      </c>
      <c r="L142" s="67" t="s">
        <v>161</v>
      </c>
      <c r="M142" s="54" t="s">
        <v>26</v>
      </c>
    </row>
    <row r="143" spans="2:13" ht="59.25" customHeight="1">
      <c r="B143" s="66"/>
      <c r="C143" s="65"/>
      <c r="D143" s="65"/>
      <c r="E143" s="66"/>
      <c r="F143" s="66"/>
      <c r="G143" s="66"/>
      <c r="H143" s="66"/>
      <c r="I143" s="65"/>
      <c r="J143" s="65"/>
      <c r="K143" s="66"/>
      <c r="L143" s="66"/>
      <c r="M143" s="52" t="s">
        <v>27</v>
      </c>
    </row>
    <row r="144" spans="2:13" ht="30.75" customHeight="1">
      <c r="B144" s="66">
        <v>71</v>
      </c>
      <c r="C144" s="65" t="s">
        <v>164</v>
      </c>
      <c r="D144" s="65">
        <v>31085</v>
      </c>
      <c r="E144" s="66" t="s">
        <v>19</v>
      </c>
      <c r="F144" s="66" t="s">
        <v>140</v>
      </c>
      <c r="G144" s="66" t="s">
        <v>165</v>
      </c>
      <c r="H144" s="66" t="s">
        <v>166</v>
      </c>
      <c r="I144" s="65" t="s">
        <v>136</v>
      </c>
      <c r="J144" s="65" t="s">
        <v>148</v>
      </c>
      <c r="K144" s="66" t="s">
        <v>72</v>
      </c>
      <c r="L144" s="66" t="s">
        <v>138</v>
      </c>
      <c r="M144" s="54" t="s">
        <v>26</v>
      </c>
    </row>
    <row r="145" spans="2:13" ht="21" customHeight="1">
      <c r="B145" s="66"/>
      <c r="C145" s="65"/>
      <c r="D145" s="65"/>
      <c r="E145" s="66"/>
      <c r="F145" s="66"/>
      <c r="G145" s="66"/>
      <c r="H145" s="66"/>
      <c r="I145" s="65"/>
      <c r="J145" s="65"/>
      <c r="K145" s="66"/>
      <c r="L145" s="66"/>
      <c r="M145" s="52" t="s">
        <v>27</v>
      </c>
    </row>
    <row r="146" spans="2:13" ht="28.5" customHeight="1">
      <c r="B146" s="66">
        <v>72</v>
      </c>
      <c r="C146" s="65" t="s">
        <v>167</v>
      </c>
      <c r="D146" s="65">
        <v>31088</v>
      </c>
      <c r="E146" s="66" t="s">
        <v>41</v>
      </c>
      <c r="F146" s="66" t="s">
        <v>140</v>
      </c>
      <c r="G146" s="66" t="s">
        <v>165</v>
      </c>
      <c r="H146" s="66" t="s">
        <v>168</v>
      </c>
      <c r="I146" s="65" t="s">
        <v>136</v>
      </c>
      <c r="J146" s="65" t="s">
        <v>148</v>
      </c>
      <c r="K146" s="66" t="s">
        <v>24</v>
      </c>
      <c r="L146" s="66" t="s">
        <v>138</v>
      </c>
      <c r="M146" s="54" t="s">
        <v>26</v>
      </c>
    </row>
    <row r="147" spans="2:13" ht="18.75" customHeight="1">
      <c r="B147" s="66"/>
      <c r="C147" s="65"/>
      <c r="D147" s="65"/>
      <c r="E147" s="66"/>
      <c r="F147" s="66"/>
      <c r="G147" s="66"/>
      <c r="H147" s="66"/>
      <c r="I147" s="65"/>
      <c r="J147" s="65"/>
      <c r="K147" s="66"/>
      <c r="L147" s="66"/>
      <c r="M147" s="52" t="s">
        <v>27</v>
      </c>
    </row>
    <row r="148" spans="2:13" ht="60.75" customHeight="1">
      <c r="B148" s="66">
        <v>73</v>
      </c>
      <c r="C148" s="65" t="s">
        <v>169</v>
      </c>
      <c r="D148" s="65">
        <v>24538</v>
      </c>
      <c r="E148" s="66" t="s">
        <v>38</v>
      </c>
      <c r="F148" s="66" t="s">
        <v>151</v>
      </c>
      <c r="G148" s="66" t="s">
        <v>157</v>
      </c>
      <c r="H148" s="66" t="s">
        <v>170</v>
      </c>
      <c r="I148" s="65" t="s">
        <v>136</v>
      </c>
      <c r="J148" s="65" t="s">
        <v>148</v>
      </c>
      <c r="K148" s="66" t="s">
        <v>33</v>
      </c>
      <c r="L148" s="67" t="s">
        <v>161</v>
      </c>
      <c r="M148" s="54" t="s">
        <v>26</v>
      </c>
    </row>
    <row r="149" spans="2:13" ht="60.75" customHeight="1">
      <c r="B149" s="66"/>
      <c r="C149" s="65"/>
      <c r="D149" s="65"/>
      <c r="E149" s="66"/>
      <c r="F149" s="66"/>
      <c r="G149" s="66"/>
      <c r="H149" s="66"/>
      <c r="I149" s="65"/>
      <c r="J149" s="65"/>
      <c r="K149" s="66"/>
      <c r="L149" s="66"/>
      <c r="M149" s="52" t="s">
        <v>27</v>
      </c>
    </row>
    <row r="150" spans="2:13" ht="60.75" customHeight="1">
      <c r="B150" s="66">
        <v>74</v>
      </c>
      <c r="C150" s="65" t="s">
        <v>171</v>
      </c>
      <c r="D150" s="65">
        <v>31111</v>
      </c>
      <c r="E150" s="66" t="s">
        <v>172</v>
      </c>
      <c r="F150" s="66" t="s">
        <v>151</v>
      </c>
      <c r="G150" s="66">
        <v>59020</v>
      </c>
      <c r="H150" s="66" t="s">
        <v>173</v>
      </c>
      <c r="I150" s="65" t="s">
        <v>136</v>
      </c>
      <c r="J150" s="65" t="s">
        <v>148</v>
      </c>
      <c r="K150" s="66" t="s">
        <v>33</v>
      </c>
      <c r="L150" s="67" t="s">
        <v>161</v>
      </c>
      <c r="M150" s="54" t="s">
        <v>26</v>
      </c>
    </row>
    <row r="151" spans="2:13" ht="60.75" customHeight="1">
      <c r="B151" s="66"/>
      <c r="C151" s="65"/>
      <c r="D151" s="65"/>
      <c r="E151" s="66"/>
      <c r="F151" s="66"/>
      <c r="G151" s="66"/>
      <c r="H151" s="66"/>
      <c r="I151" s="65"/>
      <c r="J151" s="65"/>
      <c r="K151" s="66"/>
      <c r="L151" s="66"/>
      <c r="M151" s="52" t="s">
        <v>27</v>
      </c>
    </row>
    <row r="152" spans="2:13" ht="37.5" customHeight="1">
      <c r="B152" s="66">
        <v>75</v>
      </c>
      <c r="C152" s="65" t="s">
        <v>174</v>
      </c>
      <c r="D152" s="65">
        <v>32472</v>
      </c>
      <c r="E152" s="66" t="s">
        <v>19</v>
      </c>
      <c r="F152" s="66" t="s">
        <v>140</v>
      </c>
      <c r="G152" s="66" t="s">
        <v>175</v>
      </c>
      <c r="H152" s="66">
        <v>181400080817</v>
      </c>
      <c r="I152" s="65" t="s">
        <v>136</v>
      </c>
      <c r="J152" s="65" t="s">
        <v>148</v>
      </c>
      <c r="K152" s="66" t="s">
        <v>72</v>
      </c>
      <c r="L152" s="67" t="s">
        <v>138</v>
      </c>
      <c r="M152" s="54" t="s">
        <v>26</v>
      </c>
    </row>
    <row r="153" spans="2:13" ht="28.5" customHeight="1">
      <c r="B153" s="66"/>
      <c r="C153" s="65"/>
      <c r="D153" s="65"/>
      <c r="E153" s="66"/>
      <c r="F153" s="66"/>
      <c r="G153" s="66"/>
      <c r="H153" s="66"/>
      <c r="I153" s="65"/>
      <c r="J153" s="65"/>
      <c r="K153" s="66"/>
      <c r="L153" s="66"/>
      <c r="M153" s="52" t="s">
        <v>27</v>
      </c>
    </row>
    <row r="154" spans="2:13" ht="59.25" customHeight="1">
      <c r="B154" s="66">
        <v>76</v>
      </c>
      <c r="C154" s="65" t="s">
        <v>176</v>
      </c>
      <c r="D154" s="65">
        <v>24532</v>
      </c>
      <c r="E154" s="66" t="s">
        <v>177</v>
      </c>
      <c r="F154" s="66" t="s">
        <v>151</v>
      </c>
      <c r="G154" s="66">
        <v>59020</v>
      </c>
      <c r="H154" s="66" t="s">
        <v>178</v>
      </c>
      <c r="I154" s="65" t="s">
        <v>136</v>
      </c>
      <c r="J154" s="65" t="s">
        <v>148</v>
      </c>
      <c r="K154" s="66" t="s">
        <v>33</v>
      </c>
      <c r="L154" s="67" t="s">
        <v>161</v>
      </c>
      <c r="M154" s="54" t="s">
        <v>26</v>
      </c>
    </row>
    <row r="155" spans="2:13" ht="59.25" customHeight="1">
      <c r="B155" s="66"/>
      <c r="C155" s="65"/>
      <c r="D155" s="65"/>
      <c r="E155" s="66"/>
      <c r="F155" s="66"/>
      <c r="G155" s="66"/>
      <c r="H155" s="66"/>
      <c r="I155" s="65"/>
      <c r="J155" s="65"/>
      <c r="K155" s="66"/>
      <c r="L155" s="66"/>
      <c r="M155" s="52" t="s">
        <v>27</v>
      </c>
    </row>
    <row r="156" spans="2:13" ht="33.75" customHeight="1">
      <c r="B156" s="66">
        <v>77</v>
      </c>
      <c r="C156" s="65" t="s">
        <v>179</v>
      </c>
      <c r="D156" s="65">
        <v>31086</v>
      </c>
      <c r="E156" s="66" t="s">
        <v>180</v>
      </c>
      <c r="F156" s="66" t="s">
        <v>140</v>
      </c>
      <c r="G156" s="66" t="s">
        <v>165</v>
      </c>
      <c r="H156" s="66" t="s">
        <v>181</v>
      </c>
      <c r="I156" s="65" t="s">
        <v>136</v>
      </c>
      <c r="J156" s="65" t="s">
        <v>148</v>
      </c>
      <c r="K156" s="66" t="s">
        <v>24</v>
      </c>
      <c r="L156" s="63" t="s">
        <v>138</v>
      </c>
      <c r="M156" s="54" t="s">
        <v>26</v>
      </c>
    </row>
    <row r="157" spans="2:13" ht="21" customHeight="1">
      <c r="B157" s="66"/>
      <c r="C157" s="65"/>
      <c r="D157" s="65"/>
      <c r="E157" s="66"/>
      <c r="F157" s="66"/>
      <c r="G157" s="66"/>
      <c r="H157" s="66"/>
      <c r="I157" s="65"/>
      <c r="J157" s="65"/>
      <c r="K157" s="66"/>
      <c r="L157" s="68"/>
      <c r="M157" s="52" t="s">
        <v>27</v>
      </c>
    </row>
    <row r="158" spans="2:13" ht="29.25" customHeight="1">
      <c r="B158" s="66">
        <v>78</v>
      </c>
      <c r="C158" s="65" t="s">
        <v>182</v>
      </c>
      <c r="D158" s="65">
        <v>31087</v>
      </c>
      <c r="E158" s="66" t="s">
        <v>180</v>
      </c>
      <c r="F158" s="66" t="s">
        <v>140</v>
      </c>
      <c r="G158" s="66" t="s">
        <v>165</v>
      </c>
      <c r="H158" s="66" t="s">
        <v>183</v>
      </c>
      <c r="I158" s="65" t="s">
        <v>136</v>
      </c>
      <c r="J158" s="65" t="s">
        <v>148</v>
      </c>
      <c r="K158" s="66" t="s">
        <v>24</v>
      </c>
      <c r="L158" s="63" t="s">
        <v>138</v>
      </c>
      <c r="M158" s="54" t="s">
        <v>26</v>
      </c>
    </row>
    <row r="159" spans="2:13" ht="21" customHeight="1">
      <c r="B159" s="66"/>
      <c r="C159" s="65"/>
      <c r="D159" s="65"/>
      <c r="E159" s="66"/>
      <c r="F159" s="66"/>
      <c r="G159" s="66"/>
      <c r="H159" s="66"/>
      <c r="I159" s="65"/>
      <c r="J159" s="65"/>
      <c r="K159" s="66"/>
      <c r="L159" s="68"/>
      <c r="M159" s="52" t="s">
        <v>27</v>
      </c>
    </row>
    <row r="160" spans="2:13" ht="28.5" customHeight="1">
      <c r="B160" s="66">
        <v>79</v>
      </c>
      <c r="C160" s="65" t="s">
        <v>184</v>
      </c>
      <c r="D160" s="65">
        <v>31412</v>
      </c>
      <c r="E160" s="66" t="s">
        <v>180</v>
      </c>
      <c r="F160" s="66" t="s">
        <v>20</v>
      </c>
      <c r="G160" s="66">
        <v>302381000</v>
      </c>
      <c r="H160" s="66" t="s">
        <v>185</v>
      </c>
      <c r="I160" s="65" t="s">
        <v>136</v>
      </c>
      <c r="J160" s="65" t="s">
        <v>148</v>
      </c>
      <c r="K160" s="66" t="s">
        <v>24</v>
      </c>
      <c r="L160" s="63" t="s">
        <v>138</v>
      </c>
      <c r="M160" s="54" t="s">
        <v>26</v>
      </c>
    </row>
    <row r="161" spans="2:13" ht="21" customHeight="1">
      <c r="B161" s="66"/>
      <c r="C161" s="65"/>
      <c r="D161" s="65"/>
      <c r="E161" s="66"/>
      <c r="F161" s="66"/>
      <c r="G161" s="66"/>
      <c r="H161" s="66"/>
      <c r="I161" s="65"/>
      <c r="J161" s="65"/>
      <c r="K161" s="66"/>
      <c r="L161" s="68"/>
      <c r="M161" s="52" t="s">
        <v>27</v>
      </c>
    </row>
    <row r="162" spans="2:13" ht="71.25" customHeight="1">
      <c r="B162" s="66">
        <v>80</v>
      </c>
      <c r="C162" s="65" t="s">
        <v>186</v>
      </c>
      <c r="D162" s="65">
        <v>26979</v>
      </c>
      <c r="E162" s="66" t="s">
        <v>187</v>
      </c>
      <c r="F162" s="66" t="s">
        <v>188</v>
      </c>
      <c r="G162" s="66" t="s">
        <v>189</v>
      </c>
      <c r="H162" s="66">
        <v>450906</v>
      </c>
      <c r="I162" s="65" t="s">
        <v>136</v>
      </c>
      <c r="J162" s="65" t="s">
        <v>148</v>
      </c>
      <c r="K162" s="66" t="s">
        <v>33</v>
      </c>
      <c r="L162" s="67" t="s">
        <v>190</v>
      </c>
      <c r="M162" s="54" t="s">
        <v>26</v>
      </c>
    </row>
    <row r="163" spans="2:13" ht="71.25" customHeight="1">
      <c r="B163" s="66"/>
      <c r="C163" s="65"/>
      <c r="D163" s="65"/>
      <c r="E163" s="66"/>
      <c r="F163" s="66"/>
      <c r="G163" s="66"/>
      <c r="H163" s="66"/>
      <c r="I163" s="65"/>
      <c r="J163" s="65"/>
      <c r="K163" s="66"/>
      <c r="L163" s="66"/>
      <c r="M163" s="52" t="s">
        <v>27</v>
      </c>
    </row>
    <row r="164" spans="2:13" ht="33.75" customHeight="1">
      <c r="B164" s="66">
        <v>81</v>
      </c>
      <c r="C164" s="65">
        <v>35835</v>
      </c>
      <c r="D164" s="65">
        <v>35835</v>
      </c>
      <c r="E164" s="66" t="s">
        <v>19</v>
      </c>
      <c r="F164" s="66" t="s">
        <v>63</v>
      </c>
      <c r="G164" s="66" t="s">
        <v>108</v>
      </c>
      <c r="H164" s="66" t="s">
        <v>191</v>
      </c>
      <c r="I164" s="65" t="s">
        <v>136</v>
      </c>
      <c r="J164" s="65" t="s">
        <v>192</v>
      </c>
      <c r="K164" s="66" t="s">
        <v>110</v>
      </c>
      <c r="L164" s="67"/>
      <c r="M164" s="54" t="s">
        <v>26</v>
      </c>
    </row>
    <row r="165" spans="2:13" ht="22.5" customHeight="1">
      <c r="B165" s="66"/>
      <c r="C165" s="65"/>
      <c r="D165" s="65"/>
      <c r="E165" s="66"/>
      <c r="F165" s="66"/>
      <c r="G165" s="66"/>
      <c r="H165" s="66"/>
      <c r="I165" s="65"/>
      <c r="J165" s="65"/>
      <c r="K165" s="66"/>
      <c r="L165" s="66"/>
      <c r="M165" s="52" t="s">
        <v>27</v>
      </c>
    </row>
    <row r="166" spans="2:13" ht="61.5" customHeight="1">
      <c r="B166" s="66">
        <v>82</v>
      </c>
      <c r="C166" s="65">
        <v>42266</v>
      </c>
      <c r="D166" s="65">
        <v>42266</v>
      </c>
      <c r="E166" s="66" t="s">
        <v>187</v>
      </c>
      <c r="F166" s="66" t="s">
        <v>193</v>
      </c>
      <c r="G166" s="66" t="s">
        <v>194</v>
      </c>
      <c r="H166" s="66" t="s">
        <v>195</v>
      </c>
      <c r="I166" s="65" t="s">
        <v>136</v>
      </c>
      <c r="J166" s="65" t="s">
        <v>196</v>
      </c>
      <c r="K166" s="66" t="s">
        <v>33</v>
      </c>
      <c r="L166" s="67" t="s">
        <v>161</v>
      </c>
      <c r="M166" s="54" t="s">
        <v>26</v>
      </c>
    </row>
    <row r="167" spans="2:13" ht="61.5" customHeight="1">
      <c r="B167" s="66"/>
      <c r="C167" s="65"/>
      <c r="D167" s="65"/>
      <c r="E167" s="66"/>
      <c r="F167" s="66"/>
      <c r="G167" s="66"/>
      <c r="H167" s="66"/>
      <c r="I167" s="65"/>
      <c r="J167" s="65"/>
      <c r="K167" s="66"/>
      <c r="L167" s="66"/>
      <c r="M167" s="52" t="s">
        <v>27</v>
      </c>
    </row>
    <row r="168" spans="2:13" ht="33" customHeight="1">
      <c r="B168" s="66">
        <v>83</v>
      </c>
      <c r="C168" s="65">
        <v>37273</v>
      </c>
      <c r="D168" s="65">
        <v>37273</v>
      </c>
      <c r="E168" s="66" t="s">
        <v>124</v>
      </c>
      <c r="F168" s="66" t="s">
        <v>197</v>
      </c>
      <c r="G168" s="66" t="s">
        <v>198</v>
      </c>
      <c r="H168" s="66" t="s">
        <v>199</v>
      </c>
      <c r="I168" s="65" t="s">
        <v>136</v>
      </c>
      <c r="J168" s="65" t="s">
        <v>200</v>
      </c>
      <c r="K168" s="66" t="s">
        <v>33</v>
      </c>
      <c r="L168" s="67"/>
      <c r="M168" s="54" t="s">
        <v>26</v>
      </c>
    </row>
    <row r="169" spans="2:13" ht="22.5" customHeight="1">
      <c r="B169" s="66"/>
      <c r="C169" s="65"/>
      <c r="D169" s="65"/>
      <c r="E169" s="66"/>
      <c r="F169" s="66"/>
      <c r="G169" s="66"/>
      <c r="H169" s="66"/>
      <c r="I169" s="65"/>
      <c r="J169" s="65"/>
      <c r="K169" s="66"/>
      <c r="L169" s="66"/>
      <c r="M169" s="52" t="s">
        <v>27</v>
      </c>
    </row>
    <row r="170" spans="2:13" ht="29.25" customHeight="1">
      <c r="B170" s="66">
        <v>84</v>
      </c>
      <c r="C170" s="65">
        <v>37274</v>
      </c>
      <c r="D170" s="65">
        <v>37274</v>
      </c>
      <c r="E170" s="66" t="s">
        <v>124</v>
      </c>
      <c r="F170" s="66" t="s">
        <v>197</v>
      </c>
      <c r="G170" s="66" t="s">
        <v>198</v>
      </c>
      <c r="H170" s="66" t="s">
        <v>201</v>
      </c>
      <c r="I170" s="65" t="s">
        <v>136</v>
      </c>
      <c r="J170" s="65" t="s">
        <v>200</v>
      </c>
      <c r="K170" s="66" t="s">
        <v>33</v>
      </c>
      <c r="L170" s="67"/>
      <c r="M170" s="54" t="s">
        <v>26</v>
      </c>
    </row>
    <row r="171" spans="2:13" ht="22.5" customHeight="1">
      <c r="B171" s="66"/>
      <c r="C171" s="65"/>
      <c r="D171" s="65"/>
      <c r="E171" s="66"/>
      <c r="F171" s="66"/>
      <c r="G171" s="66"/>
      <c r="H171" s="66"/>
      <c r="I171" s="65"/>
      <c r="J171" s="65"/>
      <c r="K171" s="66"/>
      <c r="L171" s="66"/>
      <c r="M171" s="52" t="s">
        <v>27</v>
      </c>
    </row>
    <row r="172" spans="2:13" ht="72.75" customHeight="1">
      <c r="B172" s="66">
        <v>85</v>
      </c>
      <c r="C172" s="65" t="s">
        <v>202</v>
      </c>
      <c r="D172" s="65">
        <v>2292</v>
      </c>
      <c r="E172" s="66" t="s">
        <v>187</v>
      </c>
      <c r="F172" s="66" t="s">
        <v>203</v>
      </c>
      <c r="G172" s="66" t="s">
        <v>84</v>
      </c>
      <c r="H172" s="66" t="s">
        <v>84</v>
      </c>
      <c r="I172" s="65" t="s">
        <v>136</v>
      </c>
      <c r="J172" s="65" t="s">
        <v>204</v>
      </c>
      <c r="K172" s="66" t="s">
        <v>33</v>
      </c>
      <c r="L172" s="67" t="s">
        <v>190</v>
      </c>
      <c r="M172" s="54" t="s">
        <v>26</v>
      </c>
    </row>
    <row r="173" spans="2:13" ht="72.75" customHeight="1">
      <c r="B173" s="66"/>
      <c r="C173" s="65"/>
      <c r="D173" s="65"/>
      <c r="E173" s="66"/>
      <c r="F173" s="66"/>
      <c r="G173" s="66"/>
      <c r="H173" s="66"/>
      <c r="I173" s="65"/>
      <c r="J173" s="65"/>
      <c r="K173" s="66"/>
      <c r="L173" s="66"/>
      <c r="M173" s="52" t="s">
        <v>27</v>
      </c>
    </row>
    <row r="174" spans="2:13" ht="72.75" customHeight="1">
      <c r="B174" s="66">
        <v>86</v>
      </c>
      <c r="C174" s="65" t="s">
        <v>205</v>
      </c>
      <c r="D174" s="65">
        <v>2297</v>
      </c>
      <c r="E174" s="66" t="s">
        <v>187</v>
      </c>
      <c r="F174" s="66" t="s">
        <v>203</v>
      </c>
      <c r="G174" s="66" t="s">
        <v>84</v>
      </c>
      <c r="H174" s="66" t="s">
        <v>84</v>
      </c>
      <c r="I174" s="65" t="s">
        <v>136</v>
      </c>
      <c r="J174" s="65" t="s">
        <v>204</v>
      </c>
      <c r="K174" s="66" t="s">
        <v>33</v>
      </c>
      <c r="L174" s="67" t="s">
        <v>190</v>
      </c>
      <c r="M174" s="54" t="s">
        <v>26</v>
      </c>
    </row>
    <row r="175" spans="2:13" ht="72.75" customHeight="1">
      <c r="B175" s="66"/>
      <c r="C175" s="65"/>
      <c r="D175" s="65"/>
      <c r="E175" s="66"/>
      <c r="F175" s="66"/>
      <c r="G175" s="66"/>
      <c r="H175" s="66"/>
      <c r="I175" s="65"/>
      <c r="J175" s="65"/>
      <c r="K175" s="66"/>
      <c r="L175" s="66"/>
      <c r="M175" s="52" t="s">
        <v>27</v>
      </c>
    </row>
    <row r="176" spans="2:13" ht="72.75" customHeight="1">
      <c r="B176" s="66">
        <v>87</v>
      </c>
      <c r="C176" s="65" t="s">
        <v>206</v>
      </c>
      <c r="D176" s="65">
        <v>2298</v>
      </c>
      <c r="E176" s="66" t="s">
        <v>187</v>
      </c>
      <c r="F176" s="66" t="s">
        <v>203</v>
      </c>
      <c r="G176" s="66" t="s">
        <v>84</v>
      </c>
      <c r="H176" s="66" t="s">
        <v>84</v>
      </c>
      <c r="I176" s="65" t="s">
        <v>136</v>
      </c>
      <c r="J176" s="65" t="s">
        <v>204</v>
      </c>
      <c r="K176" s="66" t="s">
        <v>33</v>
      </c>
      <c r="L176" s="67" t="s">
        <v>190</v>
      </c>
      <c r="M176" s="54" t="s">
        <v>26</v>
      </c>
    </row>
    <row r="177" spans="2:13" ht="72.75" customHeight="1">
      <c r="B177" s="66"/>
      <c r="C177" s="65"/>
      <c r="D177" s="65"/>
      <c r="E177" s="66"/>
      <c r="F177" s="66"/>
      <c r="G177" s="66"/>
      <c r="H177" s="66"/>
      <c r="I177" s="65"/>
      <c r="J177" s="65"/>
      <c r="K177" s="66"/>
      <c r="L177" s="66"/>
      <c r="M177" s="52" t="s">
        <v>27</v>
      </c>
    </row>
    <row r="178" spans="2:13" ht="62.25" customHeight="1">
      <c r="B178" s="66">
        <v>88</v>
      </c>
      <c r="C178" s="65" t="s">
        <v>207</v>
      </c>
      <c r="D178" s="65">
        <v>5111</v>
      </c>
      <c r="E178" s="66" t="s">
        <v>187</v>
      </c>
      <c r="F178" s="66" t="s">
        <v>203</v>
      </c>
      <c r="G178" s="66" t="s">
        <v>84</v>
      </c>
      <c r="H178" s="66" t="s">
        <v>84</v>
      </c>
      <c r="I178" s="65" t="s">
        <v>136</v>
      </c>
      <c r="J178" s="65" t="s">
        <v>204</v>
      </c>
      <c r="K178" s="66" t="s">
        <v>33</v>
      </c>
      <c r="L178" s="67" t="s">
        <v>161</v>
      </c>
      <c r="M178" s="54" t="s">
        <v>26</v>
      </c>
    </row>
    <row r="179" spans="2:13" ht="62.25" customHeight="1">
      <c r="B179" s="66"/>
      <c r="C179" s="65"/>
      <c r="D179" s="65"/>
      <c r="E179" s="66"/>
      <c r="F179" s="66"/>
      <c r="G179" s="66"/>
      <c r="H179" s="66"/>
      <c r="I179" s="65"/>
      <c r="J179" s="65"/>
      <c r="K179" s="66"/>
      <c r="L179" s="66"/>
      <c r="M179" s="52" t="s">
        <v>27</v>
      </c>
    </row>
    <row r="180" spans="2:13" ht="72.75" customHeight="1">
      <c r="B180" s="66">
        <v>89</v>
      </c>
      <c r="C180" s="65" t="s">
        <v>208</v>
      </c>
      <c r="D180" s="65">
        <v>24411</v>
      </c>
      <c r="E180" s="66" t="s">
        <v>187</v>
      </c>
      <c r="F180" s="66" t="s">
        <v>209</v>
      </c>
      <c r="G180" s="66" t="s">
        <v>84</v>
      </c>
      <c r="H180" s="66" t="s">
        <v>84</v>
      </c>
      <c r="I180" s="65" t="s">
        <v>136</v>
      </c>
      <c r="J180" s="65" t="s">
        <v>204</v>
      </c>
      <c r="K180" s="66" t="s">
        <v>33</v>
      </c>
      <c r="L180" s="67" t="s">
        <v>190</v>
      </c>
      <c r="M180" s="54" t="s">
        <v>26</v>
      </c>
    </row>
    <row r="181" spans="2:13" ht="72.75" customHeight="1">
      <c r="B181" s="66"/>
      <c r="C181" s="65"/>
      <c r="D181" s="65"/>
      <c r="E181" s="66"/>
      <c r="F181" s="66"/>
      <c r="G181" s="66"/>
      <c r="H181" s="66"/>
      <c r="I181" s="65"/>
      <c r="J181" s="65"/>
      <c r="K181" s="66"/>
      <c r="L181" s="66"/>
      <c r="M181" s="52" t="s">
        <v>27</v>
      </c>
    </row>
    <row r="182" spans="2:13" ht="61.5" customHeight="1">
      <c r="B182" s="66">
        <v>92</v>
      </c>
      <c r="C182" s="65" t="s">
        <v>210</v>
      </c>
      <c r="D182" s="65">
        <v>31696</v>
      </c>
      <c r="E182" s="66" t="s">
        <v>187</v>
      </c>
      <c r="F182" s="66" t="s">
        <v>211</v>
      </c>
      <c r="G182" s="66" t="s">
        <v>84</v>
      </c>
      <c r="H182" s="66" t="s">
        <v>84</v>
      </c>
      <c r="I182" s="65" t="s">
        <v>136</v>
      </c>
      <c r="J182" s="65" t="s">
        <v>204</v>
      </c>
      <c r="K182" s="66" t="s">
        <v>33</v>
      </c>
      <c r="L182" s="67" t="s">
        <v>161</v>
      </c>
      <c r="M182" s="54" t="s">
        <v>26</v>
      </c>
    </row>
    <row r="183" spans="2:13" ht="61.5" customHeight="1">
      <c r="B183" s="66"/>
      <c r="C183" s="65"/>
      <c r="D183" s="65"/>
      <c r="E183" s="66"/>
      <c r="F183" s="66"/>
      <c r="G183" s="66"/>
      <c r="H183" s="66"/>
      <c r="I183" s="65"/>
      <c r="J183" s="65"/>
      <c r="K183" s="66"/>
      <c r="L183" s="66"/>
      <c r="M183" s="52" t="s">
        <v>27</v>
      </c>
    </row>
    <row r="184" spans="2:13" ht="75" customHeight="1">
      <c r="B184" s="66">
        <v>91</v>
      </c>
      <c r="C184" s="65" t="s">
        <v>212</v>
      </c>
      <c r="D184" s="65">
        <v>31697</v>
      </c>
      <c r="E184" s="66" t="s">
        <v>187</v>
      </c>
      <c r="F184" s="66" t="s">
        <v>211</v>
      </c>
      <c r="G184" s="66" t="s">
        <v>84</v>
      </c>
      <c r="H184" s="66" t="s">
        <v>84</v>
      </c>
      <c r="I184" s="65" t="s">
        <v>136</v>
      </c>
      <c r="J184" s="65" t="s">
        <v>204</v>
      </c>
      <c r="K184" s="66" t="s">
        <v>33</v>
      </c>
      <c r="L184" s="67" t="s">
        <v>190</v>
      </c>
      <c r="M184" s="54" t="s">
        <v>26</v>
      </c>
    </row>
    <row r="185" spans="2:13" ht="75" customHeight="1">
      <c r="B185" s="66"/>
      <c r="C185" s="65"/>
      <c r="D185" s="65"/>
      <c r="E185" s="66"/>
      <c r="F185" s="66"/>
      <c r="G185" s="66"/>
      <c r="H185" s="66"/>
      <c r="I185" s="65"/>
      <c r="J185" s="65"/>
      <c r="K185" s="66"/>
      <c r="L185" s="66"/>
      <c r="M185" s="52" t="s">
        <v>27</v>
      </c>
    </row>
    <row r="186" spans="2:13" ht="74.25" customHeight="1">
      <c r="B186" s="66">
        <v>92</v>
      </c>
      <c r="C186" s="65" t="s">
        <v>213</v>
      </c>
      <c r="D186" s="65">
        <v>37100</v>
      </c>
      <c r="E186" s="66" t="s">
        <v>187</v>
      </c>
      <c r="F186" s="66" t="s">
        <v>116</v>
      </c>
      <c r="G186" s="66" t="s">
        <v>214</v>
      </c>
      <c r="H186" s="66">
        <v>4588788</v>
      </c>
      <c r="I186" s="65" t="s">
        <v>136</v>
      </c>
      <c r="J186" s="65" t="s">
        <v>204</v>
      </c>
      <c r="K186" s="66" t="s">
        <v>33</v>
      </c>
      <c r="L186" s="67" t="s">
        <v>215</v>
      </c>
      <c r="M186" s="55" t="s">
        <v>26</v>
      </c>
    </row>
    <row r="187" spans="2:13" ht="74.25" customHeight="1">
      <c r="B187" s="66"/>
      <c r="C187" s="65"/>
      <c r="D187" s="65"/>
      <c r="E187" s="66"/>
      <c r="F187" s="66"/>
      <c r="G187" s="66"/>
      <c r="H187" s="66"/>
      <c r="I187" s="65"/>
      <c r="J187" s="65"/>
      <c r="K187" s="66"/>
      <c r="L187" s="66"/>
      <c r="M187" s="52" t="s">
        <v>27</v>
      </c>
    </row>
    <row r="188" spans="2:13" ht="32.25" customHeight="1">
      <c r="B188" s="66">
        <v>93</v>
      </c>
      <c r="C188" s="65" t="s">
        <v>216</v>
      </c>
      <c r="D188" s="65" t="s">
        <v>216</v>
      </c>
      <c r="E188" s="66" t="s">
        <v>38</v>
      </c>
      <c r="F188" s="66" t="s">
        <v>30</v>
      </c>
      <c r="G188" s="66" t="s">
        <v>31</v>
      </c>
      <c r="H188" s="66" t="s">
        <v>217</v>
      </c>
      <c r="I188" s="65" t="s">
        <v>218</v>
      </c>
      <c r="J188" s="65" t="s">
        <v>219</v>
      </c>
      <c r="K188" s="66" t="s">
        <v>33</v>
      </c>
      <c r="L188" s="67" t="s">
        <v>220</v>
      </c>
      <c r="M188" s="54" t="s">
        <v>26</v>
      </c>
    </row>
    <row r="189" spans="2:13" ht="19.5" customHeight="1">
      <c r="B189" s="66"/>
      <c r="C189" s="65"/>
      <c r="D189" s="65"/>
      <c r="E189" s="66"/>
      <c r="F189" s="66"/>
      <c r="G189" s="66"/>
      <c r="H189" s="66"/>
      <c r="I189" s="65"/>
      <c r="J189" s="65"/>
      <c r="K189" s="66"/>
      <c r="L189" s="66"/>
      <c r="M189" s="52" t="s">
        <v>27</v>
      </c>
    </row>
    <row r="190" spans="2:13" ht="32.25" customHeight="1">
      <c r="B190" s="66">
        <v>94</v>
      </c>
      <c r="C190" s="65" t="s">
        <v>221</v>
      </c>
      <c r="D190" s="65" t="s">
        <v>221</v>
      </c>
      <c r="E190" s="66" t="s">
        <v>38</v>
      </c>
      <c r="F190" s="66" t="s">
        <v>20</v>
      </c>
      <c r="G190" s="66">
        <v>3970205</v>
      </c>
      <c r="H190" s="66" t="s">
        <v>222</v>
      </c>
      <c r="I190" s="65" t="s">
        <v>218</v>
      </c>
      <c r="J190" s="65" t="s">
        <v>223</v>
      </c>
      <c r="K190" s="66" t="s">
        <v>33</v>
      </c>
      <c r="L190" s="67" t="s">
        <v>224</v>
      </c>
      <c r="M190" s="54" t="s">
        <v>26</v>
      </c>
    </row>
    <row r="191" spans="2:13" ht="21.75" customHeight="1">
      <c r="B191" s="66"/>
      <c r="C191" s="65"/>
      <c r="D191" s="65"/>
      <c r="E191" s="66"/>
      <c r="F191" s="66"/>
      <c r="G191" s="66"/>
      <c r="H191" s="66"/>
      <c r="I191" s="65"/>
      <c r="J191" s="65"/>
      <c r="K191" s="66"/>
      <c r="L191" s="66"/>
      <c r="M191" s="52" t="s">
        <v>27</v>
      </c>
    </row>
    <row r="192" spans="2:13" ht="32.25" customHeight="1">
      <c r="B192" s="66">
        <v>95</v>
      </c>
      <c r="C192" s="65">
        <v>16002</v>
      </c>
      <c r="D192" s="65">
        <v>16002</v>
      </c>
      <c r="E192" s="66" t="s">
        <v>41</v>
      </c>
      <c r="F192" s="66" t="s">
        <v>20</v>
      </c>
      <c r="G192" s="66">
        <v>3620504</v>
      </c>
      <c r="H192" s="66" t="s">
        <v>225</v>
      </c>
      <c r="I192" s="65" t="s">
        <v>218</v>
      </c>
      <c r="J192" s="65" t="s">
        <v>226</v>
      </c>
      <c r="K192" s="66" t="s">
        <v>72</v>
      </c>
      <c r="L192" s="67"/>
      <c r="M192" s="54" t="s">
        <v>26</v>
      </c>
    </row>
    <row r="193" spans="2:13" ht="24" customHeight="1">
      <c r="B193" s="66"/>
      <c r="C193" s="65"/>
      <c r="D193" s="65"/>
      <c r="E193" s="66"/>
      <c r="F193" s="66"/>
      <c r="G193" s="66"/>
      <c r="H193" s="66"/>
      <c r="I193" s="65"/>
      <c r="J193" s="65"/>
      <c r="K193" s="66"/>
      <c r="L193" s="66"/>
      <c r="M193" s="52" t="s">
        <v>27</v>
      </c>
    </row>
    <row r="194" spans="2:13" ht="32.25" customHeight="1">
      <c r="B194" s="66">
        <v>96</v>
      </c>
      <c r="C194" s="65">
        <v>22168</v>
      </c>
      <c r="D194" s="65">
        <v>22168</v>
      </c>
      <c r="E194" s="66" t="s">
        <v>41</v>
      </c>
      <c r="F194" s="66" t="s">
        <v>20</v>
      </c>
      <c r="G194" s="66">
        <v>3620404</v>
      </c>
      <c r="H194" s="66" t="s">
        <v>227</v>
      </c>
      <c r="I194" s="65" t="s">
        <v>218</v>
      </c>
      <c r="J194" s="65" t="s">
        <v>228</v>
      </c>
      <c r="K194" s="66" t="s">
        <v>72</v>
      </c>
      <c r="L194" s="67"/>
      <c r="M194" s="54" t="s">
        <v>26</v>
      </c>
    </row>
    <row r="195" spans="2:13" ht="20.25" customHeight="1">
      <c r="B195" s="66"/>
      <c r="C195" s="65"/>
      <c r="D195" s="65"/>
      <c r="E195" s="66"/>
      <c r="F195" s="66"/>
      <c r="G195" s="66"/>
      <c r="H195" s="66"/>
      <c r="I195" s="65"/>
      <c r="J195" s="65"/>
      <c r="K195" s="66"/>
      <c r="L195" s="66"/>
      <c r="M195" s="52" t="s">
        <v>27</v>
      </c>
    </row>
    <row r="196" spans="2:13" ht="32.25" customHeight="1">
      <c r="B196" s="66">
        <v>97</v>
      </c>
      <c r="C196" s="65">
        <v>24688</v>
      </c>
      <c r="D196" s="65">
        <v>24688</v>
      </c>
      <c r="E196" s="66" t="s">
        <v>41</v>
      </c>
      <c r="F196" s="66" t="s">
        <v>20</v>
      </c>
      <c r="G196" s="66">
        <v>3620504</v>
      </c>
      <c r="H196" s="66" t="s">
        <v>229</v>
      </c>
      <c r="I196" s="65" t="s">
        <v>218</v>
      </c>
      <c r="J196" s="65" t="s">
        <v>230</v>
      </c>
      <c r="K196" s="66" t="s">
        <v>72</v>
      </c>
      <c r="L196" s="67"/>
      <c r="M196" s="54" t="s">
        <v>26</v>
      </c>
    </row>
    <row r="197" spans="2:13" ht="20.25" customHeight="1">
      <c r="B197" s="66"/>
      <c r="C197" s="65"/>
      <c r="D197" s="65"/>
      <c r="E197" s="66"/>
      <c r="F197" s="66"/>
      <c r="G197" s="66"/>
      <c r="H197" s="66"/>
      <c r="I197" s="65"/>
      <c r="J197" s="65"/>
      <c r="K197" s="66"/>
      <c r="L197" s="66"/>
      <c r="M197" s="52" t="s">
        <v>27</v>
      </c>
    </row>
    <row r="198" spans="2:13" ht="32.25" customHeight="1">
      <c r="B198" s="66">
        <v>98</v>
      </c>
      <c r="C198" s="65">
        <v>26030</v>
      </c>
      <c r="D198" s="65">
        <v>26030</v>
      </c>
      <c r="E198" s="66" t="s">
        <v>41</v>
      </c>
      <c r="F198" s="66" t="s">
        <v>63</v>
      </c>
      <c r="G198" s="66" t="s">
        <v>231</v>
      </c>
      <c r="H198" s="66" t="s">
        <v>232</v>
      </c>
      <c r="I198" s="65" t="s">
        <v>218</v>
      </c>
      <c r="J198" s="65" t="s">
        <v>230</v>
      </c>
      <c r="K198" s="66" t="s">
        <v>72</v>
      </c>
      <c r="L198" s="67" t="s">
        <v>233</v>
      </c>
      <c r="M198" s="54" t="s">
        <v>26</v>
      </c>
    </row>
    <row r="199" spans="2:13" ht="21.75" customHeight="1">
      <c r="B199" s="66"/>
      <c r="C199" s="65"/>
      <c r="D199" s="65"/>
      <c r="E199" s="66"/>
      <c r="F199" s="66"/>
      <c r="G199" s="66"/>
      <c r="H199" s="66"/>
      <c r="I199" s="65"/>
      <c r="J199" s="65"/>
      <c r="K199" s="66"/>
      <c r="L199" s="66"/>
      <c r="M199" s="52" t="s">
        <v>27</v>
      </c>
    </row>
    <row r="200" spans="2:13" ht="32.25" customHeight="1">
      <c r="B200" s="66">
        <v>99</v>
      </c>
      <c r="C200" s="65">
        <v>26144</v>
      </c>
      <c r="D200" s="65">
        <v>26144</v>
      </c>
      <c r="E200" s="66" t="s">
        <v>41</v>
      </c>
      <c r="F200" s="66" t="s">
        <v>20</v>
      </c>
      <c r="G200" s="66">
        <v>3430801</v>
      </c>
      <c r="H200" s="66" t="s">
        <v>234</v>
      </c>
      <c r="I200" s="65" t="s">
        <v>218</v>
      </c>
      <c r="J200" s="65" t="s">
        <v>226</v>
      </c>
      <c r="K200" s="66" t="s">
        <v>72</v>
      </c>
      <c r="L200" s="67"/>
      <c r="M200" s="54" t="s">
        <v>26</v>
      </c>
    </row>
    <row r="201" spans="2:13" ht="19.5" customHeight="1">
      <c r="B201" s="66"/>
      <c r="C201" s="65"/>
      <c r="D201" s="65"/>
      <c r="E201" s="66"/>
      <c r="F201" s="66"/>
      <c r="G201" s="66"/>
      <c r="H201" s="66"/>
      <c r="I201" s="65"/>
      <c r="J201" s="65"/>
      <c r="K201" s="66"/>
      <c r="L201" s="66"/>
      <c r="M201" s="52" t="s">
        <v>27</v>
      </c>
    </row>
    <row r="202" spans="2:13" ht="32.25" customHeight="1">
      <c r="B202" s="66">
        <v>100</v>
      </c>
      <c r="C202" s="65">
        <v>28302</v>
      </c>
      <c r="D202" s="65">
        <v>28302</v>
      </c>
      <c r="E202" s="66" t="s">
        <v>180</v>
      </c>
      <c r="F202" s="66" t="s">
        <v>69</v>
      </c>
      <c r="G202" s="66">
        <v>1311</v>
      </c>
      <c r="H202" s="66" t="s">
        <v>235</v>
      </c>
      <c r="I202" s="65" t="s">
        <v>218</v>
      </c>
      <c r="J202" s="65" t="s">
        <v>236</v>
      </c>
      <c r="K202" s="66" t="s">
        <v>130</v>
      </c>
      <c r="L202" s="67"/>
      <c r="M202" s="54" t="s">
        <v>26</v>
      </c>
    </row>
    <row r="203" spans="2:13" ht="20.25" customHeight="1">
      <c r="B203" s="66"/>
      <c r="C203" s="65"/>
      <c r="D203" s="65"/>
      <c r="E203" s="66"/>
      <c r="F203" s="66"/>
      <c r="G203" s="66"/>
      <c r="H203" s="66"/>
      <c r="I203" s="65"/>
      <c r="J203" s="65"/>
      <c r="K203" s="66"/>
      <c r="L203" s="66"/>
      <c r="M203" s="52" t="s">
        <v>27</v>
      </c>
    </row>
    <row r="204" spans="2:13" ht="32.25" customHeight="1">
      <c r="B204" s="66">
        <v>101</v>
      </c>
      <c r="C204" s="65" t="s">
        <v>237</v>
      </c>
      <c r="D204" s="65">
        <v>30528</v>
      </c>
      <c r="E204" s="66" t="s">
        <v>38</v>
      </c>
      <c r="F204" s="66" t="s">
        <v>238</v>
      </c>
      <c r="G204" s="66" t="s">
        <v>239</v>
      </c>
      <c r="H204" s="66" t="s">
        <v>240</v>
      </c>
      <c r="I204" s="65" t="s">
        <v>218</v>
      </c>
      <c r="J204" s="65" t="s">
        <v>230</v>
      </c>
      <c r="K204" s="66" t="s">
        <v>33</v>
      </c>
      <c r="L204" s="67" t="s">
        <v>220</v>
      </c>
      <c r="M204" s="54" t="s">
        <v>26</v>
      </c>
    </row>
    <row r="205" spans="2:13" ht="19.5" customHeight="1">
      <c r="B205" s="66"/>
      <c r="C205" s="65"/>
      <c r="D205" s="65"/>
      <c r="E205" s="66"/>
      <c r="F205" s="66"/>
      <c r="G205" s="66"/>
      <c r="H205" s="66"/>
      <c r="I205" s="65"/>
      <c r="J205" s="65"/>
      <c r="K205" s="66"/>
      <c r="L205" s="66"/>
      <c r="M205" s="52" t="s">
        <v>27</v>
      </c>
    </row>
    <row r="206" spans="2:13" ht="32.25" customHeight="1">
      <c r="B206" s="66">
        <v>102</v>
      </c>
      <c r="C206" s="65">
        <v>30968</v>
      </c>
      <c r="D206" s="65">
        <v>30968</v>
      </c>
      <c r="E206" s="66" t="s">
        <v>124</v>
      </c>
      <c r="F206" s="66" t="s">
        <v>20</v>
      </c>
      <c r="G206" s="66">
        <v>3970202</v>
      </c>
      <c r="H206" s="66" t="s">
        <v>241</v>
      </c>
      <c r="I206" s="65" t="s">
        <v>218</v>
      </c>
      <c r="J206" s="65" t="s">
        <v>242</v>
      </c>
      <c r="K206" s="66" t="s">
        <v>33</v>
      </c>
      <c r="L206" s="67" t="s">
        <v>243</v>
      </c>
      <c r="M206" s="54" t="s">
        <v>26</v>
      </c>
    </row>
    <row r="207" spans="2:13" ht="19.5" customHeight="1">
      <c r="B207" s="66"/>
      <c r="C207" s="65"/>
      <c r="D207" s="65"/>
      <c r="E207" s="66"/>
      <c r="F207" s="66"/>
      <c r="G207" s="66"/>
      <c r="H207" s="66"/>
      <c r="I207" s="65"/>
      <c r="J207" s="65"/>
      <c r="K207" s="66"/>
      <c r="L207" s="66"/>
      <c r="M207" s="52" t="s">
        <v>27</v>
      </c>
    </row>
    <row r="208" spans="2:13" ht="38.25" customHeight="1">
      <c r="B208" s="66">
        <v>103</v>
      </c>
      <c r="C208" s="65">
        <v>30978</v>
      </c>
      <c r="D208" s="65">
        <v>30978</v>
      </c>
      <c r="E208" s="66" t="s">
        <v>41</v>
      </c>
      <c r="F208" s="66" t="s">
        <v>69</v>
      </c>
      <c r="G208" s="66">
        <v>1323</v>
      </c>
      <c r="H208" s="66" t="s">
        <v>244</v>
      </c>
      <c r="I208" s="65" t="s">
        <v>218</v>
      </c>
      <c r="J208" s="65" t="s">
        <v>226</v>
      </c>
      <c r="K208" s="66" t="s">
        <v>72</v>
      </c>
      <c r="L208" s="67"/>
      <c r="M208" s="54" t="s">
        <v>26</v>
      </c>
    </row>
    <row r="209" spans="2:13" ht="21" customHeight="1">
      <c r="B209" s="66"/>
      <c r="C209" s="65"/>
      <c r="D209" s="65"/>
      <c r="E209" s="66"/>
      <c r="F209" s="66"/>
      <c r="G209" s="66"/>
      <c r="H209" s="66"/>
      <c r="I209" s="65"/>
      <c r="J209" s="65"/>
      <c r="K209" s="66"/>
      <c r="L209" s="66"/>
      <c r="M209" s="52" t="s">
        <v>27</v>
      </c>
    </row>
    <row r="210" spans="2:13" ht="32.25" customHeight="1">
      <c r="B210" s="66">
        <v>104</v>
      </c>
      <c r="C210" s="65">
        <v>30979</v>
      </c>
      <c r="D210" s="65">
        <v>30979</v>
      </c>
      <c r="E210" s="66" t="s">
        <v>41</v>
      </c>
      <c r="F210" s="66" t="s">
        <v>69</v>
      </c>
      <c r="G210" s="66">
        <v>1323</v>
      </c>
      <c r="H210" s="66">
        <v>300003413</v>
      </c>
      <c r="I210" s="65" t="s">
        <v>218</v>
      </c>
      <c r="J210" s="65" t="s">
        <v>226</v>
      </c>
      <c r="K210" s="66" t="s">
        <v>72</v>
      </c>
      <c r="L210" s="67"/>
      <c r="M210" s="54" t="s">
        <v>26</v>
      </c>
    </row>
    <row r="211" spans="2:13" ht="18.75" customHeight="1">
      <c r="B211" s="66"/>
      <c r="C211" s="65"/>
      <c r="D211" s="65"/>
      <c r="E211" s="66"/>
      <c r="F211" s="66"/>
      <c r="G211" s="66"/>
      <c r="H211" s="66"/>
      <c r="I211" s="65"/>
      <c r="J211" s="65"/>
      <c r="K211" s="66"/>
      <c r="L211" s="66"/>
      <c r="M211" s="52" t="s">
        <v>27</v>
      </c>
    </row>
    <row r="212" spans="2:13" ht="32.25" customHeight="1">
      <c r="B212" s="66">
        <v>105</v>
      </c>
      <c r="C212" s="65">
        <v>35609</v>
      </c>
      <c r="D212" s="65">
        <v>35609</v>
      </c>
      <c r="E212" s="66" t="s">
        <v>41</v>
      </c>
      <c r="F212" s="66" t="s">
        <v>63</v>
      </c>
      <c r="G212" s="66" t="s">
        <v>111</v>
      </c>
      <c r="H212" s="66" t="s">
        <v>245</v>
      </c>
      <c r="I212" s="65" t="s">
        <v>218</v>
      </c>
      <c r="J212" s="65" t="s">
        <v>223</v>
      </c>
      <c r="K212" s="66" t="s">
        <v>72</v>
      </c>
      <c r="L212" s="67" t="s">
        <v>233</v>
      </c>
      <c r="M212" s="54" t="s">
        <v>26</v>
      </c>
    </row>
    <row r="213" spans="2:13" ht="19.5" customHeight="1">
      <c r="B213" s="66"/>
      <c r="C213" s="65"/>
      <c r="D213" s="65"/>
      <c r="E213" s="66"/>
      <c r="F213" s="66"/>
      <c r="G213" s="66"/>
      <c r="H213" s="66"/>
      <c r="I213" s="65"/>
      <c r="J213" s="65"/>
      <c r="K213" s="66"/>
      <c r="L213" s="66"/>
      <c r="M213" s="52" t="s">
        <v>27</v>
      </c>
    </row>
    <row r="214" spans="2:13" ht="32.25" customHeight="1">
      <c r="B214" s="66">
        <v>106</v>
      </c>
      <c r="C214" s="65" t="s">
        <v>246</v>
      </c>
      <c r="D214" s="65">
        <v>36114</v>
      </c>
      <c r="E214" s="66" t="s">
        <v>38</v>
      </c>
      <c r="F214" s="66" t="s">
        <v>63</v>
      </c>
      <c r="G214" s="66" t="s">
        <v>64</v>
      </c>
      <c r="H214" s="66" t="s">
        <v>247</v>
      </c>
      <c r="I214" s="65" t="s">
        <v>218</v>
      </c>
      <c r="J214" s="65" t="s">
        <v>226</v>
      </c>
      <c r="K214" s="66" t="s">
        <v>33</v>
      </c>
      <c r="L214" s="67" t="s">
        <v>248</v>
      </c>
      <c r="M214" s="54" t="s">
        <v>26</v>
      </c>
    </row>
    <row r="215" spans="2:13" ht="19.5" customHeight="1">
      <c r="B215" s="66"/>
      <c r="C215" s="65"/>
      <c r="D215" s="65"/>
      <c r="E215" s="66"/>
      <c r="F215" s="66"/>
      <c r="G215" s="66"/>
      <c r="H215" s="66"/>
      <c r="I215" s="65"/>
      <c r="J215" s="65"/>
      <c r="K215" s="66"/>
      <c r="L215" s="66"/>
      <c r="M215" s="52" t="s">
        <v>27</v>
      </c>
    </row>
    <row r="216" spans="2:13" ht="32.25" customHeight="1">
      <c r="B216" s="66">
        <v>107</v>
      </c>
      <c r="C216" s="65" t="s">
        <v>249</v>
      </c>
      <c r="D216" s="65">
        <v>36435</v>
      </c>
      <c r="E216" s="66" t="s">
        <v>41</v>
      </c>
      <c r="F216" s="66" t="s">
        <v>20</v>
      </c>
      <c r="G216" s="66">
        <v>302611101</v>
      </c>
      <c r="H216" s="66">
        <v>2010025598</v>
      </c>
      <c r="I216" s="65" t="s">
        <v>218</v>
      </c>
      <c r="J216" s="65" t="s">
        <v>236</v>
      </c>
      <c r="K216" s="66" t="s">
        <v>72</v>
      </c>
      <c r="L216" s="67"/>
      <c r="M216" s="54" t="s">
        <v>26</v>
      </c>
    </row>
    <row r="217" spans="2:13" ht="21.75" customHeight="1">
      <c r="B217" s="66"/>
      <c r="C217" s="65"/>
      <c r="D217" s="65"/>
      <c r="E217" s="66"/>
      <c r="F217" s="66"/>
      <c r="G217" s="66"/>
      <c r="H217" s="66"/>
      <c r="I217" s="65"/>
      <c r="J217" s="65"/>
      <c r="K217" s="66"/>
      <c r="L217" s="66"/>
      <c r="M217" s="52" t="s">
        <v>27</v>
      </c>
    </row>
    <row r="218" spans="2:13" ht="32.25" customHeight="1">
      <c r="B218" s="66">
        <v>108</v>
      </c>
      <c r="C218" s="65">
        <v>38926</v>
      </c>
      <c r="D218" s="65">
        <v>38926</v>
      </c>
      <c r="E218" s="66" t="s">
        <v>41</v>
      </c>
      <c r="F218" s="66" t="s">
        <v>63</v>
      </c>
      <c r="G218" s="66" t="s">
        <v>250</v>
      </c>
      <c r="H218" s="66" t="s">
        <v>251</v>
      </c>
      <c r="I218" s="65" t="s">
        <v>218</v>
      </c>
      <c r="J218" s="65" t="s">
        <v>223</v>
      </c>
      <c r="K218" s="66" t="s">
        <v>72</v>
      </c>
      <c r="L218" s="67" t="s">
        <v>233</v>
      </c>
      <c r="M218" s="54" t="s">
        <v>26</v>
      </c>
    </row>
    <row r="219" spans="2:13" ht="18.75" customHeight="1">
      <c r="B219" s="66"/>
      <c r="C219" s="65"/>
      <c r="D219" s="65"/>
      <c r="E219" s="66"/>
      <c r="F219" s="66"/>
      <c r="G219" s="66"/>
      <c r="H219" s="66"/>
      <c r="I219" s="65"/>
      <c r="J219" s="65"/>
      <c r="K219" s="66"/>
      <c r="L219" s="66"/>
      <c r="M219" s="52" t="s">
        <v>27</v>
      </c>
    </row>
    <row r="220" spans="2:13" ht="32.25" customHeight="1">
      <c r="B220" s="66">
        <v>109</v>
      </c>
      <c r="C220" s="65" t="s">
        <v>252</v>
      </c>
      <c r="D220" s="65">
        <v>39080</v>
      </c>
      <c r="E220" s="66" t="s">
        <v>41</v>
      </c>
      <c r="F220" s="66" t="s">
        <v>253</v>
      </c>
      <c r="G220" s="66" t="s">
        <v>254</v>
      </c>
      <c r="H220" s="66">
        <v>529856</v>
      </c>
      <c r="I220" s="65" t="s">
        <v>218</v>
      </c>
      <c r="J220" s="65" t="s">
        <v>226</v>
      </c>
      <c r="K220" s="66" t="s">
        <v>72</v>
      </c>
      <c r="L220" s="67"/>
      <c r="M220" s="54" t="s">
        <v>26</v>
      </c>
    </row>
    <row r="221" spans="2:13" ht="21.75" customHeight="1">
      <c r="B221" s="66"/>
      <c r="C221" s="65"/>
      <c r="D221" s="65"/>
      <c r="E221" s="66"/>
      <c r="F221" s="66"/>
      <c r="G221" s="66"/>
      <c r="H221" s="66"/>
      <c r="I221" s="65"/>
      <c r="J221" s="65"/>
      <c r="K221" s="66"/>
      <c r="L221" s="66"/>
      <c r="M221" s="52" t="s">
        <v>27</v>
      </c>
    </row>
    <row r="222" spans="2:13" ht="32.25" customHeight="1">
      <c r="B222" s="66">
        <v>110</v>
      </c>
      <c r="C222" s="65" t="s">
        <v>255</v>
      </c>
      <c r="D222" s="65">
        <v>39081</v>
      </c>
      <c r="E222" s="66" t="s">
        <v>41</v>
      </c>
      <c r="F222" s="66" t="s">
        <v>253</v>
      </c>
      <c r="G222" s="66" t="s">
        <v>254</v>
      </c>
      <c r="H222" s="66">
        <v>529854</v>
      </c>
      <c r="I222" s="65" t="s">
        <v>218</v>
      </c>
      <c r="J222" s="65" t="s">
        <v>223</v>
      </c>
      <c r="K222" s="66" t="s">
        <v>72</v>
      </c>
      <c r="L222" s="67"/>
      <c r="M222" s="54" t="s">
        <v>26</v>
      </c>
    </row>
    <row r="223" spans="2:13" ht="23.25" customHeight="1">
      <c r="B223" s="66"/>
      <c r="C223" s="65"/>
      <c r="D223" s="65"/>
      <c r="E223" s="66"/>
      <c r="F223" s="66"/>
      <c r="G223" s="66"/>
      <c r="H223" s="66"/>
      <c r="I223" s="65"/>
      <c r="J223" s="65"/>
      <c r="K223" s="66"/>
      <c r="L223" s="66"/>
      <c r="M223" s="52" t="s">
        <v>27</v>
      </c>
    </row>
    <row r="224" spans="2:13" ht="32.25" customHeight="1">
      <c r="B224" s="66">
        <v>111</v>
      </c>
      <c r="C224" s="65" t="s">
        <v>256</v>
      </c>
      <c r="D224" s="65">
        <v>39082</v>
      </c>
      <c r="E224" s="66" t="s">
        <v>41</v>
      </c>
      <c r="F224" s="66" t="s">
        <v>253</v>
      </c>
      <c r="G224" s="66" t="s">
        <v>254</v>
      </c>
      <c r="H224" s="66">
        <v>529855</v>
      </c>
      <c r="I224" s="65" t="s">
        <v>218</v>
      </c>
      <c r="J224" s="65" t="s">
        <v>223</v>
      </c>
      <c r="K224" s="66" t="s">
        <v>72</v>
      </c>
      <c r="L224" s="67"/>
      <c r="M224" s="54" t="s">
        <v>26</v>
      </c>
    </row>
    <row r="225" spans="2:13" ht="21.75" customHeight="1">
      <c r="B225" s="66"/>
      <c r="C225" s="65"/>
      <c r="D225" s="65"/>
      <c r="E225" s="66"/>
      <c r="F225" s="66"/>
      <c r="G225" s="66"/>
      <c r="H225" s="66"/>
      <c r="I225" s="65"/>
      <c r="J225" s="65"/>
      <c r="K225" s="66"/>
      <c r="L225" s="66"/>
      <c r="M225" s="52" t="s">
        <v>27</v>
      </c>
    </row>
    <row r="226" spans="2:13" ht="38.25" customHeight="1">
      <c r="B226" s="66">
        <v>112</v>
      </c>
      <c r="C226" s="65" t="s">
        <v>257</v>
      </c>
      <c r="D226" s="65">
        <v>39660</v>
      </c>
      <c r="E226" s="66" t="s">
        <v>124</v>
      </c>
      <c r="F226" s="66" t="s">
        <v>63</v>
      </c>
      <c r="G226" s="66" t="s">
        <v>258</v>
      </c>
      <c r="H226" s="66" t="s">
        <v>259</v>
      </c>
      <c r="I226" s="65" t="s">
        <v>218</v>
      </c>
      <c r="J226" s="65" t="s">
        <v>219</v>
      </c>
      <c r="K226" s="66" t="s">
        <v>33</v>
      </c>
      <c r="L226" s="67" t="s">
        <v>260</v>
      </c>
      <c r="M226" s="54" t="s">
        <v>26</v>
      </c>
    </row>
    <row r="227" spans="2:13" ht="22.5" customHeight="1">
      <c r="B227" s="66"/>
      <c r="C227" s="65"/>
      <c r="D227" s="65"/>
      <c r="E227" s="66"/>
      <c r="F227" s="66"/>
      <c r="G227" s="66"/>
      <c r="H227" s="66"/>
      <c r="I227" s="65"/>
      <c r="J227" s="65"/>
      <c r="K227" s="66"/>
      <c r="L227" s="66"/>
      <c r="M227" s="52" t="s">
        <v>27</v>
      </c>
    </row>
    <row r="228" spans="2:13" ht="32.25" customHeight="1">
      <c r="B228" s="66">
        <v>113</v>
      </c>
      <c r="C228" s="65" t="s">
        <v>261</v>
      </c>
      <c r="D228" s="65">
        <v>39661</v>
      </c>
      <c r="E228" s="66" t="s">
        <v>41</v>
      </c>
      <c r="F228" s="66" t="s">
        <v>63</v>
      </c>
      <c r="G228" s="66" t="s">
        <v>111</v>
      </c>
      <c r="H228" s="66" t="s">
        <v>262</v>
      </c>
      <c r="I228" s="65" t="s">
        <v>218</v>
      </c>
      <c r="J228" s="65" t="s">
        <v>219</v>
      </c>
      <c r="K228" s="66" t="s">
        <v>72</v>
      </c>
      <c r="L228" s="67" t="s">
        <v>233</v>
      </c>
      <c r="M228" s="54" t="s">
        <v>26</v>
      </c>
    </row>
    <row r="229" spans="2:13" ht="18.75" customHeight="1">
      <c r="B229" s="66"/>
      <c r="C229" s="65"/>
      <c r="D229" s="65"/>
      <c r="E229" s="66"/>
      <c r="F229" s="66"/>
      <c r="G229" s="66"/>
      <c r="H229" s="66"/>
      <c r="I229" s="65"/>
      <c r="J229" s="65"/>
      <c r="K229" s="66"/>
      <c r="L229" s="66"/>
      <c r="M229" s="52" t="s">
        <v>27</v>
      </c>
    </row>
    <row r="230" spans="2:13" ht="32.25" customHeight="1">
      <c r="B230" s="66">
        <v>114</v>
      </c>
      <c r="C230" s="65" t="s">
        <v>263</v>
      </c>
      <c r="D230" s="65">
        <v>39662</v>
      </c>
      <c r="E230" s="66" t="s">
        <v>41</v>
      </c>
      <c r="F230" s="66" t="s">
        <v>63</v>
      </c>
      <c r="G230" s="66" t="s">
        <v>111</v>
      </c>
      <c r="H230" s="66" t="s">
        <v>264</v>
      </c>
      <c r="I230" s="65" t="s">
        <v>218</v>
      </c>
      <c r="J230" s="65" t="s">
        <v>236</v>
      </c>
      <c r="K230" s="66" t="s">
        <v>72</v>
      </c>
      <c r="L230" s="67" t="s">
        <v>233</v>
      </c>
      <c r="M230" s="54" t="s">
        <v>26</v>
      </c>
    </row>
    <row r="231" spans="2:13" ht="20.25" customHeight="1">
      <c r="B231" s="66"/>
      <c r="C231" s="65"/>
      <c r="D231" s="65"/>
      <c r="E231" s="66"/>
      <c r="F231" s="66"/>
      <c r="G231" s="66"/>
      <c r="H231" s="66"/>
      <c r="I231" s="65"/>
      <c r="J231" s="65"/>
      <c r="K231" s="66"/>
      <c r="L231" s="66"/>
      <c r="M231" s="52" t="s">
        <v>27</v>
      </c>
    </row>
    <row r="232" spans="2:13" ht="35.25" customHeight="1">
      <c r="B232" s="66">
        <v>115</v>
      </c>
      <c r="C232" s="65" t="s">
        <v>265</v>
      </c>
      <c r="D232" s="65">
        <v>39665</v>
      </c>
      <c r="E232" s="66" t="s">
        <v>124</v>
      </c>
      <c r="F232" s="66" t="s">
        <v>63</v>
      </c>
      <c r="G232" s="66" t="s">
        <v>266</v>
      </c>
      <c r="H232" s="66" t="s">
        <v>267</v>
      </c>
      <c r="I232" s="65" t="s">
        <v>218</v>
      </c>
      <c r="J232" s="65" t="s">
        <v>242</v>
      </c>
      <c r="K232" s="66" t="s">
        <v>33</v>
      </c>
      <c r="L232" s="67" t="s">
        <v>260</v>
      </c>
      <c r="M232" s="54" t="s">
        <v>26</v>
      </c>
    </row>
    <row r="233" spans="2:13" ht="19.5" customHeight="1">
      <c r="B233" s="66"/>
      <c r="C233" s="65"/>
      <c r="D233" s="65"/>
      <c r="E233" s="66"/>
      <c r="F233" s="66"/>
      <c r="G233" s="66"/>
      <c r="H233" s="66"/>
      <c r="I233" s="65"/>
      <c r="J233" s="65"/>
      <c r="K233" s="66"/>
      <c r="L233" s="66"/>
      <c r="M233" s="52" t="s">
        <v>27</v>
      </c>
    </row>
    <row r="234" spans="2:13" ht="32.25" customHeight="1">
      <c r="B234" s="66">
        <v>116</v>
      </c>
      <c r="C234" s="65" t="s">
        <v>268</v>
      </c>
      <c r="D234" s="65">
        <v>39666</v>
      </c>
      <c r="E234" s="66" t="s">
        <v>41</v>
      </c>
      <c r="F234" s="66" t="s">
        <v>63</v>
      </c>
      <c r="G234" s="66" t="s">
        <v>111</v>
      </c>
      <c r="H234" s="66" t="s">
        <v>269</v>
      </c>
      <c r="I234" s="65" t="s">
        <v>218</v>
      </c>
      <c r="J234" s="65" t="s">
        <v>242</v>
      </c>
      <c r="K234" s="66" t="s">
        <v>72</v>
      </c>
      <c r="L234" s="67" t="s">
        <v>233</v>
      </c>
      <c r="M234" s="54" t="s">
        <v>26</v>
      </c>
    </row>
    <row r="235" spans="2:13" ht="18.75" customHeight="1">
      <c r="B235" s="66"/>
      <c r="C235" s="65"/>
      <c r="D235" s="65"/>
      <c r="E235" s="66"/>
      <c r="F235" s="66"/>
      <c r="G235" s="66"/>
      <c r="H235" s="66"/>
      <c r="I235" s="65"/>
      <c r="J235" s="65"/>
      <c r="K235" s="66"/>
      <c r="L235" s="66"/>
      <c r="M235" s="52" t="s">
        <v>27</v>
      </c>
    </row>
    <row r="236" spans="2:13" ht="32.25" customHeight="1">
      <c r="B236" s="66">
        <v>117</v>
      </c>
      <c r="C236" s="65" t="s">
        <v>270</v>
      </c>
      <c r="D236" s="65">
        <v>39672</v>
      </c>
      <c r="E236" s="66" t="s">
        <v>61</v>
      </c>
      <c r="F236" s="66" t="s">
        <v>63</v>
      </c>
      <c r="G236" s="66" t="s">
        <v>271</v>
      </c>
      <c r="H236" s="66" t="s">
        <v>272</v>
      </c>
      <c r="I236" s="65" t="s">
        <v>218</v>
      </c>
      <c r="J236" s="65" t="s">
        <v>273</v>
      </c>
      <c r="K236" s="66" t="s">
        <v>33</v>
      </c>
      <c r="L236" s="67" t="s">
        <v>233</v>
      </c>
      <c r="M236" s="54" t="s">
        <v>26</v>
      </c>
    </row>
    <row r="237" spans="2:13" ht="20.25" customHeight="1">
      <c r="B237" s="66"/>
      <c r="C237" s="65"/>
      <c r="D237" s="65"/>
      <c r="E237" s="66"/>
      <c r="F237" s="66"/>
      <c r="G237" s="66"/>
      <c r="H237" s="66"/>
      <c r="I237" s="65"/>
      <c r="J237" s="65"/>
      <c r="K237" s="66"/>
      <c r="L237" s="66"/>
      <c r="M237" s="52" t="s">
        <v>27</v>
      </c>
    </row>
    <row r="238" spans="2:13" ht="32.25" customHeight="1">
      <c r="B238" s="66">
        <v>118</v>
      </c>
      <c r="C238" s="65" t="s">
        <v>274</v>
      </c>
      <c r="D238" s="65">
        <v>40050</v>
      </c>
      <c r="E238" s="66" t="s">
        <v>61</v>
      </c>
      <c r="F238" s="66" t="s">
        <v>63</v>
      </c>
      <c r="G238" s="66" t="s">
        <v>275</v>
      </c>
      <c r="H238" s="66" t="s">
        <v>276</v>
      </c>
      <c r="I238" s="65" t="s">
        <v>218</v>
      </c>
      <c r="J238" s="65" t="s">
        <v>223</v>
      </c>
      <c r="K238" s="66" t="s">
        <v>33</v>
      </c>
      <c r="L238" s="67" t="s">
        <v>233</v>
      </c>
      <c r="M238" s="54" t="s">
        <v>26</v>
      </c>
    </row>
    <row r="239" spans="2:13" ht="20.25" customHeight="1">
      <c r="B239" s="66"/>
      <c r="C239" s="65"/>
      <c r="D239" s="65"/>
      <c r="E239" s="66"/>
      <c r="F239" s="66"/>
      <c r="G239" s="66"/>
      <c r="H239" s="66"/>
      <c r="I239" s="65"/>
      <c r="J239" s="65"/>
      <c r="K239" s="66"/>
      <c r="L239" s="66"/>
      <c r="M239" s="52" t="s">
        <v>27</v>
      </c>
    </row>
    <row r="240" spans="2:13" ht="32.25" customHeight="1">
      <c r="B240" s="66">
        <v>119</v>
      </c>
      <c r="C240" s="65">
        <v>41085</v>
      </c>
      <c r="D240" s="65">
        <v>41085</v>
      </c>
      <c r="E240" s="66" t="s">
        <v>29</v>
      </c>
      <c r="F240" s="66" t="s">
        <v>20</v>
      </c>
      <c r="G240" s="66">
        <v>3970205</v>
      </c>
      <c r="H240" s="66" t="s">
        <v>277</v>
      </c>
      <c r="I240" s="65" t="s">
        <v>218</v>
      </c>
      <c r="J240" s="65" t="s">
        <v>236</v>
      </c>
      <c r="K240" s="66" t="s">
        <v>33</v>
      </c>
      <c r="L240" s="63" t="s">
        <v>100</v>
      </c>
      <c r="M240" s="54" t="s">
        <v>26</v>
      </c>
    </row>
    <row r="241" spans="2:13" ht="20.25" customHeight="1">
      <c r="B241" s="66"/>
      <c r="C241" s="65"/>
      <c r="D241" s="65"/>
      <c r="E241" s="66"/>
      <c r="F241" s="66"/>
      <c r="G241" s="66"/>
      <c r="H241" s="66"/>
      <c r="I241" s="65"/>
      <c r="J241" s="65"/>
      <c r="K241" s="66"/>
      <c r="L241" s="64"/>
      <c r="M241" s="52" t="s">
        <v>27</v>
      </c>
    </row>
    <row r="242" spans="2:13" ht="32.25" customHeight="1">
      <c r="B242" s="66">
        <v>120</v>
      </c>
      <c r="C242" s="65" t="s">
        <v>278</v>
      </c>
      <c r="D242" s="65">
        <v>41087</v>
      </c>
      <c r="E242" s="66" t="s">
        <v>61</v>
      </c>
      <c r="F242" s="66" t="s">
        <v>20</v>
      </c>
      <c r="G242" s="66" t="s">
        <v>279</v>
      </c>
      <c r="H242" s="66" t="s">
        <v>280</v>
      </c>
      <c r="I242" s="65" t="s">
        <v>218</v>
      </c>
      <c r="J242" s="65" t="s">
        <v>219</v>
      </c>
      <c r="K242" s="66" t="s">
        <v>33</v>
      </c>
      <c r="L242" s="67"/>
      <c r="M242" s="54" t="s">
        <v>26</v>
      </c>
    </row>
    <row r="243" spans="2:13" ht="21.75" customHeight="1">
      <c r="B243" s="66"/>
      <c r="C243" s="65"/>
      <c r="D243" s="65"/>
      <c r="E243" s="66"/>
      <c r="F243" s="66"/>
      <c r="G243" s="66"/>
      <c r="H243" s="66"/>
      <c r="I243" s="65"/>
      <c r="J243" s="65"/>
      <c r="K243" s="66"/>
      <c r="L243" s="66"/>
      <c r="M243" s="52" t="s">
        <v>27</v>
      </c>
    </row>
    <row r="245" spans="2:13" ht="16.5" customHeight="1">
      <c r="B245" s="70" t="s">
        <v>281</v>
      </c>
      <c r="C245" s="70"/>
      <c r="D245" s="70"/>
      <c r="E245" s="70"/>
      <c r="F245" s="70"/>
    </row>
    <row r="246" spans="2:13" ht="27.75" customHeight="1">
      <c r="B246" s="49" t="s">
        <v>282</v>
      </c>
      <c r="C246" s="69" t="s">
        <v>283</v>
      </c>
      <c r="D246" s="69"/>
      <c r="E246" s="69"/>
      <c r="F246" s="49" t="s">
        <v>284</v>
      </c>
    </row>
    <row r="247" spans="2:13" ht="19.5" customHeight="1">
      <c r="B247" s="50">
        <v>1</v>
      </c>
      <c r="C247" s="60" t="s">
        <v>285</v>
      </c>
      <c r="D247" s="61"/>
      <c r="E247" s="62"/>
      <c r="F247" s="56">
        <v>1</v>
      </c>
    </row>
    <row r="248" spans="2:13" ht="19.5" customHeight="1">
      <c r="B248" s="50">
        <v>2</v>
      </c>
      <c r="C248" s="60" t="s">
        <v>286</v>
      </c>
      <c r="D248" s="61"/>
      <c r="E248" s="62"/>
      <c r="F248" s="56">
        <v>1</v>
      </c>
    </row>
    <row r="249" spans="2:13" ht="19.5" customHeight="1">
      <c r="B249" s="50">
        <v>3</v>
      </c>
      <c r="C249" s="60" t="s">
        <v>287</v>
      </c>
      <c r="D249" s="61"/>
      <c r="E249" s="62"/>
      <c r="F249" s="56">
        <v>1</v>
      </c>
    </row>
    <row r="250" spans="2:13" ht="19.5" customHeight="1">
      <c r="B250" s="50">
        <v>4</v>
      </c>
      <c r="C250" s="60" t="s">
        <v>288</v>
      </c>
      <c r="D250" s="61"/>
      <c r="E250" s="62"/>
      <c r="F250" s="56">
        <v>1</v>
      </c>
    </row>
    <row r="251" spans="2:13" ht="19.5" customHeight="1">
      <c r="B251" s="50">
        <v>5</v>
      </c>
      <c r="C251" s="60" t="s">
        <v>289</v>
      </c>
      <c r="D251" s="61"/>
      <c r="E251" s="62"/>
      <c r="F251" s="56">
        <v>1</v>
      </c>
    </row>
    <row r="252" spans="2:13" ht="19.5" customHeight="1">
      <c r="B252" s="50">
        <v>6</v>
      </c>
      <c r="C252" s="60" t="s">
        <v>290</v>
      </c>
      <c r="D252" s="61"/>
      <c r="E252" s="62"/>
      <c r="F252" s="56">
        <v>1</v>
      </c>
    </row>
    <row r="253" spans="2:13" ht="19.5" customHeight="1">
      <c r="B253" s="50">
        <v>7</v>
      </c>
      <c r="C253" s="60" t="s">
        <v>291</v>
      </c>
      <c r="D253" s="61"/>
      <c r="E253" s="62"/>
      <c r="F253" s="56">
        <v>1</v>
      </c>
    </row>
    <row r="254" spans="2:13" ht="19.5" customHeight="1">
      <c r="B254" s="50">
        <v>8</v>
      </c>
      <c r="C254" s="60" t="s">
        <v>292</v>
      </c>
      <c r="D254" s="61"/>
      <c r="E254" s="62"/>
      <c r="F254" s="56">
        <v>1</v>
      </c>
    </row>
    <row r="255" spans="2:13" ht="19.5" customHeight="1">
      <c r="B255" s="50">
        <v>9</v>
      </c>
      <c r="C255" s="60" t="s">
        <v>293</v>
      </c>
      <c r="D255" s="61"/>
      <c r="E255" s="62"/>
      <c r="F255" s="56">
        <v>1</v>
      </c>
    </row>
    <row r="256" spans="2:13" ht="19.5" customHeight="1">
      <c r="B256" s="50">
        <v>10</v>
      </c>
      <c r="C256" s="60" t="s">
        <v>294</v>
      </c>
      <c r="D256" s="61"/>
      <c r="E256" s="62"/>
      <c r="F256" s="56">
        <v>1</v>
      </c>
    </row>
    <row r="257" spans="2:6" ht="19.5" customHeight="1">
      <c r="B257" s="50">
        <v>11</v>
      </c>
      <c r="C257" s="60" t="s">
        <v>295</v>
      </c>
      <c r="D257" s="61"/>
      <c r="E257" s="62"/>
      <c r="F257" s="56">
        <v>1</v>
      </c>
    </row>
    <row r="258" spans="2:6" ht="19.5" customHeight="1">
      <c r="B258" s="50">
        <v>12</v>
      </c>
      <c r="C258" s="60" t="s">
        <v>296</v>
      </c>
      <c r="D258" s="61"/>
      <c r="E258" s="62"/>
      <c r="F258" s="56">
        <v>1</v>
      </c>
    </row>
    <row r="259" spans="2:6" ht="19.5" customHeight="1">
      <c r="B259" s="50">
        <v>13</v>
      </c>
      <c r="C259" s="60" t="s">
        <v>297</v>
      </c>
      <c r="D259" s="61"/>
      <c r="E259" s="62"/>
      <c r="F259" s="56">
        <v>1</v>
      </c>
    </row>
    <row r="260" spans="2:6" ht="19.5" customHeight="1">
      <c r="B260" s="50">
        <v>14</v>
      </c>
      <c r="C260" s="60" t="s">
        <v>298</v>
      </c>
      <c r="D260" s="61"/>
      <c r="E260" s="62"/>
      <c r="F260" s="56">
        <v>1</v>
      </c>
    </row>
    <row r="261" spans="2:6" ht="19.5" customHeight="1">
      <c r="B261" s="50">
        <v>15</v>
      </c>
      <c r="C261" s="60" t="s">
        <v>299</v>
      </c>
      <c r="D261" s="61"/>
      <c r="E261" s="62"/>
      <c r="F261" s="56">
        <v>1</v>
      </c>
    </row>
    <row r="262" spans="2:6" ht="19.5" customHeight="1">
      <c r="B262" s="50">
        <v>16</v>
      </c>
      <c r="C262" s="60" t="s">
        <v>300</v>
      </c>
      <c r="D262" s="61"/>
      <c r="E262" s="62"/>
      <c r="F262" s="56">
        <v>1</v>
      </c>
    </row>
    <row r="263" spans="2:6" ht="19.5" customHeight="1">
      <c r="B263" s="50">
        <v>17</v>
      </c>
      <c r="C263" s="60" t="s">
        <v>301</v>
      </c>
      <c r="D263" s="61"/>
      <c r="E263" s="62"/>
      <c r="F263" s="56">
        <v>1</v>
      </c>
    </row>
    <row r="264" spans="2:6" ht="19.5" customHeight="1">
      <c r="B264" s="50">
        <v>18</v>
      </c>
      <c r="C264" s="57" t="s">
        <v>302</v>
      </c>
      <c r="D264" s="58"/>
      <c r="E264" s="59"/>
      <c r="F264" s="56">
        <v>1</v>
      </c>
    </row>
    <row r="265" spans="2:6" ht="19.5" customHeight="1">
      <c r="B265" s="50">
        <v>19</v>
      </c>
      <c r="C265" s="57" t="s">
        <v>303</v>
      </c>
      <c r="D265" s="58"/>
      <c r="E265" s="59"/>
      <c r="F265" s="56">
        <v>1</v>
      </c>
    </row>
    <row r="266" spans="2:6" ht="19.5" customHeight="1">
      <c r="B266" s="50">
        <v>20</v>
      </c>
      <c r="C266" s="57" t="s">
        <v>304</v>
      </c>
      <c r="D266" s="58"/>
      <c r="E266" s="59"/>
      <c r="F266" s="56">
        <v>1</v>
      </c>
    </row>
    <row r="267" spans="2:6" ht="19.5" customHeight="1">
      <c r="B267" s="50">
        <v>21</v>
      </c>
      <c r="C267" s="57" t="s">
        <v>305</v>
      </c>
      <c r="D267" s="58"/>
      <c r="E267" s="59"/>
      <c r="F267" s="56">
        <v>1</v>
      </c>
    </row>
    <row r="268" spans="2:6" ht="19.5" customHeight="1">
      <c r="B268" s="50">
        <v>22</v>
      </c>
      <c r="C268" s="57" t="s">
        <v>306</v>
      </c>
      <c r="D268" s="58"/>
      <c r="E268" s="59"/>
      <c r="F268" s="56">
        <v>1</v>
      </c>
    </row>
    <row r="269" spans="2:6" ht="19.5" customHeight="1">
      <c r="B269" s="50">
        <v>23</v>
      </c>
      <c r="C269" s="57" t="s">
        <v>307</v>
      </c>
      <c r="D269" s="58"/>
      <c r="E269" s="59"/>
      <c r="F269" s="56">
        <v>1</v>
      </c>
    </row>
    <row r="270" spans="2:6" ht="19.5" customHeight="1">
      <c r="B270" s="50">
        <v>24</v>
      </c>
      <c r="C270" s="57" t="s">
        <v>308</v>
      </c>
      <c r="D270" s="58"/>
      <c r="E270" s="59"/>
      <c r="F270" s="56">
        <v>1</v>
      </c>
    </row>
    <row r="271" spans="2:6" ht="19.5" customHeight="1">
      <c r="B271" s="50">
        <v>25</v>
      </c>
      <c r="C271" s="57" t="s">
        <v>309</v>
      </c>
      <c r="D271" s="58"/>
      <c r="E271" s="59"/>
      <c r="F271" s="56">
        <v>1</v>
      </c>
    </row>
    <row r="272" spans="2:6" ht="19.5" customHeight="1">
      <c r="B272" s="50">
        <v>26</v>
      </c>
      <c r="C272" s="57" t="s">
        <v>310</v>
      </c>
      <c r="D272" s="58"/>
      <c r="E272" s="59"/>
      <c r="F272" s="56">
        <v>1</v>
      </c>
    </row>
    <row r="273" spans="2:6" ht="19.5" customHeight="1">
      <c r="B273" s="50">
        <v>27</v>
      </c>
      <c r="C273" s="57" t="s">
        <v>311</v>
      </c>
      <c r="D273" s="58"/>
      <c r="E273" s="59"/>
      <c r="F273" s="56">
        <v>1</v>
      </c>
    </row>
    <row r="274" spans="2:6" ht="19.5" customHeight="1">
      <c r="B274" s="50">
        <v>28</v>
      </c>
      <c r="C274" s="57" t="s">
        <v>312</v>
      </c>
      <c r="D274" s="58"/>
      <c r="E274" s="59"/>
      <c r="F274" s="56">
        <v>1</v>
      </c>
    </row>
    <row r="275" spans="2:6" ht="19.5" customHeight="1">
      <c r="B275" s="50">
        <v>29</v>
      </c>
      <c r="C275" s="57" t="s">
        <v>313</v>
      </c>
      <c r="D275" s="58"/>
      <c r="E275" s="59"/>
      <c r="F275" s="56">
        <v>1</v>
      </c>
    </row>
    <row r="276" spans="2:6" ht="19.5" customHeight="1">
      <c r="B276" s="50">
        <v>30</v>
      </c>
      <c r="C276" s="57" t="s">
        <v>314</v>
      </c>
      <c r="D276" s="58"/>
      <c r="E276" s="59"/>
      <c r="F276" s="56">
        <v>1</v>
      </c>
    </row>
    <row r="277" spans="2:6" ht="19.5" customHeight="1">
      <c r="B277" s="50">
        <v>31</v>
      </c>
      <c r="C277" s="57" t="s">
        <v>315</v>
      </c>
      <c r="D277" s="58"/>
      <c r="E277" s="59"/>
      <c r="F277" s="56">
        <v>1</v>
      </c>
    </row>
    <row r="278" spans="2:6" ht="16.5" customHeight="1">
      <c r="B278" s="50">
        <v>32</v>
      </c>
      <c r="C278" s="57" t="s">
        <v>316</v>
      </c>
      <c r="D278" s="58"/>
      <c r="E278" s="59"/>
      <c r="F278" s="56">
        <v>1</v>
      </c>
    </row>
    <row r="279" spans="2:6" ht="16.5" customHeight="1">
      <c r="B279" s="50">
        <v>33</v>
      </c>
      <c r="C279" s="57" t="s">
        <v>317</v>
      </c>
      <c r="D279" s="58"/>
      <c r="E279" s="59"/>
      <c r="F279" s="56">
        <v>1</v>
      </c>
    </row>
  </sheetData>
  <mergeCells count="1328">
    <mergeCell ref="J154:J155"/>
    <mergeCell ref="D186:D187"/>
    <mergeCell ref="H186:H187"/>
    <mergeCell ref="F186:F187"/>
    <mergeCell ref="G186:G187"/>
    <mergeCell ref="I186:I187"/>
    <mergeCell ref="J186:J187"/>
    <mergeCell ref="C194:C195"/>
    <mergeCell ref="D194:D195"/>
    <mergeCell ref="H194:H195"/>
    <mergeCell ref="K154:K155"/>
    <mergeCell ref="K156:K157"/>
    <mergeCell ref="K158:K159"/>
    <mergeCell ref="K160:K161"/>
    <mergeCell ref="K162:K163"/>
    <mergeCell ref="K164:K165"/>
    <mergeCell ref="K166:K167"/>
    <mergeCell ref="K168:K169"/>
    <mergeCell ref="K170:K171"/>
    <mergeCell ref="K172:K173"/>
    <mergeCell ref="K174:K175"/>
    <mergeCell ref="K176:K177"/>
    <mergeCell ref="K178:K179"/>
    <mergeCell ref="K180:K181"/>
    <mergeCell ref="K182:K183"/>
    <mergeCell ref="K184:K185"/>
    <mergeCell ref="K186:K187"/>
    <mergeCell ref="K152:K153"/>
    <mergeCell ref="L92:L93"/>
    <mergeCell ref="L94:L95"/>
    <mergeCell ref="L96:L97"/>
    <mergeCell ref="L98:L99"/>
    <mergeCell ref="L100:L101"/>
    <mergeCell ref="L102:L103"/>
    <mergeCell ref="L104:L105"/>
    <mergeCell ref="L106:L107"/>
    <mergeCell ref="L108:L109"/>
    <mergeCell ref="L110:L111"/>
    <mergeCell ref="L112:L113"/>
    <mergeCell ref="L114:L115"/>
    <mergeCell ref="L116:L117"/>
    <mergeCell ref="L118:L119"/>
    <mergeCell ref="L120:L121"/>
    <mergeCell ref="L122:L123"/>
    <mergeCell ref="L88:L89"/>
    <mergeCell ref="L82:L83"/>
    <mergeCell ref="L84:L85"/>
    <mergeCell ref="L86:L87"/>
    <mergeCell ref="L76:L77"/>
    <mergeCell ref="L78:L79"/>
    <mergeCell ref="L80:L81"/>
    <mergeCell ref="L70:L71"/>
    <mergeCell ref="L72:L73"/>
    <mergeCell ref="L74:L75"/>
    <mergeCell ref="L64:L65"/>
    <mergeCell ref="L66:L67"/>
    <mergeCell ref="L68:L69"/>
    <mergeCell ref="L58:L59"/>
    <mergeCell ref="L60:L61"/>
    <mergeCell ref="L62:L63"/>
    <mergeCell ref="L52:L53"/>
    <mergeCell ref="L54:L55"/>
    <mergeCell ref="L56:L57"/>
    <mergeCell ref="L46:L47"/>
    <mergeCell ref="L48:L49"/>
    <mergeCell ref="L50:L51"/>
    <mergeCell ref="L40:L41"/>
    <mergeCell ref="L42:L43"/>
    <mergeCell ref="L44:L45"/>
    <mergeCell ref="L34:L35"/>
    <mergeCell ref="L36:L37"/>
    <mergeCell ref="L38:L39"/>
    <mergeCell ref="L28:L29"/>
    <mergeCell ref="L30:L31"/>
    <mergeCell ref="L32:L33"/>
    <mergeCell ref="L22:L23"/>
    <mergeCell ref="L24:L25"/>
    <mergeCell ref="L26:L27"/>
    <mergeCell ref="L16:L17"/>
    <mergeCell ref="L18:L19"/>
    <mergeCell ref="L20:L21"/>
    <mergeCell ref="L7:L8"/>
    <mergeCell ref="L9:L10"/>
    <mergeCell ref="L11:L12"/>
    <mergeCell ref="L14:L15"/>
    <mergeCell ref="K11:K12"/>
    <mergeCell ref="B11:B12"/>
    <mergeCell ref="C11:C12"/>
    <mergeCell ref="D11:D12"/>
    <mergeCell ref="E11:E12"/>
    <mergeCell ref="F11:F12"/>
    <mergeCell ref="B14:B15"/>
    <mergeCell ref="C14:C15"/>
    <mergeCell ref="D14:D15"/>
    <mergeCell ref="E14:E15"/>
    <mergeCell ref="F14:F15"/>
    <mergeCell ref="M2:M3"/>
    <mergeCell ref="E2:L2"/>
    <mergeCell ref="E3:L3"/>
    <mergeCell ref="G14:G15"/>
    <mergeCell ref="H14:H15"/>
    <mergeCell ref="I14:I15"/>
    <mergeCell ref="J14:J15"/>
    <mergeCell ref="K14:K15"/>
    <mergeCell ref="H9:H10"/>
    <mergeCell ref="I9:I10"/>
    <mergeCell ref="J9:J10"/>
    <mergeCell ref="K9:K10"/>
    <mergeCell ref="G11:G12"/>
    <mergeCell ref="H11:H12"/>
    <mergeCell ref="I11:I12"/>
    <mergeCell ref="B4:D4"/>
    <mergeCell ref="F4:M4"/>
    <mergeCell ref="B2:D3"/>
    <mergeCell ref="B7:B8"/>
    <mergeCell ref="C7:C8"/>
    <mergeCell ref="D7:D8"/>
    <mergeCell ref="E7:E8"/>
    <mergeCell ref="F7:F8"/>
    <mergeCell ref="G7:G8"/>
    <mergeCell ref="B9:B10"/>
    <mergeCell ref="C9:C10"/>
    <mergeCell ref="D9:D10"/>
    <mergeCell ref="E9:E10"/>
    <mergeCell ref="F9:F10"/>
    <mergeCell ref="G9:G10"/>
    <mergeCell ref="H7:H8"/>
    <mergeCell ref="I7:I8"/>
    <mergeCell ref="J7:J8"/>
    <mergeCell ref="K7:K8"/>
    <mergeCell ref="J11:J12"/>
    <mergeCell ref="G18:G19"/>
    <mergeCell ref="H18:H19"/>
    <mergeCell ref="I18:I19"/>
    <mergeCell ref="J18:J19"/>
    <mergeCell ref="K18:K19"/>
    <mergeCell ref="B18:B19"/>
    <mergeCell ref="C18:C19"/>
    <mergeCell ref="D18:D19"/>
    <mergeCell ref="E18:E19"/>
    <mergeCell ref="F18:F19"/>
    <mergeCell ref="G16:G17"/>
    <mergeCell ref="H16:H17"/>
    <mergeCell ref="I16:I17"/>
    <mergeCell ref="J16:J17"/>
    <mergeCell ref="K16:K17"/>
    <mergeCell ref="B16:B17"/>
    <mergeCell ref="C16:C17"/>
    <mergeCell ref="D16:D17"/>
    <mergeCell ref="E16:E17"/>
    <mergeCell ref="F16:F17"/>
    <mergeCell ref="G22:G23"/>
    <mergeCell ref="H22:H23"/>
    <mergeCell ref="I22:I23"/>
    <mergeCell ref="J22:J23"/>
    <mergeCell ref="K22:K23"/>
    <mergeCell ref="B22:B23"/>
    <mergeCell ref="C22:C23"/>
    <mergeCell ref="D22:D23"/>
    <mergeCell ref="E22:E23"/>
    <mergeCell ref="F22:F23"/>
    <mergeCell ref="G20:G21"/>
    <mergeCell ref="H20:H21"/>
    <mergeCell ref="I20:I21"/>
    <mergeCell ref="J20:J21"/>
    <mergeCell ref="K20:K21"/>
    <mergeCell ref="B20:B21"/>
    <mergeCell ref="C20:C21"/>
    <mergeCell ref="D20:D21"/>
    <mergeCell ref="E20:E21"/>
    <mergeCell ref="F20:F21"/>
    <mergeCell ref="G26:G27"/>
    <mergeCell ref="H26:H27"/>
    <mergeCell ref="I26:I27"/>
    <mergeCell ref="J26:J27"/>
    <mergeCell ref="K26:K27"/>
    <mergeCell ref="B26:B27"/>
    <mergeCell ref="C26:C27"/>
    <mergeCell ref="D26:D27"/>
    <mergeCell ref="E26:E27"/>
    <mergeCell ref="F26:F27"/>
    <mergeCell ref="G24:G25"/>
    <mergeCell ref="H24:H25"/>
    <mergeCell ref="I24:I25"/>
    <mergeCell ref="J24:J25"/>
    <mergeCell ref="K24:K25"/>
    <mergeCell ref="B24:B25"/>
    <mergeCell ref="C24:C25"/>
    <mergeCell ref="D24:D25"/>
    <mergeCell ref="E24:E25"/>
    <mergeCell ref="F24:F25"/>
    <mergeCell ref="G30:G31"/>
    <mergeCell ref="H30:H31"/>
    <mergeCell ref="I30:I31"/>
    <mergeCell ref="J30:J31"/>
    <mergeCell ref="K30:K31"/>
    <mergeCell ref="B30:B31"/>
    <mergeCell ref="C30:C31"/>
    <mergeCell ref="D30:D31"/>
    <mergeCell ref="E30:E31"/>
    <mergeCell ref="F30:F31"/>
    <mergeCell ref="G28:G29"/>
    <mergeCell ref="H28:H29"/>
    <mergeCell ref="I28:I29"/>
    <mergeCell ref="J28:J29"/>
    <mergeCell ref="K28:K29"/>
    <mergeCell ref="B28:B29"/>
    <mergeCell ref="C28:C29"/>
    <mergeCell ref="D28:D29"/>
    <mergeCell ref="E28:E29"/>
    <mergeCell ref="F28:F29"/>
    <mergeCell ref="G34:G35"/>
    <mergeCell ref="H34:H35"/>
    <mergeCell ref="I34:I35"/>
    <mergeCell ref="J34:J35"/>
    <mergeCell ref="K34:K35"/>
    <mergeCell ref="B34:B35"/>
    <mergeCell ref="C34:C35"/>
    <mergeCell ref="D34:D35"/>
    <mergeCell ref="E34:E35"/>
    <mergeCell ref="F34:F35"/>
    <mergeCell ref="G32:G33"/>
    <mergeCell ref="H32:H33"/>
    <mergeCell ref="I32:I33"/>
    <mergeCell ref="J32:J33"/>
    <mergeCell ref="K32:K33"/>
    <mergeCell ref="B32:B33"/>
    <mergeCell ref="C32:C33"/>
    <mergeCell ref="D32:D33"/>
    <mergeCell ref="E32:E33"/>
    <mergeCell ref="F32:F33"/>
    <mergeCell ref="G38:G39"/>
    <mergeCell ref="H38:H39"/>
    <mergeCell ref="I38:I39"/>
    <mergeCell ref="J38:J39"/>
    <mergeCell ref="K38:K39"/>
    <mergeCell ref="B38:B39"/>
    <mergeCell ref="C38:C39"/>
    <mergeCell ref="D38:D39"/>
    <mergeCell ref="E38:E39"/>
    <mergeCell ref="F38:F39"/>
    <mergeCell ref="G36:G37"/>
    <mergeCell ref="H36:H37"/>
    <mergeCell ref="I36:I37"/>
    <mergeCell ref="J36:J37"/>
    <mergeCell ref="K36:K37"/>
    <mergeCell ref="B36:B37"/>
    <mergeCell ref="C36:C37"/>
    <mergeCell ref="D36:D37"/>
    <mergeCell ref="E36:E37"/>
    <mergeCell ref="F36:F37"/>
    <mergeCell ref="G42:G43"/>
    <mergeCell ref="H42:H43"/>
    <mergeCell ref="I42:I43"/>
    <mergeCell ref="J42:J43"/>
    <mergeCell ref="K42:K43"/>
    <mergeCell ref="B42:B43"/>
    <mergeCell ref="C42:C43"/>
    <mergeCell ref="D42:D43"/>
    <mergeCell ref="E42:E43"/>
    <mergeCell ref="F42:F43"/>
    <mergeCell ref="G40:G41"/>
    <mergeCell ref="H40:H41"/>
    <mergeCell ref="I40:I41"/>
    <mergeCell ref="J40:J41"/>
    <mergeCell ref="K40:K41"/>
    <mergeCell ref="B40:B41"/>
    <mergeCell ref="C40:C41"/>
    <mergeCell ref="D40:D41"/>
    <mergeCell ref="E40:E41"/>
    <mergeCell ref="F40:F41"/>
    <mergeCell ref="G46:G47"/>
    <mergeCell ref="H46:H47"/>
    <mergeCell ref="I46:I47"/>
    <mergeCell ref="J46:J47"/>
    <mergeCell ref="K46:K47"/>
    <mergeCell ref="B46:B47"/>
    <mergeCell ref="C46:C47"/>
    <mergeCell ref="D46:D47"/>
    <mergeCell ref="E46:E47"/>
    <mergeCell ref="F46:F47"/>
    <mergeCell ref="G44:G45"/>
    <mergeCell ref="H44:H45"/>
    <mergeCell ref="I44:I45"/>
    <mergeCell ref="J44:J45"/>
    <mergeCell ref="K44:K45"/>
    <mergeCell ref="B44:B45"/>
    <mergeCell ref="C44:C45"/>
    <mergeCell ref="D44:D45"/>
    <mergeCell ref="E44:E45"/>
    <mergeCell ref="F44:F45"/>
    <mergeCell ref="G50:G51"/>
    <mergeCell ref="H50:H51"/>
    <mergeCell ref="I50:I51"/>
    <mergeCell ref="J50:J51"/>
    <mergeCell ref="K50:K51"/>
    <mergeCell ref="B50:B51"/>
    <mergeCell ref="C50:C51"/>
    <mergeCell ref="D50:D51"/>
    <mergeCell ref="E50:E51"/>
    <mergeCell ref="F50:F51"/>
    <mergeCell ref="G48:G49"/>
    <mergeCell ref="H48:H49"/>
    <mergeCell ref="I48:I49"/>
    <mergeCell ref="J48:J49"/>
    <mergeCell ref="K48:K49"/>
    <mergeCell ref="B48:B49"/>
    <mergeCell ref="C48:C49"/>
    <mergeCell ref="D48:D49"/>
    <mergeCell ref="E48:E49"/>
    <mergeCell ref="F48:F49"/>
    <mergeCell ref="G54:G55"/>
    <mergeCell ref="H54:H55"/>
    <mergeCell ref="I54:I55"/>
    <mergeCell ref="J54:J55"/>
    <mergeCell ref="K54:K55"/>
    <mergeCell ref="B54:B55"/>
    <mergeCell ref="C54:C55"/>
    <mergeCell ref="D54:D55"/>
    <mergeCell ref="E54:E55"/>
    <mergeCell ref="F54:F55"/>
    <mergeCell ref="G52:G53"/>
    <mergeCell ref="H52:H53"/>
    <mergeCell ref="I52:I53"/>
    <mergeCell ref="J52:J53"/>
    <mergeCell ref="K52:K53"/>
    <mergeCell ref="B52:B53"/>
    <mergeCell ref="C52:C53"/>
    <mergeCell ref="D52:D53"/>
    <mergeCell ref="E52:E53"/>
    <mergeCell ref="F52:F53"/>
    <mergeCell ref="G58:G59"/>
    <mergeCell ref="H58:H59"/>
    <mergeCell ref="I58:I59"/>
    <mergeCell ref="J58:J59"/>
    <mergeCell ref="K58:K59"/>
    <mergeCell ref="B58:B59"/>
    <mergeCell ref="C58:C59"/>
    <mergeCell ref="D58:D59"/>
    <mergeCell ref="E58:E59"/>
    <mergeCell ref="F58:F59"/>
    <mergeCell ref="G56:G57"/>
    <mergeCell ref="H56:H57"/>
    <mergeCell ref="I56:I57"/>
    <mergeCell ref="J56:J57"/>
    <mergeCell ref="K56:K57"/>
    <mergeCell ref="B56:B57"/>
    <mergeCell ref="C56:C57"/>
    <mergeCell ref="D56:D57"/>
    <mergeCell ref="E56:E57"/>
    <mergeCell ref="F56:F57"/>
    <mergeCell ref="G62:G63"/>
    <mergeCell ref="H62:H63"/>
    <mergeCell ref="I62:I63"/>
    <mergeCell ref="J62:J63"/>
    <mergeCell ref="K62:K63"/>
    <mergeCell ref="B62:B63"/>
    <mergeCell ref="C62:C63"/>
    <mergeCell ref="D62:D63"/>
    <mergeCell ref="E62:E63"/>
    <mergeCell ref="F62:F63"/>
    <mergeCell ref="G60:G61"/>
    <mergeCell ref="H60:H61"/>
    <mergeCell ref="I60:I61"/>
    <mergeCell ref="J60:J61"/>
    <mergeCell ref="K60:K61"/>
    <mergeCell ref="B60:B61"/>
    <mergeCell ref="C60:C61"/>
    <mergeCell ref="D60:D61"/>
    <mergeCell ref="E60:E61"/>
    <mergeCell ref="F60:F61"/>
    <mergeCell ref="G66:G67"/>
    <mergeCell ref="H66:H67"/>
    <mergeCell ref="I66:I67"/>
    <mergeCell ref="J66:J67"/>
    <mergeCell ref="K66:K67"/>
    <mergeCell ref="B66:B67"/>
    <mergeCell ref="C66:C67"/>
    <mergeCell ref="D66:D67"/>
    <mergeCell ref="E66:E67"/>
    <mergeCell ref="F66:F67"/>
    <mergeCell ref="G64:G65"/>
    <mergeCell ref="H64:H65"/>
    <mergeCell ref="I64:I65"/>
    <mergeCell ref="J64:J65"/>
    <mergeCell ref="K64:K65"/>
    <mergeCell ref="B64:B65"/>
    <mergeCell ref="C64:C65"/>
    <mergeCell ref="D64:D65"/>
    <mergeCell ref="E64:E65"/>
    <mergeCell ref="F64:F65"/>
    <mergeCell ref="G70:G71"/>
    <mergeCell ref="H70:H71"/>
    <mergeCell ref="I70:I71"/>
    <mergeCell ref="J70:J71"/>
    <mergeCell ref="K70:K71"/>
    <mergeCell ref="B70:B71"/>
    <mergeCell ref="C70:C71"/>
    <mergeCell ref="D70:D71"/>
    <mergeCell ref="E70:E71"/>
    <mergeCell ref="F70:F71"/>
    <mergeCell ref="G68:G69"/>
    <mergeCell ref="H68:H69"/>
    <mergeCell ref="I68:I69"/>
    <mergeCell ref="J68:J69"/>
    <mergeCell ref="K68:K69"/>
    <mergeCell ref="B68:B69"/>
    <mergeCell ref="C68:C69"/>
    <mergeCell ref="D68:D69"/>
    <mergeCell ref="E68:E69"/>
    <mergeCell ref="F68:F69"/>
    <mergeCell ref="G74:G75"/>
    <mergeCell ref="H74:H75"/>
    <mergeCell ref="I74:I75"/>
    <mergeCell ref="J74:J75"/>
    <mergeCell ref="K74:K75"/>
    <mergeCell ref="B74:B75"/>
    <mergeCell ref="C74:C75"/>
    <mergeCell ref="D74:D75"/>
    <mergeCell ref="E74:E75"/>
    <mergeCell ref="F74:F75"/>
    <mergeCell ref="G72:G73"/>
    <mergeCell ref="H72:H73"/>
    <mergeCell ref="I72:I73"/>
    <mergeCell ref="J72:J73"/>
    <mergeCell ref="K72:K73"/>
    <mergeCell ref="B72:B73"/>
    <mergeCell ref="C72:C73"/>
    <mergeCell ref="D72:D73"/>
    <mergeCell ref="E72:E73"/>
    <mergeCell ref="F72:F73"/>
    <mergeCell ref="G78:G79"/>
    <mergeCell ref="H78:H79"/>
    <mergeCell ref="I78:I79"/>
    <mergeCell ref="J78:J79"/>
    <mergeCell ref="K78:K79"/>
    <mergeCell ref="B78:B79"/>
    <mergeCell ref="C78:C79"/>
    <mergeCell ref="D78:D79"/>
    <mergeCell ref="E78:E79"/>
    <mergeCell ref="F78:F79"/>
    <mergeCell ref="G76:G77"/>
    <mergeCell ref="H76:H77"/>
    <mergeCell ref="I76:I77"/>
    <mergeCell ref="J76:J77"/>
    <mergeCell ref="K76:K77"/>
    <mergeCell ref="B76:B77"/>
    <mergeCell ref="C76:C77"/>
    <mergeCell ref="D76:D77"/>
    <mergeCell ref="E76:E77"/>
    <mergeCell ref="F76:F77"/>
    <mergeCell ref="G82:G83"/>
    <mergeCell ref="H82:H83"/>
    <mergeCell ref="I82:I83"/>
    <mergeCell ref="J82:J83"/>
    <mergeCell ref="K82:K83"/>
    <mergeCell ref="B82:B83"/>
    <mergeCell ref="C82:C83"/>
    <mergeCell ref="D82:D83"/>
    <mergeCell ref="E82:E83"/>
    <mergeCell ref="F82:F83"/>
    <mergeCell ref="G80:G81"/>
    <mergeCell ref="H80:H81"/>
    <mergeCell ref="I80:I81"/>
    <mergeCell ref="J80:J81"/>
    <mergeCell ref="K80:K81"/>
    <mergeCell ref="B80:B81"/>
    <mergeCell ref="C80:C81"/>
    <mergeCell ref="D80:D81"/>
    <mergeCell ref="E80:E81"/>
    <mergeCell ref="F80:F81"/>
    <mergeCell ref="G86:G87"/>
    <mergeCell ref="H86:H87"/>
    <mergeCell ref="I86:I87"/>
    <mergeCell ref="J86:J87"/>
    <mergeCell ref="K86:K87"/>
    <mergeCell ref="B86:B87"/>
    <mergeCell ref="C86:C87"/>
    <mergeCell ref="D86:D87"/>
    <mergeCell ref="E86:E87"/>
    <mergeCell ref="F86:F87"/>
    <mergeCell ref="G84:G85"/>
    <mergeCell ref="H84:H85"/>
    <mergeCell ref="I84:I85"/>
    <mergeCell ref="J84:J85"/>
    <mergeCell ref="K84:K85"/>
    <mergeCell ref="B84:B85"/>
    <mergeCell ref="C84:C85"/>
    <mergeCell ref="D84:D85"/>
    <mergeCell ref="E84:E85"/>
    <mergeCell ref="F84:F85"/>
    <mergeCell ref="G88:G89"/>
    <mergeCell ref="H88:H89"/>
    <mergeCell ref="I88:I89"/>
    <mergeCell ref="J88:J89"/>
    <mergeCell ref="K88:K89"/>
    <mergeCell ref="B88:B89"/>
    <mergeCell ref="C88:C89"/>
    <mergeCell ref="D88:D89"/>
    <mergeCell ref="E88:E89"/>
    <mergeCell ref="F88:F89"/>
    <mergeCell ref="G94:G95"/>
    <mergeCell ref="H94:H95"/>
    <mergeCell ref="I94:I95"/>
    <mergeCell ref="J94:J95"/>
    <mergeCell ref="K94:K95"/>
    <mergeCell ref="B94:B95"/>
    <mergeCell ref="C94:C95"/>
    <mergeCell ref="D94:D95"/>
    <mergeCell ref="E94:E95"/>
    <mergeCell ref="F94:F95"/>
    <mergeCell ref="G92:G93"/>
    <mergeCell ref="H92:H93"/>
    <mergeCell ref="I92:I93"/>
    <mergeCell ref="J92:J93"/>
    <mergeCell ref="K92:K93"/>
    <mergeCell ref="B92:B93"/>
    <mergeCell ref="C92:C93"/>
    <mergeCell ref="D92:D93"/>
    <mergeCell ref="E92:E93"/>
    <mergeCell ref="F92:F93"/>
    <mergeCell ref="G98:G99"/>
    <mergeCell ref="H98:H99"/>
    <mergeCell ref="I98:I99"/>
    <mergeCell ref="J98:J99"/>
    <mergeCell ref="K98:K99"/>
    <mergeCell ref="B98:B99"/>
    <mergeCell ref="C98:C99"/>
    <mergeCell ref="D98:D99"/>
    <mergeCell ref="E98:E99"/>
    <mergeCell ref="F98:F99"/>
    <mergeCell ref="G96:G97"/>
    <mergeCell ref="H96:H97"/>
    <mergeCell ref="I96:I97"/>
    <mergeCell ref="J96:J97"/>
    <mergeCell ref="K96:K97"/>
    <mergeCell ref="B96:B97"/>
    <mergeCell ref="C96:C97"/>
    <mergeCell ref="D96:D97"/>
    <mergeCell ref="E96:E97"/>
    <mergeCell ref="F96:F97"/>
    <mergeCell ref="G102:G103"/>
    <mergeCell ref="H102:H103"/>
    <mergeCell ref="I102:I103"/>
    <mergeCell ref="J102:J103"/>
    <mergeCell ref="K102:K103"/>
    <mergeCell ref="B102:B103"/>
    <mergeCell ref="C102:C103"/>
    <mergeCell ref="D102:D103"/>
    <mergeCell ref="E102:E103"/>
    <mergeCell ref="F102:F103"/>
    <mergeCell ref="G100:G101"/>
    <mergeCell ref="H100:H101"/>
    <mergeCell ref="I100:I101"/>
    <mergeCell ref="J100:J101"/>
    <mergeCell ref="K100:K101"/>
    <mergeCell ref="B100:B101"/>
    <mergeCell ref="C100:C101"/>
    <mergeCell ref="D100:D101"/>
    <mergeCell ref="E100:E101"/>
    <mergeCell ref="F100:F101"/>
    <mergeCell ref="G106:G107"/>
    <mergeCell ref="H106:H107"/>
    <mergeCell ref="I106:I107"/>
    <mergeCell ref="J106:J107"/>
    <mergeCell ref="K106:K107"/>
    <mergeCell ref="B106:B107"/>
    <mergeCell ref="C106:C107"/>
    <mergeCell ref="D106:D107"/>
    <mergeCell ref="E106:E107"/>
    <mergeCell ref="F106:F107"/>
    <mergeCell ref="G104:G105"/>
    <mergeCell ref="H104:H105"/>
    <mergeCell ref="I104:I105"/>
    <mergeCell ref="J104:J105"/>
    <mergeCell ref="K104:K105"/>
    <mergeCell ref="B104:B105"/>
    <mergeCell ref="C104:C105"/>
    <mergeCell ref="D104:D105"/>
    <mergeCell ref="E104:E105"/>
    <mergeCell ref="F104:F105"/>
    <mergeCell ref="G110:G111"/>
    <mergeCell ref="H110:H111"/>
    <mergeCell ref="I110:I111"/>
    <mergeCell ref="J110:J111"/>
    <mergeCell ref="K110:K111"/>
    <mergeCell ref="B110:B111"/>
    <mergeCell ref="C110:C111"/>
    <mergeCell ref="D110:D111"/>
    <mergeCell ref="E110:E111"/>
    <mergeCell ref="F110:F111"/>
    <mergeCell ref="G108:G109"/>
    <mergeCell ref="H108:H109"/>
    <mergeCell ref="I108:I109"/>
    <mergeCell ref="J108:J109"/>
    <mergeCell ref="K108:K109"/>
    <mergeCell ref="B108:B109"/>
    <mergeCell ref="C108:C109"/>
    <mergeCell ref="D108:D109"/>
    <mergeCell ref="E108:E109"/>
    <mergeCell ref="F108:F109"/>
    <mergeCell ref="G114:G115"/>
    <mergeCell ref="H114:H115"/>
    <mergeCell ref="I114:I115"/>
    <mergeCell ref="J114:J115"/>
    <mergeCell ref="K114:K115"/>
    <mergeCell ref="B114:B115"/>
    <mergeCell ref="C114:C115"/>
    <mergeCell ref="D114:D115"/>
    <mergeCell ref="E114:E115"/>
    <mergeCell ref="F114:F115"/>
    <mergeCell ref="G112:G113"/>
    <mergeCell ref="H112:H113"/>
    <mergeCell ref="I112:I113"/>
    <mergeCell ref="J112:J113"/>
    <mergeCell ref="K112:K113"/>
    <mergeCell ref="B112:B113"/>
    <mergeCell ref="C112:C113"/>
    <mergeCell ref="D112:D113"/>
    <mergeCell ref="E112:E113"/>
    <mergeCell ref="F112:F113"/>
    <mergeCell ref="G118:G119"/>
    <mergeCell ref="H118:H119"/>
    <mergeCell ref="I118:I119"/>
    <mergeCell ref="J118:J119"/>
    <mergeCell ref="K118:K119"/>
    <mergeCell ref="B118:B119"/>
    <mergeCell ref="C118:C119"/>
    <mergeCell ref="D118:D119"/>
    <mergeCell ref="E118:E119"/>
    <mergeCell ref="F118:F119"/>
    <mergeCell ref="G116:G117"/>
    <mergeCell ref="H116:H117"/>
    <mergeCell ref="I116:I117"/>
    <mergeCell ref="J116:J117"/>
    <mergeCell ref="K116:K117"/>
    <mergeCell ref="B116:B117"/>
    <mergeCell ref="C116:C117"/>
    <mergeCell ref="D116:D117"/>
    <mergeCell ref="E116:E117"/>
    <mergeCell ref="F116:F117"/>
    <mergeCell ref="E122:E123"/>
    <mergeCell ref="E124:E125"/>
    <mergeCell ref="F122:F123"/>
    <mergeCell ref="G122:G123"/>
    <mergeCell ref="I122:I123"/>
    <mergeCell ref="J122:J123"/>
    <mergeCell ref="K122:K123"/>
    <mergeCell ref="B122:B123"/>
    <mergeCell ref="C122:C123"/>
    <mergeCell ref="D122:D123"/>
    <mergeCell ref="H122:H123"/>
    <mergeCell ref="G120:G121"/>
    <mergeCell ref="H120:H121"/>
    <mergeCell ref="I120:I121"/>
    <mergeCell ref="J120:J121"/>
    <mergeCell ref="K120:K121"/>
    <mergeCell ref="B120:B121"/>
    <mergeCell ref="C120:C121"/>
    <mergeCell ref="D120:D121"/>
    <mergeCell ref="E120:E121"/>
    <mergeCell ref="F120:F121"/>
    <mergeCell ref="K124:K125"/>
    <mergeCell ref="E126:E127"/>
    <mergeCell ref="E128:E129"/>
    <mergeCell ref="F126:F127"/>
    <mergeCell ref="G126:G127"/>
    <mergeCell ref="I126:I127"/>
    <mergeCell ref="J126:J127"/>
    <mergeCell ref="L126:L127"/>
    <mergeCell ref="B126:B127"/>
    <mergeCell ref="C126:C127"/>
    <mergeCell ref="D126:D127"/>
    <mergeCell ref="H126:H127"/>
    <mergeCell ref="B124:B125"/>
    <mergeCell ref="C124:C125"/>
    <mergeCell ref="D124:D125"/>
    <mergeCell ref="H124:H125"/>
    <mergeCell ref="F124:F125"/>
    <mergeCell ref="G124:G125"/>
    <mergeCell ref="I124:I125"/>
    <mergeCell ref="J124:J125"/>
    <mergeCell ref="L124:L125"/>
    <mergeCell ref="K126:K127"/>
    <mergeCell ref="K128:K129"/>
    <mergeCell ref="E130:E131"/>
    <mergeCell ref="E132:E133"/>
    <mergeCell ref="F130:F131"/>
    <mergeCell ref="G130:G131"/>
    <mergeCell ref="I130:I131"/>
    <mergeCell ref="J130:J131"/>
    <mergeCell ref="L130:L131"/>
    <mergeCell ref="B130:B131"/>
    <mergeCell ref="C130:C131"/>
    <mergeCell ref="D130:D131"/>
    <mergeCell ref="H130:H131"/>
    <mergeCell ref="B128:B129"/>
    <mergeCell ref="C128:C129"/>
    <mergeCell ref="D128:D129"/>
    <mergeCell ref="H128:H129"/>
    <mergeCell ref="F128:F129"/>
    <mergeCell ref="G128:G129"/>
    <mergeCell ref="I128:I129"/>
    <mergeCell ref="J128:J129"/>
    <mergeCell ref="L128:L129"/>
    <mergeCell ref="K130:K131"/>
    <mergeCell ref="K132:K133"/>
    <mergeCell ref="E134:E135"/>
    <mergeCell ref="E136:E137"/>
    <mergeCell ref="F134:F135"/>
    <mergeCell ref="G134:G135"/>
    <mergeCell ref="I134:I135"/>
    <mergeCell ref="J134:J135"/>
    <mergeCell ref="L134:L135"/>
    <mergeCell ref="B134:B135"/>
    <mergeCell ref="C134:C135"/>
    <mergeCell ref="D134:D135"/>
    <mergeCell ref="H134:H135"/>
    <mergeCell ref="B132:B133"/>
    <mergeCell ref="C132:C133"/>
    <mergeCell ref="D132:D133"/>
    <mergeCell ref="H132:H133"/>
    <mergeCell ref="F132:F133"/>
    <mergeCell ref="G132:G133"/>
    <mergeCell ref="I132:I133"/>
    <mergeCell ref="J132:J133"/>
    <mergeCell ref="L132:L133"/>
    <mergeCell ref="K134:K135"/>
    <mergeCell ref="K136:K137"/>
    <mergeCell ref="E138:E139"/>
    <mergeCell ref="E140:E141"/>
    <mergeCell ref="F138:F139"/>
    <mergeCell ref="G138:G139"/>
    <mergeCell ref="I138:I139"/>
    <mergeCell ref="J138:J139"/>
    <mergeCell ref="L138:L139"/>
    <mergeCell ref="B138:B139"/>
    <mergeCell ref="C138:C139"/>
    <mergeCell ref="D138:D139"/>
    <mergeCell ref="H138:H139"/>
    <mergeCell ref="B136:B137"/>
    <mergeCell ref="C136:C137"/>
    <mergeCell ref="D136:D137"/>
    <mergeCell ref="H136:H137"/>
    <mergeCell ref="F136:F137"/>
    <mergeCell ref="G136:G137"/>
    <mergeCell ref="I136:I137"/>
    <mergeCell ref="J136:J137"/>
    <mergeCell ref="L136:L137"/>
    <mergeCell ref="K138:K139"/>
    <mergeCell ref="K140:K141"/>
    <mergeCell ref="E150:E151"/>
    <mergeCell ref="E142:E143"/>
    <mergeCell ref="B144:B145"/>
    <mergeCell ref="C144:C145"/>
    <mergeCell ref="D144:D145"/>
    <mergeCell ref="F142:F143"/>
    <mergeCell ref="G142:G143"/>
    <mergeCell ref="I142:I143"/>
    <mergeCell ref="J142:J143"/>
    <mergeCell ref="L142:L143"/>
    <mergeCell ref="B142:B143"/>
    <mergeCell ref="C142:C143"/>
    <mergeCell ref="D142:D143"/>
    <mergeCell ref="H142:H143"/>
    <mergeCell ref="B140:B141"/>
    <mergeCell ref="C140:C141"/>
    <mergeCell ref="D140:D141"/>
    <mergeCell ref="H140:H141"/>
    <mergeCell ref="F140:F141"/>
    <mergeCell ref="G140:G141"/>
    <mergeCell ref="I140:I141"/>
    <mergeCell ref="J140:J141"/>
    <mergeCell ref="L140:L141"/>
    <mergeCell ref="L150:L151"/>
    <mergeCell ref="K142:K143"/>
    <mergeCell ref="K144:K145"/>
    <mergeCell ref="K146:K147"/>
    <mergeCell ref="K148:K149"/>
    <mergeCell ref="K150:K151"/>
    <mergeCell ref="B154:B155"/>
    <mergeCell ref="C154:C155"/>
    <mergeCell ref="D154:D155"/>
    <mergeCell ref="H154:H155"/>
    <mergeCell ref="B152:B153"/>
    <mergeCell ref="C152:C153"/>
    <mergeCell ref="D152:D153"/>
    <mergeCell ref="H152:H153"/>
    <mergeCell ref="F152:F153"/>
    <mergeCell ref="G152:G153"/>
    <mergeCell ref="I152:I153"/>
    <mergeCell ref="J152:J153"/>
    <mergeCell ref="L152:L153"/>
    <mergeCell ref="B148:B149"/>
    <mergeCell ref="C148:C149"/>
    <mergeCell ref="D148:D149"/>
    <mergeCell ref="E148:E149"/>
    <mergeCell ref="F148:F149"/>
    <mergeCell ref="G148:G149"/>
    <mergeCell ref="H148:H149"/>
    <mergeCell ref="I148:I149"/>
    <mergeCell ref="J148:J149"/>
    <mergeCell ref="L148:L149"/>
    <mergeCell ref="F150:F151"/>
    <mergeCell ref="G150:G151"/>
    <mergeCell ref="H150:H151"/>
    <mergeCell ref="I150:I151"/>
    <mergeCell ref="J150:J151"/>
    <mergeCell ref="B150:B151"/>
    <mergeCell ref="C150:C151"/>
    <mergeCell ref="E152:E153"/>
    <mergeCell ref="D150:D151"/>
    <mergeCell ref="B164:B165"/>
    <mergeCell ref="C164:C165"/>
    <mergeCell ref="D164:D165"/>
    <mergeCell ref="E164:E165"/>
    <mergeCell ref="F164:F165"/>
    <mergeCell ref="G164:G165"/>
    <mergeCell ref="H164:H165"/>
    <mergeCell ref="I164:I165"/>
    <mergeCell ref="J164:J165"/>
    <mergeCell ref="L164:L165"/>
    <mergeCell ref="F166:F167"/>
    <mergeCell ref="G166:G167"/>
    <mergeCell ref="H166:H167"/>
    <mergeCell ref="I166:I167"/>
    <mergeCell ref="J166:J167"/>
    <mergeCell ref="B166:B167"/>
    <mergeCell ref="C166:C167"/>
    <mergeCell ref="D166:D167"/>
    <mergeCell ref="E166:E167"/>
    <mergeCell ref="B178:B179"/>
    <mergeCell ref="C178:C179"/>
    <mergeCell ref="D178:D179"/>
    <mergeCell ref="E178:E179"/>
    <mergeCell ref="F178:F179"/>
    <mergeCell ref="G178:G179"/>
    <mergeCell ref="H178:H179"/>
    <mergeCell ref="I178:I179"/>
    <mergeCell ref="J178:J179"/>
    <mergeCell ref="L178:L179"/>
    <mergeCell ref="B172:B173"/>
    <mergeCell ref="C172:C173"/>
    <mergeCell ref="D172:D173"/>
    <mergeCell ref="E172:E173"/>
    <mergeCell ref="F172:F173"/>
    <mergeCell ref="G172:G173"/>
    <mergeCell ref="H172:H173"/>
    <mergeCell ref="I172:I173"/>
    <mergeCell ref="J172:J173"/>
    <mergeCell ref="L172:L173"/>
    <mergeCell ref="F174:F175"/>
    <mergeCell ref="G174:G175"/>
    <mergeCell ref="H174:H175"/>
    <mergeCell ref="I174:I175"/>
    <mergeCell ref="J174:J175"/>
    <mergeCell ref="B174:B175"/>
    <mergeCell ref="C174:C175"/>
    <mergeCell ref="D174:D175"/>
    <mergeCell ref="E174:E175"/>
    <mergeCell ref="L174:L175"/>
    <mergeCell ref="B176:B177"/>
    <mergeCell ref="C176:C177"/>
    <mergeCell ref="I216:I217"/>
    <mergeCell ref="E214:E215"/>
    <mergeCell ref="K214:K215"/>
    <mergeCell ref="E216:E217"/>
    <mergeCell ref="J216:J217"/>
    <mergeCell ref="K216:K217"/>
    <mergeCell ref="L216:L217"/>
    <mergeCell ref="L208:L209"/>
    <mergeCell ref="C216:C217"/>
    <mergeCell ref="D216:D217"/>
    <mergeCell ref="H216:H217"/>
    <mergeCell ref="F216:F217"/>
    <mergeCell ref="I210:I211"/>
    <mergeCell ref="B180:B181"/>
    <mergeCell ref="C180:C181"/>
    <mergeCell ref="D180:D181"/>
    <mergeCell ref="E180:E181"/>
    <mergeCell ref="F180:F181"/>
    <mergeCell ref="G180:G181"/>
    <mergeCell ref="H180:H181"/>
    <mergeCell ref="I180:I181"/>
    <mergeCell ref="J180:J181"/>
    <mergeCell ref="L180:L181"/>
    <mergeCell ref="F182:F183"/>
    <mergeCell ref="G182:G183"/>
    <mergeCell ref="H182:H183"/>
    <mergeCell ref="I182:I183"/>
    <mergeCell ref="J182:J183"/>
    <mergeCell ref="B182:B183"/>
    <mergeCell ref="C182:C183"/>
    <mergeCell ref="D182:D183"/>
    <mergeCell ref="E182:E183"/>
    <mergeCell ref="L224:L225"/>
    <mergeCell ref="I226:I227"/>
    <mergeCell ref="E224:E225"/>
    <mergeCell ref="C226:C227"/>
    <mergeCell ref="D226:D227"/>
    <mergeCell ref="F226:F227"/>
    <mergeCell ref="G226:G227"/>
    <mergeCell ref="H226:H227"/>
    <mergeCell ref="C236:C237"/>
    <mergeCell ref="D236:D237"/>
    <mergeCell ref="L226:L227"/>
    <mergeCell ref="E230:E231"/>
    <mergeCell ref="F230:F231"/>
    <mergeCell ref="G230:G231"/>
    <mergeCell ref="B214:B215"/>
    <mergeCell ref="B216:B217"/>
    <mergeCell ref="F194:F195"/>
    <mergeCell ref="G194:G195"/>
    <mergeCell ref="I194:I195"/>
    <mergeCell ref="J194:J195"/>
    <mergeCell ref="L194:L195"/>
    <mergeCell ref="E198:E199"/>
    <mergeCell ref="E200:E201"/>
    <mergeCell ref="C196:C197"/>
    <mergeCell ref="D196:D197"/>
    <mergeCell ref="H196:H197"/>
    <mergeCell ref="F196:F197"/>
    <mergeCell ref="G196:G197"/>
    <mergeCell ref="I196:I197"/>
    <mergeCell ref="J196:J197"/>
    <mergeCell ref="L196:L197"/>
    <mergeCell ref="E194:E195"/>
    <mergeCell ref="B242:B243"/>
    <mergeCell ref="C246:E246"/>
    <mergeCell ref="B245:F245"/>
    <mergeCell ref="C247:E247"/>
    <mergeCell ref="C248:E248"/>
    <mergeCell ref="C249:E249"/>
    <mergeCell ref="C250:E250"/>
    <mergeCell ref="C251:E251"/>
    <mergeCell ref="C252:E252"/>
    <mergeCell ref="C253:E253"/>
    <mergeCell ref="C254:E254"/>
    <mergeCell ref="C255:E255"/>
    <mergeCell ref="C256:E256"/>
    <mergeCell ref="C257:E257"/>
    <mergeCell ref="C258:E258"/>
    <mergeCell ref="C259:E259"/>
    <mergeCell ref="L234:L235"/>
    <mergeCell ref="B234:B235"/>
    <mergeCell ref="B236:B237"/>
    <mergeCell ref="F236:F237"/>
    <mergeCell ref="G236:G237"/>
    <mergeCell ref="I236:I237"/>
    <mergeCell ref="J236:J237"/>
    <mergeCell ref="L236:L237"/>
    <mergeCell ref="E234:E235"/>
    <mergeCell ref="E236:E237"/>
    <mergeCell ref="H236:H237"/>
    <mergeCell ref="L238:L239"/>
    <mergeCell ref="I240:I241"/>
    <mergeCell ref="J240:J241"/>
    <mergeCell ref="K240:K241"/>
    <mergeCell ref="E154:E155"/>
    <mergeCell ref="B156:B157"/>
    <mergeCell ref="C156:C157"/>
    <mergeCell ref="D156:D157"/>
    <mergeCell ref="E156:E157"/>
    <mergeCell ref="F156:F157"/>
    <mergeCell ref="G156:G157"/>
    <mergeCell ref="H156:H157"/>
    <mergeCell ref="I156:I157"/>
    <mergeCell ref="J156:J157"/>
    <mergeCell ref="L156:L157"/>
    <mergeCell ref="J144:J145"/>
    <mergeCell ref="L144:L145"/>
    <mergeCell ref="B146:B147"/>
    <mergeCell ref="C146:C147"/>
    <mergeCell ref="D146:D147"/>
    <mergeCell ref="E146:E147"/>
    <mergeCell ref="F146:F147"/>
    <mergeCell ref="G146:G147"/>
    <mergeCell ref="H146:H147"/>
    <mergeCell ref="I146:I147"/>
    <mergeCell ref="J146:J147"/>
    <mergeCell ref="L146:L147"/>
    <mergeCell ref="E144:E145"/>
    <mergeCell ref="F144:F145"/>
    <mergeCell ref="G144:G145"/>
    <mergeCell ref="H144:H145"/>
    <mergeCell ref="I144:I145"/>
    <mergeCell ref="F154:F155"/>
    <mergeCell ref="G154:G155"/>
    <mergeCell ref="I154:I155"/>
    <mergeCell ref="L154:L155"/>
    <mergeCell ref="L158:L159"/>
    <mergeCell ref="E160:E161"/>
    <mergeCell ref="B162:B163"/>
    <mergeCell ref="C162:C163"/>
    <mergeCell ref="D162:D163"/>
    <mergeCell ref="E162:E163"/>
    <mergeCell ref="F162:F163"/>
    <mergeCell ref="G162:G163"/>
    <mergeCell ref="H162:H163"/>
    <mergeCell ref="I162:I163"/>
    <mergeCell ref="J162:J163"/>
    <mergeCell ref="L162:L163"/>
    <mergeCell ref="F158:F159"/>
    <mergeCell ref="G158:G159"/>
    <mergeCell ref="H158:H159"/>
    <mergeCell ref="I158:I159"/>
    <mergeCell ref="J158:J159"/>
    <mergeCell ref="F160:F161"/>
    <mergeCell ref="G160:G161"/>
    <mergeCell ref="I160:I161"/>
    <mergeCell ref="J160:J161"/>
    <mergeCell ref="L160:L161"/>
    <mergeCell ref="B160:B161"/>
    <mergeCell ref="C160:C161"/>
    <mergeCell ref="D160:D161"/>
    <mergeCell ref="H160:H161"/>
    <mergeCell ref="B158:B159"/>
    <mergeCell ref="C158:C159"/>
    <mergeCell ref="D158:D159"/>
    <mergeCell ref="E158:E159"/>
    <mergeCell ref="D176:D177"/>
    <mergeCell ref="E176:E177"/>
    <mergeCell ref="F176:F177"/>
    <mergeCell ref="G176:G177"/>
    <mergeCell ref="H176:H177"/>
    <mergeCell ref="I176:I177"/>
    <mergeCell ref="J176:J177"/>
    <mergeCell ref="L176:L177"/>
    <mergeCell ref="L166:L167"/>
    <mergeCell ref="B168:B169"/>
    <mergeCell ref="C168:C169"/>
    <mergeCell ref="D168:D169"/>
    <mergeCell ref="E168:E169"/>
    <mergeCell ref="F168:F169"/>
    <mergeCell ref="G168:G169"/>
    <mergeCell ref="H168:H169"/>
    <mergeCell ref="I168:I169"/>
    <mergeCell ref="J168:J169"/>
    <mergeCell ref="L168:L169"/>
    <mergeCell ref="B170:B171"/>
    <mergeCell ref="C170:C171"/>
    <mergeCell ref="D170:D171"/>
    <mergeCell ref="E170:E171"/>
    <mergeCell ref="F170:F171"/>
    <mergeCell ref="G170:G171"/>
    <mergeCell ref="H170:H171"/>
    <mergeCell ref="I170:I171"/>
    <mergeCell ref="J170:J171"/>
    <mergeCell ref="L170:L171"/>
    <mergeCell ref="L188:L189"/>
    <mergeCell ref="E186:E187"/>
    <mergeCell ref="E188:E189"/>
    <mergeCell ref="L182:L183"/>
    <mergeCell ref="B184:B185"/>
    <mergeCell ref="C184:C185"/>
    <mergeCell ref="D184:D185"/>
    <mergeCell ref="E184:E185"/>
    <mergeCell ref="F184:F185"/>
    <mergeCell ref="G184:G185"/>
    <mergeCell ref="H184:H185"/>
    <mergeCell ref="I184:I185"/>
    <mergeCell ref="J184:J185"/>
    <mergeCell ref="L184:L185"/>
    <mergeCell ref="C190:C191"/>
    <mergeCell ref="D190:D191"/>
    <mergeCell ref="H190:H191"/>
    <mergeCell ref="F190:F191"/>
    <mergeCell ref="G190:G191"/>
    <mergeCell ref="I190:I191"/>
    <mergeCell ref="J190:J191"/>
    <mergeCell ref="L190:L191"/>
    <mergeCell ref="C186:C187"/>
    <mergeCell ref="L186:L187"/>
    <mergeCell ref="D188:D189"/>
    <mergeCell ref="H188:H189"/>
    <mergeCell ref="F188:F189"/>
    <mergeCell ref="G188:G189"/>
    <mergeCell ref="I188:I189"/>
    <mergeCell ref="E204:E205"/>
    <mergeCell ref="C200:C201"/>
    <mergeCell ref="D200:D201"/>
    <mergeCell ref="H200:H201"/>
    <mergeCell ref="F200:F201"/>
    <mergeCell ref="G200:G201"/>
    <mergeCell ref="C208:C209"/>
    <mergeCell ref="D208:D209"/>
    <mergeCell ref="H208:H209"/>
    <mergeCell ref="F208:F209"/>
    <mergeCell ref="G208:G209"/>
    <mergeCell ref="I208:I209"/>
    <mergeCell ref="J208:J209"/>
    <mergeCell ref="K204:K205"/>
    <mergeCell ref="G206:G207"/>
    <mergeCell ref="I206:I207"/>
    <mergeCell ref="J188:J189"/>
    <mergeCell ref="E196:E197"/>
    <mergeCell ref="B186:B187"/>
    <mergeCell ref="B188:B189"/>
    <mergeCell ref="B190:B191"/>
    <mergeCell ref="B192:B193"/>
    <mergeCell ref="B194:B195"/>
    <mergeCell ref="B196:B197"/>
    <mergeCell ref="B198:B199"/>
    <mergeCell ref="B200:B201"/>
    <mergeCell ref="B202:B203"/>
    <mergeCell ref="B204:B205"/>
    <mergeCell ref="B206:B207"/>
    <mergeCell ref="B208:B209"/>
    <mergeCell ref="B210:B211"/>
    <mergeCell ref="B212:B213"/>
    <mergeCell ref="I202:I203"/>
    <mergeCell ref="J202:J203"/>
    <mergeCell ref="K202:K203"/>
    <mergeCell ref="I200:I201"/>
    <mergeCell ref="J200:J201"/>
    <mergeCell ref="C192:C193"/>
    <mergeCell ref="D192:D193"/>
    <mergeCell ref="H192:H193"/>
    <mergeCell ref="F192:F193"/>
    <mergeCell ref="G192:G193"/>
    <mergeCell ref="I192:I193"/>
    <mergeCell ref="J192:J193"/>
    <mergeCell ref="E206:E207"/>
    <mergeCell ref="E208:E209"/>
    <mergeCell ref="C204:C205"/>
    <mergeCell ref="D204:D205"/>
    <mergeCell ref="H204:H205"/>
    <mergeCell ref="F204:F205"/>
    <mergeCell ref="E190:E191"/>
    <mergeCell ref="E192:E193"/>
    <mergeCell ref="C188:C189"/>
    <mergeCell ref="L232:L233"/>
    <mergeCell ref="G228:G229"/>
    <mergeCell ref="I228:I229"/>
    <mergeCell ref="J228:J229"/>
    <mergeCell ref="L228:L229"/>
    <mergeCell ref="E226:E227"/>
    <mergeCell ref="E228:E229"/>
    <mergeCell ref="F220:F221"/>
    <mergeCell ref="G220:G221"/>
    <mergeCell ref="H220:H221"/>
    <mergeCell ref="I220:I221"/>
    <mergeCell ref="J220:J221"/>
    <mergeCell ref="L220:L221"/>
    <mergeCell ref="D214:D215"/>
    <mergeCell ref="F214:F215"/>
    <mergeCell ref="G214:G215"/>
    <mergeCell ref="H214:H215"/>
    <mergeCell ref="I214:I215"/>
    <mergeCell ref="J214:J215"/>
    <mergeCell ref="L214:L215"/>
    <mergeCell ref="G216:G217"/>
    <mergeCell ref="L202:L203"/>
    <mergeCell ref="L200:L201"/>
    <mergeCell ref="L192:L193"/>
    <mergeCell ref="G204:G205"/>
    <mergeCell ref="I204:I205"/>
    <mergeCell ref="J204:J205"/>
    <mergeCell ref="L204:L205"/>
    <mergeCell ref="E202:E203"/>
    <mergeCell ref="B232:B233"/>
    <mergeCell ref="B226:B227"/>
    <mergeCell ref="B228:B229"/>
    <mergeCell ref="B222:B223"/>
    <mergeCell ref="C228:C229"/>
    <mergeCell ref="D228:D229"/>
    <mergeCell ref="H228:H229"/>
    <mergeCell ref="F228:F229"/>
    <mergeCell ref="B240:B241"/>
    <mergeCell ref="C230:C231"/>
    <mergeCell ref="D230:D231"/>
    <mergeCell ref="C224:C225"/>
    <mergeCell ref="D224:D225"/>
    <mergeCell ref="F224:F225"/>
    <mergeCell ref="G224:G225"/>
    <mergeCell ref="C206:C207"/>
    <mergeCell ref="D206:D207"/>
    <mergeCell ref="F206:F207"/>
    <mergeCell ref="B224:B225"/>
    <mergeCell ref="B218:B219"/>
    <mergeCell ref="B220:B221"/>
    <mergeCell ref="L230:L231"/>
    <mergeCell ref="C232:C233"/>
    <mergeCell ref="D232:D233"/>
    <mergeCell ref="E232:E233"/>
    <mergeCell ref="F232:F233"/>
    <mergeCell ref="G232:G233"/>
    <mergeCell ref="H232:H233"/>
    <mergeCell ref="I232:I233"/>
    <mergeCell ref="J232:J233"/>
    <mergeCell ref="K188:K189"/>
    <mergeCell ref="K190:K191"/>
    <mergeCell ref="K192:K193"/>
    <mergeCell ref="K194:K195"/>
    <mergeCell ref="K196:K197"/>
    <mergeCell ref="C198:C199"/>
    <mergeCell ref="D198:D199"/>
    <mergeCell ref="F198:F199"/>
    <mergeCell ref="G198:G199"/>
    <mergeCell ref="H198:H199"/>
    <mergeCell ref="I198:I199"/>
    <mergeCell ref="J198:J199"/>
    <mergeCell ref="K198:K199"/>
    <mergeCell ref="L198:L199"/>
    <mergeCell ref="K200:K201"/>
    <mergeCell ref="C202:C203"/>
    <mergeCell ref="D202:D203"/>
    <mergeCell ref="F202:F203"/>
    <mergeCell ref="G202:G203"/>
    <mergeCell ref="H202:H203"/>
    <mergeCell ref="J210:J211"/>
    <mergeCell ref="L210:L211"/>
    <mergeCell ref="C214:C215"/>
    <mergeCell ref="J206:J207"/>
    <mergeCell ref="K206:K207"/>
    <mergeCell ref="L206:L207"/>
    <mergeCell ref="K208:K209"/>
    <mergeCell ref="C210:C211"/>
    <mergeCell ref="D210:D211"/>
    <mergeCell ref="E210:E211"/>
    <mergeCell ref="F210:F211"/>
    <mergeCell ref="G210:G211"/>
    <mergeCell ref="H210:H211"/>
    <mergeCell ref="K210:K211"/>
    <mergeCell ref="C212:C213"/>
    <mergeCell ref="D212:D213"/>
    <mergeCell ref="E212:E213"/>
    <mergeCell ref="F212:F213"/>
    <mergeCell ref="G212:G213"/>
    <mergeCell ref="H212:H213"/>
    <mergeCell ref="I212:I213"/>
    <mergeCell ref="J212:J213"/>
    <mergeCell ref="K212:K213"/>
    <mergeCell ref="L212:L213"/>
    <mergeCell ref="H206:H207"/>
    <mergeCell ref="C218:C219"/>
    <mergeCell ref="D218:D219"/>
    <mergeCell ref="E218:E219"/>
    <mergeCell ref="F218:F219"/>
    <mergeCell ref="G218:G219"/>
    <mergeCell ref="H218:H219"/>
    <mergeCell ref="I218:I219"/>
    <mergeCell ref="J218:J219"/>
    <mergeCell ref="K218:K219"/>
    <mergeCell ref="L218:L219"/>
    <mergeCell ref="C220:C221"/>
    <mergeCell ref="D220:D221"/>
    <mergeCell ref="E220:E221"/>
    <mergeCell ref="K220:K221"/>
    <mergeCell ref="C222:C223"/>
    <mergeCell ref="D222:D223"/>
    <mergeCell ref="E222:E223"/>
    <mergeCell ref="F222:F223"/>
    <mergeCell ref="G222:G223"/>
    <mergeCell ref="H222:H223"/>
    <mergeCell ref="I222:I223"/>
    <mergeCell ref="J222:J223"/>
    <mergeCell ref="K222:K223"/>
    <mergeCell ref="L222:L223"/>
    <mergeCell ref="K224:K225"/>
    <mergeCell ref="J226:J227"/>
    <mergeCell ref="K226:K227"/>
    <mergeCell ref="K228:K229"/>
    <mergeCell ref="K230:K231"/>
    <mergeCell ref="K232:K233"/>
    <mergeCell ref="K234:K235"/>
    <mergeCell ref="K236:K237"/>
    <mergeCell ref="B238:B239"/>
    <mergeCell ref="C238:C239"/>
    <mergeCell ref="D238:D239"/>
    <mergeCell ref="E238:E239"/>
    <mergeCell ref="F238:F239"/>
    <mergeCell ref="G238:G239"/>
    <mergeCell ref="H238:H239"/>
    <mergeCell ref="I238:I239"/>
    <mergeCell ref="J238:J239"/>
    <mergeCell ref="K238:K239"/>
    <mergeCell ref="H224:H225"/>
    <mergeCell ref="I224:I225"/>
    <mergeCell ref="J224:J225"/>
    <mergeCell ref="C234:C235"/>
    <mergeCell ref="D234:D235"/>
    <mergeCell ref="H234:H235"/>
    <mergeCell ref="F234:F235"/>
    <mergeCell ref="G234:G235"/>
    <mergeCell ref="I234:I235"/>
    <mergeCell ref="J234:J235"/>
    <mergeCell ref="H230:H231"/>
    <mergeCell ref="I230:I231"/>
    <mergeCell ref="J230:J231"/>
    <mergeCell ref="B230:B231"/>
    <mergeCell ref="L240:L241"/>
    <mergeCell ref="C242:C243"/>
    <mergeCell ref="D242:D243"/>
    <mergeCell ref="E242:E243"/>
    <mergeCell ref="F242:F243"/>
    <mergeCell ref="G242:G243"/>
    <mergeCell ref="H242:H243"/>
    <mergeCell ref="I242:I243"/>
    <mergeCell ref="J242:J243"/>
    <mergeCell ref="K242:K243"/>
    <mergeCell ref="L242:L243"/>
    <mergeCell ref="C240:C241"/>
    <mergeCell ref="D240:D241"/>
    <mergeCell ref="E240:E241"/>
    <mergeCell ref="F240:F241"/>
    <mergeCell ref="G240:G241"/>
    <mergeCell ref="H240:H241"/>
    <mergeCell ref="C277:E277"/>
    <mergeCell ref="C278:E278"/>
    <mergeCell ref="C279:E279"/>
    <mergeCell ref="C260:E260"/>
    <mergeCell ref="C261:E261"/>
    <mergeCell ref="C262:E262"/>
    <mergeCell ref="C263:E263"/>
    <mergeCell ref="C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s>
  <conditionalFormatting sqref="L7">
    <cfRule type="expression" dxfId="232" priority="1015">
      <formula>$F7="INACTIVO"</formula>
    </cfRule>
    <cfRule type="expression" dxfId="231" priority="1016">
      <formula>$F7="BAJA"</formula>
    </cfRule>
    <cfRule type="expression" dxfId="230" priority="1017">
      <formula>$G7="EN GARANTÍA"</formula>
    </cfRule>
  </conditionalFormatting>
  <conditionalFormatting sqref="M62:M63">
    <cfRule type="expression" dxfId="229" priority="247">
      <formula>$F62="INACTIVO"</formula>
    </cfRule>
    <cfRule type="expression" dxfId="228" priority="248">
      <formula>$F62="BAJA"</formula>
    </cfRule>
    <cfRule type="expression" dxfId="227" priority="249">
      <formula>$G62="EN GARANTÍA"</formula>
    </cfRule>
  </conditionalFormatting>
  <conditionalFormatting sqref="L9 L11">
    <cfRule type="expression" dxfId="226" priority="334">
      <formula>$F9="INACTIVO"</formula>
    </cfRule>
    <cfRule type="expression" dxfId="225" priority="335">
      <formula>$F9="BAJA"</formula>
    </cfRule>
    <cfRule type="expression" dxfId="224" priority="336">
      <formula>$G9="EN GARANTÍA"</formula>
    </cfRule>
  </conditionalFormatting>
  <conditionalFormatting sqref="M122:M123">
    <cfRule type="expression" dxfId="223" priority="160">
      <formula>$F122="INACTIVO"</formula>
    </cfRule>
    <cfRule type="expression" dxfId="222" priority="161">
      <formula>$F122="BAJA"</formula>
    </cfRule>
    <cfRule type="expression" dxfId="221" priority="162">
      <formula>$G122="EN GARANTÍA"</formula>
    </cfRule>
  </conditionalFormatting>
  <conditionalFormatting sqref="K138 K140 K142">
    <cfRule type="expression" dxfId="220" priority="34">
      <formula>$F138="INACTIVO"</formula>
    </cfRule>
    <cfRule type="expression" dxfId="219" priority="35">
      <formula>$F138="BAJA"</formula>
    </cfRule>
    <cfRule type="expression" dxfId="218" priority="36">
      <formula>$G138="EN GARANTÍA"</formula>
    </cfRule>
  </conditionalFormatting>
  <conditionalFormatting sqref="M7:M8">
    <cfRule type="expression" dxfId="217" priority="331">
      <formula>$F7="INACTIVO"</formula>
    </cfRule>
    <cfRule type="expression" dxfId="216" priority="332">
      <formula>$F7="BAJA"</formula>
    </cfRule>
    <cfRule type="expression" dxfId="215" priority="333">
      <formula>$G7="EN GARANTÍA"</formula>
    </cfRule>
  </conditionalFormatting>
  <conditionalFormatting sqref="M9:M10">
    <cfRule type="expression" dxfId="214" priority="328">
      <formula>$F9="INACTIVO"</formula>
    </cfRule>
    <cfRule type="expression" dxfId="213" priority="329">
      <formula>$F9="BAJA"</formula>
    </cfRule>
    <cfRule type="expression" dxfId="212" priority="330">
      <formula>$G9="EN GARANTÍA"</formula>
    </cfRule>
  </conditionalFormatting>
  <conditionalFormatting sqref="M11:M12">
    <cfRule type="expression" dxfId="211" priority="325">
      <formula>$F11="INACTIVO"</formula>
    </cfRule>
    <cfRule type="expression" dxfId="210" priority="326">
      <formula>$F11="BAJA"</formula>
    </cfRule>
    <cfRule type="expression" dxfId="209" priority="327">
      <formula>$G11="EN GARANTÍA"</formula>
    </cfRule>
  </conditionalFormatting>
  <conditionalFormatting sqref="M13">
    <cfRule type="expression" dxfId="208" priority="322">
      <formula>$F13="INACTIVO"</formula>
    </cfRule>
    <cfRule type="expression" dxfId="207" priority="323">
      <formula>$F13="BAJA"</formula>
    </cfRule>
    <cfRule type="expression" dxfId="206" priority="324">
      <formula>$G13="EN GARANTÍA"</formula>
    </cfRule>
  </conditionalFormatting>
  <conditionalFormatting sqref="M14:M15">
    <cfRule type="expression" dxfId="205" priority="319">
      <formula>$F14="INACTIVO"</formula>
    </cfRule>
    <cfRule type="expression" dxfId="204" priority="320">
      <formula>$F14="BAJA"</formula>
    </cfRule>
    <cfRule type="expression" dxfId="203" priority="321">
      <formula>$G14="EN GARANTÍA"</formula>
    </cfRule>
  </conditionalFormatting>
  <conditionalFormatting sqref="M16:M17">
    <cfRule type="expression" dxfId="202" priority="316">
      <formula>$F16="INACTIVO"</formula>
    </cfRule>
    <cfRule type="expression" dxfId="201" priority="317">
      <formula>$F16="BAJA"</formula>
    </cfRule>
    <cfRule type="expression" dxfId="200" priority="318">
      <formula>$G16="EN GARANTÍA"</formula>
    </cfRule>
  </conditionalFormatting>
  <conditionalFormatting sqref="M18:M19">
    <cfRule type="expression" dxfId="199" priority="313">
      <formula>$F18="INACTIVO"</formula>
    </cfRule>
    <cfRule type="expression" dxfId="198" priority="314">
      <formula>$F18="BAJA"</formula>
    </cfRule>
    <cfRule type="expression" dxfId="197" priority="315">
      <formula>$G18="EN GARANTÍA"</formula>
    </cfRule>
  </conditionalFormatting>
  <conditionalFormatting sqref="M20:M21">
    <cfRule type="expression" dxfId="196" priority="310">
      <formula>$F20="INACTIVO"</formula>
    </cfRule>
    <cfRule type="expression" dxfId="195" priority="311">
      <formula>$F20="BAJA"</formula>
    </cfRule>
    <cfRule type="expression" dxfId="194" priority="312">
      <formula>$G20="EN GARANTÍA"</formula>
    </cfRule>
  </conditionalFormatting>
  <conditionalFormatting sqref="M22:M23">
    <cfRule type="expression" dxfId="193" priority="307">
      <formula>$F22="INACTIVO"</formula>
    </cfRule>
    <cfRule type="expression" dxfId="192" priority="308">
      <formula>$F22="BAJA"</formula>
    </cfRule>
    <cfRule type="expression" dxfId="191" priority="309">
      <formula>$G22="EN GARANTÍA"</formula>
    </cfRule>
  </conditionalFormatting>
  <conditionalFormatting sqref="M24:M25">
    <cfRule type="expression" dxfId="190" priority="304">
      <formula>$F24="INACTIVO"</formula>
    </cfRule>
    <cfRule type="expression" dxfId="189" priority="305">
      <formula>$F24="BAJA"</formula>
    </cfRule>
    <cfRule type="expression" dxfId="188" priority="306">
      <formula>$G24="EN GARANTÍA"</formula>
    </cfRule>
  </conditionalFormatting>
  <conditionalFormatting sqref="M26:M27">
    <cfRule type="expression" dxfId="187" priority="301">
      <formula>$F26="INACTIVO"</formula>
    </cfRule>
    <cfRule type="expression" dxfId="186" priority="302">
      <formula>$F26="BAJA"</formula>
    </cfRule>
    <cfRule type="expression" dxfId="185" priority="303">
      <formula>$G26="EN GARANTÍA"</formula>
    </cfRule>
  </conditionalFormatting>
  <conditionalFormatting sqref="M28:M29">
    <cfRule type="expression" dxfId="184" priority="298">
      <formula>$F28="INACTIVO"</formula>
    </cfRule>
    <cfRule type="expression" dxfId="183" priority="299">
      <formula>$F28="BAJA"</formula>
    </cfRule>
    <cfRule type="expression" dxfId="182" priority="300">
      <formula>$G28="EN GARANTÍA"</formula>
    </cfRule>
  </conditionalFormatting>
  <conditionalFormatting sqref="M30:M31">
    <cfRule type="expression" dxfId="181" priority="295">
      <formula>$F30="INACTIVO"</formula>
    </cfRule>
    <cfRule type="expression" dxfId="180" priority="296">
      <formula>$F30="BAJA"</formula>
    </cfRule>
    <cfRule type="expression" dxfId="179" priority="297">
      <formula>$G30="EN GARANTÍA"</formula>
    </cfRule>
  </conditionalFormatting>
  <conditionalFormatting sqref="M32:M33">
    <cfRule type="expression" dxfId="178" priority="292">
      <formula>$F32="INACTIVO"</formula>
    </cfRule>
    <cfRule type="expression" dxfId="177" priority="293">
      <formula>$F32="BAJA"</formula>
    </cfRule>
    <cfRule type="expression" dxfId="176" priority="294">
      <formula>$G32="EN GARANTÍA"</formula>
    </cfRule>
  </conditionalFormatting>
  <conditionalFormatting sqref="M34:M35">
    <cfRule type="expression" dxfId="175" priority="289">
      <formula>$F34="INACTIVO"</formula>
    </cfRule>
    <cfRule type="expression" dxfId="174" priority="290">
      <formula>$F34="BAJA"</formula>
    </cfRule>
    <cfRule type="expression" dxfId="173" priority="291">
      <formula>$G34="EN GARANTÍA"</formula>
    </cfRule>
  </conditionalFormatting>
  <conditionalFormatting sqref="M36:M37">
    <cfRule type="expression" dxfId="172" priority="286">
      <formula>$F36="INACTIVO"</formula>
    </cfRule>
    <cfRule type="expression" dxfId="171" priority="287">
      <formula>$F36="BAJA"</formula>
    </cfRule>
    <cfRule type="expression" dxfId="170" priority="288">
      <formula>$G36="EN GARANTÍA"</formula>
    </cfRule>
  </conditionalFormatting>
  <conditionalFormatting sqref="M38:M39">
    <cfRule type="expression" dxfId="169" priority="283">
      <formula>$F38="INACTIVO"</formula>
    </cfRule>
    <cfRule type="expression" dxfId="168" priority="284">
      <formula>$F38="BAJA"</formula>
    </cfRule>
    <cfRule type="expression" dxfId="167" priority="285">
      <formula>$G38="EN GARANTÍA"</formula>
    </cfRule>
  </conditionalFormatting>
  <conditionalFormatting sqref="M40:M41">
    <cfRule type="expression" dxfId="166" priority="280">
      <formula>$F40="INACTIVO"</formula>
    </cfRule>
    <cfRule type="expression" dxfId="165" priority="281">
      <formula>$F40="BAJA"</formula>
    </cfRule>
    <cfRule type="expression" dxfId="164" priority="282">
      <formula>$G40="EN GARANTÍA"</formula>
    </cfRule>
  </conditionalFormatting>
  <conditionalFormatting sqref="M42:M43">
    <cfRule type="expression" dxfId="163" priority="277">
      <formula>$F42="INACTIVO"</formula>
    </cfRule>
    <cfRule type="expression" dxfId="162" priority="278">
      <formula>$F42="BAJA"</formula>
    </cfRule>
    <cfRule type="expression" dxfId="161" priority="279">
      <formula>$G42="EN GARANTÍA"</formula>
    </cfRule>
  </conditionalFormatting>
  <conditionalFormatting sqref="M44:M45">
    <cfRule type="expression" dxfId="160" priority="274">
      <formula>$F44="INACTIVO"</formula>
    </cfRule>
    <cfRule type="expression" dxfId="159" priority="275">
      <formula>$F44="BAJA"</formula>
    </cfRule>
    <cfRule type="expression" dxfId="158" priority="276">
      <formula>$G44="EN GARANTÍA"</formula>
    </cfRule>
  </conditionalFormatting>
  <conditionalFormatting sqref="M46:M47">
    <cfRule type="expression" dxfId="157" priority="271">
      <formula>$F46="INACTIVO"</formula>
    </cfRule>
    <cfRule type="expression" dxfId="156" priority="272">
      <formula>$F46="BAJA"</formula>
    </cfRule>
    <cfRule type="expression" dxfId="155" priority="273">
      <formula>$G46="EN GARANTÍA"</formula>
    </cfRule>
  </conditionalFormatting>
  <conditionalFormatting sqref="M48:M49">
    <cfRule type="expression" dxfId="154" priority="268">
      <formula>$F48="INACTIVO"</formula>
    </cfRule>
    <cfRule type="expression" dxfId="153" priority="269">
      <formula>$F48="BAJA"</formula>
    </cfRule>
    <cfRule type="expression" dxfId="152" priority="270">
      <formula>$G48="EN GARANTÍA"</formula>
    </cfRule>
  </conditionalFormatting>
  <conditionalFormatting sqref="M50:M51">
    <cfRule type="expression" dxfId="151" priority="265">
      <formula>$F50="INACTIVO"</formula>
    </cfRule>
    <cfRule type="expression" dxfId="150" priority="266">
      <formula>$F50="BAJA"</formula>
    </cfRule>
    <cfRule type="expression" dxfId="149" priority="267">
      <formula>$G50="EN GARANTÍA"</formula>
    </cfRule>
  </conditionalFormatting>
  <conditionalFormatting sqref="M52:M53">
    <cfRule type="expression" dxfId="148" priority="262">
      <formula>$F52="INACTIVO"</formula>
    </cfRule>
    <cfRule type="expression" dxfId="147" priority="263">
      <formula>$F52="BAJA"</formula>
    </cfRule>
    <cfRule type="expression" dxfId="146" priority="264">
      <formula>$G52="EN GARANTÍA"</formula>
    </cfRule>
  </conditionalFormatting>
  <conditionalFormatting sqref="M54:M55">
    <cfRule type="expression" dxfId="145" priority="259">
      <formula>$F54="INACTIVO"</formula>
    </cfRule>
    <cfRule type="expression" dxfId="144" priority="260">
      <formula>$F54="BAJA"</formula>
    </cfRule>
    <cfRule type="expression" dxfId="143" priority="261">
      <formula>$G54="EN GARANTÍA"</formula>
    </cfRule>
  </conditionalFormatting>
  <conditionalFormatting sqref="M56:M57">
    <cfRule type="expression" dxfId="142" priority="256">
      <formula>$F56="INACTIVO"</formula>
    </cfRule>
    <cfRule type="expression" dxfId="141" priority="257">
      <formula>$F56="BAJA"</formula>
    </cfRule>
    <cfRule type="expression" dxfId="140" priority="258">
      <formula>$G56="EN GARANTÍA"</formula>
    </cfRule>
  </conditionalFormatting>
  <conditionalFormatting sqref="M58:M59">
    <cfRule type="expression" dxfId="139" priority="253">
      <formula>$F58="INACTIVO"</formula>
    </cfRule>
    <cfRule type="expression" dxfId="138" priority="254">
      <formula>$F58="BAJA"</formula>
    </cfRule>
    <cfRule type="expression" dxfId="137" priority="255">
      <formula>$G58="EN GARANTÍA"</formula>
    </cfRule>
  </conditionalFormatting>
  <conditionalFormatting sqref="M60:M61">
    <cfRule type="expression" dxfId="136" priority="250">
      <formula>$F60="INACTIVO"</formula>
    </cfRule>
    <cfRule type="expression" dxfId="135" priority="251">
      <formula>$F60="BAJA"</formula>
    </cfRule>
    <cfRule type="expression" dxfId="134" priority="252">
      <formula>$G60="EN GARANTÍA"</formula>
    </cfRule>
  </conditionalFormatting>
  <conditionalFormatting sqref="M64:M65">
    <cfRule type="expression" dxfId="133" priority="244">
      <formula>$F64="INACTIVO"</formula>
    </cfRule>
    <cfRule type="expression" dxfId="132" priority="245">
      <formula>$F64="BAJA"</formula>
    </cfRule>
    <cfRule type="expression" dxfId="131" priority="246">
      <formula>$G64="EN GARANTÍA"</formula>
    </cfRule>
  </conditionalFormatting>
  <conditionalFormatting sqref="M66:M67">
    <cfRule type="expression" dxfId="130" priority="241">
      <formula>$F66="INACTIVO"</formula>
    </cfRule>
    <cfRule type="expression" dxfId="129" priority="242">
      <formula>$F66="BAJA"</formula>
    </cfRule>
    <cfRule type="expression" dxfId="128" priority="243">
      <formula>$G66="EN GARANTÍA"</formula>
    </cfRule>
  </conditionalFormatting>
  <conditionalFormatting sqref="M68:M69">
    <cfRule type="expression" dxfId="127" priority="238">
      <formula>$F68="INACTIVO"</formula>
    </cfRule>
    <cfRule type="expression" dxfId="126" priority="239">
      <formula>$F68="BAJA"</formula>
    </cfRule>
    <cfRule type="expression" dxfId="125" priority="240">
      <formula>$G68="EN GARANTÍA"</formula>
    </cfRule>
  </conditionalFormatting>
  <conditionalFormatting sqref="M70:M71">
    <cfRule type="expression" dxfId="124" priority="235">
      <formula>$F70="INACTIVO"</formula>
    </cfRule>
    <cfRule type="expression" dxfId="123" priority="236">
      <formula>$F70="BAJA"</formula>
    </cfRule>
    <cfRule type="expression" dxfId="122" priority="237">
      <formula>$G70="EN GARANTÍA"</formula>
    </cfRule>
  </conditionalFormatting>
  <conditionalFormatting sqref="M72:M73">
    <cfRule type="expression" dxfId="121" priority="232">
      <formula>$F72="INACTIVO"</formula>
    </cfRule>
    <cfRule type="expression" dxfId="120" priority="233">
      <formula>$F72="BAJA"</formula>
    </cfRule>
    <cfRule type="expression" dxfId="119" priority="234">
      <formula>$G72="EN GARANTÍA"</formula>
    </cfRule>
  </conditionalFormatting>
  <conditionalFormatting sqref="M74:M75">
    <cfRule type="expression" dxfId="118" priority="229">
      <formula>$F74="INACTIVO"</formula>
    </cfRule>
    <cfRule type="expression" dxfId="117" priority="230">
      <formula>$F74="BAJA"</formula>
    </cfRule>
    <cfRule type="expression" dxfId="116" priority="231">
      <formula>$G74="EN GARANTÍA"</formula>
    </cfRule>
  </conditionalFormatting>
  <conditionalFormatting sqref="M76:M77">
    <cfRule type="expression" dxfId="115" priority="226">
      <formula>$F76="INACTIVO"</formula>
    </cfRule>
    <cfRule type="expression" dxfId="114" priority="227">
      <formula>$F76="BAJA"</formula>
    </cfRule>
    <cfRule type="expression" dxfId="113" priority="228">
      <formula>$G76="EN GARANTÍA"</formula>
    </cfRule>
  </conditionalFormatting>
  <conditionalFormatting sqref="M78:M79">
    <cfRule type="expression" dxfId="112" priority="223">
      <formula>$F78="INACTIVO"</formula>
    </cfRule>
    <cfRule type="expression" dxfId="111" priority="224">
      <formula>$F78="BAJA"</formula>
    </cfRule>
    <cfRule type="expression" dxfId="110" priority="225">
      <formula>$G78="EN GARANTÍA"</formula>
    </cfRule>
  </conditionalFormatting>
  <conditionalFormatting sqref="M80:M81">
    <cfRule type="expression" dxfId="109" priority="220">
      <formula>$F80="INACTIVO"</formula>
    </cfRule>
    <cfRule type="expression" dxfId="108" priority="221">
      <formula>$F80="BAJA"</formula>
    </cfRule>
    <cfRule type="expression" dxfId="107" priority="222">
      <formula>$G80="EN GARANTÍA"</formula>
    </cfRule>
  </conditionalFormatting>
  <conditionalFormatting sqref="M82:M83">
    <cfRule type="expression" dxfId="106" priority="217">
      <formula>$F82="INACTIVO"</formula>
    </cfRule>
    <cfRule type="expression" dxfId="105" priority="218">
      <formula>$F82="BAJA"</formula>
    </cfRule>
    <cfRule type="expression" dxfId="104" priority="219">
      <formula>$G82="EN GARANTÍA"</formula>
    </cfRule>
  </conditionalFormatting>
  <conditionalFormatting sqref="M84:M85">
    <cfRule type="expression" dxfId="103" priority="214">
      <formula>$F84="INACTIVO"</formula>
    </cfRule>
    <cfRule type="expression" dxfId="102" priority="215">
      <formula>$F84="BAJA"</formula>
    </cfRule>
    <cfRule type="expression" dxfId="101" priority="216">
      <formula>$G84="EN GARANTÍA"</formula>
    </cfRule>
  </conditionalFormatting>
  <conditionalFormatting sqref="M86:M87">
    <cfRule type="expression" dxfId="100" priority="211">
      <formula>$F86="INACTIVO"</formula>
    </cfRule>
    <cfRule type="expression" dxfId="99" priority="212">
      <formula>$F86="BAJA"</formula>
    </cfRule>
    <cfRule type="expression" dxfId="98" priority="213">
      <formula>$G86="EN GARANTÍA"</formula>
    </cfRule>
  </conditionalFormatting>
  <conditionalFormatting sqref="M88:M89">
    <cfRule type="expression" dxfId="97" priority="208">
      <formula>$F88="INACTIVO"</formula>
    </cfRule>
    <cfRule type="expression" dxfId="96" priority="209">
      <formula>$F88="BAJA"</formula>
    </cfRule>
    <cfRule type="expression" dxfId="95" priority="210">
      <formula>$G88="EN GARANTÍA"</formula>
    </cfRule>
  </conditionalFormatting>
  <conditionalFormatting sqref="M92:M93">
    <cfRule type="expression" dxfId="94" priority="205">
      <formula>$F92="INACTIVO"</formula>
    </cfRule>
    <cfRule type="expression" dxfId="93" priority="206">
      <formula>$F92="BAJA"</formula>
    </cfRule>
    <cfRule type="expression" dxfId="92" priority="207">
      <formula>$G92="EN GARANTÍA"</formula>
    </cfRule>
  </conditionalFormatting>
  <conditionalFormatting sqref="M94:M95">
    <cfRule type="expression" dxfId="91" priority="202">
      <formula>$F94="INACTIVO"</formula>
    </cfRule>
    <cfRule type="expression" dxfId="90" priority="203">
      <formula>$F94="BAJA"</formula>
    </cfRule>
    <cfRule type="expression" dxfId="89" priority="204">
      <formula>$G94="EN GARANTÍA"</formula>
    </cfRule>
  </conditionalFormatting>
  <conditionalFormatting sqref="M96:M97">
    <cfRule type="expression" dxfId="88" priority="199">
      <formula>$F96="INACTIVO"</formula>
    </cfRule>
    <cfRule type="expression" dxfId="87" priority="200">
      <formula>$F96="BAJA"</formula>
    </cfRule>
    <cfRule type="expression" dxfId="86" priority="201">
      <formula>$G96="EN GARANTÍA"</formula>
    </cfRule>
  </conditionalFormatting>
  <conditionalFormatting sqref="M98:M99">
    <cfRule type="expression" dxfId="85" priority="196">
      <formula>$F98="INACTIVO"</formula>
    </cfRule>
    <cfRule type="expression" dxfId="84" priority="197">
      <formula>$F98="BAJA"</formula>
    </cfRule>
    <cfRule type="expression" dxfId="83" priority="198">
      <formula>$G98="EN GARANTÍA"</formula>
    </cfRule>
  </conditionalFormatting>
  <conditionalFormatting sqref="M100:M101">
    <cfRule type="expression" dxfId="82" priority="193">
      <formula>$F100="INACTIVO"</formula>
    </cfRule>
    <cfRule type="expression" dxfId="81" priority="194">
      <formula>$F100="BAJA"</formula>
    </cfRule>
    <cfRule type="expression" dxfId="80" priority="195">
      <formula>$G100="EN GARANTÍA"</formula>
    </cfRule>
  </conditionalFormatting>
  <conditionalFormatting sqref="M102:M103">
    <cfRule type="expression" dxfId="79" priority="190">
      <formula>$F102="INACTIVO"</formula>
    </cfRule>
    <cfRule type="expression" dxfId="78" priority="191">
      <formula>$F102="BAJA"</formula>
    </cfRule>
    <cfRule type="expression" dxfId="77" priority="192">
      <formula>$G102="EN GARANTÍA"</formula>
    </cfRule>
  </conditionalFormatting>
  <conditionalFormatting sqref="M104:M105">
    <cfRule type="expression" dxfId="76" priority="187">
      <formula>$F104="INACTIVO"</formula>
    </cfRule>
    <cfRule type="expression" dxfId="75" priority="188">
      <formula>$F104="BAJA"</formula>
    </cfRule>
    <cfRule type="expression" dxfId="74" priority="189">
      <formula>$G104="EN GARANTÍA"</formula>
    </cfRule>
  </conditionalFormatting>
  <conditionalFormatting sqref="M106:M107">
    <cfRule type="expression" dxfId="73" priority="184">
      <formula>$F106="INACTIVO"</formula>
    </cfRule>
    <cfRule type="expression" dxfId="72" priority="185">
      <formula>$F106="BAJA"</formula>
    </cfRule>
    <cfRule type="expression" dxfId="71" priority="186">
      <formula>$G106="EN GARANTÍA"</formula>
    </cfRule>
  </conditionalFormatting>
  <conditionalFormatting sqref="M108:M109">
    <cfRule type="expression" dxfId="70" priority="181">
      <formula>$F108="INACTIVO"</formula>
    </cfRule>
    <cfRule type="expression" dxfId="69" priority="182">
      <formula>$F108="BAJA"</formula>
    </cfRule>
    <cfRule type="expression" dxfId="68" priority="183">
      <formula>$G108="EN GARANTÍA"</formula>
    </cfRule>
  </conditionalFormatting>
  <conditionalFormatting sqref="M110:M111">
    <cfRule type="expression" dxfId="67" priority="178">
      <formula>$F110="INACTIVO"</formula>
    </cfRule>
    <cfRule type="expression" dxfId="66" priority="179">
      <formula>$F110="BAJA"</formula>
    </cfRule>
    <cfRule type="expression" dxfId="65" priority="180">
      <formula>$G110="EN GARANTÍA"</formula>
    </cfRule>
  </conditionalFormatting>
  <conditionalFormatting sqref="M112:M113">
    <cfRule type="expression" dxfId="64" priority="175">
      <formula>$F112="INACTIVO"</formula>
    </cfRule>
    <cfRule type="expression" dxfId="63" priority="176">
      <formula>$F112="BAJA"</formula>
    </cfRule>
    <cfRule type="expression" dxfId="62" priority="177">
      <formula>$G112="EN GARANTÍA"</formula>
    </cfRule>
  </conditionalFormatting>
  <conditionalFormatting sqref="M114:M115">
    <cfRule type="expression" dxfId="61" priority="172">
      <formula>$F114="INACTIVO"</formula>
    </cfRule>
    <cfRule type="expression" dxfId="60" priority="173">
      <formula>$F114="BAJA"</formula>
    </cfRule>
    <cfRule type="expression" dxfId="59" priority="174">
      <formula>$G114="EN GARANTÍA"</formula>
    </cfRule>
  </conditionalFormatting>
  <conditionalFormatting sqref="M116:M117">
    <cfRule type="expression" dxfId="58" priority="169">
      <formula>$F116="INACTIVO"</formula>
    </cfRule>
    <cfRule type="expression" dxfId="57" priority="170">
      <formula>$F116="BAJA"</formula>
    </cfRule>
    <cfRule type="expression" dxfId="56" priority="171">
      <formula>$G116="EN GARANTÍA"</formula>
    </cfRule>
  </conditionalFormatting>
  <conditionalFormatting sqref="M118:M119">
    <cfRule type="expression" dxfId="55" priority="166">
      <formula>$F118="INACTIVO"</formula>
    </cfRule>
    <cfRule type="expression" dxfId="54" priority="167">
      <formula>$F118="BAJA"</formula>
    </cfRule>
    <cfRule type="expression" dxfId="53" priority="168">
      <formula>$G118="EN GARANTÍA"</formula>
    </cfRule>
  </conditionalFormatting>
  <conditionalFormatting sqref="M120:M121">
    <cfRule type="expression" dxfId="52" priority="163">
      <formula>$F120="INACTIVO"</formula>
    </cfRule>
    <cfRule type="expression" dxfId="51" priority="164">
      <formula>$F120="BAJA"</formula>
    </cfRule>
    <cfRule type="expression" dxfId="50" priority="165">
      <formula>$G120="EN GARANTÍA"</formula>
    </cfRule>
  </conditionalFormatting>
  <conditionalFormatting sqref="M90:M91">
    <cfRule type="expression" dxfId="49" priority="157">
      <formula>$F90="INACTIVO"</formula>
    </cfRule>
    <cfRule type="expression" dxfId="48" priority="158">
      <formula>$F90="BAJA"</formula>
    </cfRule>
    <cfRule type="expression" dxfId="47" priority="159">
      <formula>$G90="EN GARANTÍA"</formula>
    </cfRule>
  </conditionalFormatting>
  <conditionalFormatting sqref="K124 K126 K128 K130 K132 K134 K136 K144 K146 K152 K156 K158 K160 K162 K166 K172 K174 K176 K178 K180 K182 K184 K186">
    <cfRule type="expression" dxfId="46" priority="52">
      <formula>$F124="INACTIVO"</formula>
    </cfRule>
    <cfRule type="expression" dxfId="45" priority="53">
      <formula>$F124="BAJA"</formula>
    </cfRule>
    <cfRule type="expression" dxfId="44" priority="54">
      <formula>$G124="EN GARANTÍA"</formula>
    </cfRule>
  </conditionalFormatting>
  <conditionalFormatting sqref="L124 L126 L128 L130 L132 L134 L136 L138 L140 L142 L144 L146 L148 L150 L152 L154 L156 L158 L160 L162 L164 L166 L168 L170 L172 L174 L176 L178 L180 L182 L184 L186">
    <cfRule type="expression" dxfId="43" priority="49">
      <formula>$F124="INACTIVO"</formula>
    </cfRule>
    <cfRule type="expression" dxfId="42" priority="50">
      <formula>$F124="BAJA"</formula>
    </cfRule>
    <cfRule type="expression" dxfId="41" priority="51">
      <formula>$G124="EN GARANTÍA"</formula>
    </cfRule>
  </conditionalFormatting>
  <conditionalFormatting sqref="K168 K170">
    <cfRule type="expression" dxfId="40" priority="46">
      <formula>$F168="INACTIVO"</formula>
    </cfRule>
    <cfRule type="expression" dxfId="39" priority="47">
      <formula>$F168="BAJA"</formula>
    </cfRule>
    <cfRule type="expression" dxfId="38" priority="48">
      <formula>$G168="EN GARANTÍA"</formula>
    </cfRule>
  </conditionalFormatting>
  <conditionalFormatting sqref="K164">
    <cfRule type="expression" dxfId="37" priority="43">
      <formula>$F164="INACTIVO"</formula>
    </cfRule>
    <cfRule type="expression" dxfId="36" priority="44">
      <formula>$F164="BAJA"</formula>
    </cfRule>
    <cfRule type="expression" dxfId="35" priority="45">
      <formula>$G164="EN GARANTÍA"</formula>
    </cfRule>
  </conditionalFormatting>
  <conditionalFormatting sqref="M124:M187">
    <cfRule type="expression" dxfId="34" priority="37">
      <formula>$F124="INACTIVO"</formula>
    </cfRule>
    <cfRule type="expression" dxfId="33" priority="38">
      <formula>$F124="BAJA"</formula>
    </cfRule>
    <cfRule type="expression" dxfId="32" priority="39">
      <formula>$G124="EN GARANTÍA"</formula>
    </cfRule>
  </conditionalFormatting>
  <conditionalFormatting sqref="K148">
    <cfRule type="expression" dxfId="31" priority="31">
      <formula>$F148="INACTIVO"</formula>
    </cfRule>
    <cfRule type="expression" dxfId="30" priority="32">
      <formula>$F148="BAJA"</formula>
    </cfRule>
    <cfRule type="expression" dxfId="29" priority="33">
      <formula>$G148="EN GARANTÍA"</formula>
    </cfRule>
  </conditionalFormatting>
  <conditionalFormatting sqref="K150">
    <cfRule type="expression" dxfId="28" priority="28">
      <formula>$F150="INACTIVO"</formula>
    </cfRule>
    <cfRule type="expression" dxfId="27" priority="29">
      <formula>$F150="BAJA"</formula>
    </cfRule>
    <cfRule type="expression" dxfId="26" priority="30">
      <formula>$G150="EN GARANTÍA"</formula>
    </cfRule>
  </conditionalFormatting>
  <conditionalFormatting sqref="K154">
    <cfRule type="expression" dxfId="25" priority="25">
      <formula>$F154="INACTIVO"</formula>
    </cfRule>
    <cfRule type="expression" dxfId="24" priority="26">
      <formula>$F154="BAJA"</formula>
    </cfRule>
    <cfRule type="expression" dxfId="23" priority="27">
      <formula>$G154="EN GARANTÍA"</formula>
    </cfRule>
  </conditionalFormatting>
  <conditionalFormatting sqref="K188 K190 K192 K202 K204 K206 K208 K210 K212 K214 K216 K226 K228 K232 K236 K238 K240 K242">
    <cfRule type="expression" dxfId="22" priority="19">
      <formula>$F188="INACTIVO"</formula>
    </cfRule>
    <cfRule type="expression" dxfId="21" priority="20">
      <formula>$F188="BAJA"</formula>
    </cfRule>
    <cfRule type="expression" dxfId="20" priority="21">
      <formula>$G188="EN GARANTÍA"</formula>
    </cfRule>
  </conditionalFormatting>
  <conditionalFormatting sqref="L188 L190 L192 L194 L196 L198 L200 L202 L204 L206 L208 L210 L212 L214 L216 L218 L220 L222 L224 L226 L228 L230 L232 L234 L236 L238 L240 L242">
    <cfRule type="expression" dxfId="19" priority="16">
      <formula>$F188="INACTIVO"</formula>
    </cfRule>
    <cfRule type="expression" dxfId="18" priority="17">
      <formula>$F188="BAJA"</formula>
    </cfRule>
    <cfRule type="expression" dxfId="17" priority="18">
      <formula>$G188="EN GARANTÍA"</formula>
    </cfRule>
  </conditionalFormatting>
  <conditionalFormatting sqref="M188:M243">
    <cfRule type="expression" dxfId="16" priority="13">
      <formula>$F188="INACTIVO"</formula>
    </cfRule>
    <cfRule type="expression" dxfId="15" priority="14">
      <formula>$F188="BAJA"</formula>
    </cfRule>
    <cfRule type="expression" dxfId="14" priority="15">
      <formula>$G188="EN GARANTÍA"</formula>
    </cfRule>
  </conditionalFormatting>
  <conditionalFormatting sqref="K194 K196 K198 K200">
    <cfRule type="expression" dxfId="13" priority="10">
      <formula>$F194="INACTIVO"</formula>
    </cfRule>
    <cfRule type="expression" dxfId="12" priority="11">
      <formula>$F194="BAJA"</formula>
    </cfRule>
    <cfRule type="expression" dxfId="11" priority="12">
      <formula>$G194="EN GARANTÍA"</formula>
    </cfRule>
  </conditionalFormatting>
  <conditionalFormatting sqref="K218 K220 K222 K224">
    <cfRule type="expression" dxfId="10" priority="7">
      <formula>$F218="INACTIVO"</formula>
    </cfRule>
    <cfRule type="expression" dxfId="9" priority="8">
      <formula>$F218="BAJA"</formula>
    </cfRule>
    <cfRule type="expression" dxfId="8" priority="9">
      <formula>$G218="EN GARANTÍA"</formula>
    </cfRule>
  </conditionalFormatting>
  <conditionalFormatting sqref="K230">
    <cfRule type="expression" dxfId="7" priority="4">
      <formula>$F230="INACTIVO"</formula>
    </cfRule>
    <cfRule type="expression" dxfId="6" priority="5">
      <formula>$F230="BAJA"</formula>
    </cfRule>
    <cfRule type="expression" dxfId="5" priority="6">
      <formula>$G230="EN GARANTÍA"</formula>
    </cfRule>
  </conditionalFormatting>
  <conditionalFormatting sqref="K234">
    <cfRule type="expression" dxfId="4" priority="1">
      <formula>$F234="INACTIVO"</formula>
    </cfRule>
    <cfRule type="expression" dxfId="3" priority="2">
      <formula>$F234="BAJA"</formula>
    </cfRule>
    <cfRule type="expression" dxfId="2" priority="3">
      <formula>$G234="EN GARANTÍA"</formula>
    </cfRule>
  </conditionalFormatting>
  <hyperlinks>
    <hyperlink ref="D202" r:id="rId1" display="../../../../../:x:/s/GrupoEquiposdeLaboratorio/ET1C3nFBSHxLoXe7xEZYp5QBep9kCTPRPQI7bhwraBKGrg?e=97UJRM" xr:uid="{00000000-0004-0000-0000-000000000000}"/>
    <hyperlink ref="D206" r:id="rId2" display="../../../../../:x:/s/GrupoEquiposdeLaboratorio/EfLte8pbPslLtIM-gMhcU1ABB2UdzCh52jjCqJbhmJkqdA?e=h2qecb" xr:uid="{00000000-0004-0000-0000-000001000000}"/>
    <hyperlink ref="D216" r:id="rId3" display="../../../../../:x:/s/GrupoEquiposdeLaboratorio/EUWUWR5jC9JDniNqSpmeYaoBqDrrZcqWohS_pLmTOkuyFw?e=4IJjb9" xr:uid="{00000000-0004-0000-0000-000002000000}"/>
    <hyperlink ref="D226" r:id="rId4" display="../../../../../:x:/s/GrupoEquiposdeLaboratorio/Efrn_CO4oi1OjGkaF9Khq6kB9jpVCPb1oWITr8kHfCGaZA?e=hOEVpa" xr:uid="{00000000-0004-0000-0000-000003000000}"/>
    <hyperlink ref="D228" r:id="rId5" display="../../../../../:x:/s/GrupoEquiposdeLaboratorio/EUVXtT0osOlFrKmztJeMzywBRnuIw7D74VFBkZC38Xxt3w?e=cim9rX" xr:uid="{00000000-0004-0000-0000-000004000000}"/>
    <hyperlink ref="D230" r:id="rId6" display="../../../../../:x:/s/GrupoEquiposdeLaboratorio/Eb4DpYLxFftKgyNJq0J1n0kBUsaxGpuAyRGMZn4SmcOxtg?e=NY4ER4" xr:uid="{00000000-0004-0000-0000-000005000000}"/>
    <hyperlink ref="D232" r:id="rId7" display="../../../../../:x:/s/GrupoEquiposdeLaboratorio/ETpXzNMn00hDtdQRiRyPYPwBELfhVzZuemPtXNow5EFlsQ?e=1Onlee" xr:uid="{00000000-0004-0000-0000-000006000000}"/>
    <hyperlink ref="D234" r:id="rId8" display="../../../../../:x:/s/GrupoEquiposdeLaboratorio/EZDJ5QVhiO1Lgu-w-_wjvXkBmOwtRSVCTcEJIwUSt1Ksvg?e=tAsEVF" xr:uid="{00000000-0004-0000-0000-000007000000}"/>
    <hyperlink ref="D240" r:id="rId9" display="../../../../../:x:/s/GrupoEquiposdeLaboratorio/EaZ3DDZe2mdAqCZXRKvBungBZWTXCxCbOduGyWod2lP6Hw?e=x8z9uD" xr:uid="{00000000-0004-0000-0000-000008000000}"/>
    <hyperlink ref="D242" r:id="rId10" display="../../../../../:x:/s/GrupoEquiposdeLaboratorio/EasERaX4uv5HtUzFHMhBQJ8BB9Q46ZUxWCmPgUJfBDdOvg?e=MBZHQQ" xr:uid="{00000000-0004-0000-0000-000009000000}"/>
  </hyperlinks>
  <pageMargins left="0.7" right="0.7" top="0.75" bottom="0.75" header="0.3" footer="0.3"/>
  <pageSetup scale="10" orientation="landscape" horizontalDpi="1200" verticalDpi="1200" r:id="rId11"/>
  <rowBreaks count="1" manualBreakCount="1">
    <brk id="174" max="13" man="1"/>
  </rowBreaks>
  <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2B6AB"/>
  </sheetPr>
  <dimension ref="A1:L42"/>
  <sheetViews>
    <sheetView view="pageBreakPreview" zoomScale="110" zoomScaleNormal="100" zoomScaleSheetLayoutView="110" workbookViewId="0">
      <selection activeCell="K24" sqref="K24"/>
    </sheetView>
  </sheetViews>
  <sheetFormatPr defaultColWidth="11.42578125" defaultRowHeight="15"/>
  <cols>
    <col min="1" max="1" width="3.140625" customWidth="1"/>
    <col min="2" max="2" width="15.140625" customWidth="1"/>
    <col min="3" max="3" width="17" customWidth="1"/>
    <col min="4" max="4" width="4.7109375" customWidth="1"/>
    <col min="5" max="5" width="4" customWidth="1"/>
    <col min="6" max="7" width="7.28515625" customWidth="1"/>
    <col min="8" max="9" width="7" customWidth="1"/>
    <col min="10" max="10" width="6.85546875" customWidth="1"/>
    <col min="11" max="11" width="8.42578125" customWidth="1"/>
    <col min="12" max="12" width="4.85546875" customWidth="1"/>
  </cols>
  <sheetData>
    <row r="1" spans="1:12" s="3" customFormat="1" ht="16.5">
      <c r="B1" s="11"/>
      <c r="J1" s="11"/>
    </row>
    <row r="2" spans="1:12" s="3" customFormat="1" ht="17.25" customHeight="1">
      <c r="B2" s="51"/>
      <c r="C2" s="98" t="s">
        <v>318</v>
      </c>
      <c r="D2" s="98"/>
      <c r="E2" s="98"/>
      <c r="F2" s="98"/>
      <c r="G2" s="98"/>
      <c r="H2" s="98"/>
      <c r="I2" s="98"/>
      <c r="J2" s="98"/>
      <c r="K2" s="99">
        <v>2026</v>
      </c>
    </row>
    <row r="3" spans="1:12" s="3" customFormat="1" ht="42" customHeight="1">
      <c r="B3" s="51"/>
      <c r="C3" s="100" t="s">
        <v>319</v>
      </c>
      <c r="D3" s="100"/>
      <c r="E3" s="100"/>
      <c r="F3" s="100"/>
      <c r="G3" s="100"/>
      <c r="H3" s="100"/>
      <c r="I3" s="100"/>
      <c r="J3" s="100"/>
      <c r="K3" s="99"/>
    </row>
    <row r="4" spans="1:12" s="3" customFormat="1" ht="20.25" customHeight="1">
      <c r="B4" s="101" t="s">
        <v>3</v>
      </c>
      <c r="C4" s="101"/>
      <c r="D4" s="101"/>
      <c r="E4" s="101"/>
      <c r="F4" s="102" t="s">
        <v>4</v>
      </c>
      <c r="G4" s="103"/>
      <c r="H4" s="104"/>
      <c r="I4" s="104"/>
      <c r="J4" s="104"/>
      <c r="K4" s="104"/>
    </row>
    <row r="5" spans="1:12" ht="16.5">
      <c r="A5" s="3"/>
      <c r="B5" s="3"/>
      <c r="C5" s="3"/>
      <c r="D5" s="3"/>
      <c r="E5" s="3"/>
      <c r="F5" s="3"/>
      <c r="G5" s="3"/>
      <c r="H5" s="3"/>
      <c r="I5" s="3"/>
      <c r="J5" s="3"/>
      <c r="K5" s="3"/>
      <c r="L5" s="3"/>
    </row>
    <row r="6" spans="1:12" ht="16.5">
      <c r="A6" s="3"/>
      <c r="B6" s="96" t="s">
        <v>9</v>
      </c>
      <c r="C6" s="96"/>
      <c r="D6" s="97" t="s">
        <v>320</v>
      </c>
      <c r="E6" s="97"/>
      <c r="F6" s="97"/>
      <c r="G6" s="97"/>
      <c r="H6" s="97"/>
      <c r="I6" s="97"/>
      <c r="J6" s="97"/>
      <c r="K6" s="97"/>
      <c r="L6" s="3"/>
    </row>
    <row r="7" spans="1:12" ht="17.25" customHeight="1">
      <c r="A7" s="3"/>
      <c r="B7" s="96"/>
      <c r="C7" s="96"/>
      <c r="D7" s="96" t="s">
        <v>321</v>
      </c>
      <c r="E7" s="96"/>
      <c r="F7" s="96" t="s">
        <v>322</v>
      </c>
      <c r="G7" s="96"/>
      <c r="H7" s="96" t="s">
        <v>323</v>
      </c>
      <c r="I7" s="96"/>
      <c r="J7" s="96" t="s">
        <v>324</v>
      </c>
      <c r="K7" s="96"/>
      <c r="L7" s="3"/>
    </row>
    <row r="8" spans="1:12" ht="18" customHeight="1">
      <c r="A8" s="3"/>
      <c r="B8" s="91" t="s">
        <v>325</v>
      </c>
      <c r="C8" s="91"/>
      <c r="D8" s="92">
        <v>23</v>
      </c>
      <c r="E8" s="92"/>
      <c r="F8" s="92"/>
      <c r="G8" s="92"/>
      <c r="H8" s="92">
        <v>5</v>
      </c>
      <c r="I8" s="92"/>
      <c r="J8" s="92">
        <f>D8+F8+H8</f>
        <v>28</v>
      </c>
      <c r="K8" s="92"/>
      <c r="L8" s="3"/>
    </row>
    <row r="9" spans="1:12" ht="18" customHeight="1">
      <c r="A9" s="3"/>
      <c r="B9" s="91" t="s">
        <v>326</v>
      </c>
      <c r="C9" s="91"/>
      <c r="D9" s="92">
        <v>13</v>
      </c>
      <c r="E9" s="92"/>
      <c r="F9" s="92">
        <v>16</v>
      </c>
      <c r="G9" s="92"/>
      <c r="H9" s="92">
        <v>6</v>
      </c>
      <c r="I9" s="92"/>
      <c r="J9" s="92">
        <f>D9+F9+H9</f>
        <v>35</v>
      </c>
      <c r="K9" s="92"/>
      <c r="L9" s="3"/>
    </row>
    <row r="10" spans="1:12" ht="18" customHeight="1">
      <c r="A10" s="3"/>
      <c r="B10" s="91" t="s">
        <v>327</v>
      </c>
      <c r="C10" s="91"/>
      <c r="D10" s="92">
        <v>1</v>
      </c>
      <c r="E10" s="92"/>
      <c r="F10" s="92"/>
      <c r="G10" s="92"/>
      <c r="H10" s="92"/>
      <c r="I10" s="92"/>
      <c r="J10" s="92">
        <f>D10+F10+H10</f>
        <v>1</v>
      </c>
      <c r="K10" s="92"/>
      <c r="L10" s="3"/>
    </row>
    <row r="11" spans="1:12" ht="18" customHeight="1">
      <c r="A11" s="3"/>
      <c r="B11" s="91" t="s">
        <v>328</v>
      </c>
      <c r="C11" s="91"/>
      <c r="D11" s="92">
        <v>1</v>
      </c>
      <c r="E11" s="92"/>
      <c r="F11" s="92">
        <v>1</v>
      </c>
      <c r="G11" s="92"/>
      <c r="H11" s="92">
        <v>1</v>
      </c>
      <c r="I11" s="92"/>
      <c r="J11" s="92">
        <f>D11+F11+H11</f>
        <v>3</v>
      </c>
      <c r="K11" s="92"/>
      <c r="L11" s="3"/>
    </row>
    <row r="12" spans="1:12" ht="18" customHeight="1">
      <c r="A12" s="3"/>
      <c r="B12" s="91" t="s">
        <v>329</v>
      </c>
      <c r="C12" s="91"/>
      <c r="D12" s="92">
        <v>1</v>
      </c>
      <c r="E12" s="92"/>
      <c r="F12" s="92"/>
      <c r="G12" s="92"/>
      <c r="H12" s="92"/>
      <c r="I12" s="92"/>
      <c r="J12" s="92">
        <f>D12+F12+H12</f>
        <v>1</v>
      </c>
      <c r="K12" s="92"/>
      <c r="L12" s="3"/>
    </row>
    <row r="13" spans="1:12" ht="18" customHeight="1">
      <c r="A13" s="3"/>
      <c r="B13" s="91" t="s">
        <v>330</v>
      </c>
      <c r="C13" s="91"/>
      <c r="D13" s="92">
        <v>1</v>
      </c>
      <c r="E13" s="92"/>
      <c r="F13" s="92"/>
      <c r="G13" s="92"/>
      <c r="H13" s="92"/>
      <c r="I13" s="92"/>
      <c r="J13" s="92">
        <f t="shared" ref="J13:J20" si="0">D13+F13+H13</f>
        <v>1</v>
      </c>
      <c r="K13" s="92"/>
      <c r="L13" s="3"/>
    </row>
    <row r="14" spans="1:12" ht="18" customHeight="1">
      <c r="A14" s="3"/>
      <c r="B14" s="91" t="s">
        <v>331</v>
      </c>
      <c r="C14" s="91"/>
      <c r="D14" s="92">
        <v>1</v>
      </c>
      <c r="E14" s="92"/>
      <c r="F14" s="92"/>
      <c r="G14" s="92"/>
      <c r="H14" s="92">
        <v>1</v>
      </c>
      <c r="I14" s="92"/>
      <c r="J14" s="92">
        <f t="shared" si="0"/>
        <v>2</v>
      </c>
      <c r="K14" s="92"/>
      <c r="L14" s="3"/>
    </row>
    <row r="15" spans="1:12" ht="18" customHeight="1">
      <c r="A15" s="3"/>
      <c r="B15" s="91" t="s">
        <v>61</v>
      </c>
      <c r="C15" s="91"/>
      <c r="D15" s="92">
        <v>5</v>
      </c>
      <c r="E15" s="92"/>
      <c r="F15" s="92">
        <v>3</v>
      </c>
      <c r="G15" s="92"/>
      <c r="H15" s="92"/>
      <c r="I15" s="92"/>
      <c r="J15" s="92">
        <f t="shared" ref="J15:J17" si="1">D15+F15+H15</f>
        <v>8</v>
      </c>
      <c r="K15" s="92"/>
      <c r="L15" s="3"/>
    </row>
    <row r="16" spans="1:12" ht="18" customHeight="1">
      <c r="A16" s="3"/>
      <c r="B16" s="91" t="s">
        <v>124</v>
      </c>
      <c r="C16" s="91"/>
      <c r="D16" s="92">
        <v>1</v>
      </c>
      <c r="E16" s="92"/>
      <c r="F16" s="92">
        <v>3</v>
      </c>
      <c r="G16" s="92"/>
      <c r="H16" s="92">
        <v>2</v>
      </c>
      <c r="I16" s="92"/>
      <c r="J16" s="92">
        <f t="shared" si="1"/>
        <v>6</v>
      </c>
      <c r="K16" s="92"/>
      <c r="L16" s="3"/>
    </row>
    <row r="17" spans="1:12" ht="18" customHeight="1">
      <c r="A17" s="3"/>
      <c r="B17" s="91" t="s">
        <v>29</v>
      </c>
      <c r="C17" s="91"/>
      <c r="D17" s="92">
        <v>10</v>
      </c>
      <c r="E17" s="92"/>
      <c r="F17" s="92">
        <v>1</v>
      </c>
      <c r="G17" s="92"/>
      <c r="H17" s="92"/>
      <c r="I17" s="92"/>
      <c r="J17" s="92">
        <f t="shared" si="1"/>
        <v>11</v>
      </c>
      <c r="K17" s="92"/>
      <c r="L17" s="3"/>
    </row>
    <row r="18" spans="1:12" ht="18" customHeight="1">
      <c r="A18" s="3"/>
      <c r="B18" s="91" t="s">
        <v>38</v>
      </c>
      <c r="C18" s="91"/>
      <c r="D18" s="92">
        <v>3</v>
      </c>
      <c r="E18" s="92"/>
      <c r="F18" s="92">
        <v>4</v>
      </c>
      <c r="G18" s="92"/>
      <c r="H18" s="92">
        <v>5</v>
      </c>
      <c r="I18" s="92"/>
      <c r="J18" s="92">
        <f t="shared" si="0"/>
        <v>12</v>
      </c>
      <c r="K18" s="92"/>
      <c r="L18" s="3"/>
    </row>
    <row r="19" spans="1:12" ht="18" customHeight="1">
      <c r="A19" s="3"/>
      <c r="B19" s="91" t="s">
        <v>187</v>
      </c>
      <c r="C19" s="91"/>
      <c r="D19" s="92"/>
      <c r="E19" s="92"/>
      <c r="F19" s="92"/>
      <c r="G19" s="92"/>
      <c r="H19" s="92">
        <v>10</v>
      </c>
      <c r="I19" s="92"/>
      <c r="J19" s="92">
        <f t="shared" si="0"/>
        <v>10</v>
      </c>
      <c r="K19" s="92"/>
      <c r="L19" s="3"/>
    </row>
    <row r="20" spans="1:12" ht="18" customHeight="1">
      <c r="A20" s="3"/>
      <c r="B20" s="91" t="s">
        <v>172</v>
      </c>
      <c r="C20" s="91"/>
      <c r="D20" s="92"/>
      <c r="E20" s="92"/>
      <c r="F20" s="92"/>
      <c r="G20" s="92"/>
      <c r="H20" s="92">
        <v>2</v>
      </c>
      <c r="I20" s="92"/>
      <c r="J20" s="92">
        <f t="shared" si="0"/>
        <v>2</v>
      </c>
      <c r="K20" s="92"/>
      <c r="L20" s="3"/>
    </row>
    <row r="21" spans="1:12" ht="17.25" thickBot="1">
      <c r="A21" s="3"/>
      <c r="B21" s="93" t="s">
        <v>332</v>
      </c>
      <c r="C21" s="94"/>
      <c r="D21" s="94">
        <f>SUM(D8:E20)</f>
        <v>60</v>
      </c>
      <c r="E21" s="94"/>
      <c r="F21" s="94">
        <f>SUM(F8:G20)</f>
        <v>28</v>
      </c>
      <c r="G21" s="94"/>
      <c r="H21" s="94">
        <f>SUM(H8:I20)</f>
        <v>32</v>
      </c>
      <c r="I21" s="94"/>
      <c r="J21" s="94">
        <f>SUM(J8:K20)</f>
        <v>120</v>
      </c>
      <c r="K21" s="95"/>
      <c r="L21" s="3"/>
    </row>
    <row r="22" spans="1:12" ht="16.5">
      <c r="A22" s="3"/>
      <c r="B22" s="3"/>
      <c r="C22" s="3"/>
      <c r="D22" s="3"/>
      <c r="E22" s="3"/>
      <c r="F22" s="3"/>
      <c r="G22" s="3"/>
      <c r="H22" s="3"/>
      <c r="I22" s="3"/>
      <c r="J22" s="3"/>
      <c r="K22" s="3"/>
      <c r="L22" s="3"/>
    </row>
    <row r="23" spans="1:12" ht="16.5">
      <c r="A23" s="3"/>
      <c r="B23" s="3"/>
      <c r="C23" s="3"/>
      <c r="D23" s="3"/>
      <c r="E23" s="3"/>
      <c r="F23" s="3"/>
      <c r="G23" s="3"/>
      <c r="H23" s="3"/>
      <c r="I23" s="3"/>
      <c r="J23" s="3"/>
      <c r="K23" s="3"/>
      <c r="L23" s="3"/>
    </row>
    <row r="24" spans="1:12" ht="16.5">
      <c r="A24" s="3"/>
      <c r="B24" s="3"/>
      <c r="C24" s="3"/>
      <c r="D24" s="3"/>
      <c r="E24" s="3"/>
      <c r="F24" s="3"/>
      <c r="G24" s="3"/>
      <c r="H24" s="3"/>
      <c r="I24" s="3"/>
      <c r="J24" s="3"/>
      <c r="K24" s="3"/>
      <c r="L24" s="3"/>
    </row>
    <row r="25" spans="1:12" ht="16.5">
      <c r="A25" s="3"/>
      <c r="B25" s="3"/>
      <c r="C25" s="3"/>
      <c r="D25" s="3"/>
      <c r="E25" s="3"/>
      <c r="F25" s="3"/>
      <c r="G25" s="3"/>
      <c r="H25" s="3"/>
      <c r="I25" s="3"/>
      <c r="J25" s="3"/>
      <c r="K25" s="3"/>
      <c r="L25" s="3"/>
    </row>
    <row r="26" spans="1:12" ht="16.5">
      <c r="A26" s="3"/>
      <c r="B26" s="3"/>
      <c r="C26" s="3"/>
      <c r="D26" s="3"/>
      <c r="E26" s="3"/>
      <c r="F26" s="3"/>
      <c r="G26" s="3"/>
      <c r="H26" s="3"/>
      <c r="I26" s="3"/>
      <c r="J26" s="3"/>
      <c r="K26" s="3"/>
      <c r="L26" s="3"/>
    </row>
    <row r="27" spans="1:12" ht="16.5">
      <c r="A27" s="3"/>
      <c r="B27" s="3"/>
      <c r="C27" s="3"/>
      <c r="D27" s="3"/>
      <c r="E27" s="3"/>
      <c r="F27" s="3"/>
      <c r="G27" s="3"/>
      <c r="H27" s="3"/>
      <c r="I27" s="3"/>
      <c r="J27" s="3"/>
      <c r="K27" s="3"/>
      <c r="L27" s="3"/>
    </row>
    <row r="28" spans="1:12" ht="16.5">
      <c r="A28" s="3"/>
      <c r="B28" s="3"/>
      <c r="C28" s="3"/>
      <c r="D28" s="3"/>
      <c r="E28" s="3"/>
      <c r="F28" s="3"/>
      <c r="G28" s="3"/>
      <c r="H28" s="3"/>
      <c r="I28" s="3"/>
      <c r="J28" s="3"/>
      <c r="K28" s="3"/>
      <c r="L28" s="3"/>
    </row>
    <row r="29" spans="1:12" ht="16.5">
      <c r="A29" s="3"/>
      <c r="B29" s="3"/>
      <c r="C29" s="3"/>
      <c r="D29" s="3"/>
      <c r="E29" s="3"/>
      <c r="F29" s="3"/>
      <c r="G29" s="3"/>
      <c r="H29" s="3"/>
      <c r="I29" s="3"/>
      <c r="J29" s="3"/>
      <c r="K29" s="3"/>
      <c r="L29" s="3"/>
    </row>
    <row r="30" spans="1:12" ht="16.5">
      <c r="A30" s="3"/>
      <c r="B30" s="3"/>
      <c r="C30" s="3"/>
      <c r="D30" s="3"/>
      <c r="E30" s="3"/>
      <c r="F30" s="3"/>
      <c r="G30" s="3"/>
      <c r="H30" s="3"/>
      <c r="I30" s="3"/>
      <c r="J30" s="3"/>
      <c r="K30" s="3"/>
      <c r="L30" s="3"/>
    </row>
    <row r="31" spans="1:12" ht="16.5">
      <c r="A31" s="3"/>
      <c r="B31" s="3"/>
      <c r="C31" s="3"/>
      <c r="D31" s="3"/>
      <c r="E31" s="3"/>
      <c r="F31" s="3"/>
      <c r="G31" s="3"/>
      <c r="H31" s="3"/>
      <c r="I31" s="3"/>
      <c r="J31" s="3"/>
      <c r="K31" s="3"/>
      <c r="L31" s="3"/>
    </row>
    <row r="32" spans="1:12" ht="16.5">
      <c r="A32" s="3"/>
      <c r="B32" s="3"/>
      <c r="C32" s="3"/>
      <c r="D32" s="3"/>
      <c r="E32" s="3"/>
      <c r="F32" s="3"/>
      <c r="G32" s="3"/>
      <c r="H32" s="3"/>
      <c r="I32" s="3"/>
      <c r="J32" s="3"/>
      <c r="K32" s="3"/>
      <c r="L32" s="3"/>
    </row>
    <row r="33" spans="1:12" ht="16.5">
      <c r="A33" s="3"/>
      <c r="B33" s="3"/>
      <c r="C33" s="3"/>
      <c r="D33" s="3"/>
      <c r="E33" s="3"/>
      <c r="F33" s="3"/>
      <c r="G33" s="3"/>
      <c r="H33" s="3"/>
      <c r="I33" s="3"/>
      <c r="J33" s="3"/>
      <c r="K33" s="3"/>
      <c r="L33" s="3"/>
    </row>
    <row r="34" spans="1:12" ht="16.5">
      <c r="A34" s="3"/>
      <c r="B34" s="3"/>
      <c r="C34" s="3"/>
      <c r="D34" s="3"/>
      <c r="E34" s="3"/>
      <c r="F34" s="3"/>
      <c r="G34" s="3"/>
      <c r="H34" s="3"/>
      <c r="I34" s="3"/>
      <c r="J34" s="3"/>
      <c r="K34" s="3"/>
      <c r="L34" s="3"/>
    </row>
    <row r="35" spans="1:12" ht="16.5">
      <c r="A35" s="3"/>
      <c r="B35" s="3"/>
      <c r="C35" s="3"/>
      <c r="D35" s="3"/>
      <c r="E35" s="3"/>
      <c r="F35" s="3"/>
      <c r="G35" s="3"/>
      <c r="H35" s="3"/>
      <c r="I35" s="3"/>
      <c r="J35" s="3"/>
      <c r="K35" s="3"/>
      <c r="L35" s="3"/>
    </row>
    <row r="36" spans="1:12" ht="16.5">
      <c r="A36" s="3"/>
      <c r="B36" s="3"/>
      <c r="C36" s="3"/>
      <c r="D36" s="3"/>
      <c r="E36" s="3"/>
      <c r="F36" s="3"/>
      <c r="G36" s="3"/>
      <c r="H36" s="3"/>
      <c r="I36" s="3"/>
      <c r="J36" s="3"/>
      <c r="K36" s="3"/>
      <c r="L36" s="3"/>
    </row>
    <row r="37" spans="1:12" ht="16.5">
      <c r="A37" s="3"/>
      <c r="B37" s="3"/>
      <c r="C37" s="3"/>
      <c r="D37" s="3"/>
      <c r="E37" s="3"/>
      <c r="F37" s="3"/>
      <c r="G37" s="3"/>
      <c r="H37" s="3"/>
      <c r="I37" s="3"/>
      <c r="J37" s="3"/>
      <c r="K37" s="3"/>
      <c r="L37" s="3"/>
    </row>
    <row r="38" spans="1:12" ht="16.5">
      <c r="A38" s="3"/>
      <c r="B38" s="3"/>
      <c r="C38" s="3"/>
      <c r="D38" s="3"/>
      <c r="E38" s="3"/>
      <c r="F38" s="3"/>
      <c r="G38" s="3"/>
      <c r="H38" s="3"/>
      <c r="I38" s="3"/>
      <c r="J38" s="3"/>
      <c r="K38" s="3"/>
      <c r="L38" s="3"/>
    </row>
    <row r="39" spans="1:12" ht="16.5">
      <c r="A39" s="3"/>
      <c r="B39" s="3"/>
      <c r="C39" s="3"/>
      <c r="D39" s="3"/>
      <c r="E39" s="3"/>
      <c r="F39" s="3"/>
      <c r="G39" s="3"/>
      <c r="H39" s="3"/>
      <c r="I39" s="3"/>
      <c r="J39" s="3"/>
      <c r="K39" s="3"/>
      <c r="L39" s="3"/>
    </row>
    <row r="40" spans="1:12" ht="16.5">
      <c r="A40" s="3"/>
      <c r="B40" s="3"/>
      <c r="C40" s="3"/>
      <c r="D40" s="3"/>
      <c r="E40" s="3"/>
      <c r="F40" s="3"/>
      <c r="G40" s="3"/>
      <c r="H40" s="3"/>
      <c r="I40" s="3"/>
      <c r="J40" s="3"/>
      <c r="K40" s="3"/>
      <c r="L40" s="3"/>
    </row>
    <row r="41" spans="1:12" ht="16.5">
      <c r="A41" s="3"/>
      <c r="B41" s="3"/>
      <c r="C41" s="3"/>
      <c r="D41" s="3"/>
      <c r="E41" s="3"/>
      <c r="F41" s="3"/>
      <c r="G41" s="3"/>
      <c r="H41" s="3"/>
      <c r="I41" s="3"/>
      <c r="J41" s="3"/>
      <c r="K41" s="3"/>
      <c r="L41" s="3"/>
    </row>
    <row r="42" spans="1:12" ht="16.5">
      <c r="A42" s="3"/>
      <c r="B42" s="3"/>
      <c r="C42" s="3"/>
      <c r="D42" s="3"/>
      <c r="E42" s="3"/>
      <c r="F42" s="3"/>
      <c r="G42" s="3"/>
      <c r="H42" s="3"/>
      <c r="I42" s="3"/>
      <c r="J42" s="3"/>
      <c r="K42" s="3"/>
      <c r="L42" s="3"/>
    </row>
  </sheetData>
  <mergeCells count="82">
    <mergeCell ref="C2:J2"/>
    <mergeCell ref="K2:K3"/>
    <mergeCell ref="C3:J3"/>
    <mergeCell ref="B4:E4"/>
    <mergeCell ref="F4:G4"/>
    <mergeCell ref="H4:K4"/>
    <mergeCell ref="B6:C7"/>
    <mergeCell ref="D6:K6"/>
    <mergeCell ref="D7:E7"/>
    <mergeCell ref="F7:G7"/>
    <mergeCell ref="H7:I7"/>
    <mergeCell ref="J7:K7"/>
    <mergeCell ref="B8:C8"/>
    <mergeCell ref="D8:E8"/>
    <mergeCell ref="F8:G8"/>
    <mergeCell ref="H8:I8"/>
    <mergeCell ref="J8:K8"/>
    <mergeCell ref="B13:C13"/>
    <mergeCell ref="D13:E13"/>
    <mergeCell ref="F13:G13"/>
    <mergeCell ref="H13:I13"/>
    <mergeCell ref="J13:K13"/>
    <mergeCell ref="B11:C11"/>
    <mergeCell ref="D11:E11"/>
    <mergeCell ref="F11:G11"/>
    <mergeCell ref="H11:I11"/>
    <mergeCell ref="J11:K11"/>
    <mergeCell ref="B17:C17"/>
    <mergeCell ref="D17:E17"/>
    <mergeCell ref="F17:G17"/>
    <mergeCell ref="H17:I17"/>
    <mergeCell ref="J17:K17"/>
    <mergeCell ref="B18:C18"/>
    <mergeCell ref="D18:E18"/>
    <mergeCell ref="F18:G18"/>
    <mergeCell ref="H18:I18"/>
    <mergeCell ref="J18:K18"/>
    <mergeCell ref="B19:C19"/>
    <mergeCell ref="D19:E19"/>
    <mergeCell ref="F19:G19"/>
    <mergeCell ref="H19:I19"/>
    <mergeCell ref="J19:K19"/>
    <mergeCell ref="B20:C20"/>
    <mergeCell ref="D20:E20"/>
    <mergeCell ref="F20:G20"/>
    <mergeCell ref="H20:I20"/>
    <mergeCell ref="J20:K20"/>
    <mergeCell ref="B21:C21"/>
    <mergeCell ref="D21:E21"/>
    <mergeCell ref="F21:G21"/>
    <mergeCell ref="H21:I21"/>
    <mergeCell ref="J21:K21"/>
    <mergeCell ref="B14:C14"/>
    <mergeCell ref="D14:E14"/>
    <mergeCell ref="F14:G14"/>
    <mergeCell ref="H14:I14"/>
    <mergeCell ref="J14:K14"/>
    <mergeCell ref="B12:C12"/>
    <mergeCell ref="D12:E12"/>
    <mergeCell ref="F12:G12"/>
    <mergeCell ref="H12:I12"/>
    <mergeCell ref="J12:K12"/>
    <mergeCell ref="B9:C9"/>
    <mergeCell ref="D9:E9"/>
    <mergeCell ref="F9:G9"/>
    <mergeCell ref="H9:I9"/>
    <mergeCell ref="J9:K9"/>
    <mergeCell ref="B16:C16"/>
    <mergeCell ref="D16:E16"/>
    <mergeCell ref="F16:G16"/>
    <mergeCell ref="H16:I16"/>
    <mergeCell ref="J16:K16"/>
    <mergeCell ref="B15:C15"/>
    <mergeCell ref="D15:E15"/>
    <mergeCell ref="F15:G15"/>
    <mergeCell ref="H15:I15"/>
    <mergeCell ref="J15:K15"/>
    <mergeCell ref="B10:C10"/>
    <mergeCell ref="D10:E10"/>
    <mergeCell ref="F10:G10"/>
    <mergeCell ref="H10:I10"/>
    <mergeCell ref="J10:K10"/>
  </mergeCells>
  <pageMargins left="0.7" right="0.7" top="0.75" bottom="0.75" header="0.3" footer="0.3"/>
  <pageSetup paperSize="9"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2B6AB"/>
  </sheetPr>
  <dimension ref="A1:L48"/>
  <sheetViews>
    <sheetView view="pageBreakPreview" topLeftCell="A7" zoomScale="110" zoomScaleNormal="100" zoomScaleSheetLayoutView="110" workbookViewId="0">
      <selection activeCell="F30" sqref="F30"/>
    </sheetView>
  </sheetViews>
  <sheetFormatPr defaultColWidth="11.42578125" defaultRowHeight="15"/>
  <cols>
    <col min="1" max="1" width="5.85546875" customWidth="1"/>
    <col min="2" max="2" width="12.140625" customWidth="1"/>
    <col min="3" max="3" width="11.7109375" customWidth="1"/>
    <col min="4" max="4" width="8" customWidth="1"/>
    <col min="5" max="5" width="9.5703125" customWidth="1"/>
    <col min="12" max="12" width="4.85546875" customWidth="1"/>
  </cols>
  <sheetData>
    <row r="1" spans="1:12" s="3" customFormat="1" ht="17.25" thickBot="1">
      <c r="B1" s="11"/>
      <c r="J1" s="11"/>
    </row>
    <row r="2" spans="1:12" s="3" customFormat="1" ht="17.25" thickBot="1">
      <c r="B2" s="73"/>
      <c r="C2" s="75"/>
      <c r="D2" s="114" t="s">
        <v>318</v>
      </c>
      <c r="E2" s="115"/>
      <c r="F2" s="116"/>
      <c r="G2" s="116"/>
      <c r="H2" s="116"/>
      <c r="I2" s="116"/>
      <c r="J2" s="117"/>
      <c r="K2" s="79" t="s">
        <v>1</v>
      </c>
    </row>
    <row r="3" spans="1:12" s="3" customFormat="1" ht="42" customHeight="1" thickBot="1">
      <c r="B3" s="76"/>
      <c r="C3" s="78"/>
      <c r="D3" s="118" t="s">
        <v>333</v>
      </c>
      <c r="E3" s="119"/>
      <c r="F3" s="120"/>
      <c r="G3" s="120"/>
      <c r="H3" s="120"/>
      <c r="I3" s="120"/>
      <c r="J3" s="121"/>
      <c r="K3" s="80"/>
    </row>
    <row r="4" spans="1:12" s="3" customFormat="1" ht="26.25" thickBot="1">
      <c r="B4" s="85" t="s">
        <v>3</v>
      </c>
      <c r="C4" s="86"/>
      <c r="D4" s="87"/>
      <c r="E4" s="44" t="s">
        <v>4</v>
      </c>
      <c r="F4" s="88" t="s">
        <v>334</v>
      </c>
      <c r="G4" s="89"/>
      <c r="H4" s="89"/>
      <c r="I4" s="89"/>
      <c r="J4" s="89"/>
      <c r="K4" s="90"/>
    </row>
    <row r="5" spans="1:12" ht="17.25" thickBot="1">
      <c r="A5" s="3"/>
      <c r="B5" s="3"/>
      <c r="C5" s="3"/>
      <c r="D5" s="3"/>
      <c r="E5" s="3"/>
      <c r="F5" s="3"/>
      <c r="G5" s="3"/>
      <c r="H5" s="3"/>
      <c r="I5" s="3"/>
      <c r="J5" s="3"/>
      <c r="K5" s="3"/>
      <c r="L5" s="3"/>
    </row>
    <row r="6" spans="1:12" ht="17.25" thickBot="1">
      <c r="A6" s="3"/>
      <c r="B6" s="105" t="s">
        <v>9</v>
      </c>
      <c r="C6" s="106"/>
      <c r="D6" s="109" t="s">
        <v>320</v>
      </c>
      <c r="E6" s="109"/>
      <c r="F6" s="109"/>
      <c r="G6" s="109"/>
      <c r="H6" s="109"/>
      <c r="I6" s="109"/>
      <c r="J6" s="109"/>
      <c r="K6" s="110"/>
      <c r="L6" s="3"/>
    </row>
    <row r="7" spans="1:12" ht="17.25" thickBot="1">
      <c r="A7" s="3"/>
      <c r="B7" s="107"/>
      <c r="C7" s="108"/>
      <c r="D7" s="111" t="s">
        <v>321</v>
      </c>
      <c r="E7" s="112"/>
      <c r="F7" s="111" t="s">
        <v>322</v>
      </c>
      <c r="G7" s="113"/>
      <c r="H7" s="111" t="s">
        <v>323</v>
      </c>
      <c r="I7" s="113"/>
      <c r="J7" s="111" t="s">
        <v>324</v>
      </c>
      <c r="K7" s="113"/>
      <c r="L7" s="3"/>
    </row>
    <row r="8" spans="1:12" ht="16.5">
      <c r="A8" s="3"/>
      <c r="B8" s="122" t="s">
        <v>335</v>
      </c>
      <c r="C8" s="123"/>
      <c r="D8" s="124">
        <v>3</v>
      </c>
      <c r="E8" s="125"/>
      <c r="F8" s="124"/>
      <c r="G8" s="126"/>
      <c r="H8" s="124">
        <v>3</v>
      </c>
      <c r="I8" s="126"/>
      <c r="J8" s="124">
        <f>+D8+F8+H8</f>
        <v>6</v>
      </c>
      <c r="K8" s="126"/>
      <c r="L8" s="3"/>
    </row>
    <row r="9" spans="1:12" ht="16.5" customHeight="1">
      <c r="A9" s="3"/>
      <c r="B9" s="122" t="s">
        <v>336</v>
      </c>
      <c r="C9" s="123"/>
      <c r="D9" s="127">
        <v>8</v>
      </c>
      <c r="E9" s="128"/>
      <c r="F9" s="127"/>
      <c r="G9" s="129"/>
      <c r="H9" s="127"/>
      <c r="I9" s="129"/>
      <c r="J9" s="127">
        <f>+D9+F9+H9</f>
        <v>8</v>
      </c>
      <c r="K9" s="129"/>
      <c r="L9" s="3"/>
    </row>
    <row r="10" spans="1:12" ht="16.5" customHeight="1">
      <c r="A10" s="3"/>
      <c r="B10" s="122" t="s">
        <v>337</v>
      </c>
      <c r="C10" s="123"/>
      <c r="D10" s="127">
        <v>1</v>
      </c>
      <c r="E10" s="128"/>
      <c r="F10" s="127"/>
      <c r="G10" s="129"/>
      <c r="H10" s="127"/>
      <c r="I10" s="129"/>
      <c r="J10" s="127">
        <f t="shared" ref="J10:J26" si="0">+D10+F10+H10</f>
        <v>1</v>
      </c>
      <c r="K10" s="129"/>
      <c r="L10" s="3"/>
    </row>
    <row r="11" spans="1:12" ht="15.75" customHeight="1">
      <c r="A11" s="3"/>
      <c r="B11" s="122" t="s">
        <v>338</v>
      </c>
      <c r="C11" s="123"/>
      <c r="D11" s="127"/>
      <c r="E11" s="129"/>
      <c r="F11" s="127"/>
      <c r="G11" s="129"/>
      <c r="H11" s="127">
        <v>2</v>
      </c>
      <c r="I11" s="129"/>
      <c r="J11" s="127">
        <f t="shared" si="0"/>
        <v>2</v>
      </c>
      <c r="K11" s="129"/>
      <c r="L11" s="3"/>
    </row>
    <row r="12" spans="1:12" ht="16.5">
      <c r="A12" s="3"/>
      <c r="B12" s="122" t="s">
        <v>339</v>
      </c>
      <c r="C12" s="123"/>
      <c r="D12" s="127"/>
      <c r="E12" s="129"/>
      <c r="F12" s="127"/>
      <c r="G12" s="129"/>
      <c r="H12" s="127">
        <v>1</v>
      </c>
      <c r="I12" s="129"/>
      <c r="J12" s="127">
        <f t="shared" si="0"/>
        <v>1</v>
      </c>
      <c r="K12" s="129"/>
      <c r="L12" s="3"/>
    </row>
    <row r="13" spans="1:12" ht="16.5">
      <c r="A13" s="3"/>
      <c r="B13" s="122" t="s">
        <v>340</v>
      </c>
      <c r="C13" s="123"/>
      <c r="D13" s="127"/>
      <c r="E13" s="129"/>
      <c r="F13" s="127"/>
      <c r="G13" s="129"/>
      <c r="H13" s="127">
        <v>47</v>
      </c>
      <c r="I13" s="129"/>
      <c r="J13" s="127">
        <f t="shared" si="0"/>
        <v>47</v>
      </c>
      <c r="K13" s="129"/>
      <c r="L13" s="3"/>
    </row>
    <row r="14" spans="1:12" ht="16.5">
      <c r="A14" s="3"/>
      <c r="B14" s="122" t="s">
        <v>341</v>
      </c>
      <c r="C14" s="123"/>
      <c r="D14" s="127"/>
      <c r="E14" s="129"/>
      <c r="F14" s="127"/>
      <c r="G14" s="129"/>
      <c r="H14" s="127">
        <v>2</v>
      </c>
      <c r="I14" s="129"/>
      <c r="J14" s="127">
        <f t="shared" si="0"/>
        <v>2</v>
      </c>
      <c r="K14" s="129"/>
      <c r="L14" s="3"/>
    </row>
    <row r="15" spans="1:12" ht="16.5">
      <c r="A15" s="3"/>
      <c r="B15" s="122" t="s">
        <v>342</v>
      </c>
      <c r="C15" s="123"/>
      <c r="D15" s="127">
        <v>418</v>
      </c>
      <c r="E15" s="129"/>
      <c r="F15" s="127">
        <v>411</v>
      </c>
      <c r="G15" s="129"/>
      <c r="H15" s="127">
        <v>11</v>
      </c>
      <c r="I15" s="129"/>
      <c r="J15" s="127">
        <f t="shared" si="0"/>
        <v>840</v>
      </c>
      <c r="K15" s="129"/>
      <c r="L15" s="3"/>
    </row>
    <row r="16" spans="1:12" ht="16.5">
      <c r="A16" s="3"/>
      <c r="B16" s="122" t="s">
        <v>343</v>
      </c>
      <c r="C16" s="123"/>
      <c r="D16" s="127">
        <v>68</v>
      </c>
      <c r="E16" s="129"/>
      <c r="F16" s="127"/>
      <c r="G16" s="129"/>
      <c r="H16" s="127">
        <v>1</v>
      </c>
      <c r="I16" s="129"/>
      <c r="J16" s="127">
        <f t="shared" si="0"/>
        <v>69</v>
      </c>
      <c r="K16" s="129"/>
      <c r="L16" s="3"/>
    </row>
    <row r="17" spans="1:12" ht="25.5" customHeight="1">
      <c r="A17" s="3"/>
      <c r="B17" s="122" t="s">
        <v>344</v>
      </c>
      <c r="C17" s="123"/>
      <c r="D17" s="127"/>
      <c r="E17" s="129"/>
      <c r="F17" s="127">
        <v>14</v>
      </c>
      <c r="G17" s="129"/>
      <c r="H17" s="127"/>
      <c r="I17" s="129"/>
      <c r="J17" s="127">
        <f t="shared" si="0"/>
        <v>14</v>
      </c>
      <c r="K17" s="129"/>
      <c r="L17" s="3"/>
    </row>
    <row r="18" spans="1:12" ht="24.75" customHeight="1">
      <c r="A18" s="3"/>
      <c r="B18" s="122" t="s">
        <v>345</v>
      </c>
      <c r="C18" s="123"/>
      <c r="D18" s="127"/>
      <c r="E18" s="129"/>
      <c r="F18" s="127">
        <v>12</v>
      </c>
      <c r="G18" s="129"/>
      <c r="H18" s="127">
        <v>1</v>
      </c>
      <c r="I18" s="129"/>
      <c r="J18" s="127">
        <f t="shared" si="0"/>
        <v>13</v>
      </c>
      <c r="K18" s="129"/>
      <c r="L18" s="3"/>
    </row>
    <row r="19" spans="1:12" ht="33" customHeight="1">
      <c r="A19" s="3"/>
      <c r="B19" s="122" t="s">
        <v>346</v>
      </c>
      <c r="C19" s="123"/>
      <c r="D19" s="127"/>
      <c r="E19" s="129"/>
      <c r="F19" s="127"/>
      <c r="G19" s="129"/>
      <c r="H19" s="127">
        <v>1</v>
      </c>
      <c r="I19" s="129"/>
      <c r="J19" s="127">
        <f t="shared" si="0"/>
        <v>1</v>
      </c>
      <c r="K19" s="129"/>
      <c r="L19" s="3"/>
    </row>
    <row r="20" spans="1:12" ht="30.75" customHeight="1">
      <c r="A20" s="3"/>
      <c r="B20" s="122" t="s">
        <v>347</v>
      </c>
      <c r="C20" s="123"/>
      <c r="D20" s="127"/>
      <c r="E20" s="129"/>
      <c r="F20" s="127">
        <v>1</v>
      </c>
      <c r="G20" s="129"/>
      <c r="H20" s="127"/>
      <c r="I20" s="129"/>
      <c r="J20" s="127">
        <f t="shared" si="0"/>
        <v>1</v>
      </c>
      <c r="K20" s="129"/>
      <c r="L20" s="3"/>
    </row>
    <row r="21" spans="1:12" ht="27.75" customHeight="1">
      <c r="A21" s="3"/>
      <c r="B21" s="122" t="s">
        <v>348</v>
      </c>
      <c r="C21" s="123"/>
      <c r="D21" s="127"/>
      <c r="E21" s="129"/>
      <c r="F21" s="127"/>
      <c r="G21" s="129"/>
      <c r="H21" s="127">
        <v>2</v>
      </c>
      <c r="I21" s="129"/>
      <c r="J21" s="127">
        <f t="shared" si="0"/>
        <v>2</v>
      </c>
      <c r="K21" s="129"/>
      <c r="L21" s="3"/>
    </row>
    <row r="22" spans="1:12" ht="24" customHeight="1">
      <c r="A22" s="3"/>
      <c r="B22" s="122" t="s">
        <v>349</v>
      </c>
      <c r="C22" s="123"/>
      <c r="D22" s="127"/>
      <c r="E22" s="129"/>
      <c r="F22" s="127"/>
      <c r="G22" s="129"/>
      <c r="H22" s="127">
        <v>3</v>
      </c>
      <c r="I22" s="129"/>
      <c r="J22" s="127">
        <f t="shared" si="0"/>
        <v>3</v>
      </c>
      <c r="K22" s="129"/>
      <c r="L22" s="3"/>
    </row>
    <row r="23" spans="1:12" ht="24" customHeight="1">
      <c r="A23" s="3"/>
      <c r="B23" s="122" t="s">
        <v>350</v>
      </c>
      <c r="C23" s="123"/>
      <c r="D23" s="127"/>
      <c r="E23" s="129"/>
      <c r="F23" s="127"/>
      <c r="G23" s="129"/>
      <c r="H23" s="127">
        <v>8</v>
      </c>
      <c r="I23" s="129"/>
      <c r="J23" s="127">
        <f t="shared" si="0"/>
        <v>8</v>
      </c>
      <c r="K23" s="129"/>
      <c r="L23" s="3"/>
    </row>
    <row r="24" spans="1:12" ht="16.5">
      <c r="A24" s="3"/>
      <c r="B24" s="122" t="s">
        <v>351</v>
      </c>
      <c r="C24" s="123"/>
      <c r="D24" s="127">
        <v>2</v>
      </c>
      <c r="E24" s="129"/>
      <c r="F24" s="127">
        <v>1</v>
      </c>
      <c r="G24" s="129"/>
      <c r="H24" s="127">
        <v>2</v>
      </c>
      <c r="I24" s="129"/>
      <c r="J24" s="127">
        <f t="shared" si="0"/>
        <v>5</v>
      </c>
      <c r="K24" s="129"/>
      <c r="L24" s="3"/>
    </row>
    <row r="25" spans="1:12" ht="27.75" customHeight="1">
      <c r="A25" s="3"/>
      <c r="B25" s="122" t="s">
        <v>352</v>
      </c>
      <c r="C25" s="123"/>
      <c r="D25" s="127"/>
      <c r="E25" s="129"/>
      <c r="F25" s="127"/>
      <c r="G25" s="129"/>
      <c r="H25" s="127">
        <v>1</v>
      </c>
      <c r="I25" s="129"/>
      <c r="J25" s="127">
        <f t="shared" si="0"/>
        <v>1</v>
      </c>
      <c r="K25" s="129"/>
      <c r="L25" s="3"/>
    </row>
    <row r="26" spans="1:12" ht="28.5" customHeight="1" thickBot="1">
      <c r="A26" s="3"/>
      <c r="B26" s="122" t="s">
        <v>353</v>
      </c>
      <c r="C26" s="123"/>
      <c r="D26" s="127"/>
      <c r="E26" s="129"/>
      <c r="F26" s="127"/>
      <c r="G26" s="129"/>
      <c r="H26" s="127">
        <v>4</v>
      </c>
      <c r="I26" s="129"/>
      <c r="J26" s="127">
        <f t="shared" si="0"/>
        <v>4</v>
      </c>
      <c r="K26" s="129"/>
      <c r="L26" s="3"/>
    </row>
    <row r="27" spans="1:12" ht="17.25" thickBot="1">
      <c r="A27" s="3"/>
      <c r="B27" s="130" t="s">
        <v>332</v>
      </c>
      <c r="C27" s="131"/>
      <c r="D27" s="131">
        <f>SUM(D8:E26)</f>
        <v>500</v>
      </c>
      <c r="E27" s="131"/>
      <c r="F27" s="131">
        <f>SUM(F8:G26)</f>
        <v>439</v>
      </c>
      <c r="G27" s="131"/>
      <c r="H27" s="131">
        <f>SUM(H8:I26)</f>
        <v>89</v>
      </c>
      <c r="I27" s="131"/>
      <c r="J27" s="131">
        <f>SUM(J8:K26)</f>
        <v>1028</v>
      </c>
      <c r="K27" s="132"/>
      <c r="L27" s="3"/>
    </row>
    <row r="28" spans="1:12" ht="16.5">
      <c r="A28" s="3"/>
      <c r="B28" s="3"/>
      <c r="C28" s="3"/>
      <c r="D28" s="3"/>
      <c r="E28" s="3"/>
      <c r="F28" s="3"/>
      <c r="G28" s="3"/>
      <c r="H28" s="3"/>
      <c r="I28" s="3"/>
      <c r="J28" s="3"/>
      <c r="K28" s="3"/>
      <c r="L28" s="3"/>
    </row>
    <row r="29" spans="1:12" ht="16.5">
      <c r="A29" s="3"/>
      <c r="B29" s="3"/>
      <c r="C29" s="3"/>
      <c r="D29" s="3"/>
      <c r="E29" s="3"/>
      <c r="F29" s="3"/>
      <c r="G29" s="3"/>
      <c r="H29" s="3"/>
      <c r="I29" s="3"/>
      <c r="J29" s="3"/>
      <c r="K29" s="3"/>
      <c r="L29" s="3"/>
    </row>
    <row r="30" spans="1:12" ht="16.5">
      <c r="A30" s="3"/>
      <c r="B30" s="3"/>
      <c r="C30" s="3"/>
      <c r="D30" s="3"/>
      <c r="E30" s="3"/>
      <c r="F30" s="3"/>
      <c r="G30" s="3"/>
      <c r="H30" s="3"/>
      <c r="I30" s="3"/>
      <c r="J30" s="3"/>
      <c r="K30" s="3"/>
      <c r="L30" s="3"/>
    </row>
    <row r="31" spans="1:12" ht="16.5">
      <c r="A31" s="3"/>
      <c r="B31" s="3"/>
      <c r="C31" s="3"/>
      <c r="D31" s="3"/>
      <c r="E31" s="3"/>
      <c r="F31" s="3"/>
      <c r="G31" s="3"/>
      <c r="H31" s="3"/>
      <c r="I31" s="3"/>
      <c r="J31" s="3"/>
      <c r="K31" s="3"/>
      <c r="L31" s="3"/>
    </row>
    <row r="32" spans="1:12" ht="16.5">
      <c r="A32" s="3"/>
      <c r="B32" s="3"/>
      <c r="C32" s="3"/>
      <c r="D32" s="3"/>
      <c r="E32" s="3"/>
      <c r="F32" s="3"/>
      <c r="G32" s="3"/>
      <c r="H32" s="3"/>
      <c r="I32" s="3"/>
      <c r="J32" s="3"/>
      <c r="K32" s="3"/>
      <c r="L32" s="3"/>
    </row>
    <row r="33" spans="1:12" ht="16.5">
      <c r="A33" s="3"/>
      <c r="B33" s="3"/>
      <c r="C33" s="3"/>
      <c r="D33" s="3"/>
      <c r="E33" s="3"/>
      <c r="F33" s="3"/>
      <c r="G33" s="3"/>
      <c r="H33" s="3"/>
      <c r="I33" s="3"/>
      <c r="J33" s="3"/>
      <c r="K33" s="3"/>
      <c r="L33" s="3"/>
    </row>
    <row r="34" spans="1:12" ht="16.5">
      <c r="A34" s="3"/>
      <c r="B34" s="3"/>
      <c r="C34" s="3"/>
      <c r="D34" s="3"/>
      <c r="E34" s="3"/>
      <c r="F34" s="3"/>
      <c r="G34" s="3"/>
      <c r="H34" s="3"/>
      <c r="I34" s="3"/>
      <c r="J34" s="3"/>
      <c r="K34" s="3"/>
      <c r="L34" s="3"/>
    </row>
    <row r="35" spans="1:12" ht="16.5">
      <c r="A35" s="3"/>
      <c r="B35" s="3"/>
      <c r="C35" s="3"/>
      <c r="D35" s="3"/>
      <c r="E35" s="3"/>
      <c r="F35" s="3"/>
      <c r="G35" s="3"/>
      <c r="H35" s="3"/>
      <c r="I35" s="3"/>
      <c r="J35" s="3"/>
      <c r="K35" s="3"/>
      <c r="L35" s="3"/>
    </row>
    <row r="36" spans="1:12" ht="16.5">
      <c r="A36" s="3"/>
      <c r="B36" s="3"/>
      <c r="C36" s="3"/>
      <c r="D36" s="3"/>
      <c r="E36" s="3"/>
      <c r="F36" s="3"/>
      <c r="G36" s="3"/>
      <c r="H36" s="3"/>
      <c r="I36" s="3"/>
      <c r="J36" s="3"/>
      <c r="K36" s="3"/>
      <c r="L36" s="3"/>
    </row>
    <row r="37" spans="1:12" ht="16.5">
      <c r="A37" s="3"/>
      <c r="B37" s="3"/>
      <c r="C37" s="3"/>
      <c r="D37" s="3"/>
      <c r="E37" s="3"/>
      <c r="F37" s="3"/>
      <c r="G37" s="3"/>
      <c r="H37" s="3"/>
      <c r="I37" s="3"/>
      <c r="J37" s="3"/>
      <c r="K37" s="3"/>
      <c r="L37" s="3"/>
    </row>
    <row r="38" spans="1:12" ht="16.5">
      <c r="A38" s="3"/>
      <c r="B38" s="3"/>
      <c r="C38" s="3"/>
      <c r="D38" s="3"/>
      <c r="E38" s="3"/>
      <c r="F38" s="3"/>
      <c r="G38" s="3"/>
      <c r="H38" s="3"/>
      <c r="I38" s="3"/>
      <c r="J38" s="3"/>
      <c r="K38" s="3"/>
      <c r="L38" s="3"/>
    </row>
    <row r="39" spans="1:12" ht="16.5">
      <c r="A39" s="3"/>
      <c r="B39" s="3"/>
      <c r="C39" s="3"/>
      <c r="D39" s="3"/>
      <c r="E39" s="3"/>
      <c r="F39" s="3"/>
      <c r="G39" s="3"/>
      <c r="H39" s="3"/>
      <c r="I39" s="3"/>
      <c r="J39" s="3"/>
      <c r="K39" s="3"/>
      <c r="L39" s="3"/>
    </row>
    <row r="40" spans="1:12" ht="16.5">
      <c r="A40" s="3"/>
      <c r="B40" s="3"/>
      <c r="C40" s="3"/>
      <c r="D40" s="3"/>
      <c r="E40" s="3"/>
      <c r="F40" s="3"/>
      <c r="G40" s="3"/>
      <c r="H40" s="3"/>
      <c r="I40" s="3"/>
      <c r="J40" s="3"/>
      <c r="K40" s="3"/>
      <c r="L40" s="3"/>
    </row>
    <row r="41" spans="1:12" ht="16.5">
      <c r="A41" s="3"/>
      <c r="B41" s="3"/>
      <c r="C41" s="3"/>
      <c r="D41" s="3"/>
      <c r="E41" s="3"/>
      <c r="F41" s="3"/>
      <c r="G41" s="3"/>
      <c r="H41" s="3"/>
      <c r="I41" s="3"/>
      <c r="J41" s="3"/>
      <c r="K41" s="3"/>
      <c r="L41" s="3"/>
    </row>
    <row r="42" spans="1:12" ht="16.5">
      <c r="A42" s="3"/>
      <c r="B42" s="3"/>
      <c r="C42" s="3"/>
      <c r="D42" s="3"/>
      <c r="E42" s="3"/>
      <c r="F42" s="3"/>
      <c r="G42" s="3"/>
      <c r="H42" s="3"/>
      <c r="I42" s="3"/>
      <c r="J42" s="3"/>
      <c r="K42" s="3"/>
      <c r="L42" s="3"/>
    </row>
    <row r="43" spans="1:12" ht="16.5">
      <c r="A43" s="3"/>
      <c r="B43" s="3"/>
      <c r="C43" s="3"/>
      <c r="D43" s="3"/>
      <c r="E43" s="3"/>
      <c r="F43" s="3"/>
      <c r="G43" s="3"/>
      <c r="H43" s="3"/>
      <c r="I43" s="3"/>
      <c r="J43" s="3"/>
      <c r="K43" s="3"/>
      <c r="L43" s="3"/>
    </row>
    <row r="44" spans="1:12" ht="16.5">
      <c r="A44" s="3"/>
      <c r="B44" s="3"/>
      <c r="C44" s="3"/>
      <c r="D44" s="3"/>
      <c r="E44" s="3"/>
      <c r="F44" s="3"/>
      <c r="G44" s="3"/>
      <c r="H44" s="3"/>
      <c r="I44" s="3"/>
      <c r="J44" s="3"/>
      <c r="K44" s="3"/>
      <c r="L44" s="3"/>
    </row>
    <row r="45" spans="1:12" ht="16.5">
      <c r="A45" s="3"/>
      <c r="B45" s="3"/>
      <c r="C45" s="3"/>
      <c r="D45" s="3"/>
      <c r="E45" s="3"/>
      <c r="F45" s="3"/>
      <c r="G45" s="3"/>
      <c r="H45" s="3"/>
      <c r="I45" s="3"/>
      <c r="J45" s="3"/>
      <c r="K45" s="3"/>
      <c r="L45" s="3"/>
    </row>
    <row r="46" spans="1:12" ht="16.5">
      <c r="A46" s="3"/>
      <c r="B46" s="3"/>
      <c r="C46" s="3"/>
      <c r="D46" s="3"/>
      <c r="E46" s="3"/>
      <c r="F46" s="3"/>
      <c r="G46" s="3"/>
      <c r="H46" s="3"/>
      <c r="I46" s="3"/>
      <c r="J46" s="3"/>
      <c r="K46" s="3"/>
      <c r="L46" s="3"/>
    </row>
    <row r="47" spans="1:12" ht="16.5">
      <c r="A47" s="3"/>
      <c r="B47" s="3"/>
      <c r="C47" s="3"/>
      <c r="D47" s="3"/>
      <c r="E47" s="3"/>
      <c r="F47" s="3"/>
      <c r="G47" s="3"/>
      <c r="H47" s="3"/>
      <c r="I47" s="3"/>
      <c r="J47" s="3"/>
      <c r="K47" s="3"/>
      <c r="L47" s="3"/>
    </row>
    <row r="48" spans="1:12" ht="16.5">
      <c r="A48" s="3"/>
      <c r="B48" s="3"/>
      <c r="C48" s="3"/>
      <c r="D48" s="3"/>
      <c r="E48" s="3"/>
      <c r="F48" s="3"/>
      <c r="G48" s="3"/>
      <c r="H48" s="3"/>
      <c r="I48" s="3"/>
      <c r="J48" s="3"/>
      <c r="K48" s="3"/>
      <c r="L48" s="3"/>
    </row>
  </sheetData>
  <mergeCells count="112">
    <mergeCell ref="F16:G16"/>
    <mergeCell ref="F17:G17"/>
    <mergeCell ref="F18:G18"/>
    <mergeCell ref="F19:G19"/>
    <mergeCell ref="F20:G20"/>
    <mergeCell ref="F21:G21"/>
    <mergeCell ref="F22:G22"/>
    <mergeCell ref="F23:G23"/>
    <mergeCell ref="J23:K23"/>
    <mergeCell ref="H22:I22"/>
    <mergeCell ref="H23:I23"/>
    <mergeCell ref="J16:K16"/>
    <mergeCell ref="J17:K17"/>
    <mergeCell ref="J18:K18"/>
    <mergeCell ref="J19:K19"/>
    <mergeCell ref="J20:K20"/>
    <mergeCell ref="J21:K21"/>
    <mergeCell ref="J22:K22"/>
    <mergeCell ref="H17:I17"/>
    <mergeCell ref="H18:I18"/>
    <mergeCell ref="H19:I19"/>
    <mergeCell ref="H20:I20"/>
    <mergeCell ref="H21:I21"/>
    <mergeCell ref="D12:E12"/>
    <mergeCell ref="D13:E13"/>
    <mergeCell ref="D14:E14"/>
    <mergeCell ref="D15:E15"/>
    <mergeCell ref="B22:C22"/>
    <mergeCell ref="B23:C23"/>
    <mergeCell ref="D16:E16"/>
    <mergeCell ref="D17:E17"/>
    <mergeCell ref="D18:E18"/>
    <mergeCell ref="D19:E19"/>
    <mergeCell ref="D20:E20"/>
    <mergeCell ref="D21:E21"/>
    <mergeCell ref="D22:E22"/>
    <mergeCell ref="B17:C17"/>
    <mergeCell ref="B18:C18"/>
    <mergeCell ref="B19:C19"/>
    <mergeCell ref="B20:C20"/>
    <mergeCell ref="B21:C21"/>
    <mergeCell ref="D23:E23"/>
    <mergeCell ref="B27:C27"/>
    <mergeCell ref="D27:E27"/>
    <mergeCell ref="F27:G27"/>
    <mergeCell ref="H27:I27"/>
    <mergeCell ref="J27:K27"/>
    <mergeCell ref="B11:C11"/>
    <mergeCell ref="B12:C12"/>
    <mergeCell ref="B13:C13"/>
    <mergeCell ref="B14:C14"/>
    <mergeCell ref="B25:C25"/>
    <mergeCell ref="D25:E25"/>
    <mergeCell ref="F25:G25"/>
    <mergeCell ref="H25:I25"/>
    <mergeCell ref="J25:K25"/>
    <mergeCell ref="B26:C26"/>
    <mergeCell ref="D26:E26"/>
    <mergeCell ref="F26:G26"/>
    <mergeCell ref="H26:I26"/>
    <mergeCell ref="J26:K26"/>
    <mergeCell ref="J11:K11"/>
    <mergeCell ref="J12:K12"/>
    <mergeCell ref="J13:K13"/>
    <mergeCell ref="J14:K14"/>
    <mergeCell ref="J15:K15"/>
    <mergeCell ref="B10:C10"/>
    <mergeCell ref="D10:E10"/>
    <mergeCell ref="F10:G10"/>
    <mergeCell ref="H10:I10"/>
    <mergeCell ref="J10:K10"/>
    <mergeCell ref="B24:C24"/>
    <mergeCell ref="D24:E24"/>
    <mergeCell ref="F24:G24"/>
    <mergeCell ref="H24:I24"/>
    <mergeCell ref="J24:K24"/>
    <mergeCell ref="B16:C16"/>
    <mergeCell ref="H16:I16"/>
    <mergeCell ref="F11:G11"/>
    <mergeCell ref="F12:G12"/>
    <mergeCell ref="F13:G13"/>
    <mergeCell ref="F14:G14"/>
    <mergeCell ref="F15:G15"/>
    <mergeCell ref="H11:I11"/>
    <mergeCell ref="H12:I12"/>
    <mergeCell ref="H13:I13"/>
    <mergeCell ref="H14:I14"/>
    <mergeCell ref="H15:I15"/>
    <mergeCell ref="B15:C15"/>
    <mergeCell ref="D11:E11"/>
    <mergeCell ref="B8:C8"/>
    <mergeCell ref="D8:E8"/>
    <mergeCell ref="F8:G8"/>
    <mergeCell ref="H8:I8"/>
    <mergeCell ref="J8:K8"/>
    <mergeCell ref="B9:C9"/>
    <mergeCell ref="D9:E9"/>
    <mergeCell ref="F9:G9"/>
    <mergeCell ref="H9:I9"/>
    <mergeCell ref="J9:K9"/>
    <mergeCell ref="B6:C7"/>
    <mergeCell ref="D6:K6"/>
    <mergeCell ref="D7:E7"/>
    <mergeCell ref="F7:G7"/>
    <mergeCell ref="H7:I7"/>
    <mergeCell ref="J7:K7"/>
    <mergeCell ref="B2:C3"/>
    <mergeCell ref="D2:J2"/>
    <mergeCell ref="K2:K3"/>
    <mergeCell ref="D3:J3"/>
    <mergeCell ref="B4:D4"/>
    <mergeCell ref="F4:K4"/>
  </mergeCells>
  <pageMargins left="0.7" right="0.7" top="0.75" bottom="0.75" header="0.3" footer="0.3"/>
  <pageSetup paperSize="9" scale="7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499984740745262"/>
  </sheetPr>
  <dimension ref="A3:B12"/>
  <sheetViews>
    <sheetView workbookViewId="0">
      <selection activeCell="C35" sqref="C35"/>
    </sheetView>
  </sheetViews>
  <sheetFormatPr defaultColWidth="11.42578125" defaultRowHeight="15"/>
  <cols>
    <col min="1" max="1" width="33.7109375" customWidth="1"/>
    <col min="2" max="2" width="18.7109375" bestFit="1" customWidth="1"/>
    <col min="3" max="3" width="18.7109375" customWidth="1"/>
    <col min="4" max="4" width="12.5703125" bestFit="1" customWidth="1"/>
  </cols>
  <sheetData>
    <row r="3" spans="1:2">
      <c r="A3" s="1" t="s">
        <v>354</v>
      </c>
      <c r="B3" t="s">
        <v>355</v>
      </c>
    </row>
    <row r="4" spans="1:2">
      <c r="A4" s="2" t="s">
        <v>356</v>
      </c>
      <c r="B4">
        <v>1</v>
      </c>
    </row>
    <row r="5" spans="1:2">
      <c r="A5" s="2" t="s">
        <v>357</v>
      </c>
      <c r="B5">
        <v>1</v>
      </c>
    </row>
    <row r="6" spans="1:2">
      <c r="A6" s="2" t="s">
        <v>358</v>
      </c>
      <c r="B6">
        <v>1</v>
      </c>
    </row>
    <row r="7" spans="1:2">
      <c r="A7" s="2" t="s">
        <v>359</v>
      </c>
      <c r="B7">
        <v>1</v>
      </c>
    </row>
    <row r="8" spans="1:2">
      <c r="A8" s="2" t="s">
        <v>360</v>
      </c>
      <c r="B8">
        <v>2</v>
      </c>
    </row>
    <row r="9" spans="1:2">
      <c r="A9" s="2" t="s">
        <v>361</v>
      </c>
      <c r="B9">
        <v>1</v>
      </c>
    </row>
    <row r="10" spans="1:2">
      <c r="A10" s="2" t="s">
        <v>362</v>
      </c>
      <c r="B10">
        <v>1</v>
      </c>
    </row>
    <row r="11" spans="1:2">
      <c r="A11" s="2" t="s">
        <v>363</v>
      </c>
    </row>
    <row r="12" spans="1:2">
      <c r="A12" s="2" t="s">
        <v>364</v>
      </c>
      <c r="B12">
        <v>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CFF"/>
  </sheetPr>
  <dimension ref="A3:C28"/>
  <sheetViews>
    <sheetView workbookViewId="0">
      <selection activeCell="A3" sqref="A3:B28"/>
    </sheetView>
  </sheetViews>
  <sheetFormatPr defaultColWidth="11.42578125" defaultRowHeight="15"/>
  <cols>
    <col min="1" max="1" width="53.140625" bestFit="1" customWidth="1"/>
    <col min="2" max="2" width="17.5703125" bestFit="1" customWidth="1"/>
    <col min="3" max="3" width="18.7109375" bestFit="1" customWidth="1"/>
  </cols>
  <sheetData>
    <row r="3" spans="1:3">
      <c r="A3" s="1" t="s">
        <v>354</v>
      </c>
      <c r="B3" t="s">
        <v>365</v>
      </c>
      <c r="C3" t="s">
        <v>355</v>
      </c>
    </row>
    <row r="4" spans="1:3">
      <c r="A4" s="2" t="s">
        <v>366</v>
      </c>
      <c r="B4">
        <v>1</v>
      </c>
      <c r="C4">
        <v>1</v>
      </c>
    </row>
    <row r="5" spans="1:3">
      <c r="A5" s="2" t="s">
        <v>367</v>
      </c>
      <c r="B5">
        <v>4</v>
      </c>
      <c r="C5">
        <v>4</v>
      </c>
    </row>
    <row r="6" spans="1:3">
      <c r="A6" s="2" t="s">
        <v>368</v>
      </c>
      <c r="B6">
        <v>1</v>
      </c>
      <c r="C6">
        <v>1</v>
      </c>
    </row>
    <row r="7" spans="1:3">
      <c r="A7" s="2" t="s">
        <v>369</v>
      </c>
      <c r="B7">
        <v>1</v>
      </c>
      <c r="C7">
        <v>1</v>
      </c>
    </row>
    <row r="8" spans="1:3">
      <c r="A8" s="2" t="s">
        <v>370</v>
      </c>
      <c r="B8">
        <v>1</v>
      </c>
      <c r="C8">
        <v>1</v>
      </c>
    </row>
    <row r="9" spans="1:3">
      <c r="A9" s="2" t="s">
        <v>371</v>
      </c>
      <c r="B9">
        <v>9</v>
      </c>
      <c r="C9">
        <v>9</v>
      </c>
    </row>
    <row r="10" spans="1:3">
      <c r="A10" s="2" t="s">
        <v>372</v>
      </c>
      <c r="B10">
        <v>4</v>
      </c>
      <c r="C10">
        <v>4</v>
      </c>
    </row>
    <row r="11" spans="1:3">
      <c r="A11" s="2" t="s">
        <v>373</v>
      </c>
      <c r="B11">
        <v>1</v>
      </c>
      <c r="C11">
        <v>1</v>
      </c>
    </row>
    <row r="12" spans="1:3">
      <c r="A12" s="2" t="s">
        <v>374</v>
      </c>
      <c r="B12">
        <v>1</v>
      </c>
      <c r="C12">
        <v>1</v>
      </c>
    </row>
    <row r="13" spans="1:3">
      <c r="A13" s="2" t="s">
        <v>375</v>
      </c>
      <c r="B13">
        <v>48</v>
      </c>
      <c r="C13">
        <v>48</v>
      </c>
    </row>
    <row r="14" spans="1:3">
      <c r="A14" s="2" t="s">
        <v>376</v>
      </c>
      <c r="B14">
        <v>1</v>
      </c>
      <c r="C14">
        <v>1</v>
      </c>
    </row>
    <row r="15" spans="1:3">
      <c r="A15" s="2" t="s">
        <v>377</v>
      </c>
      <c r="B15">
        <v>2</v>
      </c>
      <c r="C15">
        <v>2</v>
      </c>
    </row>
    <row r="16" spans="1:3">
      <c r="A16" s="2" t="s">
        <v>378</v>
      </c>
      <c r="B16">
        <v>1</v>
      </c>
      <c r="C16">
        <v>1</v>
      </c>
    </row>
    <row r="17" spans="1:3">
      <c r="A17" s="2" t="s">
        <v>379</v>
      </c>
      <c r="B17">
        <v>1</v>
      </c>
      <c r="C17">
        <v>1</v>
      </c>
    </row>
    <row r="18" spans="1:3">
      <c r="A18" s="2" t="s">
        <v>380</v>
      </c>
      <c r="B18">
        <v>2</v>
      </c>
      <c r="C18">
        <v>2</v>
      </c>
    </row>
    <row r="19" spans="1:3">
      <c r="A19" s="2" t="s">
        <v>381</v>
      </c>
      <c r="B19">
        <v>12</v>
      </c>
      <c r="C19">
        <v>12</v>
      </c>
    </row>
    <row r="20" spans="1:3">
      <c r="A20" s="2" t="s">
        <v>382</v>
      </c>
      <c r="B20">
        <v>1</v>
      </c>
      <c r="C20">
        <v>1</v>
      </c>
    </row>
    <row r="21" spans="1:3">
      <c r="A21" s="2" t="s">
        <v>383</v>
      </c>
      <c r="B21">
        <v>2</v>
      </c>
      <c r="C21">
        <v>2</v>
      </c>
    </row>
    <row r="22" spans="1:3">
      <c r="A22" s="2" t="s">
        <v>384</v>
      </c>
      <c r="B22">
        <v>5</v>
      </c>
      <c r="C22">
        <v>5</v>
      </c>
    </row>
    <row r="23" spans="1:3">
      <c r="A23" s="2" t="s">
        <v>385</v>
      </c>
      <c r="B23">
        <v>1</v>
      </c>
      <c r="C23">
        <v>1</v>
      </c>
    </row>
    <row r="24" spans="1:3">
      <c r="A24" s="2" t="s">
        <v>386</v>
      </c>
      <c r="B24">
        <v>1</v>
      </c>
      <c r="C24">
        <v>1</v>
      </c>
    </row>
    <row r="25" spans="1:3">
      <c r="A25" s="2" t="s">
        <v>387</v>
      </c>
      <c r="B25">
        <v>3</v>
      </c>
      <c r="C25">
        <v>3</v>
      </c>
    </row>
    <row r="26" spans="1:3">
      <c r="A26" s="2" t="s">
        <v>388</v>
      </c>
      <c r="B26">
        <v>6</v>
      </c>
      <c r="C26">
        <v>6</v>
      </c>
    </row>
    <row r="27" spans="1:3">
      <c r="A27" s="2" t="s">
        <v>389</v>
      </c>
      <c r="B27">
        <v>1</v>
      </c>
      <c r="C27">
        <v>1</v>
      </c>
    </row>
    <row r="28" spans="1:3">
      <c r="A28" s="2" t="s">
        <v>364</v>
      </c>
      <c r="B28">
        <v>110</v>
      </c>
      <c r="C28">
        <v>110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5"/>
  <sheetViews>
    <sheetView topLeftCell="B2" workbookViewId="0">
      <selection activeCell="M10" sqref="M10"/>
    </sheetView>
  </sheetViews>
  <sheetFormatPr defaultColWidth="11.42578125" defaultRowHeight="15"/>
  <cols>
    <col min="1" max="1" width="0" hidden="1" customWidth="1"/>
    <col min="2" max="2" width="6.85546875" customWidth="1"/>
    <col min="3" max="3" width="14.85546875" customWidth="1"/>
    <col min="5" max="5" width="1" customWidth="1"/>
    <col min="6" max="6" width="22.7109375" style="13" customWidth="1"/>
    <col min="7" max="7" width="17" style="13" customWidth="1"/>
    <col min="8" max="8" width="16.42578125" customWidth="1"/>
    <col min="9" max="9" width="17.42578125" customWidth="1"/>
    <col min="10" max="10" width="16.140625" customWidth="1"/>
    <col min="11" max="11" width="16.42578125" customWidth="1"/>
  </cols>
  <sheetData>
    <row r="1" spans="1:12" ht="73.5" customHeight="1">
      <c r="A1" s="143"/>
      <c r="B1" s="143"/>
      <c r="C1" s="143"/>
      <c r="D1" s="143"/>
      <c r="E1" s="143"/>
      <c r="F1" s="143"/>
      <c r="G1" s="143"/>
      <c r="H1" s="143"/>
      <c r="I1" s="143"/>
      <c r="J1" s="143"/>
      <c r="K1" s="143"/>
      <c r="L1" s="143"/>
    </row>
    <row r="2" spans="1:12" s="12" customFormat="1" ht="11.25" customHeight="1" thickBot="1">
      <c r="C2" s="14"/>
      <c r="D2" s="14"/>
      <c r="E2" s="14"/>
      <c r="F2" s="14"/>
      <c r="G2" s="14"/>
      <c r="H2" s="14"/>
      <c r="I2" s="14"/>
      <c r="J2" s="14"/>
      <c r="K2" s="14"/>
    </row>
    <row r="3" spans="1:12" s="12" customFormat="1" ht="19.5" customHeight="1" thickBot="1">
      <c r="C3" s="133"/>
      <c r="D3" s="134"/>
      <c r="E3" s="135"/>
      <c r="F3" s="136" t="s">
        <v>390</v>
      </c>
      <c r="G3" s="137"/>
      <c r="H3" s="137"/>
      <c r="I3" s="137"/>
      <c r="J3" s="137"/>
      <c r="K3" s="138"/>
    </row>
    <row r="4" spans="1:12" s="12" customFormat="1" ht="45" customHeight="1" thickBot="1">
      <c r="C4" s="139" t="s">
        <v>391</v>
      </c>
      <c r="D4" s="140"/>
      <c r="E4" s="30"/>
      <c r="F4" s="31" t="s">
        <v>392</v>
      </c>
      <c r="G4" s="31" t="s">
        <v>393</v>
      </c>
      <c r="H4" s="31" t="s">
        <v>394</v>
      </c>
      <c r="I4" s="31" t="s">
        <v>395</v>
      </c>
      <c r="J4" s="31" t="s">
        <v>396</v>
      </c>
      <c r="K4" s="32" t="s">
        <v>397</v>
      </c>
    </row>
    <row r="5" spans="1:12" ht="15.75" customHeight="1">
      <c r="C5" s="26" t="s">
        <v>398</v>
      </c>
      <c r="D5" s="27" t="s">
        <v>399</v>
      </c>
      <c r="E5" s="28"/>
      <c r="F5" s="29">
        <v>4635707</v>
      </c>
      <c r="G5" s="29"/>
      <c r="H5" s="29">
        <v>2500000</v>
      </c>
      <c r="I5" s="29"/>
      <c r="J5" s="29">
        <v>2210000</v>
      </c>
      <c r="K5" s="33"/>
    </row>
    <row r="6" spans="1:12" ht="16.5">
      <c r="C6" s="23" t="s">
        <v>400</v>
      </c>
      <c r="D6" s="22" t="s">
        <v>401</v>
      </c>
      <c r="E6" s="15"/>
      <c r="F6" s="19">
        <v>1306382</v>
      </c>
      <c r="G6" s="16"/>
      <c r="H6" s="17"/>
      <c r="I6" s="17"/>
      <c r="J6" s="18"/>
      <c r="K6" s="34"/>
    </row>
    <row r="7" spans="1:12" ht="16.5">
      <c r="C7" s="23" t="s">
        <v>402</v>
      </c>
      <c r="D7" s="22" t="s">
        <v>403</v>
      </c>
      <c r="E7" s="15"/>
      <c r="F7" s="19">
        <v>12201261</v>
      </c>
      <c r="G7" s="20">
        <v>12270000</v>
      </c>
      <c r="H7" s="17"/>
      <c r="I7" s="17"/>
      <c r="J7" s="21">
        <v>6949974</v>
      </c>
      <c r="K7" s="34">
        <v>5985000</v>
      </c>
    </row>
    <row r="8" spans="1:12" ht="16.5">
      <c r="C8" s="23" t="s">
        <v>404</v>
      </c>
      <c r="D8" s="27" t="s">
        <v>405</v>
      </c>
      <c r="E8" s="15"/>
      <c r="G8" s="19"/>
      <c r="H8" s="17">
        <v>31600000</v>
      </c>
      <c r="I8" s="17"/>
      <c r="J8" s="17">
        <v>23800000</v>
      </c>
      <c r="K8" s="34"/>
    </row>
    <row r="9" spans="1:12" ht="16.5">
      <c r="C9" s="23" t="s">
        <v>406</v>
      </c>
      <c r="D9" s="22" t="s">
        <v>407</v>
      </c>
      <c r="E9" s="15"/>
      <c r="F9" s="19">
        <v>32179266</v>
      </c>
      <c r="G9" s="19">
        <v>29253100</v>
      </c>
      <c r="I9" s="17">
        <v>23206400</v>
      </c>
      <c r="K9" s="34"/>
    </row>
    <row r="10" spans="1:12" ht="16.5">
      <c r="C10" s="23" t="s">
        <v>408</v>
      </c>
      <c r="D10" s="22" t="s">
        <v>409</v>
      </c>
      <c r="E10" s="15"/>
      <c r="F10" s="19">
        <v>30313941</v>
      </c>
      <c r="G10" s="19">
        <v>9715000</v>
      </c>
      <c r="H10" s="17">
        <v>15500000</v>
      </c>
      <c r="I10" s="17">
        <v>18360840</v>
      </c>
      <c r="J10" s="17">
        <v>19979997</v>
      </c>
      <c r="K10" s="34">
        <v>19610000</v>
      </c>
    </row>
    <row r="11" spans="1:12" ht="16.5">
      <c r="C11" s="23" t="s">
        <v>410</v>
      </c>
      <c r="D11" s="27" t="s">
        <v>411</v>
      </c>
      <c r="E11" s="15"/>
      <c r="F11" s="19">
        <v>34591277</v>
      </c>
      <c r="G11" s="19">
        <v>22888500</v>
      </c>
      <c r="H11" s="17">
        <v>33500000</v>
      </c>
      <c r="I11" s="17">
        <v>25989303</v>
      </c>
      <c r="J11" s="17">
        <v>18139984</v>
      </c>
      <c r="K11" s="34"/>
    </row>
    <row r="12" spans="1:12" ht="17.25" thickBot="1">
      <c r="C12" s="35" t="s">
        <v>412</v>
      </c>
      <c r="D12" s="36" t="s">
        <v>413</v>
      </c>
      <c r="E12" s="37"/>
      <c r="F12" s="38"/>
      <c r="G12" s="38">
        <v>21770400</v>
      </c>
      <c r="H12" s="39"/>
      <c r="I12" s="39"/>
      <c r="J12" s="39"/>
      <c r="K12" s="40"/>
    </row>
    <row r="13" spans="1:12" ht="17.25" thickBot="1">
      <c r="C13" s="144" t="s">
        <v>414</v>
      </c>
      <c r="D13" s="145"/>
      <c r="E13" s="41"/>
      <c r="F13" s="42">
        <f>SUM(F5:F12)</f>
        <v>115227834</v>
      </c>
      <c r="G13" s="42">
        <f t="shared" ref="G13:K13" si="0">SUM(G5:G12)</f>
        <v>95897000</v>
      </c>
      <c r="H13" s="42">
        <f t="shared" si="0"/>
        <v>83100000</v>
      </c>
      <c r="I13" s="42">
        <f t="shared" si="0"/>
        <v>67556543</v>
      </c>
      <c r="J13" s="42">
        <f t="shared" si="0"/>
        <v>71079955</v>
      </c>
      <c r="K13" s="43">
        <f t="shared" si="0"/>
        <v>25595000</v>
      </c>
    </row>
    <row r="14" spans="1:12" ht="9" customHeight="1" thickBot="1"/>
    <row r="15" spans="1:12" ht="17.25" thickBot="1">
      <c r="C15" s="133"/>
      <c r="D15" s="134"/>
      <c r="E15" s="135"/>
      <c r="F15" s="136" t="s">
        <v>390</v>
      </c>
      <c r="G15" s="137"/>
      <c r="H15" s="137"/>
      <c r="I15" s="137"/>
      <c r="J15" s="137"/>
      <c r="K15" s="138"/>
    </row>
    <row r="16" spans="1:12" ht="50.25" thickBot="1">
      <c r="C16" s="139" t="s">
        <v>391</v>
      </c>
      <c r="D16" s="140"/>
      <c r="E16" s="30"/>
      <c r="F16" s="31" t="s">
        <v>392</v>
      </c>
      <c r="G16" s="31" t="s">
        <v>393</v>
      </c>
      <c r="H16" s="31" t="s">
        <v>394</v>
      </c>
      <c r="I16" s="31" t="s">
        <v>395</v>
      </c>
      <c r="J16" s="31" t="s">
        <v>396</v>
      </c>
      <c r="K16" s="32" t="s">
        <v>397</v>
      </c>
    </row>
    <row r="17" spans="3:11" ht="16.5">
      <c r="C17" s="26" t="s">
        <v>398</v>
      </c>
      <c r="D17" s="27" t="s">
        <v>399</v>
      </c>
      <c r="E17" s="28"/>
      <c r="F17" s="29"/>
      <c r="G17" s="29"/>
      <c r="H17" s="29"/>
      <c r="I17" s="29"/>
      <c r="J17" s="29"/>
      <c r="K17" s="33"/>
    </row>
    <row r="18" spans="3:11" ht="16.5">
      <c r="C18" s="23" t="s">
        <v>400</v>
      </c>
      <c r="D18" s="22" t="s">
        <v>401</v>
      </c>
      <c r="E18" s="15"/>
      <c r="F18" s="19"/>
      <c r="G18" s="16"/>
      <c r="H18" s="17"/>
      <c r="I18" s="17"/>
      <c r="J18" s="18"/>
      <c r="K18" s="34"/>
    </row>
    <row r="19" spans="3:11" ht="16.5">
      <c r="C19" s="23" t="s">
        <v>402</v>
      </c>
      <c r="D19" s="22" t="s">
        <v>403</v>
      </c>
      <c r="E19" s="15"/>
      <c r="F19" s="19"/>
      <c r="G19" s="20"/>
      <c r="H19" s="17"/>
      <c r="I19" s="17"/>
      <c r="J19" s="21"/>
      <c r="K19" s="34"/>
    </row>
    <row r="20" spans="3:11" ht="16.5">
      <c r="C20" s="23" t="s">
        <v>404</v>
      </c>
      <c r="D20" s="27" t="s">
        <v>405</v>
      </c>
      <c r="E20" s="15"/>
      <c r="G20" s="19"/>
      <c r="H20" s="17"/>
      <c r="I20" s="17"/>
      <c r="J20" s="17"/>
      <c r="K20" s="34"/>
    </row>
    <row r="21" spans="3:11" ht="16.5">
      <c r="C21" s="23" t="s">
        <v>406</v>
      </c>
      <c r="D21" s="22" t="s">
        <v>407</v>
      </c>
      <c r="E21" s="15"/>
      <c r="F21" s="19"/>
      <c r="G21" s="19"/>
      <c r="H21" s="17"/>
      <c r="I21" s="17"/>
      <c r="K21" s="34"/>
    </row>
    <row r="22" spans="3:11" ht="16.5">
      <c r="C22" s="23" t="s">
        <v>408</v>
      </c>
      <c r="D22" s="22" t="s">
        <v>409</v>
      </c>
      <c r="E22" s="15"/>
      <c r="F22" s="19"/>
      <c r="G22" s="19"/>
      <c r="H22" s="17"/>
      <c r="I22" s="17"/>
      <c r="J22" s="17"/>
      <c r="K22" s="34"/>
    </row>
    <row r="23" spans="3:11" ht="16.5">
      <c r="C23" s="23" t="s">
        <v>410</v>
      </c>
      <c r="D23" s="27" t="s">
        <v>411</v>
      </c>
      <c r="E23" s="15"/>
      <c r="F23" s="19"/>
      <c r="G23" s="19"/>
      <c r="H23" s="17"/>
      <c r="I23" s="17"/>
      <c r="J23" s="17"/>
      <c r="K23" s="34"/>
    </row>
    <row r="24" spans="3:11" ht="16.5">
      <c r="C24" s="23" t="s">
        <v>412</v>
      </c>
      <c r="D24" s="22" t="s">
        <v>413</v>
      </c>
      <c r="E24" s="15"/>
      <c r="F24" s="19"/>
      <c r="G24" s="19"/>
      <c r="H24" s="17"/>
      <c r="I24" s="17"/>
      <c r="J24" s="17"/>
      <c r="K24" s="34"/>
    </row>
    <row r="25" spans="3:11" ht="17.25" thickBot="1">
      <c r="C25" s="141" t="s">
        <v>414</v>
      </c>
      <c r="D25" s="142"/>
      <c r="E25" s="24"/>
      <c r="F25" s="25">
        <f t="shared" ref="F25:K25" si="1">SUM(F17:F24)</f>
        <v>0</v>
      </c>
      <c r="G25" s="25">
        <f t="shared" si="1"/>
        <v>0</v>
      </c>
      <c r="H25" s="25">
        <f t="shared" si="1"/>
        <v>0</v>
      </c>
      <c r="I25" s="25">
        <f t="shared" si="1"/>
        <v>0</v>
      </c>
      <c r="J25" s="25">
        <f t="shared" si="1"/>
        <v>0</v>
      </c>
      <c r="K25" s="25">
        <f t="shared" si="1"/>
        <v>0</v>
      </c>
    </row>
  </sheetData>
  <mergeCells count="9">
    <mergeCell ref="C15:E15"/>
    <mergeCell ref="F15:K15"/>
    <mergeCell ref="C16:D16"/>
    <mergeCell ref="C25:D25"/>
    <mergeCell ref="A1:L1"/>
    <mergeCell ref="C4:D4"/>
    <mergeCell ref="F3:K3"/>
    <mergeCell ref="C3:E3"/>
    <mergeCell ref="C13:D13"/>
  </mergeCell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00000"/>
  </sheetPr>
  <dimension ref="E4:I37"/>
  <sheetViews>
    <sheetView topLeftCell="C4" workbookViewId="0">
      <selection activeCell="G12" sqref="G12"/>
    </sheetView>
  </sheetViews>
  <sheetFormatPr defaultColWidth="11.42578125" defaultRowHeight="15"/>
  <cols>
    <col min="6" max="6" width="85.42578125" bestFit="1" customWidth="1"/>
    <col min="7" max="7" width="13.140625" bestFit="1" customWidth="1"/>
    <col min="8" max="8" width="16.7109375" style="4" hidden="1" customWidth="1"/>
    <col min="9" max="9" width="13.42578125" style="4" hidden="1" customWidth="1"/>
  </cols>
  <sheetData>
    <row r="4" spans="5:9">
      <c r="F4" t="s">
        <v>415</v>
      </c>
      <c r="G4" t="s">
        <v>416</v>
      </c>
      <c r="H4" s="4" t="s">
        <v>417</v>
      </c>
      <c r="I4" s="4" t="s">
        <v>418</v>
      </c>
    </row>
    <row r="5" spans="5:9">
      <c r="H5" s="4" t="s">
        <v>419</v>
      </c>
      <c r="I5" s="4" t="s">
        <v>420</v>
      </c>
    </row>
    <row r="7" spans="5:9">
      <c r="F7" t="e">
        <f>Equipos!#REF!</f>
        <v>#REF!</v>
      </c>
      <c r="G7" s="5" t="s">
        <v>399</v>
      </c>
      <c r="H7" s="4">
        <f>COUNT(Equipos!B7:B22)</f>
        <v>9</v>
      </c>
    </row>
    <row r="8" spans="5:9">
      <c r="F8" t="e">
        <f>#REF!</f>
        <v>#REF!</v>
      </c>
      <c r="G8" s="5" t="s">
        <v>401</v>
      </c>
      <c r="H8" s="4">
        <f>COUNT(#REF!)</f>
        <v>0</v>
      </c>
      <c r="I8" s="4">
        <v>1</v>
      </c>
    </row>
    <row r="9" spans="5:9">
      <c r="F9" t="e">
        <f>#REF!</f>
        <v>#REF!</v>
      </c>
      <c r="G9" s="5" t="s">
        <v>403</v>
      </c>
      <c r="H9" s="4">
        <f>COUNT(#REF!)</f>
        <v>0</v>
      </c>
    </row>
    <row r="10" spans="5:9">
      <c r="F10" t="e">
        <f>#REF!</f>
        <v>#REF!</v>
      </c>
      <c r="G10" s="5" t="s">
        <v>405</v>
      </c>
      <c r="H10" s="4">
        <f>COUNT(#REF!)</f>
        <v>0</v>
      </c>
    </row>
    <row r="11" spans="5:9">
      <c r="F11" t="e">
        <f>#REF!</f>
        <v>#REF!</v>
      </c>
      <c r="G11" s="5" t="s">
        <v>407</v>
      </c>
      <c r="H11" s="4">
        <f>COUNT(#REF!)</f>
        <v>0</v>
      </c>
    </row>
    <row r="12" spans="5:9">
      <c r="F12" t="e">
        <f>#REF!</f>
        <v>#REF!</v>
      </c>
      <c r="G12" s="5" t="s">
        <v>409</v>
      </c>
    </row>
    <row r="13" spans="5:9">
      <c r="E13" s="9"/>
      <c r="F13" t="e">
        <f>#REF!</f>
        <v>#REF!</v>
      </c>
      <c r="G13" s="5" t="s">
        <v>411</v>
      </c>
      <c r="H13" s="4">
        <f>COUNT(#REF!)</f>
        <v>0</v>
      </c>
      <c r="I13" s="4">
        <f>COUNT(#REF!)</f>
        <v>0</v>
      </c>
    </row>
    <row r="14" spans="5:9">
      <c r="F14" t="e">
        <f>#REF!</f>
        <v>#REF!</v>
      </c>
      <c r="G14" s="5" t="s">
        <v>413</v>
      </c>
    </row>
    <row r="15" spans="5:9">
      <c r="E15" s="9"/>
      <c r="F15" t="e">
        <f>#REF!</f>
        <v>#REF!</v>
      </c>
      <c r="G15" s="5" t="s">
        <v>421</v>
      </c>
      <c r="H15" s="4">
        <f>COUNT(#REF!)</f>
        <v>0</v>
      </c>
      <c r="I15" s="4">
        <f>COUNT(#REF!)</f>
        <v>0</v>
      </c>
    </row>
    <row r="16" spans="5:9">
      <c r="F16" t="e">
        <f>#REF!</f>
        <v>#REF!</v>
      </c>
      <c r="G16" s="5" t="s">
        <v>422</v>
      </c>
      <c r="H16" s="4">
        <f>COUNT(#REF!)</f>
        <v>0</v>
      </c>
    </row>
    <row r="17" spans="6:9">
      <c r="F17" t="e">
        <f>#REF!</f>
        <v>#REF!</v>
      </c>
      <c r="G17" s="5" t="s">
        <v>423</v>
      </c>
      <c r="H17" s="4">
        <f>COUNT(#REF!)</f>
        <v>0</v>
      </c>
    </row>
    <row r="18" spans="6:9">
      <c r="F18" t="e">
        <f>#REF!</f>
        <v>#REF!</v>
      </c>
      <c r="G18" s="5" t="s">
        <v>424</v>
      </c>
      <c r="H18" s="4">
        <f>COUNT(#REF!)</f>
        <v>0</v>
      </c>
      <c r="I18" s="4">
        <f>COUNT(#REF!)</f>
        <v>0</v>
      </c>
    </row>
    <row r="19" spans="6:9">
      <c r="F19" t="e">
        <f>#REF!</f>
        <v>#REF!</v>
      </c>
      <c r="G19" s="5" t="s">
        <v>425</v>
      </c>
      <c r="H19" s="4">
        <f>COUNT(#REF!)</f>
        <v>0</v>
      </c>
    </row>
    <row r="20" spans="6:9">
      <c r="F20" t="e">
        <f>#REF!</f>
        <v>#REF!</v>
      </c>
      <c r="G20" s="5" t="s">
        <v>426</v>
      </c>
      <c r="H20" s="4">
        <f>COUNT(#REF!)</f>
        <v>0</v>
      </c>
    </row>
    <row r="21" spans="6:9">
      <c r="F21" t="e">
        <f>#REF!</f>
        <v>#REF!</v>
      </c>
      <c r="G21" s="5" t="s">
        <v>427</v>
      </c>
      <c r="H21" s="4">
        <f>COUNT(#REF!)</f>
        <v>0</v>
      </c>
    </row>
    <row r="22" spans="6:9">
      <c r="F22" t="e">
        <f>#REF!</f>
        <v>#REF!</v>
      </c>
      <c r="G22" s="5" t="s">
        <v>428</v>
      </c>
      <c r="H22" s="4">
        <f>COUNT(#REF!)</f>
        <v>0</v>
      </c>
    </row>
    <row r="23" spans="6:9">
      <c r="F23" t="e">
        <f>#REF!</f>
        <v>#REF!</v>
      </c>
      <c r="G23" s="5" t="s">
        <v>429</v>
      </c>
      <c r="H23" s="4">
        <f>COUNT(#REF!)</f>
        <v>0</v>
      </c>
    </row>
    <row r="24" spans="6:9">
      <c r="F24" s="6" t="e">
        <f>#REF!</f>
        <v>#REF!</v>
      </c>
      <c r="G24" s="7" t="s">
        <v>430</v>
      </c>
      <c r="H24" s="8"/>
      <c r="I24" s="8"/>
    </row>
    <row r="25" spans="6:9">
      <c r="F25" t="e">
        <f>#REF!</f>
        <v>#REF!</v>
      </c>
      <c r="G25" s="5" t="s">
        <v>431</v>
      </c>
      <c r="H25" s="4">
        <f>COUNT(#REF!)</f>
        <v>0</v>
      </c>
    </row>
    <row r="26" spans="6:9">
      <c r="F26" t="e">
        <f>#REF!</f>
        <v>#REF!</v>
      </c>
      <c r="G26" s="5" t="s">
        <v>432</v>
      </c>
      <c r="H26" s="4">
        <f>COUNT(#REF!)</f>
        <v>0</v>
      </c>
    </row>
    <row r="27" spans="6:9">
      <c r="F27" t="e">
        <f>#REF!</f>
        <v>#REF!</v>
      </c>
      <c r="G27" s="5" t="s">
        <v>433</v>
      </c>
      <c r="H27" s="4">
        <f>COUNT(#REF!)</f>
        <v>0</v>
      </c>
    </row>
    <row r="28" spans="6:9">
      <c r="F28" t="e">
        <f>#REF!</f>
        <v>#REF!</v>
      </c>
      <c r="G28" s="5" t="s">
        <v>434</v>
      </c>
      <c r="H28" s="4">
        <f>COUNT(#REF!)</f>
        <v>0</v>
      </c>
    </row>
    <row r="29" spans="6:9">
      <c r="F29" t="e">
        <f>#REF!</f>
        <v>#REF!</v>
      </c>
      <c r="G29" s="5" t="s">
        <v>435</v>
      </c>
      <c r="H29" s="4">
        <f>COUNT(#REF!)</f>
        <v>0</v>
      </c>
    </row>
    <row r="30" spans="6:9">
      <c r="F30" t="e">
        <f>#REF!</f>
        <v>#REF!</v>
      </c>
      <c r="G30" s="5" t="s">
        <v>436</v>
      </c>
      <c r="H30" s="4">
        <f>COUNT(#REF!)</f>
        <v>0</v>
      </c>
    </row>
    <row r="31" spans="6:9">
      <c r="F31" t="e">
        <f>#REF!</f>
        <v>#REF!</v>
      </c>
      <c r="G31" s="5" t="s">
        <v>437</v>
      </c>
      <c r="H31" s="4">
        <f>COUNT(#REF!)</f>
        <v>0</v>
      </c>
    </row>
    <row r="32" spans="6:9">
      <c r="F32" t="e">
        <f>#REF!</f>
        <v>#REF!</v>
      </c>
      <c r="G32" s="5" t="s">
        <v>438</v>
      </c>
      <c r="H32" s="4">
        <f>COUNT(#REF!)</f>
        <v>0</v>
      </c>
    </row>
    <row r="33" spans="6:9">
      <c r="F33" t="e">
        <f>#REF!</f>
        <v>#REF!</v>
      </c>
      <c r="G33" s="5" t="s">
        <v>439</v>
      </c>
      <c r="H33" s="4">
        <f>COUNT(#REF!)</f>
        <v>0</v>
      </c>
    </row>
    <row r="34" spans="6:9">
      <c r="F34" t="e">
        <f>#REF!</f>
        <v>#REF!</v>
      </c>
      <c r="G34" s="5" t="s">
        <v>440</v>
      </c>
      <c r="H34" s="4">
        <f>COUNT(#REF!)</f>
        <v>0</v>
      </c>
    </row>
    <row r="35" spans="6:9">
      <c r="F35" t="e">
        <f>#REF!</f>
        <v>#REF!</v>
      </c>
      <c r="G35" s="5" t="s">
        <v>441</v>
      </c>
      <c r="H35" s="4">
        <f>COUNT(#REF!)</f>
        <v>0</v>
      </c>
    </row>
    <row r="37" spans="6:9">
      <c r="H37" s="4">
        <f>SUM(H7:H36)</f>
        <v>9</v>
      </c>
      <c r="I37" s="4">
        <f>SUM(I7:I36)</f>
        <v>1</v>
      </c>
    </row>
  </sheetData>
  <hyperlinks>
    <hyperlink ref="G7" location="G.1!B2" display="Grupo 1" xr:uid="{00000000-0004-0000-0600-000000000000}"/>
    <hyperlink ref="G8" location="G.2!B2" display="Grupo 2" xr:uid="{00000000-0004-0000-0600-000001000000}"/>
    <hyperlink ref="G9" location="G.3!B2" display="Grupo 3" xr:uid="{00000000-0004-0000-0600-000002000000}"/>
    <hyperlink ref="G10" location="G.4!B2" display="Grupo 4" xr:uid="{00000000-0004-0000-0600-000003000000}"/>
    <hyperlink ref="G11" location="G.5!B2" display="Grupo 5" xr:uid="{00000000-0004-0000-0600-000004000000}"/>
    <hyperlink ref="G12" location="G.6!B2" display="Grupo 6" xr:uid="{00000000-0004-0000-0600-000005000000}"/>
    <hyperlink ref="G13" location="G.7!B2" display="Grupo 7" xr:uid="{00000000-0004-0000-0600-000006000000}"/>
    <hyperlink ref="G14" location="G.8!B2" display="Grupo 8" xr:uid="{00000000-0004-0000-0600-000007000000}"/>
    <hyperlink ref="G15" location="G.9!B2" display="Grupo 9" xr:uid="{00000000-0004-0000-0600-000008000000}"/>
    <hyperlink ref="G16" location="G.10!B2" display="Grupo 10" xr:uid="{00000000-0004-0000-0600-000009000000}"/>
    <hyperlink ref="G17" location="G.11!B2" display="Grupo 11" xr:uid="{00000000-0004-0000-0600-00000A000000}"/>
    <hyperlink ref="G18" location="G.12!B2" display="Grupo 12" xr:uid="{00000000-0004-0000-0600-00000B000000}"/>
    <hyperlink ref="G19" location="G.13!B2" display="Grupo 13" xr:uid="{00000000-0004-0000-0600-00000C000000}"/>
    <hyperlink ref="G20" location="G.14!B2" display="Grupo 14" xr:uid="{00000000-0004-0000-0600-00000D000000}"/>
    <hyperlink ref="G22" location="G.16!B2" display="Grupo 16" xr:uid="{00000000-0004-0000-0600-00000E000000}"/>
    <hyperlink ref="G23" location="G.17!B2" display="Grupo 17" xr:uid="{00000000-0004-0000-0600-00000F000000}"/>
    <hyperlink ref="G24" location="G.18!B2" display="Grupo 18" xr:uid="{00000000-0004-0000-0600-000010000000}"/>
    <hyperlink ref="G25" location="G.19!B2" display="Grupo 19" xr:uid="{00000000-0004-0000-0600-000011000000}"/>
    <hyperlink ref="G26" location="G.20!B2" display="Grupo 20" xr:uid="{00000000-0004-0000-0600-000012000000}"/>
    <hyperlink ref="G29" location="G.23!B2" display="Grupo 23" xr:uid="{00000000-0004-0000-0600-000013000000}"/>
    <hyperlink ref="G30" location="G.24!B2" display="Grupo 24" xr:uid="{00000000-0004-0000-0600-000014000000}"/>
    <hyperlink ref="G31" location="G.25!B2" display="Grupo 25" xr:uid="{00000000-0004-0000-0600-000015000000}"/>
    <hyperlink ref="G32" location="G.26!B2" display="Grupo 26" xr:uid="{00000000-0004-0000-0600-000016000000}"/>
    <hyperlink ref="G33" location="G.27!B2" display="Grupo 27" xr:uid="{00000000-0004-0000-0600-000017000000}"/>
    <hyperlink ref="G34" location="G.28!B2" display="Grupo 28" xr:uid="{00000000-0004-0000-0600-000018000000}"/>
    <hyperlink ref="G27" location="G.29!B2" display="Grupo 29" xr:uid="{00000000-0004-0000-0600-000019000000}"/>
    <hyperlink ref="G28" location="G.30!B2" display="Grupo 30" xr:uid="{00000000-0004-0000-0600-00001A000000}"/>
    <hyperlink ref="G21" location="G.31!B2" display="Grupo 31" xr:uid="{00000000-0004-0000-0600-00001B000000}"/>
    <hyperlink ref="G35" location="G.32!B2" display="Grupo 32" xr:uid="{00000000-0004-0000-0600-00001C000000}"/>
  </hyperlink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0203711AC8A66408E58589D701A5EA7" ma:contentTypeVersion="14" ma:contentTypeDescription="Create a new document." ma:contentTypeScope="" ma:versionID="16a912b25993a317635505ab689b879a">
  <xsd:schema xmlns:xsd="http://www.w3.org/2001/XMLSchema" xmlns:xs="http://www.w3.org/2001/XMLSchema" xmlns:p="http://schemas.microsoft.com/office/2006/metadata/properties" xmlns:ns3="7c5146d3-610d-4901-a891-ffc59707cf57" xmlns:ns4="aa97685a-f902-42f3-a881-b950f4245294" targetNamespace="http://schemas.microsoft.com/office/2006/metadata/properties" ma:root="true" ma:fieldsID="5acfcdc2fdba6fe94a8b6187305ef0bb" ns3:_="" ns4:_="">
    <xsd:import namespace="7c5146d3-610d-4901-a891-ffc59707cf57"/>
    <xsd:import namespace="aa97685a-f902-42f3-a881-b950f424529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146d3-610d-4901-a891-ffc59707cf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97685a-f902-42f3-a881-b950f424529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c5146d3-610d-4901-a891-ffc59707cf57" xsi:nil="true"/>
  </documentManagement>
</p:properties>
</file>

<file path=customXml/itemProps1.xml><?xml version="1.0" encoding="utf-8"?>
<ds:datastoreItem xmlns:ds="http://schemas.openxmlformats.org/officeDocument/2006/customXml" ds:itemID="{FC93CC03-A254-41D1-8647-97449BD3027B}"/>
</file>

<file path=customXml/itemProps2.xml><?xml version="1.0" encoding="utf-8"?>
<ds:datastoreItem xmlns:ds="http://schemas.openxmlformats.org/officeDocument/2006/customXml" ds:itemID="{E6F40F64-12AC-4B9A-B3CF-C299B334C559}"/>
</file>

<file path=customXml/itemProps3.xml><?xml version="1.0" encoding="utf-8"?>
<ds:datastoreItem xmlns:ds="http://schemas.openxmlformats.org/officeDocument/2006/customXml" ds:itemID="{08312E17-3148-4CCA-BABC-A2A38C206B1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Lucio Fernando Checa Romero</dc:creator>
  <cp:keywords/>
  <dc:description/>
  <cp:lastModifiedBy>Ingrid Dayana Gonzalez Moreno</cp:lastModifiedBy>
  <cp:revision/>
  <dcterms:created xsi:type="dcterms:W3CDTF">2023-02-02T16:50:14Z</dcterms:created>
  <dcterms:modified xsi:type="dcterms:W3CDTF">2026-04-08T20:10:46Z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0x010100F0203711AC8A66408E58589D701A5EA7</vt:lpwstr>
  </property>
</Properties>
</file>