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D:\Gdrive\Mi unidad\SEC INTERIOR\INTENDENCIA\"/>
    </mc:Choice>
  </mc:AlternateContent>
  <xr:revisionPtr revIDLastSave="0" documentId="13_ncr:1_{D19019BF-4110-4CBF-A629-CF282567C580}" xr6:coauthVersionLast="47" xr6:coauthVersionMax="47" xr10:uidLastSave="{00000000-0000-0000-0000-000000000000}"/>
  <bookViews>
    <workbookView xWindow="-120" yWindow="-120" windowWidth="20730" windowHeight="11040" activeTab="1" xr2:uid="{6918104F-9E9D-4701-B437-FA9C14ADFD98}"/>
  </bookViews>
  <sheets>
    <sheet name="INTENDENCIA" sheetId="1" r:id="rId1"/>
    <sheet name="Hoja1" sheetId="6" r:id="rId2"/>
  </sheets>
  <definedNames>
    <definedName name="_Hlk155171345" localSheetId="0">INTENDENCIA!#REF!</definedName>
    <definedName name="_xlnm.Print_Area" localSheetId="0">INTENDENCIA!$B$1:$L$25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6" i="6" l="1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4" i="6"/>
  <c r="H25" i="1"/>
  <c r="J4" i="1"/>
  <c r="G26" i="1"/>
  <c r="I26" i="1"/>
  <c r="E26" i="1"/>
  <c r="F5" i="1"/>
  <c r="H5" i="1"/>
  <c r="J5" i="1"/>
  <c r="K5" i="1"/>
  <c r="L5" i="1" s="1"/>
  <c r="F6" i="1"/>
  <c r="H6" i="1"/>
  <c r="J6" i="1"/>
  <c r="K6" i="1"/>
  <c r="L6" i="1" s="1"/>
  <c r="F7" i="1"/>
  <c r="H7" i="1"/>
  <c r="J7" i="1"/>
  <c r="K7" i="1"/>
  <c r="L7" i="1" s="1"/>
  <c r="F8" i="1"/>
  <c r="H8" i="1"/>
  <c r="J8" i="1"/>
  <c r="K8" i="1"/>
  <c r="L8" i="1" s="1"/>
  <c r="F9" i="1"/>
  <c r="H9" i="1"/>
  <c r="J9" i="1"/>
  <c r="K9" i="1"/>
  <c r="L9" i="1" s="1"/>
  <c r="F10" i="1"/>
  <c r="H10" i="1"/>
  <c r="J10" i="1"/>
  <c r="K10" i="1"/>
  <c r="L10" i="1" s="1"/>
  <c r="F11" i="1"/>
  <c r="H11" i="1"/>
  <c r="J11" i="1"/>
  <c r="K11" i="1"/>
  <c r="L11" i="1" s="1"/>
  <c r="F12" i="1"/>
  <c r="H12" i="1"/>
  <c r="J12" i="1"/>
  <c r="K12" i="1"/>
  <c r="L12" i="1" s="1"/>
  <c r="F13" i="1"/>
  <c r="H13" i="1"/>
  <c r="J13" i="1"/>
  <c r="K13" i="1"/>
  <c r="L13" i="1" s="1"/>
  <c r="F14" i="1"/>
  <c r="H14" i="1"/>
  <c r="J14" i="1"/>
  <c r="K14" i="1"/>
  <c r="L14" i="1" s="1"/>
  <c r="F15" i="1"/>
  <c r="H15" i="1"/>
  <c r="J15" i="1"/>
  <c r="K15" i="1"/>
  <c r="L15" i="1" s="1"/>
  <c r="F16" i="1"/>
  <c r="H16" i="1"/>
  <c r="J16" i="1"/>
  <c r="K16" i="1"/>
  <c r="L16" i="1" s="1"/>
  <c r="F17" i="1"/>
  <c r="H17" i="1"/>
  <c r="J17" i="1"/>
  <c r="K17" i="1"/>
  <c r="L17" i="1" s="1"/>
  <c r="F18" i="1"/>
  <c r="H18" i="1"/>
  <c r="J18" i="1"/>
  <c r="K18" i="1"/>
  <c r="L18" i="1" s="1"/>
  <c r="F19" i="1"/>
  <c r="H19" i="1"/>
  <c r="H26" i="1" s="1"/>
  <c r="J19" i="1"/>
  <c r="K19" i="1"/>
  <c r="L19" i="1" s="1"/>
  <c r="F20" i="1"/>
  <c r="H20" i="1"/>
  <c r="J20" i="1"/>
  <c r="K20" i="1"/>
  <c r="L20" i="1" s="1"/>
  <c r="F21" i="1"/>
  <c r="H21" i="1"/>
  <c r="J21" i="1"/>
  <c r="K21" i="1"/>
  <c r="L21" i="1" s="1"/>
  <c r="F22" i="1"/>
  <c r="H22" i="1"/>
  <c r="J22" i="1"/>
  <c r="K22" i="1"/>
  <c r="L22" i="1" s="1"/>
  <c r="F23" i="1"/>
  <c r="H23" i="1"/>
  <c r="J23" i="1"/>
  <c r="K23" i="1"/>
  <c r="L23" i="1" s="1"/>
  <c r="F24" i="1"/>
  <c r="H24" i="1"/>
  <c r="J24" i="1"/>
  <c r="K24" i="1"/>
  <c r="L24" i="1" s="1"/>
  <c r="F25" i="1"/>
  <c r="J25" i="1"/>
  <c r="J26" i="1" s="1"/>
  <c r="K25" i="1"/>
  <c r="L25" i="1" s="1"/>
  <c r="L26" i="1" l="1"/>
  <c r="K26" i="1"/>
  <c r="F26" i="1"/>
  <c r="F4" i="1" l="1"/>
  <c r="H4" i="1"/>
  <c r="K4" i="1"/>
  <c r="L4" i="1" l="1"/>
</calcChain>
</file>

<file path=xl/sharedStrings.xml><?xml version="1.0" encoding="utf-8"?>
<sst xmlns="http://schemas.openxmlformats.org/spreadsheetml/2006/main" count="87" uniqueCount="37">
  <si>
    <t>TOTAL ($)</t>
  </si>
  <si>
    <t>PRECIO UNITARIO ($)</t>
  </si>
  <si>
    <t>PROMEDIO</t>
  </si>
  <si>
    <t>ESPECIFICACIONES Y/O CARACTERÍSTICAS TÉCNICAS REQUERIDAS</t>
  </si>
  <si>
    <t>BOTIQUIN TIPO B
según requerimiento tecnico (proyecto tipo EDF.32 versión 2)</t>
  </si>
  <si>
    <t>Camilla con cuello regulable e inmovilizador cefálico</t>
  </si>
  <si>
    <t>CAMILLA
según requerimiento tecnico (proyecto tipo EDF.32 versión 2)</t>
  </si>
  <si>
    <t>CONO REFLECTIVO DE 90 CMS, CON TRES FRANJAS REFLECTIVAS EN ALTA INTENSIDAD, DE LAS CUALES DOS POSEE EN TEXTOS O ESTAMPADOS, MARCACION EN RELIEVE EN LA BASE SEGÚN ESPECIFICACION TECNICA</t>
  </si>
  <si>
    <t>VALLA DE APERTURA TIPO A, CUATRO PANALES O TABLEROS CON REFLECTIVO ALTA INTENSIDAD, MARCACION EN RELIEVE SEGÚN ESPECIFICACION TECNICA</t>
  </si>
  <si>
    <t>VALLAS PLEGABLE, CON TEXTOS EN REFLECTIVO ALTA INTENSIDAD, CON RECEPTACULO PARA LA UBICACIÓN DE LUZ O LAMPARA FLASHER PARA VALLA, CON COMPARTIMIENTOS PARA ALOJRA PANELES,SEGÚN ESPECIFICACION TECNICA</t>
  </si>
  <si>
    <t>PUESTO DE CONTROL
según requerimiento tecnico (proyecto tipo EDF.32 versión 2)</t>
  </si>
  <si>
    <t>REDUCTOR DE VELOCIDAD MODULAR DE 100X60X5 CMS, MAS MODULOS O TERMINALES, CON TRES TACHAS REFLECTIVAS, COLOR AMARILLO MARCACION EN RELIEVE, SEGÚN ESPECIFICACION TECNICA</t>
  </si>
  <si>
    <t>PALETA PARE Y SIGA EN UNA CARA “PARE”, SOBRE UN FONDO COLOR ROJO Y UNA ORLA COLOR BLANCO. EN LA OTRA CARA “SIGA”, SOBRE UN FONDO COLOR VERDE Y OTRA COLOR BLANCO EN REFLECTIVO ALTA INTENSIDAD ESPECIFICACION TECNICA</t>
  </si>
  <si>
    <t>PALETA LUMINOSA SEGÚN ESPECIFICACION TECNICA</t>
  </si>
  <si>
    <t>LAMPARA FLASHER PARA VALLA SOLAR Y RECARGA ELECTRICA 4 FUNCIONES, LENTE MINIMO DE 17 CMS DE DIAMENTRO Y NUEVE LEDS, POSEE UN SENSOR DE ACTIVACION DE ENCENDIDO Y APAGADO SEGÚN ESPECIFICACION TECNICA</t>
  </si>
  <si>
    <t>BASTON FIJO, ELABORADO EN PLASTICO DE ALTA RESISTENCIA, MANGO DE COLOR NEGRO, SISTEMA RECARGABLE, PORTALTIL, BICOLOR (VERDE/ROJO), LUZ ESTATICA COMO INTERMINITENTE, MINIMO 12 LEDS, VEHICULO Y 110-120 VAC SEGÚN ESPECIFICACION TECNICA</t>
  </si>
  <si>
    <t>BASTON RETRACTIL, ELABORADO EN PLASTICO DE ALTA RESISTENCIA, MANGO DE COLOR NEGRO, SISTEMA RECARGABLE, PORTALTIL, BICOLOR (VERDE/ROJO), LUZ ESTATICA COMO INTERMINITENTE, MINIMO 6 LEDS, VEHICULO Y 110-120 VAC SEGÚN ESPECIFICACION TECNICA</t>
  </si>
  <si>
    <t>ESPOSAS según requerimiento tecnico (proyecto tipo EDF.32 versión 2)</t>
  </si>
  <si>
    <t>GAS PIMIENTA según requerimiento tecnico (proyecto tipo EDF.32 versión 2)</t>
  </si>
  <si>
    <t>LUZ QUIMICA según requerimiento tecnico (proyecto tipo EDF.32 versión 2)</t>
  </si>
  <si>
    <t>GAFA Ssegún requerimiento tecnico (proyecto tipo EDF.32 versión 2)</t>
  </si>
  <si>
    <t>BOLSO TACTICO según requerimiento tecnico (proyecto tipo EDF.32 versión 2)</t>
  </si>
  <si>
    <t>DETECTOR DE METAL MAGNETICO TIPO GARRETT según requerimiento tecnico (proyecto tipo EDF.32 versión 2)</t>
  </si>
  <si>
    <t>GUANTES TACTICOS DE PROTECCION según requerimiento tecnico (proyecto tipo EDF.32 versión 2)</t>
  </si>
  <si>
    <t>BOTIQUIN TIPO TRAUMA  
según requerimiento tecnico (proyecto tipo EDF.32 versión 2)</t>
  </si>
  <si>
    <t>BOTIQUIN PERNERA
según requerimiento tecnico (proyecto tipo EDF.32 versión 2)</t>
  </si>
  <si>
    <t>Tamaño de 39 x 17 x 4.5 cm · Elaborado en lona codra, Contiene tres bolsillos, dos con cremallera y uno con velcro, cintas reflectivas · Contiene 14 elementos</t>
  </si>
  <si>
    <t>REATA COLOR COLOYE</t>
  </si>
  <si>
    <t>MORRAL DE CAMPAÑA SEGÚN DINTR 00001-A1 CON PARRILLA METALICA SEGÚN NTMD-0198-A3</t>
  </si>
  <si>
    <t>MORRAL Según requerimiento tecnico (Radicado N° 2026645005617383: MDN-COGFM-COEJC-SECEJ-JEMOP-DIV02-CBR05-BASPC5-EJEC-S4)</t>
  </si>
  <si>
    <t>COINSTOR</t>
  </si>
  <si>
    <t>COMRED</t>
  </si>
  <si>
    <t>CANT</t>
  </si>
  <si>
    <t xml:space="preserve">Botiquín Tipo B Morral grande de 50cmx32cmx10cm compuesto por dos bolsillos (uno Grande con compartimientos para almacenar los elementos y uno pequeño) elaborado en lona, reata para cargar en hombros, dotado con 25 elementos de primeros auxilios GASA LIMPIA PAQ X200 UND | 1, GASA ESTERIL 7.5X7.5 POR 5 UND | 20, APOSITO CORPORAL ADHESIVO | 4, ESPARADRAPO DE TELA 4" X 5 YARDAS | 2, BAJALENGUAS PAQ X20 UND | 2, VENDA ELÁSTICA 2" X 5 YARDAS | 2, VENDA ELÁSTICA 3" X 5 YARDAS | 2, VENDA ELÁSTICA 5" X 5 YARDAS | 2, VENDA DE ALGODÓN 3" X 5 YARDAS | 2 VENDA DE ALGODÓN 5" X 5 YARDAS | 2, JABÓN ANTIBACTERIAL NEUTRO X 3 LT GALÓN | 1, SOLUCIÓN SALINA DE 1000 ML | 2, GUANTE LÁTEX POR CAJA DE 100 | 1, TERMÓMETRO DIGITAL | 1, ALCOHOL ANTISÉPTICO FRASCO X 300 ML | 2 TIJERA UNIVERSAL PARA TRAUMA | 1, LINTERNA DINAMO RECARGABLE NO NECESITA PILAS | 1, CUELLO ORTOPÉDICO TIPO FILADELFIA NACIONAL ECONÓMICO | 2, CUELLO ORTOPÉDICO TIPO FILADELFIA NACIONAL ECONÓMICO | 2, KIT X3 PIEZAS INMOVILIZADORES EN CARTÓN PLAST AD BRAZO | 1, PIERNA Y TOBILLO | 1 KIT CARTÓN PLAST PEDIÁTRICO X3 PIEZAS | 1, VASOS PAQUETE X25 UND | 1, KIT FONENDO Y TENSIÓMETRO BÁSICOS | 1, ACETAMINOFÉN 500 MG TAB X 10 UND | 2, HIDRÓXIDO DE ALUMINIO TABLETA X 10 | 2, ÁCIDO ACETIL SALICÍLICO TAB X 10 UND | 1, BARRERA PLÁSTICA DE PROTECCIÓN PARA RCP TIPO LLAVERO | 2 </t>
  </si>
  <si>
    <t>Morral grande de 52cm x 36cm x 13 cm compuesto por dos bolsillos (uno grande con compartimientos para almacenar los pequeños) elaborado en lona, hombros, compuesto por 11 elementos BARRERA PLÁSTICA DE PROTECCIÓN PARA RCP TIPO LLAVERO | 1, COMPRESA ABDOMINAL | 4, CUELLO PARA INMOVILIZACIÓN CERVICAL USO ADULTO MULTITALLA | 1, ESPARADRAPO DE TELA 4" X 5 YARDAS | 1, GASA ESTÉRIL 7.5X7.5 POR 2 UND | 4, GUANTES LÁTEX ESTÉRIL 7,5 EMPAQUE INDIVIDUAL | 4,  INMOVILIZADOR MALEABLE PARA EXTREMIDADES SUPERIOR O INFERIORES | 4, TIJERA UNIVERSAL PARA TRAUMA | 1, VENDA ELÁSTICA 5" X 5 YARDAS | 3, VENDA TRIANGULAR | 6</t>
  </si>
  <si>
    <t>PORCARP</t>
  </si>
  <si>
    <t>VALORES TOTALES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</si>
</sst>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&quot;$&quot;\ * #,##0.00_-;\-&quot;$&quot;\ * #,##0.00_-;_-&quot;$&quot;\ * &quot;-&quot;_-;_-@_-"/>
    <numFmt numFmtId="167" formatCode="_-&quot;$&quot;* #,##0_-;\-&quot;$&quot;* #,##0_-;_-&quot;$&quot;* &quot;-&quot;??_-;_-@_-"/>
    <numFmt numFmtId="168" formatCode="_-[$$-240A]\ * #,##0.00_ ;_-[$$-240A]\ * \-#,##0.00\ ;_-[$$-240A]\ * &quot;-&quot;??_ ;_-@_ "/>
    <numFmt numFmtId="169" formatCode="[$$-240A]\ #,##0_ ;\-[$$-240A]\ #,##0\ 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sz val="8"/>
      <color rgb="FF000000"/>
      <name val="Arial Narrow"/>
      <family val="2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color rgb="FF00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166" fontId="0" fillId="0" borderId="0" xfId="2" applyNumberFormat="1" applyFont="1" applyAlignment="1">
      <alignment horizontal="center" vertical="center" wrapText="1"/>
    </xf>
    <xf numFmtId="164" fontId="0" fillId="0" borderId="0" xfId="0" applyNumberFormat="1"/>
    <xf numFmtId="1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65" fontId="4" fillId="2" borderId="1" xfId="1" applyFont="1" applyFill="1" applyBorder="1" applyAlignment="1">
      <alignment horizontal="center" vertical="center" wrapText="1"/>
    </xf>
    <xf numFmtId="167" fontId="4" fillId="3" borderId="1" xfId="1" applyNumberFormat="1" applyFont="1" applyFill="1" applyBorder="1" applyAlignment="1">
      <alignment horizontal="center" vertical="center" wrapText="1"/>
    </xf>
    <xf numFmtId="167" fontId="4" fillId="4" borderId="1" xfId="1" applyNumberFormat="1" applyFont="1" applyFill="1" applyBorder="1" applyAlignment="1">
      <alignment horizontal="center" vertical="center" wrapText="1"/>
    </xf>
    <xf numFmtId="166" fontId="4" fillId="5" borderId="1" xfId="2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164" fontId="5" fillId="4" borderId="1" xfId="0" applyNumberFormat="1" applyFont="1" applyFill="1" applyBorder="1" applyAlignment="1">
      <alignment horizontal="center" vertical="center" wrapText="1"/>
    </xf>
    <xf numFmtId="164" fontId="5" fillId="5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64" fontId="4" fillId="2" borderId="1" xfId="2" applyFont="1" applyFill="1" applyBorder="1" applyAlignment="1">
      <alignment horizontal="center" vertical="center" wrapText="1"/>
    </xf>
    <xf numFmtId="164" fontId="4" fillId="3" borderId="1" xfId="2" applyFont="1" applyFill="1" applyBorder="1" applyAlignment="1">
      <alignment horizontal="center" vertical="center" wrapText="1"/>
    </xf>
    <xf numFmtId="164" fontId="4" fillId="4" borderId="1" xfId="2" applyFont="1" applyFill="1" applyBorder="1" applyAlignment="1">
      <alignment horizontal="center" vertical="center" wrapText="1"/>
    </xf>
    <xf numFmtId="164" fontId="4" fillId="5" borderId="1" xfId="2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vertical="center"/>
    </xf>
    <xf numFmtId="165" fontId="4" fillId="3" borderId="1" xfId="0" applyNumberFormat="1" applyFont="1" applyFill="1" applyBorder="1" applyAlignment="1">
      <alignment vertical="center"/>
    </xf>
    <xf numFmtId="165" fontId="4" fillId="5" borderId="1" xfId="0" applyNumberFormat="1" applyFont="1" applyFill="1" applyBorder="1" applyAlignment="1">
      <alignment vertical="center"/>
    </xf>
    <xf numFmtId="0" fontId="5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169" fontId="5" fillId="2" borderId="2" xfId="0" applyNumberFormat="1" applyFont="1" applyFill="1" applyBorder="1" applyAlignment="1">
      <alignment horizontal="center" vertical="center" wrapText="1"/>
    </xf>
    <xf numFmtId="169" fontId="5" fillId="2" borderId="5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9" fontId="5" fillId="3" borderId="1" xfId="0" applyNumberFormat="1" applyFont="1" applyFill="1" applyBorder="1" applyAlignment="1">
      <alignment horizontal="center" vertical="center" wrapText="1"/>
    </xf>
    <xf numFmtId="168" fontId="5" fillId="4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1" fontId="8" fillId="0" borderId="1" xfId="0" applyNumberFormat="1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165" fontId="7" fillId="0" borderId="1" xfId="1" applyFont="1" applyBorder="1" applyAlignment="1">
      <alignment vertical="top" wrapText="1"/>
    </xf>
    <xf numFmtId="165" fontId="0" fillId="0" borderId="0" xfId="0" applyNumberFormat="1" applyAlignment="1">
      <alignment vertical="top"/>
    </xf>
    <xf numFmtId="0" fontId="7" fillId="0" borderId="2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59CB4-5262-4C1A-BD49-0FD849515091}">
  <dimension ref="B1:N26"/>
  <sheetViews>
    <sheetView zoomScale="70" zoomScaleNormal="70" zoomScaleSheetLayoutView="80" workbookViewId="0">
      <pane ySplit="2" topLeftCell="A13" activePane="bottomLeft" state="frozen"/>
      <selection pane="bottomLeft" activeCell="E35" sqref="E35"/>
    </sheetView>
  </sheetViews>
  <sheetFormatPr baseColWidth="10" defaultRowHeight="15" x14ac:dyDescent="0.25"/>
  <cols>
    <col min="1" max="1" width="9.42578125" customWidth="1"/>
    <col min="2" max="2" width="19.85546875" style="2" customWidth="1"/>
    <col min="3" max="3" width="53.7109375" customWidth="1"/>
    <col min="4" max="4" width="6.42578125" customWidth="1"/>
    <col min="5" max="5" width="13.28515625" style="1" bestFit="1" customWidth="1"/>
    <col min="6" max="6" width="15.28515625" style="5" customWidth="1"/>
    <col min="7" max="7" width="13.28515625" bestFit="1" customWidth="1"/>
    <col min="8" max="8" width="13.42578125" style="5" bestFit="1" customWidth="1"/>
    <col min="9" max="9" width="13.28515625" style="1" bestFit="1" customWidth="1"/>
    <col min="10" max="10" width="13" style="5" bestFit="1" customWidth="1"/>
    <col min="11" max="11" width="13.28515625" bestFit="1" customWidth="1"/>
    <col min="12" max="12" width="13.42578125" style="5" bestFit="1" customWidth="1"/>
    <col min="14" max="14" width="21.5703125" bestFit="1" customWidth="1"/>
  </cols>
  <sheetData>
    <row r="1" spans="2:14" x14ac:dyDescent="0.25"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2:14" s="3" customFormat="1" ht="15" customHeight="1" x14ac:dyDescent="0.25">
      <c r="B2" s="32" t="s">
        <v>3</v>
      </c>
      <c r="C2" s="32"/>
      <c r="D2" s="32" t="s">
        <v>32</v>
      </c>
      <c r="E2" s="36" t="s">
        <v>30</v>
      </c>
      <c r="F2" s="37"/>
      <c r="G2" s="39" t="s">
        <v>31</v>
      </c>
      <c r="H2" s="39"/>
      <c r="I2" s="40" t="s">
        <v>35</v>
      </c>
      <c r="J2" s="40"/>
      <c r="K2" s="29" t="s">
        <v>2</v>
      </c>
      <c r="L2" s="29"/>
    </row>
    <row r="3" spans="2:14" s="3" customFormat="1" ht="25.5" x14ac:dyDescent="0.25">
      <c r="B3" s="32"/>
      <c r="C3" s="32"/>
      <c r="D3" s="32"/>
      <c r="E3" s="14" t="s">
        <v>1</v>
      </c>
      <c r="F3" s="15" t="s">
        <v>0</v>
      </c>
      <c r="G3" s="16" t="s">
        <v>1</v>
      </c>
      <c r="H3" s="17" t="s">
        <v>0</v>
      </c>
      <c r="I3" s="18" t="s">
        <v>1</v>
      </c>
      <c r="J3" s="19" t="s">
        <v>0</v>
      </c>
      <c r="K3" s="13" t="s">
        <v>1</v>
      </c>
      <c r="L3" s="20" t="s">
        <v>0</v>
      </c>
      <c r="N3" s="4"/>
    </row>
    <row r="4" spans="2:14" s="3" customFormat="1" ht="277.5" customHeight="1" x14ac:dyDescent="0.25">
      <c r="B4" s="7" t="s">
        <v>4</v>
      </c>
      <c r="C4" s="21" t="s">
        <v>33</v>
      </c>
      <c r="D4" s="6">
        <v>4</v>
      </c>
      <c r="E4" s="8">
        <v>539100</v>
      </c>
      <c r="F4" s="22">
        <f t="shared" ref="F4" si="0">E4*D4</f>
        <v>2156400</v>
      </c>
      <c r="G4" s="9">
        <v>536400</v>
      </c>
      <c r="H4" s="23">
        <f t="shared" ref="H4:H24" si="1">G4*D4</f>
        <v>2145600</v>
      </c>
      <c r="I4" s="10">
        <v>538200</v>
      </c>
      <c r="J4" s="24">
        <f>I4*D4</f>
        <v>2152800</v>
      </c>
      <c r="K4" s="11">
        <f t="shared" ref="K4:K25" si="2">(E4+G4+I4)/3</f>
        <v>537900</v>
      </c>
      <c r="L4" s="25">
        <f t="shared" ref="L4:L25" si="3">K4*D4</f>
        <v>2151600</v>
      </c>
    </row>
    <row r="5" spans="2:14" s="3" customFormat="1" ht="53.25" customHeight="1" x14ac:dyDescent="0.25">
      <c r="B5" s="7" t="s">
        <v>6</v>
      </c>
      <c r="C5" s="21" t="s">
        <v>5</v>
      </c>
      <c r="D5" s="6">
        <v>4</v>
      </c>
      <c r="E5" s="8">
        <v>482000</v>
      </c>
      <c r="F5" s="22">
        <f t="shared" ref="F5:F25" si="4">E5*D5</f>
        <v>1928000</v>
      </c>
      <c r="G5" s="9">
        <v>485500</v>
      </c>
      <c r="H5" s="23">
        <f t="shared" si="1"/>
        <v>1942000</v>
      </c>
      <c r="I5" s="10">
        <v>484000</v>
      </c>
      <c r="J5" s="24">
        <f t="shared" ref="J5:J25" si="5">I5*D5</f>
        <v>1936000</v>
      </c>
      <c r="K5" s="11">
        <f t="shared" si="2"/>
        <v>483833.33333333331</v>
      </c>
      <c r="L5" s="25">
        <f t="shared" si="3"/>
        <v>1935333.3333333333</v>
      </c>
    </row>
    <row r="6" spans="2:14" s="3" customFormat="1" ht="54.75" customHeight="1" x14ac:dyDescent="0.25">
      <c r="B6" s="38" t="s">
        <v>10</v>
      </c>
      <c r="C6" s="21" t="s">
        <v>7</v>
      </c>
      <c r="D6" s="6">
        <v>20</v>
      </c>
      <c r="E6" s="8">
        <v>190162</v>
      </c>
      <c r="F6" s="22">
        <f t="shared" si="4"/>
        <v>3803240</v>
      </c>
      <c r="G6" s="9">
        <v>186354</v>
      </c>
      <c r="H6" s="23">
        <f t="shared" si="1"/>
        <v>3727080</v>
      </c>
      <c r="I6" s="10">
        <v>188377</v>
      </c>
      <c r="J6" s="24">
        <f t="shared" si="5"/>
        <v>3767540</v>
      </c>
      <c r="K6" s="11">
        <f t="shared" si="2"/>
        <v>188297.66666666666</v>
      </c>
      <c r="L6" s="25">
        <f t="shared" si="3"/>
        <v>3765953.333333333</v>
      </c>
    </row>
    <row r="7" spans="2:14" s="3" customFormat="1" ht="38.25" x14ac:dyDescent="0.25">
      <c r="B7" s="38"/>
      <c r="C7" s="21" t="s">
        <v>8</v>
      </c>
      <c r="D7" s="6">
        <v>2</v>
      </c>
      <c r="E7" s="8">
        <v>989247</v>
      </c>
      <c r="F7" s="22">
        <f t="shared" si="4"/>
        <v>1978494</v>
      </c>
      <c r="G7" s="9">
        <v>995554</v>
      </c>
      <c r="H7" s="23">
        <f t="shared" si="1"/>
        <v>1991108</v>
      </c>
      <c r="I7" s="10">
        <v>992460</v>
      </c>
      <c r="J7" s="24">
        <f t="shared" si="5"/>
        <v>1984920</v>
      </c>
      <c r="K7" s="11">
        <f t="shared" si="2"/>
        <v>992420.33333333337</v>
      </c>
      <c r="L7" s="25">
        <f t="shared" si="3"/>
        <v>1984840.6666666667</v>
      </c>
    </row>
    <row r="8" spans="2:14" s="3" customFormat="1" ht="51" x14ac:dyDescent="0.25">
      <c r="B8" s="38"/>
      <c r="C8" s="21" t="s">
        <v>9</v>
      </c>
      <c r="D8" s="6">
        <v>2</v>
      </c>
      <c r="E8" s="8">
        <v>2780389</v>
      </c>
      <c r="F8" s="22">
        <f t="shared" si="4"/>
        <v>5560778</v>
      </c>
      <c r="G8" s="9">
        <v>2774247</v>
      </c>
      <c r="H8" s="23">
        <f t="shared" si="1"/>
        <v>5548494</v>
      </c>
      <c r="I8" s="10">
        <v>2776270</v>
      </c>
      <c r="J8" s="24">
        <f t="shared" si="5"/>
        <v>5552540</v>
      </c>
      <c r="K8" s="11">
        <f t="shared" si="2"/>
        <v>2776968.6666666665</v>
      </c>
      <c r="L8" s="25">
        <f t="shared" si="3"/>
        <v>5553937.333333333</v>
      </c>
    </row>
    <row r="9" spans="2:14" s="3" customFormat="1" ht="52.5" customHeight="1" x14ac:dyDescent="0.25">
      <c r="B9" s="38"/>
      <c r="C9" s="21" t="s">
        <v>11</v>
      </c>
      <c r="D9" s="6">
        <v>2</v>
      </c>
      <c r="E9" s="8">
        <v>989247</v>
      </c>
      <c r="F9" s="22">
        <f t="shared" si="4"/>
        <v>1978494</v>
      </c>
      <c r="G9" s="9">
        <v>995554</v>
      </c>
      <c r="H9" s="23">
        <f t="shared" si="1"/>
        <v>1991108</v>
      </c>
      <c r="I9" s="10">
        <v>992460</v>
      </c>
      <c r="J9" s="24">
        <f t="shared" si="5"/>
        <v>1984920</v>
      </c>
      <c r="K9" s="11">
        <f t="shared" si="2"/>
        <v>992420.33333333337</v>
      </c>
      <c r="L9" s="25">
        <f t="shared" si="3"/>
        <v>1984840.6666666667</v>
      </c>
    </row>
    <row r="10" spans="2:14" s="3" customFormat="1" ht="53.25" customHeight="1" x14ac:dyDescent="0.25">
      <c r="B10" s="38"/>
      <c r="C10" s="21" t="s">
        <v>12</v>
      </c>
      <c r="D10" s="6">
        <v>2</v>
      </c>
      <c r="E10" s="8">
        <v>55000</v>
      </c>
      <c r="F10" s="22">
        <f t="shared" si="4"/>
        <v>110000</v>
      </c>
      <c r="G10" s="9">
        <v>52170</v>
      </c>
      <c r="H10" s="23">
        <f t="shared" si="1"/>
        <v>104340</v>
      </c>
      <c r="I10" s="10">
        <v>53550</v>
      </c>
      <c r="J10" s="24">
        <f t="shared" si="5"/>
        <v>107100</v>
      </c>
      <c r="K10" s="11">
        <f t="shared" si="2"/>
        <v>53573.333333333336</v>
      </c>
      <c r="L10" s="25">
        <f t="shared" si="3"/>
        <v>107146.66666666667</v>
      </c>
    </row>
    <row r="11" spans="2:14" s="3" customFormat="1" x14ac:dyDescent="0.25">
      <c r="B11" s="38"/>
      <c r="C11" s="21" t="s">
        <v>13</v>
      </c>
      <c r="D11" s="6">
        <v>2</v>
      </c>
      <c r="E11" s="8">
        <v>1071000</v>
      </c>
      <c r="F11" s="22">
        <f t="shared" si="4"/>
        <v>2142000</v>
      </c>
      <c r="G11" s="9">
        <v>1309000</v>
      </c>
      <c r="H11" s="23">
        <f t="shared" si="1"/>
        <v>2618000</v>
      </c>
      <c r="I11" s="10">
        <v>1190000</v>
      </c>
      <c r="J11" s="24">
        <f t="shared" si="5"/>
        <v>2380000</v>
      </c>
      <c r="K11" s="11">
        <f t="shared" si="2"/>
        <v>1190000</v>
      </c>
      <c r="L11" s="25">
        <f t="shared" si="3"/>
        <v>2380000</v>
      </c>
    </row>
    <row r="12" spans="2:14" s="3" customFormat="1" ht="52.5" customHeight="1" x14ac:dyDescent="0.25">
      <c r="B12" s="38"/>
      <c r="C12" s="21" t="s">
        <v>14</v>
      </c>
      <c r="D12" s="6">
        <v>2</v>
      </c>
      <c r="E12" s="8">
        <v>212630</v>
      </c>
      <c r="F12" s="22">
        <f t="shared" si="4"/>
        <v>425260</v>
      </c>
      <c r="G12" s="9">
        <v>216200</v>
      </c>
      <c r="H12" s="23">
        <f t="shared" si="1"/>
        <v>432400</v>
      </c>
      <c r="I12" s="10">
        <v>214200</v>
      </c>
      <c r="J12" s="24">
        <f t="shared" si="5"/>
        <v>428400</v>
      </c>
      <c r="K12" s="11">
        <f t="shared" si="2"/>
        <v>214343.33333333334</v>
      </c>
      <c r="L12" s="25">
        <f t="shared" si="3"/>
        <v>428686.66666666669</v>
      </c>
    </row>
    <row r="13" spans="2:14" s="3" customFormat="1" ht="48.75" customHeight="1" x14ac:dyDescent="0.25">
      <c r="B13" s="38"/>
      <c r="C13" s="21" t="s">
        <v>15</v>
      </c>
      <c r="D13" s="6">
        <v>4</v>
      </c>
      <c r="E13" s="8">
        <v>193970</v>
      </c>
      <c r="F13" s="22">
        <f t="shared" si="4"/>
        <v>775880</v>
      </c>
      <c r="G13" s="9">
        <v>202300</v>
      </c>
      <c r="H13" s="23">
        <f t="shared" si="1"/>
        <v>809200</v>
      </c>
      <c r="I13" s="10">
        <v>198730</v>
      </c>
      <c r="J13" s="24">
        <f t="shared" si="5"/>
        <v>794920</v>
      </c>
      <c r="K13" s="11">
        <f t="shared" si="2"/>
        <v>198333.33333333334</v>
      </c>
      <c r="L13" s="25">
        <f t="shared" si="3"/>
        <v>793333.33333333337</v>
      </c>
    </row>
    <row r="14" spans="2:14" s="3" customFormat="1" ht="66.75" customHeight="1" x14ac:dyDescent="0.25">
      <c r="B14" s="38"/>
      <c r="C14" s="21" t="s">
        <v>16</v>
      </c>
      <c r="D14" s="6">
        <v>4</v>
      </c>
      <c r="E14" s="8">
        <v>286790</v>
      </c>
      <c r="F14" s="22">
        <f t="shared" si="4"/>
        <v>1147160</v>
      </c>
      <c r="G14" s="9">
        <v>290360</v>
      </c>
      <c r="H14" s="23">
        <f t="shared" si="1"/>
        <v>1161440</v>
      </c>
      <c r="I14" s="10">
        <v>285600</v>
      </c>
      <c r="J14" s="24">
        <f t="shared" si="5"/>
        <v>1142400</v>
      </c>
      <c r="K14" s="11">
        <f t="shared" si="2"/>
        <v>287583.33333333331</v>
      </c>
      <c r="L14" s="25">
        <f t="shared" si="3"/>
        <v>1150333.3333333333</v>
      </c>
    </row>
    <row r="15" spans="2:14" s="3" customFormat="1" x14ac:dyDescent="0.25">
      <c r="B15" s="30" t="s">
        <v>17</v>
      </c>
      <c r="C15" s="30"/>
      <c r="D15" s="6">
        <v>22</v>
      </c>
      <c r="E15" s="8">
        <v>175000</v>
      </c>
      <c r="F15" s="22">
        <f t="shared" si="4"/>
        <v>3850000</v>
      </c>
      <c r="G15" s="9">
        <v>168000</v>
      </c>
      <c r="H15" s="23">
        <f t="shared" si="1"/>
        <v>3696000</v>
      </c>
      <c r="I15" s="10">
        <v>170000</v>
      </c>
      <c r="J15" s="24">
        <f t="shared" si="5"/>
        <v>3740000</v>
      </c>
      <c r="K15" s="11">
        <f t="shared" si="2"/>
        <v>171000</v>
      </c>
      <c r="L15" s="25">
        <f t="shared" si="3"/>
        <v>3762000</v>
      </c>
    </row>
    <row r="16" spans="2:14" s="3" customFormat="1" x14ac:dyDescent="0.25">
      <c r="B16" s="30" t="s">
        <v>18</v>
      </c>
      <c r="C16" s="30" t="s">
        <v>18</v>
      </c>
      <c r="D16" s="6">
        <v>10</v>
      </c>
      <c r="E16" s="8">
        <v>149000</v>
      </c>
      <c r="F16" s="22">
        <f t="shared" si="4"/>
        <v>1490000</v>
      </c>
      <c r="G16" s="9">
        <v>144000</v>
      </c>
      <c r="H16" s="23">
        <f t="shared" si="1"/>
        <v>1440000</v>
      </c>
      <c r="I16" s="10">
        <v>145000</v>
      </c>
      <c r="J16" s="24">
        <f t="shared" si="5"/>
        <v>1450000</v>
      </c>
      <c r="K16" s="11">
        <f t="shared" si="2"/>
        <v>146000</v>
      </c>
      <c r="L16" s="25">
        <f t="shared" si="3"/>
        <v>1460000</v>
      </c>
    </row>
    <row r="17" spans="2:12" s="3" customFormat="1" x14ac:dyDescent="0.25">
      <c r="B17" s="30" t="s">
        <v>19</v>
      </c>
      <c r="C17" s="30" t="s">
        <v>19</v>
      </c>
      <c r="D17" s="6">
        <v>10</v>
      </c>
      <c r="E17" s="8">
        <v>415500</v>
      </c>
      <c r="F17" s="22">
        <f t="shared" si="4"/>
        <v>4155000</v>
      </c>
      <c r="G17" s="9">
        <v>418000</v>
      </c>
      <c r="H17" s="23">
        <f t="shared" si="1"/>
        <v>4180000</v>
      </c>
      <c r="I17" s="10">
        <v>416400</v>
      </c>
      <c r="J17" s="24">
        <f t="shared" si="5"/>
        <v>4164000</v>
      </c>
      <c r="K17" s="11">
        <f t="shared" si="2"/>
        <v>416633.33333333331</v>
      </c>
      <c r="L17" s="25">
        <f t="shared" si="3"/>
        <v>4166333.333333333</v>
      </c>
    </row>
    <row r="18" spans="2:12" s="3" customFormat="1" x14ac:dyDescent="0.25">
      <c r="B18" s="30" t="s">
        <v>20</v>
      </c>
      <c r="C18" s="30" t="s">
        <v>20</v>
      </c>
      <c r="D18" s="6">
        <v>22</v>
      </c>
      <c r="E18" s="8">
        <v>930000</v>
      </c>
      <c r="F18" s="22">
        <f t="shared" si="4"/>
        <v>20460000</v>
      </c>
      <c r="G18" s="9">
        <v>928000</v>
      </c>
      <c r="H18" s="23">
        <f t="shared" si="1"/>
        <v>20416000</v>
      </c>
      <c r="I18" s="10">
        <v>929900</v>
      </c>
      <c r="J18" s="24">
        <f t="shared" si="5"/>
        <v>20457800</v>
      </c>
      <c r="K18" s="11">
        <f t="shared" si="2"/>
        <v>929300</v>
      </c>
      <c r="L18" s="25">
        <f t="shared" si="3"/>
        <v>20444600</v>
      </c>
    </row>
    <row r="19" spans="2:12" s="3" customFormat="1" x14ac:dyDescent="0.25">
      <c r="B19" s="30" t="s">
        <v>21</v>
      </c>
      <c r="C19" s="30" t="s">
        <v>21</v>
      </c>
      <c r="D19" s="6">
        <v>58</v>
      </c>
      <c r="E19" s="8">
        <v>469000</v>
      </c>
      <c r="F19" s="22">
        <f t="shared" si="4"/>
        <v>27202000</v>
      </c>
      <c r="G19" s="9">
        <v>471500</v>
      </c>
      <c r="H19" s="23">
        <f t="shared" si="1"/>
        <v>27347000</v>
      </c>
      <c r="I19" s="10">
        <v>470000</v>
      </c>
      <c r="J19" s="24">
        <f t="shared" si="5"/>
        <v>27260000</v>
      </c>
      <c r="K19" s="11">
        <f t="shared" si="2"/>
        <v>470166.66666666669</v>
      </c>
      <c r="L19" s="25">
        <f t="shared" si="3"/>
        <v>27269666.666666668</v>
      </c>
    </row>
    <row r="20" spans="2:12" s="3" customFormat="1" ht="24.75" customHeight="1" x14ac:dyDescent="0.25">
      <c r="B20" s="30" t="s">
        <v>22</v>
      </c>
      <c r="C20" s="30" t="s">
        <v>22</v>
      </c>
      <c r="D20" s="6">
        <v>4</v>
      </c>
      <c r="E20" s="8">
        <v>1310000</v>
      </c>
      <c r="F20" s="22">
        <f t="shared" si="4"/>
        <v>5240000</v>
      </c>
      <c r="G20" s="9">
        <v>1305700</v>
      </c>
      <c r="H20" s="23">
        <f t="shared" si="1"/>
        <v>5222800</v>
      </c>
      <c r="I20" s="10">
        <v>1307500</v>
      </c>
      <c r="J20" s="24">
        <f t="shared" si="5"/>
        <v>5230000</v>
      </c>
      <c r="K20" s="11">
        <f t="shared" si="2"/>
        <v>1307733.3333333333</v>
      </c>
      <c r="L20" s="25">
        <f t="shared" si="3"/>
        <v>5230933.333333333</v>
      </c>
    </row>
    <row r="21" spans="2:12" s="3" customFormat="1" x14ac:dyDescent="0.25">
      <c r="B21" s="30" t="s">
        <v>23</v>
      </c>
      <c r="C21" s="30"/>
      <c r="D21" s="6">
        <v>22</v>
      </c>
      <c r="E21" s="8">
        <v>270000</v>
      </c>
      <c r="F21" s="22">
        <f t="shared" si="4"/>
        <v>5940000</v>
      </c>
      <c r="G21" s="9">
        <v>272000</v>
      </c>
      <c r="H21" s="23">
        <f t="shared" si="1"/>
        <v>5984000</v>
      </c>
      <c r="I21" s="10">
        <v>269900</v>
      </c>
      <c r="J21" s="24">
        <f t="shared" si="5"/>
        <v>5937800</v>
      </c>
      <c r="K21" s="11">
        <f t="shared" si="2"/>
        <v>270633.33333333331</v>
      </c>
      <c r="L21" s="25">
        <f t="shared" si="3"/>
        <v>5953933.333333333</v>
      </c>
    </row>
    <row r="22" spans="2:12" s="3" customFormat="1" ht="100.5" customHeight="1" x14ac:dyDescent="0.25">
      <c r="B22" s="7" t="s">
        <v>24</v>
      </c>
      <c r="C22" s="12" t="s">
        <v>34</v>
      </c>
      <c r="D22" s="6">
        <v>4</v>
      </c>
      <c r="E22" s="8">
        <v>601500</v>
      </c>
      <c r="F22" s="22">
        <f t="shared" si="4"/>
        <v>2406000</v>
      </c>
      <c r="G22" s="9">
        <v>602000</v>
      </c>
      <c r="H22" s="23">
        <f t="shared" si="1"/>
        <v>2408000</v>
      </c>
      <c r="I22" s="10">
        <v>600000</v>
      </c>
      <c r="J22" s="24">
        <f t="shared" si="5"/>
        <v>2400000</v>
      </c>
      <c r="K22" s="11">
        <f t="shared" si="2"/>
        <v>601166.66666666663</v>
      </c>
      <c r="L22" s="25">
        <f t="shared" si="3"/>
        <v>2404666.6666666665</v>
      </c>
    </row>
    <row r="23" spans="2:12" s="3" customFormat="1" ht="52.5" customHeight="1" x14ac:dyDescent="0.25">
      <c r="B23" s="7" t="s">
        <v>25</v>
      </c>
      <c r="C23" s="12" t="s">
        <v>26</v>
      </c>
      <c r="D23" s="6">
        <v>16</v>
      </c>
      <c r="E23" s="8">
        <v>240000</v>
      </c>
      <c r="F23" s="22">
        <f t="shared" si="4"/>
        <v>3840000</v>
      </c>
      <c r="G23" s="9">
        <v>265000</v>
      </c>
      <c r="H23" s="23">
        <f t="shared" si="1"/>
        <v>4240000</v>
      </c>
      <c r="I23" s="10">
        <v>250000</v>
      </c>
      <c r="J23" s="24">
        <f t="shared" si="5"/>
        <v>4000000</v>
      </c>
      <c r="K23" s="11">
        <f t="shared" si="2"/>
        <v>251666.66666666666</v>
      </c>
      <c r="L23" s="11">
        <f t="shared" si="3"/>
        <v>4026666.6666666665</v>
      </c>
    </row>
    <row r="24" spans="2:12" s="3" customFormat="1" x14ac:dyDescent="0.25">
      <c r="B24" s="30" t="s">
        <v>27</v>
      </c>
      <c r="C24" s="30"/>
      <c r="D24" s="6">
        <v>40</v>
      </c>
      <c r="E24" s="8">
        <v>72000</v>
      </c>
      <c r="F24" s="22">
        <f t="shared" si="4"/>
        <v>2880000</v>
      </c>
      <c r="G24" s="9">
        <v>75000</v>
      </c>
      <c r="H24" s="23">
        <f t="shared" si="1"/>
        <v>3000000</v>
      </c>
      <c r="I24" s="10">
        <v>69900</v>
      </c>
      <c r="J24" s="24">
        <f t="shared" si="5"/>
        <v>2796000</v>
      </c>
      <c r="K24" s="11">
        <f t="shared" si="2"/>
        <v>72300</v>
      </c>
      <c r="L24" s="25">
        <f t="shared" si="3"/>
        <v>2892000</v>
      </c>
    </row>
    <row r="25" spans="2:12" s="3" customFormat="1" ht="73.5" customHeight="1" x14ac:dyDescent="0.25">
      <c r="B25" s="7" t="s">
        <v>29</v>
      </c>
      <c r="C25" s="21" t="s">
        <v>28</v>
      </c>
      <c r="D25" s="6">
        <v>68</v>
      </c>
      <c r="E25" s="8">
        <v>580000</v>
      </c>
      <c r="F25" s="22">
        <f t="shared" si="4"/>
        <v>39440000</v>
      </c>
      <c r="G25" s="9">
        <v>576000</v>
      </c>
      <c r="H25" s="23">
        <f>G25*D25</f>
        <v>39168000</v>
      </c>
      <c r="I25" s="10">
        <v>584000</v>
      </c>
      <c r="J25" s="24">
        <f t="shared" si="5"/>
        <v>39712000</v>
      </c>
      <c r="K25" s="11">
        <f t="shared" si="2"/>
        <v>580000</v>
      </c>
      <c r="L25" s="25">
        <f t="shared" si="3"/>
        <v>39440000</v>
      </c>
    </row>
    <row r="26" spans="2:12" x14ac:dyDescent="0.25">
      <c r="B26" s="33" t="s">
        <v>36</v>
      </c>
      <c r="C26" s="34"/>
      <c r="D26" s="35"/>
      <c r="E26" s="26">
        <f>SUM(E4:E25)</f>
        <v>13001535</v>
      </c>
      <c r="F26" s="26">
        <f>SUM(F4:F25)</f>
        <v>138908706</v>
      </c>
      <c r="G26" s="27">
        <f t="shared" ref="G26:K26" si="6">SUM(G4:G25)</f>
        <v>13268839</v>
      </c>
      <c r="H26" s="27">
        <f t="shared" si="6"/>
        <v>139572570</v>
      </c>
      <c r="I26" s="26">
        <f t="shared" si="6"/>
        <v>13126447</v>
      </c>
      <c r="J26" s="26">
        <f>SUM(J4:J25)</f>
        <v>139379140</v>
      </c>
      <c r="K26" s="28">
        <f t="shared" si="6"/>
        <v>13132273.666666664</v>
      </c>
      <c r="L26" s="28">
        <f>SUM(L4:L25)</f>
        <v>139286805.33333331</v>
      </c>
    </row>
  </sheetData>
  <mergeCells count="17">
    <mergeCell ref="I2:J2"/>
    <mergeCell ref="K2:L2"/>
    <mergeCell ref="B19:C19"/>
    <mergeCell ref="B1:L1"/>
    <mergeCell ref="B2:C3"/>
    <mergeCell ref="B26:D26"/>
    <mergeCell ref="E2:F2"/>
    <mergeCell ref="D2:D3"/>
    <mergeCell ref="B20:C20"/>
    <mergeCell ref="B21:C21"/>
    <mergeCell ref="B24:C24"/>
    <mergeCell ref="B6:B14"/>
    <mergeCell ref="B15:C15"/>
    <mergeCell ref="B16:C16"/>
    <mergeCell ref="B17:C17"/>
    <mergeCell ref="B18:C18"/>
    <mergeCell ref="G2:H2"/>
  </mergeCells>
  <printOptions horizontalCentered="1" verticalCentered="1"/>
  <pageMargins left="0.47244094488188981" right="0.51181102362204722" top="0.51181102362204722" bottom="0.31496062992125984" header="0.31496062992125984" footer="0.31496062992125984"/>
  <pageSetup paperSize="258" scale="44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E251D-B754-47A7-AC9C-8505117E64DA}">
  <dimension ref="B2:G26"/>
  <sheetViews>
    <sheetView tabSelected="1" topLeftCell="A4" workbookViewId="0">
      <selection activeCell="H7" sqref="H7"/>
    </sheetView>
  </sheetViews>
  <sheetFormatPr baseColWidth="10" defaultRowHeight="15" x14ac:dyDescent="0.25"/>
  <cols>
    <col min="2" max="2" width="33.85546875" customWidth="1"/>
    <col min="3" max="3" width="33.28515625" customWidth="1"/>
    <col min="5" max="5" width="13" bestFit="1" customWidth="1"/>
    <col min="6" max="6" width="13.85546875" bestFit="1" customWidth="1"/>
    <col min="7" max="7" width="16.7109375" bestFit="1" customWidth="1"/>
  </cols>
  <sheetData>
    <row r="2" spans="2:7" x14ac:dyDescent="0.25">
      <c r="B2" s="41" t="s">
        <v>3</v>
      </c>
      <c r="C2" s="41"/>
      <c r="D2" s="41" t="s">
        <v>32</v>
      </c>
      <c r="E2" s="47" t="s">
        <v>2</v>
      </c>
      <c r="F2" s="48"/>
    </row>
    <row r="3" spans="2:7" ht="25.5" x14ac:dyDescent="0.25">
      <c r="B3" s="41"/>
      <c r="C3" s="41"/>
      <c r="D3" s="41"/>
      <c r="E3" s="42" t="s">
        <v>1</v>
      </c>
      <c r="F3" s="42" t="s">
        <v>0</v>
      </c>
    </row>
    <row r="4" spans="2:7" ht="409.5" x14ac:dyDescent="0.25">
      <c r="B4" s="42" t="s">
        <v>4</v>
      </c>
      <c r="C4" s="42" t="s">
        <v>33</v>
      </c>
      <c r="D4" s="43">
        <v>4</v>
      </c>
      <c r="E4" s="45">
        <v>537900</v>
      </c>
      <c r="F4" s="45">
        <f>E4*D4</f>
        <v>2151600</v>
      </c>
      <c r="G4" s="46"/>
    </row>
    <row r="5" spans="2:7" ht="25.5" x14ac:dyDescent="0.25">
      <c r="B5" s="42" t="s">
        <v>6</v>
      </c>
      <c r="C5" s="42" t="s">
        <v>5</v>
      </c>
      <c r="D5" s="43">
        <v>4</v>
      </c>
      <c r="E5" s="45">
        <v>483900</v>
      </c>
      <c r="F5" s="45">
        <f t="shared" ref="F5:F26" si="0">E5*D5</f>
        <v>1935600</v>
      </c>
      <c r="G5" s="46"/>
    </row>
    <row r="6" spans="2:7" ht="76.5" x14ac:dyDescent="0.25">
      <c r="B6" s="44" t="s">
        <v>10</v>
      </c>
      <c r="C6" s="42" t="s">
        <v>7</v>
      </c>
      <c r="D6" s="43">
        <v>20</v>
      </c>
      <c r="E6" s="45">
        <v>188300</v>
      </c>
      <c r="F6" s="45">
        <f t="shared" si="0"/>
        <v>3766000</v>
      </c>
      <c r="G6" s="46"/>
    </row>
    <row r="7" spans="2:7" ht="63.75" x14ac:dyDescent="0.25">
      <c r="B7" s="44"/>
      <c r="C7" s="42" t="s">
        <v>8</v>
      </c>
      <c r="D7" s="43">
        <v>2</v>
      </c>
      <c r="E7" s="45">
        <v>992500</v>
      </c>
      <c r="F7" s="45">
        <f t="shared" si="0"/>
        <v>1985000</v>
      </c>
      <c r="G7" s="46"/>
    </row>
    <row r="8" spans="2:7" ht="89.25" x14ac:dyDescent="0.25">
      <c r="B8" s="44"/>
      <c r="C8" s="42" t="s">
        <v>9</v>
      </c>
      <c r="D8" s="43">
        <v>2</v>
      </c>
      <c r="E8" s="45">
        <v>2777000</v>
      </c>
      <c r="F8" s="45">
        <f t="shared" si="0"/>
        <v>5554000</v>
      </c>
      <c r="G8" s="46"/>
    </row>
    <row r="9" spans="2:7" ht="76.5" x14ac:dyDescent="0.25">
      <c r="B9" s="44"/>
      <c r="C9" s="42" t="s">
        <v>11</v>
      </c>
      <c r="D9" s="43">
        <v>2</v>
      </c>
      <c r="E9" s="45">
        <v>992500</v>
      </c>
      <c r="F9" s="45">
        <f t="shared" si="0"/>
        <v>1985000</v>
      </c>
      <c r="G9" s="46"/>
    </row>
    <row r="10" spans="2:7" ht="89.25" x14ac:dyDescent="0.25">
      <c r="B10" s="44"/>
      <c r="C10" s="42" t="s">
        <v>12</v>
      </c>
      <c r="D10" s="43">
        <v>2</v>
      </c>
      <c r="E10" s="45">
        <v>53600</v>
      </c>
      <c r="F10" s="45">
        <f t="shared" si="0"/>
        <v>107200</v>
      </c>
      <c r="G10" s="46"/>
    </row>
    <row r="11" spans="2:7" ht="25.5" x14ac:dyDescent="0.25">
      <c r="B11" s="44"/>
      <c r="C11" s="42" t="s">
        <v>13</v>
      </c>
      <c r="D11" s="43">
        <v>2</v>
      </c>
      <c r="E11" s="45">
        <v>1190000</v>
      </c>
      <c r="F11" s="45">
        <f t="shared" si="0"/>
        <v>2380000</v>
      </c>
      <c r="G11" s="46"/>
    </row>
    <row r="12" spans="2:7" ht="89.25" x14ac:dyDescent="0.25">
      <c r="B12" s="44"/>
      <c r="C12" s="42" t="s">
        <v>14</v>
      </c>
      <c r="D12" s="43">
        <v>2</v>
      </c>
      <c r="E12" s="45">
        <v>214400</v>
      </c>
      <c r="F12" s="45">
        <f t="shared" si="0"/>
        <v>428800</v>
      </c>
      <c r="G12" s="46"/>
    </row>
    <row r="13" spans="2:7" ht="89.25" x14ac:dyDescent="0.25">
      <c r="B13" s="44"/>
      <c r="C13" s="42" t="s">
        <v>15</v>
      </c>
      <c r="D13" s="43">
        <v>4</v>
      </c>
      <c r="E13" s="45">
        <v>198400</v>
      </c>
      <c r="F13" s="45">
        <f t="shared" si="0"/>
        <v>793600</v>
      </c>
      <c r="G13" s="46"/>
    </row>
    <row r="14" spans="2:7" ht="102" x14ac:dyDescent="0.25">
      <c r="B14" s="44"/>
      <c r="C14" s="42" t="s">
        <v>16</v>
      </c>
      <c r="D14" s="43">
        <v>4</v>
      </c>
      <c r="E14" s="45">
        <v>287600</v>
      </c>
      <c r="F14" s="45">
        <f t="shared" si="0"/>
        <v>1150400</v>
      </c>
      <c r="G14" s="46"/>
    </row>
    <row r="15" spans="2:7" x14ac:dyDescent="0.25">
      <c r="B15" s="44" t="s">
        <v>17</v>
      </c>
      <c r="C15" s="44"/>
      <c r="D15" s="43">
        <v>22</v>
      </c>
      <c r="E15" s="45">
        <v>171000</v>
      </c>
      <c r="F15" s="45">
        <f t="shared" si="0"/>
        <v>3762000</v>
      </c>
      <c r="G15" s="46"/>
    </row>
    <row r="16" spans="2:7" x14ac:dyDescent="0.25">
      <c r="B16" s="44" t="s">
        <v>18</v>
      </c>
      <c r="C16" s="44" t="s">
        <v>18</v>
      </c>
      <c r="D16" s="43">
        <v>10</v>
      </c>
      <c r="E16" s="45">
        <v>146000</v>
      </c>
      <c r="F16" s="45">
        <f t="shared" si="0"/>
        <v>1460000</v>
      </c>
      <c r="G16" s="46"/>
    </row>
    <row r="17" spans="2:7" x14ac:dyDescent="0.25">
      <c r="B17" s="44" t="s">
        <v>19</v>
      </c>
      <c r="C17" s="44" t="s">
        <v>19</v>
      </c>
      <c r="D17" s="43">
        <v>10</v>
      </c>
      <c r="E17" s="45">
        <v>416700</v>
      </c>
      <c r="F17" s="45">
        <f t="shared" si="0"/>
        <v>4167000</v>
      </c>
      <c r="G17" s="46"/>
    </row>
    <row r="18" spans="2:7" x14ac:dyDescent="0.25">
      <c r="B18" s="44" t="s">
        <v>20</v>
      </c>
      <c r="C18" s="44" t="s">
        <v>20</v>
      </c>
      <c r="D18" s="43">
        <v>22</v>
      </c>
      <c r="E18" s="45">
        <v>929300</v>
      </c>
      <c r="F18" s="45">
        <f t="shared" si="0"/>
        <v>20444600</v>
      </c>
      <c r="G18" s="46"/>
    </row>
    <row r="19" spans="2:7" x14ac:dyDescent="0.25">
      <c r="B19" s="44" t="s">
        <v>21</v>
      </c>
      <c r="C19" s="44" t="s">
        <v>21</v>
      </c>
      <c r="D19" s="43">
        <v>58</v>
      </c>
      <c r="E19" s="45">
        <v>470200</v>
      </c>
      <c r="F19" s="45">
        <f t="shared" si="0"/>
        <v>27271600</v>
      </c>
      <c r="G19" s="46"/>
    </row>
    <row r="20" spans="2:7" x14ac:dyDescent="0.25">
      <c r="B20" s="44" t="s">
        <v>22</v>
      </c>
      <c r="C20" s="44" t="s">
        <v>22</v>
      </c>
      <c r="D20" s="43">
        <v>4</v>
      </c>
      <c r="E20" s="45">
        <v>1307800</v>
      </c>
      <c r="F20" s="45">
        <f t="shared" si="0"/>
        <v>5231200</v>
      </c>
      <c r="G20" s="46"/>
    </row>
    <row r="21" spans="2:7" x14ac:dyDescent="0.25">
      <c r="B21" s="44" t="s">
        <v>23</v>
      </c>
      <c r="C21" s="44"/>
      <c r="D21" s="43">
        <v>22</v>
      </c>
      <c r="E21" s="45">
        <v>270700</v>
      </c>
      <c r="F21" s="45">
        <f t="shared" si="0"/>
        <v>5955400</v>
      </c>
      <c r="G21" s="46"/>
    </row>
    <row r="22" spans="2:7" ht="216.75" x14ac:dyDescent="0.25">
      <c r="B22" s="42" t="s">
        <v>24</v>
      </c>
      <c r="C22" s="42" t="s">
        <v>34</v>
      </c>
      <c r="D22" s="43">
        <v>4</v>
      </c>
      <c r="E22" s="45">
        <v>601200</v>
      </c>
      <c r="F22" s="45">
        <f t="shared" si="0"/>
        <v>2404800</v>
      </c>
      <c r="G22" s="46"/>
    </row>
    <row r="23" spans="2:7" ht="51" x14ac:dyDescent="0.25">
      <c r="B23" s="42" t="s">
        <v>25</v>
      </c>
      <c r="C23" s="42" t="s">
        <v>26</v>
      </c>
      <c r="D23" s="43">
        <v>16</v>
      </c>
      <c r="E23" s="45">
        <v>251700</v>
      </c>
      <c r="F23" s="45">
        <f t="shared" si="0"/>
        <v>4027200</v>
      </c>
      <c r="G23" s="46"/>
    </row>
    <row r="24" spans="2:7" x14ac:dyDescent="0.25">
      <c r="B24" s="44" t="s">
        <v>27</v>
      </c>
      <c r="C24" s="44"/>
      <c r="D24" s="43">
        <v>40</v>
      </c>
      <c r="E24" s="45">
        <v>72300</v>
      </c>
      <c r="F24" s="45">
        <f t="shared" si="0"/>
        <v>2892000</v>
      </c>
      <c r="G24" s="46"/>
    </row>
    <row r="25" spans="2:7" ht="38.25" x14ac:dyDescent="0.25">
      <c r="B25" s="42" t="s">
        <v>29</v>
      </c>
      <c r="C25" s="42" t="s">
        <v>28</v>
      </c>
      <c r="D25" s="43">
        <v>68</v>
      </c>
      <c r="E25" s="45">
        <v>580000</v>
      </c>
      <c r="F25" s="45">
        <f t="shared" si="0"/>
        <v>39440000</v>
      </c>
      <c r="G25" s="46"/>
    </row>
    <row r="26" spans="2:7" x14ac:dyDescent="0.25">
      <c r="B26" s="44" t="s">
        <v>36</v>
      </c>
      <c r="C26" s="44"/>
      <c r="D26" s="44"/>
      <c r="E26" s="45">
        <v>13132300</v>
      </c>
      <c r="F26" s="45">
        <f>SUM(F4:F25)</f>
        <v>139293000</v>
      </c>
      <c r="G26" s="46"/>
    </row>
  </sheetData>
  <mergeCells count="13">
    <mergeCell ref="B20:C20"/>
    <mergeCell ref="B21:C21"/>
    <mergeCell ref="B24:C24"/>
    <mergeCell ref="B26:D26"/>
    <mergeCell ref="E2:F2"/>
    <mergeCell ref="B6:B14"/>
    <mergeCell ref="B15:C15"/>
    <mergeCell ref="B16:C16"/>
    <mergeCell ref="B17:C17"/>
    <mergeCell ref="B18:C18"/>
    <mergeCell ref="B19:C19"/>
    <mergeCell ref="B2:C3"/>
    <mergeCell ref="D2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INTENDENCIA</vt:lpstr>
      <vt:lpstr>Hoja1</vt:lpstr>
      <vt:lpstr>INTENDENCIA!Área_de_impresión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Ramos</dc:creator>
  <cp:lastModifiedBy>Jose Manuel Cortes Montagut</cp:lastModifiedBy>
  <dcterms:created xsi:type="dcterms:W3CDTF">2025-01-28T15:18:05Z</dcterms:created>
  <dcterms:modified xsi:type="dcterms:W3CDTF">2026-04-27T20:33:21Z</dcterms:modified>
</cp:coreProperties>
</file>