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Macario\OneDrive - Defensoria del Pueblo\Documents\DEFENSORIA\MAYO 2026\"/>
    </mc:Choice>
  </mc:AlternateContent>
  <xr:revisionPtr revIDLastSave="0" documentId="13_ncr:1_{6A7D26C8-68BD-4533-8658-39AB4BA2E54A}" xr6:coauthVersionLast="47" xr6:coauthVersionMax="47" xr10:uidLastSave="{00000000-0000-0000-0000-000000000000}"/>
  <bookViews>
    <workbookView xWindow="-108" yWindow="-108" windowWidth="23256" windowHeight="12456" xr2:uid="{00000000-000D-0000-FFFF-FFFF00000000}"/>
  </bookViews>
  <sheets>
    <sheet name="Hoja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2" l="1"/>
  <c r="E11" i="2"/>
  <c r="D46" i="2"/>
  <c r="C9" i="2"/>
  <c r="D9" i="2"/>
  <c r="D14" i="2" s="1"/>
  <c r="F16" i="2" s="1"/>
  <c r="D24" i="2"/>
  <c r="D21" i="2"/>
  <c r="E17" i="2"/>
  <c r="E16" i="2"/>
  <c r="E15" i="2"/>
  <c r="E13" i="2"/>
  <c r="E12" i="2"/>
  <c r="E8" i="2"/>
  <c r="E9" i="2" l="1"/>
  <c r="E45" i="2" s="1"/>
  <c r="E46" i="2"/>
  <c r="D50" i="2"/>
  <c r="D20" i="2"/>
  <c r="C14" i="2"/>
  <c r="F15" i="2" s="1"/>
  <c r="E50" i="2" l="1"/>
  <c r="E52" i="2"/>
  <c r="E1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Marlon Castano Sanchez</author>
  </authors>
  <commentList>
    <comment ref="B10" authorId="0" shapeId="0" xr:uid="{0362CD3D-0DC0-4F2D-8F1B-5EAA41EBF236}">
      <text>
        <r>
          <rPr>
            <b/>
            <sz val="9"/>
            <color indexed="81"/>
            <rFont val="Tahoma"/>
            <family val="2"/>
          </rPr>
          <t>Marlon Castano Sanchez:</t>
        </r>
        <r>
          <rPr>
            <sz val="9"/>
            <color indexed="81"/>
            <rFont val="Tahoma"/>
            <family val="2"/>
          </rPr>
          <t xml:space="preserve">
Estos procesos comprenden aquellos que se les debe diligenciar ficha socio economica que son asignados en turno, que vienen de defensor contractual, que son asginados del PAG que nunca han estado en la defensoria del pueblo.</t>
        </r>
      </text>
    </comment>
    <comment ref="B12" authorId="0" shapeId="0" xr:uid="{639C1F5E-4D96-4542-AF4B-CAFCC8BCDAB2}">
      <text>
        <r>
          <rPr>
            <b/>
            <sz val="9"/>
            <color indexed="81"/>
            <rFont val="Tahoma"/>
            <family val="2"/>
          </rPr>
          <t>Marlon Castano Sanchez:</t>
        </r>
        <r>
          <rPr>
            <sz val="9"/>
            <color indexed="81"/>
            <rFont val="Tahoma"/>
            <family val="2"/>
          </rPr>
          <t xml:space="preserve">
comprende los procesos terminados, con sentencia condenatoria, absolutoria u otra </t>
        </r>
        <r>
          <rPr>
            <u/>
            <sz val="9"/>
            <color indexed="81"/>
            <rFont val="Tahoma"/>
            <family val="2"/>
          </rPr>
          <t>causa diferente a sustitucion a otro defensor, otra unidad o regional</t>
        </r>
      </text>
    </comment>
  </commentList>
</comments>
</file>

<file path=xl/sharedStrings.xml><?xml version="1.0" encoding="utf-8"?>
<sst xmlns="http://schemas.openxmlformats.org/spreadsheetml/2006/main" count="59" uniqueCount="59">
  <si>
    <t>UNIDAD OPERATIVA No. 28.</t>
  </si>
  <si>
    <t>PRESENTACIÓN DE INFORME DE SUPERVISIÓN MENSUAL.</t>
  </si>
  <si>
    <t xml:space="preserve">CARGA PROCESAL: </t>
  </si>
  <si>
    <t>ORDINARIOS</t>
  </si>
  <si>
    <t>ABREVIADO</t>
  </si>
  <si>
    <t>TOTAL</t>
  </si>
  <si>
    <t xml:space="preserve">PROCESOS QUE TENIA EL MES ANTERIOR </t>
  </si>
  <si>
    <t>TOTAL PROCESOS ASIGNADOS EN EL MES ACTUAL</t>
  </si>
  <si>
    <t xml:space="preserve">PROCESOS ASIGNADOS EN EL MES </t>
  </si>
  <si>
    <t>PROCESOS ASIGNADOS POR SUSTITUCION DE DEFENSOR MUNICIPAL</t>
  </si>
  <si>
    <t>PROCESOS QUE TERMINA EN EL MES</t>
  </si>
  <si>
    <t>PROCESOS TERMINADOS POR SUSTITUCION EN EL MES</t>
  </si>
  <si>
    <t>VIGENTES</t>
  </si>
  <si>
    <t xml:space="preserve">NO CONCUERDA CON LOS DATOS DE ASIGNACIONES </t>
  </si>
  <si>
    <t>ACTIVOS</t>
  </si>
  <si>
    <t xml:space="preserve">NO CONCUERDA CON LOS DATOS DE PROCESOS VIGENTES ABREVIADOS </t>
  </si>
  <si>
    <t>INACTIVOS</t>
  </si>
  <si>
    <t>NO CONCUERDA CON LOS DATOS DE PROCESOS VIGENTES ORDINARIOS</t>
  </si>
  <si>
    <t>ASESORIAS INGRESADAS EN LA VISION WEB</t>
  </si>
  <si>
    <t>TERMINADOS PRIVADOS NO PUEDE SER MAYOR A LOS TERMINADOS DEL MES</t>
  </si>
  <si>
    <t>PRIVADOS DE LA LIBERTAD NO PUEDE SER MENOR A 0</t>
  </si>
  <si>
    <t>AUDIENCIAS</t>
  </si>
  <si>
    <t xml:space="preserve">LA DISTIRUBUCION NO CONCUERDA CON EL TOTAL PRIVADOS DE LA LIBERTAD </t>
  </si>
  <si>
    <t xml:space="preserve">AUDIENCIAS PROGRAMADAS </t>
  </si>
  <si>
    <t xml:space="preserve">AUUDIENCIAS QUE REALIZO </t>
  </si>
  <si>
    <t>REALIZADAS PRELIMINARES</t>
  </si>
  <si>
    <t>REALIZADAS DE CONOCIMIENTO</t>
  </si>
  <si>
    <t>NO REALIZADAS</t>
  </si>
  <si>
    <t>POR EL JUEZ</t>
  </si>
  <si>
    <t xml:space="preserve">POR EL FISCALIA </t>
  </si>
  <si>
    <t>POR INPEC</t>
  </si>
  <si>
    <t>POR EL ICBF</t>
  </si>
  <si>
    <t>POR VICTIMA / REPRESENTANTE DE VICTIMAS</t>
  </si>
  <si>
    <t>POR EL USUARIO</t>
  </si>
  <si>
    <t>POR DEFENSOR DE CONFIANZA U OTRO PÚBLICO</t>
  </si>
  <si>
    <t>POR CRUCE DE AUDIENCIA</t>
  </si>
  <si>
    <t>POR MISION DE TRABAJO</t>
  </si>
  <si>
    <t>POR FUERZA MAYOR O CASO FORTUITO</t>
  </si>
  <si>
    <t xml:space="preserve">POR OTRA CAUSA </t>
  </si>
  <si>
    <t xml:space="preserve">Defina la otra causa por la cual no realizo la audiencia </t>
  </si>
  <si>
    <t xml:space="preserve">TURNOS REALIZADOS EN EL MES </t>
  </si>
  <si>
    <t>Comunicaciones con los usuarios</t>
  </si>
  <si>
    <t>COMUNICACIONES TELEFONICAS</t>
  </si>
  <si>
    <t xml:space="preserve">VISITAS CARCELARIAS ENTREGADAS </t>
  </si>
  <si>
    <t>SOLICITUD DE BENEFICIOS JURIDICOS ADVOS</t>
  </si>
  <si>
    <t xml:space="preserve">Privados de la libertad </t>
  </si>
  <si>
    <t>PRIVADOS DE LA LIBERTAD DEL MES ANTERIOR</t>
  </si>
  <si>
    <t xml:space="preserve">USUARIOS PRIVADOS DE LA LIBERTAD ASUMIDOS ESTE MES </t>
  </si>
  <si>
    <t>USUARIOS PRIVADOS DE LA LIBERTAD QUE SE LE TERMINAN PROCESOS</t>
  </si>
  <si>
    <t>USUARIOS QUE OBTIENEN LIBERTAD ESTE MES</t>
  </si>
  <si>
    <t>PROCESOS CON PRIVADOS DE LA LIBERTAD QUE FUERON SUSTITUIDOS</t>
  </si>
  <si>
    <t>PROCESOS CON PRIVADOS DE LA LIBERTAD QUE TERMINAN PROCESO</t>
  </si>
  <si>
    <t>TOTAL DE PRIVADOS DE LA LIBERTAD</t>
  </si>
  <si>
    <t>DISTRIBUCION DE LOS PRIVADOS DE LA LIBERTAD</t>
  </si>
  <si>
    <t xml:space="preserve">PRIVADOS DE LA LIBERTAD CONDENADOS </t>
  </si>
  <si>
    <t>USUARIOS CON DETENCION INTRAMURAL</t>
  </si>
  <si>
    <t>USUARIOS CON DETENCION DOMICILIARIA</t>
  </si>
  <si>
    <t>DEFENSOR PÚBLICO: JESÚS MACARIO BENITEZ VALENCIA</t>
  </si>
  <si>
    <t>MES: MAYO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</si>
</sst>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2"/>
      <color rgb="FF0070C0"/>
      <name val="Trebuchet MS"/>
      <family val="2"/>
    </font>
    <font>
      <sz val="11"/>
      <name val="Calibri"/>
      <family val="2"/>
      <scheme val="minor"/>
    </font>
    <font>
      <b/>
      <sz val="14"/>
      <color theme="1"/>
      <name val="Trebuchet MS"/>
      <family val="2"/>
    </font>
    <font>
      <b/>
      <sz val="16"/>
      <color theme="1"/>
      <name val="Trebuchet MS"/>
      <family val="2"/>
    </font>
    <font>
      <b/>
      <sz val="12"/>
      <name val="Trebuchet MS"/>
      <family val="2"/>
    </font>
    <font>
      <b/>
      <sz val="14"/>
      <color theme="1"/>
      <name val="Calibri"/>
      <family val="2"/>
      <scheme val="minor"/>
    </font>
    <font>
      <sz val="14"/>
      <color theme="1"/>
      <name val="Trebuchet MS"/>
      <family val="2"/>
    </font>
    <font>
      <b/>
      <sz val="18"/>
      <name val="Trebuchet MS"/>
      <family val="2"/>
    </font>
    <font>
      <sz val="9"/>
      <color indexed="81"/>
      <name val="Tahoma"/>
      <family val="2"/>
    </font>
    <font>
      <b/>
      <sz val="9"/>
      <color indexed="81"/>
      <name val="Tahoma"/>
      <family val="2"/>
    </font>
    <font>
      <b/>
      <sz val="16"/>
      <name val="Trebuchet MS"/>
      <family val="2"/>
    </font>
    <font>
      <sz val="12"/>
      <color theme="1"/>
      <name val="Trebuchet MS"/>
      <family val="2"/>
    </font>
    <font>
      <b/>
      <sz val="14"/>
      <name val="Trebuchet MS"/>
      <family val="2"/>
    </font>
    <font>
      <sz val="14"/>
      <color theme="1"/>
      <name val="Calibri"/>
      <family val="2"/>
      <scheme val="minor"/>
    </font>
    <font>
      <b/>
      <sz val="14"/>
      <color rgb="FF000000"/>
      <name val="Trebuchet MS"/>
      <family val="2"/>
    </font>
    <font>
      <sz val="14"/>
      <color rgb="FF000000"/>
      <name val="Trebuchet MS"/>
      <family val="2"/>
    </font>
    <font>
      <b/>
      <u/>
      <sz val="16"/>
      <name val="Trebuchet MS"/>
      <family val="2"/>
    </font>
    <font>
      <b/>
      <sz val="16"/>
      <color theme="8" tint="-0.249977111117893"/>
      <name val="Trebuchet MS"/>
      <family val="2"/>
    </font>
    <font>
      <b/>
      <sz val="16"/>
      <color rgb="FF538135"/>
      <name val="Trebuchet MS"/>
      <family val="2"/>
    </font>
    <font>
      <u/>
      <sz val="9"/>
      <color indexed="81"/>
      <name val="Tahoma"/>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33CC"/>
        <bgColor indexed="64"/>
      </patternFill>
    </fill>
    <fill>
      <patternFill patternType="solid">
        <fgColor theme="4" tint="0.59999389629810485"/>
        <bgColor indexed="64"/>
      </patternFill>
    </fill>
    <fill>
      <patternFill patternType="solid">
        <fgColor theme="9" tint="0.59999389629810485"/>
        <bgColor indexed="64"/>
      </patternFill>
    </fill>
  </fills>
  <borders count="34">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84">
    <xf numFmtId="0" fontId="0" fillId="0" borderId="0" xfId="0"/>
    <xf numFmtId="0" fontId="0" fillId="2" borderId="0" xfId="0" applyFill="1" applyAlignment="1">
      <alignment horizontal="center"/>
    </xf>
    <xf numFmtId="0" fontId="0" fillId="2" borderId="0" xfId="0" applyFill="1"/>
    <xf numFmtId="0" fontId="1" fillId="2" borderId="0" xfId="0" applyFont="1" applyFill="1" applyAlignment="1">
      <alignment vertical="center"/>
    </xf>
    <xf numFmtId="0" fontId="3" fillId="6" borderId="7" xfId="0" applyFont="1" applyFill="1" applyBorder="1" applyAlignment="1" applyProtection="1">
      <alignment horizontal="center" vertical="center" wrapText="1"/>
      <protection locked="0"/>
    </xf>
    <xf numFmtId="0" fontId="7" fillId="0" borderId="8" xfId="0" applyFont="1" applyBorder="1" applyAlignment="1">
      <alignment horizontal="justify" vertical="center" wrapText="1"/>
    </xf>
    <xf numFmtId="0" fontId="7" fillId="3" borderId="11" xfId="0" applyFont="1" applyFill="1" applyBorder="1" applyAlignment="1">
      <alignment horizontal="justify" vertical="center" wrapText="1"/>
    </xf>
    <xf numFmtId="0" fontId="7" fillId="2" borderId="11" xfId="0" applyFont="1" applyFill="1" applyBorder="1" applyAlignment="1">
      <alignment horizontal="left" vertical="center" wrapText="1" indent="4"/>
    </xf>
    <xf numFmtId="0" fontId="7" fillId="2" borderId="11" xfId="0" applyFont="1" applyFill="1" applyBorder="1" applyAlignment="1">
      <alignment horizontal="justify" vertical="center" wrapText="1"/>
    </xf>
    <xf numFmtId="0" fontId="7" fillId="2" borderId="13" xfId="0" applyFont="1" applyFill="1" applyBorder="1" applyAlignment="1">
      <alignment horizontal="justify" vertical="center" wrapText="1"/>
    </xf>
    <xf numFmtId="0" fontId="11" fillId="4" borderId="7" xfId="0" applyFont="1" applyFill="1" applyBorder="1" applyAlignment="1">
      <alignment horizontal="center" vertical="center" wrapText="1"/>
    </xf>
    <xf numFmtId="0" fontId="12" fillId="3" borderId="4" xfId="0" applyFont="1" applyFill="1" applyBorder="1" applyAlignment="1">
      <alignment vertical="center" wrapText="1"/>
    </xf>
    <xf numFmtId="0" fontId="12" fillId="3" borderId="5" xfId="0" applyFont="1" applyFill="1" applyBorder="1" applyAlignment="1">
      <alignment vertical="center" wrapText="1"/>
    </xf>
    <xf numFmtId="0" fontId="12" fillId="0" borderId="4" xfId="0" applyFont="1" applyBorder="1" applyAlignment="1">
      <alignment horizontal="left" vertical="center" wrapText="1" indent="4"/>
    </xf>
    <xf numFmtId="0" fontId="12" fillId="0" borderId="5" xfId="0" applyFont="1" applyBorder="1" applyAlignment="1">
      <alignment horizontal="left" vertical="center" wrapText="1" indent="4"/>
    </xf>
    <xf numFmtId="0" fontId="5" fillId="5" borderId="4" xfId="0" applyFont="1" applyFill="1" applyBorder="1" applyAlignment="1">
      <alignment vertical="center" wrapText="1"/>
    </xf>
    <xf numFmtId="0" fontId="5" fillId="5" borderId="5" xfId="0" applyFont="1" applyFill="1" applyBorder="1" applyAlignment="1">
      <alignment vertical="center" wrapText="1"/>
    </xf>
    <xf numFmtId="0" fontId="3" fillId="2" borderId="9" xfId="0" applyFont="1" applyFill="1" applyBorder="1" applyAlignment="1" applyProtection="1">
      <alignment horizontal="center" vertical="center" wrapText="1"/>
      <protection locked="0"/>
    </xf>
    <xf numFmtId="0" fontId="3" fillId="3" borderId="2" xfId="0" applyFont="1" applyFill="1" applyBorder="1" applyAlignment="1">
      <alignment horizontal="center" vertical="center" wrapText="1"/>
    </xf>
    <xf numFmtId="0" fontId="3" fillId="2" borderId="2" xfId="0" applyFont="1" applyFill="1" applyBorder="1" applyAlignment="1" applyProtection="1">
      <alignment horizontal="center" vertical="center" wrapText="1"/>
      <protection locked="0"/>
    </xf>
    <xf numFmtId="0" fontId="3" fillId="2" borderId="14" xfId="0" applyFont="1" applyFill="1" applyBorder="1" applyAlignment="1" applyProtection="1">
      <alignment horizontal="center" vertical="center" wrapText="1"/>
      <protection locked="0"/>
    </xf>
    <xf numFmtId="0" fontId="14" fillId="2" borderId="10" xfId="0" applyFont="1" applyFill="1" applyBorder="1" applyAlignment="1">
      <alignment horizontal="center"/>
    </xf>
    <xf numFmtId="0" fontId="6" fillId="3" borderId="12" xfId="0" applyFont="1" applyFill="1" applyBorder="1" applyAlignment="1">
      <alignment horizontal="center"/>
    </xf>
    <xf numFmtId="0" fontId="14" fillId="2" borderId="12" xfId="0" applyFont="1" applyFill="1" applyBorder="1" applyAlignment="1">
      <alignment horizontal="center"/>
    </xf>
    <xf numFmtId="0" fontId="14" fillId="2" borderId="15" xfId="0" applyFont="1" applyFill="1" applyBorder="1" applyAlignment="1">
      <alignment horizontal="center"/>
    </xf>
    <xf numFmtId="0" fontId="3" fillId="3" borderId="3" xfId="0" applyFont="1" applyFill="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13" fillId="5" borderId="5" xfId="0" applyFont="1" applyFill="1" applyBorder="1" applyAlignment="1">
      <alignment horizontal="center" vertical="center" wrapText="1"/>
    </xf>
    <xf numFmtId="1" fontId="3" fillId="0" borderId="2" xfId="0" applyNumberFormat="1" applyFont="1" applyBorder="1" applyAlignment="1" applyProtection="1">
      <alignment horizontal="center" vertical="center" wrapText="1"/>
      <protection locked="0"/>
    </xf>
    <xf numFmtId="0" fontId="15" fillId="0" borderId="12" xfId="0" applyFont="1" applyBorder="1" applyAlignment="1" applyProtection="1">
      <alignment horizontal="center" wrapText="1"/>
      <protection locked="0"/>
    </xf>
    <xf numFmtId="0" fontId="15" fillId="0" borderId="16" xfId="0" applyFont="1" applyBorder="1" applyAlignment="1" applyProtection="1">
      <alignment horizontal="center" wrapText="1"/>
      <protection locked="0"/>
    </xf>
    <xf numFmtId="0" fontId="15" fillId="0" borderId="10" xfId="0" applyFont="1" applyBorder="1" applyAlignment="1" applyProtection="1">
      <alignment horizontal="center" wrapText="1"/>
      <protection locked="0"/>
    </xf>
    <xf numFmtId="0" fontId="15" fillId="0" borderId="2" xfId="0" applyFont="1" applyBorder="1" applyAlignment="1" applyProtection="1">
      <alignment horizontal="center" vertical="center" wrapText="1"/>
      <protection locked="0"/>
    </xf>
    <xf numFmtId="0" fontId="14" fillId="3" borderId="2" xfId="0" applyFont="1" applyFill="1" applyBorder="1" applyAlignment="1">
      <alignment horizontal="center"/>
    </xf>
    <xf numFmtId="0" fontId="14" fillId="0" borderId="2" xfId="0" applyFont="1" applyBorder="1" applyAlignment="1" applyProtection="1">
      <alignment horizontal="center"/>
      <protection locked="0"/>
    </xf>
    <xf numFmtId="0" fontId="15" fillId="7" borderId="18" xfId="0" applyFont="1" applyFill="1" applyBorder="1" applyAlignment="1">
      <alignment horizontal="center" wrapText="1"/>
    </xf>
    <xf numFmtId="0" fontId="16" fillId="0" borderId="16" xfId="0" applyFont="1" applyBorder="1" applyAlignment="1" applyProtection="1">
      <alignment horizontal="center" wrapText="1"/>
      <protection locked="0"/>
    </xf>
    <xf numFmtId="0" fontId="16" fillId="0" borderId="18" xfId="0" applyFont="1" applyBorder="1" applyAlignment="1" applyProtection="1">
      <alignment horizontal="center" wrapText="1"/>
      <protection locked="0"/>
    </xf>
    <xf numFmtId="0" fontId="19" fillId="2" borderId="0" xfId="0" applyFont="1" applyFill="1" applyAlignment="1">
      <alignment horizontal="center" vertical="center"/>
    </xf>
    <xf numFmtId="0" fontId="0" fillId="2" borderId="0" xfId="0" applyFill="1" applyAlignment="1">
      <alignment horizontal="center" vertical="center" wrapText="1"/>
    </xf>
    <xf numFmtId="0" fontId="0" fillId="2" borderId="26" xfId="0" applyFill="1" applyBorder="1" applyAlignment="1">
      <alignment horizontal="center"/>
    </xf>
    <xf numFmtId="0" fontId="0" fillId="2" borderId="0" xfId="0" applyFill="1" applyAlignment="1">
      <alignment horizontal="center"/>
    </xf>
    <xf numFmtId="0" fontId="0" fillId="2" borderId="1" xfId="0" applyFill="1" applyBorder="1" applyAlignment="1">
      <alignment horizontal="center"/>
    </xf>
    <xf numFmtId="0" fontId="2" fillId="2" borderId="1" xfId="0" applyFont="1" applyFill="1" applyBorder="1" applyAlignment="1">
      <alignment horizontal="center"/>
    </xf>
    <xf numFmtId="0" fontId="2" fillId="2" borderId="0" xfId="0" applyFont="1" applyFill="1" applyAlignment="1">
      <alignment horizontal="center"/>
    </xf>
    <xf numFmtId="0" fontId="17" fillId="2" borderId="0" xfId="0" applyFont="1" applyFill="1" applyAlignment="1">
      <alignment horizontal="center" vertical="center"/>
    </xf>
    <xf numFmtId="0" fontId="18" fillId="2" borderId="0" xfId="0" applyFont="1" applyFill="1" applyAlignment="1">
      <alignment horizontal="center" vertical="center"/>
    </xf>
    <xf numFmtId="0" fontId="4" fillId="2" borderId="0" xfId="0" applyFont="1" applyFill="1" applyAlignment="1" applyProtection="1">
      <alignment horizontal="center" vertical="center"/>
      <protection locked="0"/>
    </xf>
    <xf numFmtId="0" fontId="4" fillId="2" borderId="0" xfId="0" applyFont="1" applyFill="1" applyAlignment="1" applyProtection="1">
      <alignment horizontal="left" vertical="center"/>
      <protection locked="0"/>
    </xf>
    <xf numFmtId="0" fontId="14" fillId="3" borderId="17" xfId="0" applyFont="1" applyFill="1" applyBorder="1" applyAlignment="1">
      <alignment horizontal="left"/>
    </xf>
    <xf numFmtId="0" fontId="14" fillId="3" borderId="6" xfId="0" applyFont="1" applyFill="1" applyBorder="1" applyAlignment="1">
      <alignment horizontal="left"/>
    </xf>
    <xf numFmtId="0" fontId="7" fillId="0" borderId="11" xfId="0" applyFont="1" applyBorder="1" applyAlignment="1">
      <alignment horizontal="left" vertical="center" wrapText="1"/>
    </xf>
    <xf numFmtId="0" fontId="7" fillId="0" borderId="2" xfId="0" applyFont="1" applyBorder="1" applyAlignment="1">
      <alignment horizontal="left" vertical="center" wrapText="1"/>
    </xf>
    <xf numFmtId="0" fontId="7" fillId="0" borderId="17" xfId="0" applyFont="1" applyBorder="1" applyAlignment="1">
      <alignment horizontal="left" vertical="center" wrapText="1"/>
    </xf>
    <xf numFmtId="0" fontId="7" fillId="0" borderId="5" xfId="0" applyFont="1" applyBorder="1" applyAlignment="1">
      <alignment horizontal="left"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8" fillId="4" borderId="31" xfId="0" applyFont="1" applyFill="1" applyBorder="1" applyAlignment="1">
      <alignment horizontal="center" vertical="center"/>
    </xf>
    <xf numFmtId="0" fontId="8" fillId="4" borderId="32" xfId="0" applyFont="1" applyFill="1" applyBorder="1" applyAlignment="1">
      <alignment horizontal="center" vertical="center"/>
    </xf>
    <xf numFmtId="0" fontId="8" fillId="4" borderId="33"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11" fillId="4" borderId="23" xfId="0" applyFont="1" applyFill="1" applyBorder="1" applyAlignment="1">
      <alignment horizontal="center" vertical="center"/>
    </xf>
    <xf numFmtId="0" fontId="7" fillId="6" borderId="7" xfId="0" applyFont="1" applyFill="1" applyBorder="1" applyAlignment="1">
      <alignment horizontal="left" vertical="top" wrapText="1"/>
    </xf>
    <xf numFmtId="0" fontId="12" fillId="3" borderId="3" xfId="0" applyFont="1" applyFill="1" applyBorder="1" applyAlignment="1">
      <alignment horizontal="left" vertical="center" wrapText="1"/>
    </xf>
    <xf numFmtId="0" fontId="12" fillId="0" borderId="4" xfId="0" applyFont="1" applyBorder="1" applyAlignment="1">
      <alignment horizontal="left" vertical="center" wrapText="1" indent="4"/>
    </xf>
    <xf numFmtId="0" fontId="12" fillId="0" borderId="5" xfId="0" applyFont="1" applyBorder="1" applyAlignment="1">
      <alignment horizontal="left" vertical="center" wrapText="1" indent="4"/>
    </xf>
    <xf numFmtId="0" fontId="12" fillId="0" borderId="24" xfId="0" applyFont="1" applyBorder="1" applyAlignment="1">
      <alignment horizontal="left" vertical="center" wrapText="1" indent="4"/>
    </xf>
    <xf numFmtId="0" fontId="12" fillId="0" borderId="25" xfId="0" applyFont="1" applyBorder="1" applyAlignment="1">
      <alignment horizontal="left" vertical="center" wrapText="1" indent="4"/>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7" fillId="7" borderId="19" xfId="0" applyFont="1" applyFill="1" applyBorder="1" applyAlignment="1">
      <alignment horizontal="left" vertical="center" wrapText="1"/>
    </xf>
    <xf numFmtId="0" fontId="7" fillId="7" borderId="20" xfId="0" applyFont="1" applyFill="1" applyBorder="1" applyAlignment="1">
      <alignment horizontal="left" vertical="center" wrapText="1"/>
    </xf>
    <xf numFmtId="0" fontId="7" fillId="0" borderId="11" xfId="0" applyFont="1" applyBorder="1" applyAlignment="1">
      <alignment horizontal="left" vertical="center" wrapText="1" indent="3"/>
    </xf>
    <xf numFmtId="0" fontId="7" fillId="0" borderId="2" xfId="0" applyFont="1" applyBorder="1" applyAlignment="1">
      <alignment horizontal="left" vertical="center" wrapText="1" indent="3"/>
    </xf>
    <xf numFmtId="0" fontId="7" fillId="0" borderId="28" xfId="0" applyFont="1" applyBorder="1" applyAlignment="1">
      <alignment horizontal="left" vertical="center" wrapText="1"/>
    </xf>
    <xf numFmtId="0" fontId="7" fillId="0" borderId="3" xfId="0" applyFont="1" applyBorder="1" applyAlignment="1">
      <alignment horizontal="left" vertical="center" wrapText="1"/>
    </xf>
    <xf numFmtId="0" fontId="12" fillId="0" borderId="26" xfId="0" applyFont="1" applyBorder="1" applyAlignment="1">
      <alignment horizontal="left" vertical="center" wrapText="1" indent="4"/>
    </xf>
    <xf numFmtId="0" fontId="12" fillId="0" borderId="27" xfId="0" applyFont="1" applyBorder="1" applyAlignment="1">
      <alignment horizontal="left" vertical="center" wrapText="1" indent="4"/>
    </xf>
    <xf numFmtId="0" fontId="0" fillId="0" borderId="2" xfId="0" applyBorder="1" applyAlignment="1" applyProtection="1">
      <alignment horizontal="center"/>
      <protection locked="0"/>
    </xf>
    <xf numFmtId="0" fontId="4" fillId="6" borderId="4"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14" fillId="0" borderId="2" xfId="0" applyFont="1" applyBorder="1" applyAlignment="1">
      <alignment horizontal="left" indent="3"/>
    </xf>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33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D06F7-49A8-40D0-9DA8-77F96FD9AA78}">
  <dimension ref="A1:AG59"/>
  <sheetViews>
    <sheetView tabSelected="1" topLeftCell="B43" zoomScale="93" zoomScaleNormal="93" workbookViewId="0">
      <selection activeCell="D54" sqref="D54"/>
    </sheetView>
  </sheetViews>
  <sheetFormatPr baseColWidth="10" defaultColWidth="11.44140625" defaultRowHeight="14.4" x14ac:dyDescent="0.3"/>
  <cols>
    <col min="2" max="2" width="85.5546875" customWidth="1"/>
    <col min="3" max="3" width="19.88671875" customWidth="1"/>
    <col min="4" max="4" width="18.6640625" customWidth="1"/>
    <col min="5" max="5" width="14.109375" customWidth="1"/>
    <col min="6" max="6" width="67.44140625" customWidth="1"/>
    <col min="17" max="17" width="11.44140625" customWidth="1"/>
    <col min="18" max="18" width="9.33203125" hidden="1" customWidth="1"/>
  </cols>
  <sheetData>
    <row r="1" spans="1:33" ht="22.2" x14ac:dyDescent="0.3">
      <c r="A1" s="2"/>
      <c r="B1" s="45" t="s">
        <v>0</v>
      </c>
      <c r="C1" s="45"/>
      <c r="D1" s="45"/>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22.2" x14ac:dyDescent="0.3">
      <c r="A2" s="2"/>
      <c r="B2" s="46" t="s">
        <v>1</v>
      </c>
      <c r="C2" s="46"/>
      <c r="D2" s="46"/>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22.2" x14ac:dyDescent="0.3">
      <c r="A3" s="2"/>
      <c r="B3" s="38"/>
      <c r="C3" s="38"/>
      <c r="D3" s="38"/>
      <c r="E3" s="2"/>
      <c r="F3" s="2"/>
      <c r="G3" s="2"/>
      <c r="H3" s="2"/>
      <c r="I3" s="2"/>
      <c r="J3" s="2"/>
      <c r="K3" s="2"/>
      <c r="L3" s="2"/>
      <c r="M3" s="2"/>
      <c r="N3" s="2"/>
      <c r="O3" s="2"/>
      <c r="P3" s="2"/>
      <c r="Q3" s="2"/>
      <c r="R3" s="2"/>
      <c r="S3" s="2"/>
      <c r="T3" s="2"/>
      <c r="U3" s="2"/>
      <c r="V3" s="2"/>
      <c r="W3" s="2"/>
      <c r="X3" s="2"/>
      <c r="Y3" s="2"/>
      <c r="Z3" s="2"/>
      <c r="AA3" s="2"/>
      <c r="AB3" s="2"/>
      <c r="AC3" s="2"/>
      <c r="AD3" s="2"/>
      <c r="AE3" s="2"/>
      <c r="AF3" s="2"/>
      <c r="AG3" s="2"/>
    </row>
    <row r="4" spans="1:33" ht="22.2" x14ac:dyDescent="0.3">
      <c r="A4" s="2"/>
      <c r="B4" s="47" t="s">
        <v>58</v>
      </c>
      <c r="C4" s="47"/>
      <c r="D4" s="47"/>
      <c r="E4" s="2"/>
      <c r="F4" s="2"/>
      <c r="G4" s="2"/>
      <c r="H4" s="2"/>
      <c r="I4" s="2"/>
      <c r="J4" s="2"/>
      <c r="K4" s="2"/>
      <c r="L4" s="2"/>
      <c r="M4" s="2"/>
      <c r="N4" s="2"/>
      <c r="O4" s="2"/>
      <c r="P4" s="2"/>
      <c r="Q4" s="2"/>
      <c r="R4" s="2"/>
      <c r="S4" s="2"/>
      <c r="T4" s="2"/>
      <c r="U4" s="2"/>
      <c r="V4" s="2"/>
      <c r="W4" s="2"/>
      <c r="X4" s="2"/>
      <c r="Y4" s="2"/>
      <c r="Z4" s="2"/>
      <c r="AA4" s="2"/>
      <c r="AB4" s="2"/>
      <c r="AC4" s="2"/>
      <c r="AD4" s="2"/>
      <c r="AE4" s="2"/>
      <c r="AF4" s="2"/>
      <c r="AG4" s="2"/>
    </row>
    <row r="5" spans="1:33" ht="22.2" x14ac:dyDescent="0.3">
      <c r="A5" s="2"/>
      <c r="B5" s="48" t="s">
        <v>57</v>
      </c>
      <c r="C5" s="48"/>
      <c r="D5" s="48"/>
      <c r="E5" s="2"/>
      <c r="F5" s="2"/>
      <c r="G5" s="2"/>
      <c r="H5" s="2"/>
      <c r="I5" s="2"/>
      <c r="J5" s="2"/>
      <c r="K5" s="2"/>
      <c r="L5" s="2"/>
      <c r="M5" s="2"/>
      <c r="N5" s="2"/>
      <c r="O5" s="2"/>
      <c r="P5" s="2"/>
      <c r="Q5" s="2"/>
      <c r="R5" s="2"/>
      <c r="S5" s="2"/>
      <c r="T5" s="2"/>
      <c r="U5" s="2"/>
      <c r="V5" s="2"/>
      <c r="W5" s="2"/>
      <c r="X5" s="2"/>
      <c r="Y5" s="2"/>
      <c r="Z5" s="2"/>
      <c r="AA5" s="2"/>
      <c r="AB5" s="2"/>
      <c r="AC5" s="2"/>
      <c r="AD5" s="2"/>
      <c r="AE5" s="2"/>
      <c r="AF5" s="2"/>
      <c r="AG5" s="2"/>
    </row>
    <row r="6" spans="1:33" x14ac:dyDescent="0.3">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row>
    <row r="7" spans="1:33" ht="22.8" thickBot="1" x14ac:dyDescent="0.35">
      <c r="A7" s="2"/>
      <c r="B7" s="10" t="s">
        <v>2</v>
      </c>
      <c r="C7" s="10" t="s">
        <v>3</v>
      </c>
      <c r="D7" s="10" t="s">
        <v>4</v>
      </c>
      <c r="E7" s="10" t="s">
        <v>5</v>
      </c>
      <c r="F7" s="2"/>
      <c r="G7" s="2"/>
      <c r="H7" s="2"/>
      <c r="I7" s="2"/>
      <c r="J7" s="2"/>
      <c r="K7" s="2"/>
      <c r="L7" s="2"/>
      <c r="M7" s="2"/>
      <c r="N7" s="2"/>
      <c r="O7" s="2"/>
      <c r="P7" s="2"/>
      <c r="Q7" s="2"/>
      <c r="R7" s="2"/>
      <c r="S7" s="2"/>
      <c r="T7" s="2"/>
      <c r="U7" s="2"/>
      <c r="V7" s="2"/>
      <c r="W7" s="2"/>
      <c r="X7" s="2"/>
      <c r="Y7" s="2"/>
      <c r="Z7" s="2"/>
      <c r="AA7" s="2"/>
      <c r="AB7" s="2"/>
      <c r="AC7" s="2"/>
      <c r="AD7" s="2"/>
      <c r="AE7" s="2"/>
      <c r="AF7" s="2"/>
      <c r="AG7" s="2"/>
    </row>
    <row r="8" spans="1:33" ht="18" x14ac:dyDescent="0.35">
      <c r="A8" s="2"/>
      <c r="B8" s="5" t="s">
        <v>6</v>
      </c>
      <c r="C8" s="17">
        <v>91</v>
      </c>
      <c r="D8" s="17">
        <v>54</v>
      </c>
      <c r="E8" s="21">
        <f>C8+D8</f>
        <v>145</v>
      </c>
      <c r="F8" s="2"/>
      <c r="G8" s="2"/>
      <c r="H8" s="2"/>
      <c r="I8" s="2"/>
      <c r="J8" s="2"/>
      <c r="K8" s="2"/>
      <c r="L8" s="2"/>
      <c r="M8" s="2"/>
      <c r="N8" s="2"/>
      <c r="O8" s="2"/>
      <c r="P8" s="2"/>
      <c r="Q8" s="2"/>
      <c r="R8" s="2"/>
      <c r="S8" s="2"/>
      <c r="T8" s="2"/>
      <c r="U8" s="2"/>
      <c r="V8" s="2"/>
      <c r="W8" s="2"/>
      <c r="X8" s="2"/>
      <c r="Y8" s="2"/>
      <c r="Z8" s="2"/>
      <c r="AA8" s="2"/>
      <c r="AB8" s="2"/>
      <c r="AC8" s="2"/>
      <c r="AD8" s="2"/>
      <c r="AE8" s="2"/>
      <c r="AF8" s="2"/>
      <c r="AG8" s="2"/>
    </row>
    <row r="9" spans="1:33" ht="18" x14ac:dyDescent="0.35">
      <c r="A9" s="2"/>
      <c r="B9" s="6" t="s">
        <v>7</v>
      </c>
      <c r="C9" s="18">
        <f>C10+C11</f>
        <v>10</v>
      </c>
      <c r="D9" s="18">
        <f>D10+D11</f>
        <v>7</v>
      </c>
      <c r="E9" s="22">
        <f>C9+D9</f>
        <v>17</v>
      </c>
      <c r="F9" s="2"/>
      <c r="G9" s="2"/>
      <c r="H9" s="2"/>
      <c r="I9" s="2"/>
      <c r="J9" s="2"/>
      <c r="K9" s="2"/>
      <c r="L9" s="2"/>
      <c r="M9" s="2"/>
      <c r="N9" s="2"/>
      <c r="O9" s="2"/>
      <c r="P9" s="2"/>
      <c r="Q9" s="2"/>
      <c r="R9" s="2"/>
      <c r="S9" s="2"/>
      <c r="T9" s="2"/>
      <c r="U9" s="2"/>
      <c r="V9" s="2"/>
      <c r="W9" s="2"/>
      <c r="X9" s="2"/>
      <c r="Y9" s="2"/>
      <c r="Z9" s="2"/>
      <c r="AA9" s="2"/>
      <c r="AB9" s="2"/>
      <c r="AC9" s="2"/>
      <c r="AD9" s="2"/>
      <c r="AE9" s="2"/>
      <c r="AF9" s="2"/>
      <c r="AG9" s="2"/>
    </row>
    <row r="10" spans="1:33" ht="18" x14ac:dyDescent="0.35">
      <c r="A10" s="2"/>
      <c r="B10" s="7" t="s">
        <v>8</v>
      </c>
      <c r="C10" s="19">
        <v>10</v>
      </c>
      <c r="D10" s="19">
        <v>7</v>
      </c>
      <c r="E10" s="23">
        <f t="shared" ref="E10:E11" si="0">C10+D10</f>
        <v>17</v>
      </c>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row>
    <row r="11" spans="1:33" ht="18" x14ac:dyDescent="0.35">
      <c r="A11" s="2"/>
      <c r="B11" s="7" t="s">
        <v>9</v>
      </c>
      <c r="C11" s="19">
        <v>0</v>
      </c>
      <c r="D11" s="19">
        <v>0</v>
      </c>
      <c r="E11" s="23">
        <f t="shared" si="0"/>
        <v>0</v>
      </c>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row>
    <row r="12" spans="1:33" ht="18" x14ac:dyDescent="0.35">
      <c r="A12" s="2"/>
      <c r="B12" s="8" t="s">
        <v>10</v>
      </c>
      <c r="C12" s="19">
        <v>4</v>
      </c>
      <c r="D12" s="19">
        <v>5</v>
      </c>
      <c r="E12" s="23">
        <f t="shared" ref="E12:E17" si="1">C12+D12</f>
        <v>9</v>
      </c>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row>
    <row r="13" spans="1:33" ht="18" x14ac:dyDescent="0.35">
      <c r="A13" s="2"/>
      <c r="B13" s="8" t="s">
        <v>11</v>
      </c>
      <c r="C13" s="19">
        <v>3</v>
      </c>
      <c r="D13" s="19">
        <v>0</v>
      </c>
      <c r="E13" s="23">
        <f t="shared" si="1"/>
        <v>3</v>
      </c>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row>
    <row r="14" spans="1:33" ht="18" x14ac:dyDescent="0.35">
      <c r="A14" s="2"/>
      <c r="B14" s="6" t="s">
        <v>12</v>
      </c>
      <c r="C14" s="18">
        <f>C8++C9-C12-C13</f>
        <v>94</v>
      </c>
      <c r="D14" s="18">
        <f>D8++D9-D12-D13</f>
        <v>56</v>
      </c>
      <c r="E14" s="22">
        <f t="shared" si="1"/>
        <v>150</v>
      </c>
      <c r="F14" s="2"/>
      <c r="G14" s="2"/>
      <c r="H14" s="2"/>
      <c r="I14" s="2"/>
      <c r="J14" s="2"/>
      <c r="K14" s="2"/>
      <c r="L14" s="2"/>
      <c r="M14" s="2"/>
      <c r="N14" s="2"/>
      <c r="O14" s="2"/>
      <c r="P14" s="2"/>
      <c r="Q14" s="2"/>
      <c r="R14" s="2" t="s">
        <v>13</v>
      </c>
      <c r="S14" s="2"/>
      <c r="T14" s="2"/>
      <c r="U14" s="2"/>
      <c r="V14" s="2"/>
      <c r="W14" s="2"/>
      <c r="X14" s="2"/>
      <c r="Y14" s="2"/>
      <c r="Z14" s="2"/>
      <c r="AA14" s="2"/>
      <c r="AB14" s="2"/>
      <c r="AC14" s="2"/>
      <c r="AD14" s="2"/>
      <c r="AE14" s="2"/>
      <c r="AF14" s="2"/>
      <c r="AG14" s="2"/>
    </row>
    <row r="15" spans="1:33" ht="18" x14ac:dyDescent="0.35">
      <c r="A15" s="2"/>
      <c r="B15" s="8" t="s">
        <v>14</v>
      </c>
      <c r="C15" s="19">
        <v>23</v>
      </c>
      <c r="D15" s="19">
        <v>42</v>
      </c>
      <c r="E15" s="23">
        <f t="shared" si="1"/>
        <v>65</v>
      </c>
      <c r="F15" s="2" t="str">
        <f>IF((C15+C16)&lt;&gt;C14,R16,"VALIDO")</f>
        <v>VALIDO</v>
      </c>
      <c r="G15" s="2"/>
      <c r="H15" s="2"/>
      <c r="I15" s="2"/>
      <c r="J15" s="2"/>
      <c r="K15" s="2"/>
      <c r="L15" s="2"/>
      <c r="M15" s="2"/>
      <c r="N15" s="2"/>
      <c r="O15" s="2"/>
      <c r="P15" s="2"/>
      <c r="Q15" s="2"/>
      <c r="R15" s="2" t="s">
        <v>15</v>
      </c>
      <c r="S15" s="2"/>
      <c r="T15" s="2"/>
      <c r="U15" s="2"/>
      <c r="V15" s="2"/>
      <c r="W15" s="2"/>
      <c r="X15" s="2"/>
      <c r="Y15" s="2"/>
      <c r="Z15" s="2"/>
      <c r="AA15" s="2"/>
      <c r="AB15" s="2"/>
      <c r="AC15" s="2"/>
      <c r="AD15" s="2"/>
      <c r="AE15" s="2"/>
      <c r="AF15" s="2"/>
      <c r="AG15" s="2"/>
    </row>
    <row r="16" spans="1:33" ht="18" x14ac:dyDescent="0.35">
      <c r="A16" s="2"/>
      <c r="B16" s="8" t="s">
        <v>16</v>
      </c>
      <c r="C16" s="19">
        <v>71</v>
      </c>
      <c r="D16" s="19">
        <v>14</v>
      </c>
      <c r="E16" s="23">
        <f t="shared" si="1"/>
        <v>85</v>
      </c>
      <c r="F16" s="2" t="str">
        <f>IF((D15+D16)&lt;&gt;D14,R15,"VALIDO")</f>
        <v>VALIDO</v>
      </c>
      <c r="G16" s="2"/>
      <c r="H16" s="2"/>
      <c r="I16" s="2"/>
      <c r="J16" s="2"/>
      <c r="K16" s="2"/>
      <c r="L16" s="2"/>
      <c r="M16" s="2"/>
      <c r="N16" s="2"/>
      <c r="O16" s="2"/>
      <c r="P16" s="2"/>
      <c r="Q16" s="2"/>
      <c r="R16" s="2" t="s">
        <v>17</v>
      </c>
      <c r="S16" s="2"/>
      <c r="T16" s="2"/>
      <c r="U16" s="2"/>
      <c r="V16" s="2"/>
      <c r="W16" s="2"/>
      <c r="X16" s="2"/>
      <c r="Y16" s="2"/>
      <c r="Z16" s="2"/>
      <c r="AA16" s="2"/>
      <c r="AB16" s="2"/>
      <c r="AC16" s="2"/>
      <c r="AD16" s="2"/>
      <c r="AE16" s="2"/>
      <c r="AF16" s="2"/>
      <c r="AG16" s="2"/>
    </row>
    <row r="17" spans="1:33" ht="18" x14ac:dyDescent="0.35">
      <c r="A17" s="2"/>
      <c r="B17" s="9" t="s">
        <v>18</v>
      </c>
      <c r="C17" s="20">
        <v>0</v>
      </c>
      <c r="D17" s="20">
        <v>0</v>
      </c>
      <c r="E17" s="24">
        <f t="shared" si="1"/>
        <v>0</v>
      </c>
      <c r="F17" s="2"/>
      <c r="G17" s="2"/>
      <c r="H17" s="2"/>
      <c r="I17" s="2"/>
      <c r="J17" s="2"/>
      <c r="K17" s="2"/>
      <c r="L17" s="2"/>
      <c r="M17" s="2"/>
      <c r="N17" s="2"/>
      <c r="O17" s="2"/>
      <c r="P17" s="2"/>
      <c r="Q17" s="2"/>
      <c r="R17" s="2" t="s">
        <v>19</v>
      </c>
      <c r="S17" s="2"/>
      <c r="T17" s="2"/>
      <c r="U17" s="2"/>
      <c r="V17" s="2"/>
      <c r="W17" s="2"/>
      <c r="X17" s="2"/>
      <c r="Y17" s="2"/>
      <c r="Z17" s="2"/>
      <c r="AA17" s="2"/>
      <c r="AB17" s="2"/>
      <c r="AC17" s="2"/>
      <c r="AD17" s="2"/>
      <c r="AE17" s="2"/>
      <c r="AF17" s="2"/>
      <c r="AG17" s="2"/>
    </row>
    <row r="18" spans="1:33" ht="15" thickBot="1" x14ac:dyDescent="0.35">
      <c r="A18" s="2"/>
      <c r="E18" s="2"/>
      <c r="F18" s="2"/>
      <c r="G18" s="2"/>
      <c r="H18" s="2"/>
      <c r="I18" s="2"/>
      <c r="J18" s="2"/>
      <c r="K18" s="2"/>
      <c r="L18" s="2"/>
      <c r="M18" s="2"/>
      <c r="N18" s="2"/>
      <c r="O18" s="2"/>
      <c r="P18" s="2"/>
      <c r="Q18" s="2"/>
      <c r="R18" s="2" t="s">
        <v>20</v>
      </c>
      <c r="S18" s="2"/>
      <c r="T18" s="2"/>
      <c r="U18" s="2"/>
      <c r="V18" s="2"/>
      <c r="W18" s="2"/>
      <c r="X18" s="2"/>
      <c r="Y18" s="2"/>
      <c r="Z18" s="2"/>
      <c r="AA18" s="2"/>
      <c r="AB18" s="2"/>
      <c r="AC18" s="2"/>
      <c r="AD18" s="2"/>
      <c r="AE18" s="2"/>
      <c r="AF18" s="2"/>
      <c r="AG18" s="2"/>
    </row>
    <row r="19" spans="1:33" ht="22.8" thickBot="1" x14ac:dyDescent="0.35">
      <c r="A19" s="2"/>
      <c r="B19" s="60" t="s">
        <v>21</v>
      </c>
      <c r="C19" s="61"/>
      <c r="D19" s="62"/>
      <c r="E19" s="3"/>
      <c r="F19" s="2"/>
      <c r="G19" s="2"/>
      <c r="H19" s="2"/>
      <c r="I19" s="2"/>
      <c r="J19" s="2"/>
      <c r="K19" s="2"/>
      <c r="L19" s="2"/>
      <c r="M19" s="2"/>
      <c r="N19" s="2"/>
      <c r="O19" s="2"/>
      <c r="P19" s="2"/>
      <c r="Q19" s="2"/>
      <c r="R19" s="2" t="s">
        <v>22</v>
      </c>
      <c r="S19" s="2"/>
      <c r="T19" s="2"/>
      <c r="U19" s="2"/>
      <c r="V19" s="2"/>
      <c r="W19" s="2"/>
      <c r="X19" s="2"/>
      <c r="Y19" s="2"/>
      <c r="Z19" s="2"/>
      <c r="AA19" s="2"/>
      <c r="AB19" s="2"/>
      <c r="AC19" s="2"/>
      <c r="AD19" s="2"/>
      <c r="AE19" s="2"/>
      <c r="AF19" s="2"/>
      <c r="AG19" s="2"/>
    </row>
    <row r="20" spans="1:33" ht="18" x14ac:dyDescent="0.3">
      <c r="A20" s="2"/>
      <c r="B20" s="64" t="s">
        <v>23</v>
      </c>
      <c r="C20" s="64"/>
      <c r="D20" s="25">
        <f>D21+D24</f>
        <v>54</v>
      </c>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row>
    <row r="21" spans="1:33" ht="18" x14ac:dyDescent="0.3">
      <c r="A21" s="2"/>
      <c r="B21" s="11" t="s">
        <v>24</v>
      </c>
      <c r="C21" s="12"/>
      <c r="D21" s="18">
        <f>D22+D23</f>
        <v>39</v>
      </c>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row>
    <row r="22" spans="1:33" ht="18" x14ac:dyDescent="0.3">
      <c r="A22" s="2"/>
      <c r="B22" s="65" t="s">
        <v>25</v>
      </c>
      <c r="C22" s="66"/>
      <c r="D22" s="26">
        <v>23</v>
      </c>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row>
    <row r="23" spans="1:33" ht="18" x14ac:dyDescent="0.3">
      <c r="A23" s="2"/>
      <c r="B23" s="67" t="s">
        <v>26</v>
      </c>
      <c r="C23" s="68"/>
      <c r="D23" s="26">
        <v>16</v>
      </c>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row>
    <row r="24" spans="1:33" ht="18" x14ac:dyDescent="0.3">
      <c r="A24" s="2"/>
      <c r="B24" s="15" t="s">
        <v>27</v>
      </c>
      <c r="C24" s="16"/>
      <c r="D24" s="27">
        <f>SUM(D25:D35)</f>
        <v>15</v>
      </c>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row>
    <row r="25" spans="1:33" ht="18" x14ac:dyDescent="0.3">
      <c r="A25" s="2"/>
      <c r="B25" s="77" t="s">
        <v>28</v>
      </c>
      <c r="C25" s="78"/>
      <c r="D25" s="28">
        <v>4</v>
      </c>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row>
    <row r="26" spans="1:33" ht="18" x14ac:dyDescent="0.3">
      <c r="A26" s="2"/>
      <c r="B26" s="13" t="s">
        <v>29</v>
      </c>
      <c r="C26" s="14"/>
      <c r="D26" s="28">
        <v>2</v>
      </c>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row>
    <row r="27" spans="1:33" ht="18" x14ac:dyDescent="0.3">
      <c r="A27" s="2"/>
      <c r="B27" s="13" t="s">
        <v>30</v>
      </c>
      <c r="C27" s="14"/>
      <c r="D27" s="28">
        <v>0</v>
      </c>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row>
    <row r="28" spans="1:33" ht="18" x14ac:dyDescent="0.3">
      <c r="A28" s="2"/>
      <c r="B28" s="13" t="s">
        <v>31</v>
      </c>
      <c r="C28" s="14"/>
      <c r="D28" s="28">
        <v>0</v>
      </c>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row>
    <row r="29" spans="1:33" ht="18" x14ac:dyDescent="0.3">
      <c r="A29" s="2"/>
      <c r="B29" s="13" t="s">
        <v>32</v>
      </c>
      <c r="C29" s="14"/>
      <c r="D29" s="28">
        <v>0</v>
      </c>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row>
    <row r="30" spans="1:33" ht="18" x14ac:dyDescent="0.3">
      <c r="A30" s="2"/>
      <c r="B30" s="13" t="s">
        <v>33</v>
      </c>
      <c r="C30" s="14"/>
      <c r="D30" s="28">
        <v>7</v>
      </c>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row>
    <row r="31" spans="1:33" ht="18" x14ac:dyDescent="0.3">
      <c r="A31" s="2"/>
      <c r="B31" s="13" t="s">
        <v>34</v>
      </c>
      <c r="C31" s="14"/>
      <c r="D31" s="28">
        <v>0</v>
      </c>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row>
    <row r="32" spans="1:33" ht="18" x14ac:dyDescent="0.3">
      <c r="A32" s="2"/>
      <c r="B32" s="13" t="s">
        <v>35</v>
      </c>
      <c r="C32" s="14"/>
      <c r="D32" s="28">
        <v>2</v>
      </c>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row>
    <row r="33" spans="1:33" ht="18" x14ac:dyDescent="0.3">
      <c r="A33" s="2"/>
      <c r="B33" s="13" t="s">
        <v>36</v>
      </c>
      <c r="C33" s="14"/>
      <c r="D33" s="28">
        <v>0</v>
      </c>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row>
    <row r="34" spans="1:33" ht="18" x14ac:dyDescent="0.3">
      <c r="A34" s="2"/>
      <c r="B34" s="13" t="s">
        <v>37</v>
      </c>
      <c r="C34" s="14"/>
      <c r="D34" s="28">
        <v>0</v>
      </c>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row>
    <row r="35" spans="1:33" ht="18" x14ac:dyDescent="0.3">
      <c r="A35" s="2"/>
      <c r="B35" s="13" t="s">
        <v>38</v>
      </c>
      <c r="C35" s="14"/>
      <c r="D35" s="28">
        <v>0</v>
      </c>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row>
    <row r="36" spans="1:33" ht="22.2" x14ac:dyDescent="0.3">
      <c r="A36" s="2"/>
      <c r="B36" s="80" t="s">
        <v>39</v>
      </c>
      <c r="C36" s="81"/>
      <c r="D36" s="82"/>
      <c r="E36" s="1"/>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row>
    <row r="37" spans="1:33" ht="100.2" customHeight="1" x14ac:dyDescent="0.3">
      <c r="A37" s="2"/>
      <c r="B37" s="79"/>
      <c r="C37" s="79"/>
      <c r="D37" s="79"/>
      <c r="E37" s="1"/>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row>
    <row r="38" spans="1:33" ht="18.600000000000001" thickBot="1" x14ac:dyDescent="0.35">
      <c r="A38" s="2"/>
      <c r="B38" s="63" t="s">
        <v>40</v>
      </c>
      <c r="C38" s="63"/>
      <c r="D38" s="4">
        <v>7</v>
      </c>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row>
    <row r="39" spans="1:33" ht="23.4" x14ac:dyDescent="0.3">
      <c r="A39" s="2"/>
      <c r="B39" s="57" t="s">
        <v>41</v>
      </c>
      <c r="C39" s="58"/>
      <c r="D39" s="59"/>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row>
    <row r="40" spans="1:33" ht="18" x14ac:dyDescent="0.35">
      <c r="A40" s="2"/>
      <c r="B40" s="51" t="s">
        <v>42</v>
      </c>
      <c r="C40" s="52"/>
      <c r="D40" s="29">
        <v>7</v>
      </c>
      <c r="E40" s="3"/>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row>
    <row r="41" spans="1:33" ht="18" x14ac:dyDescent="0.35">
      <c r="A41" s="2"/>
      <c r="B41" s="51" t="s">
        <v>43</v>
      </c>
      <c r="C41" s="52"/>
      <c r="D41" s="30">
        <v>3</v>
      </c>
      <c r="E41" s="1"/>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row>
    <row r="42" spans="1:33" ht="18.600000000000001" thickBot="1" x14ac:dyDescent="0.4">
      <c r="A42" s="2"/>
      <c r="B42" s="53" t="s">
        <v>44</v>
      </c>
      <c r="C42" s="54"/>
      <c r="D42" s="30">
        <v>0</v>
      </c>
      <c r="E42" s="1"/>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row>
    <row r="43" spans="1:33" ht="24" thickBot="1" x14ac:dyDescent="0.35">
      <c r="A43" s="2"/>
      <c r="B43" s="57" t="s">
        <v>45</v>
      </c>
      <c r="C43" s="58"/>
      <c r="D43" s="59"/>
      <c r="E43" s="1"/>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row>
    <row r="44" spans="1:33" ht="18" x14ac:dyDescent="0.35">
      <c r="A44" s="2"/>
      <c r="B44" s="55" t="s">
        <v>46</v>
      </c>
      <c r="C44" s="56"/>
      <c r="D44" s="31">
        <v>11</v>
      </c>
      <c r="E44" s="1"/>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row>
    <row r="45" spans="1:33" ht="18" x14ac:dyDescent="0.3">
      <c r="A45" s="2"/>
      <c r="B45" s="51" t="s">
        <v>47</v>
      </c>
      <c r="C45" s="52"/>
      <c r="D45" s="32">
        <v>13</v>
      </c>
      <c r="E45" s="39" t="str">
        <f>IF(D45&gt;E9,R14,"VALIDO")</f>
        <v>VALIDO</v>
      </c>
      <c r="F45" s="39"/>
      <c r="G45" s="2"/>
      <c r="H45" s="2"/>
      <c r="I45" s="2"/>
      <c r="J45" s="2"/>
      <c r="K45" s="2"/>
      <c r="L45" s="2"/>
      <c r="M45" s="2"/>
      <c r="N45" s="2"/>
      <c r="O45" s="2"/>
      <c r="P45" s="2"/>
      <c r="Q45" s="2"/>
      <c r="R45" s="2"/>
      <c r="S45" s="2"/>
      <c r="T45" s="2"/>
      <c r="U45" s="2"/>
      <c r="V45" s="2"/>
      <c r="W45" s="2"/>
      <c r="X45" s="2"/>
      <c r="Y45" s="2"/>
      <c r="Z45" s="2"/>
      <c r="AA45" s="2"/>
      <c r="AB45" s="2"/>
      <c r="AC45" s="2"/>
      <c r="AD45" s="2"/>
      <c r="AE45" s="2"/>
      <c r="AF45" s="2"/>
      <c r="AG45" s="2"/>
    </row>
    <row r="46" spans="1:33" ht="18" x14ac:dyDescent="0.35">
      <c r="A46" s="2"/>
      <c r="B46" s="49" t="s">
        <v>48</v>
      </c>
      <c r="C46" s="50"/>
      <c r="D46" s="33">
        <f>D47+D48+D49</f>
        <v>9</v>
      </c>
      <c r="E46" s="40" t="str">
        <f>IF(D46&gt;(E12+E13),R17,"VALIDO")</f>
        <v>VALIDO</v>
      </c>
      <c r="F46" s="41"/>
      <c r="G46" s="2"/>
      <c r="H46" s="2"/>
      <c r="I46" s="2"/>
      <c r="J46" s="2"/>
      <c r="K46" s="2"/>
      <c r="L46" s="2"/>
      <c r="M46" s="2"/>
      <c r="N46" s="2"/>
      <c r="O46" s="2"/>
      <c r="P46" s="2"/>
      <c r="Q46" s="2"/>
      <c r="R46" s="2"/>
      <c r="S46" s="2"/>
      <c r="T46" s="2"/>
      <c r="U46" s="2"/>
      <c r="V46" s="2"/>
      <c r="W46" s="2"/>
      <c r="X46" s="2"/>
      <c r="Y46" s="2"/>
      <c r="Z46" s="2"/>
      <c r="AA46" s="2"/>
      <c r="AB46" s="2"/>
      <c r="AC46" s="2"/>
      <c r="AD46" s="2"/>
      <c r="AE46" s="2"/>
      <c r="AF46" s="2"/>
      <c r="AG46" s="2"/>
    </row>
    <row r="47" spans="1:33" ht="18" x14ac:dyDescent="0.35">
      <c r="A47" s="2"/>
      <c r="B47" s="73" t="s">
        <v>49</v>
      </c>
      <c r="C47" s="74"/>
      <c r="D47" s="30">
        <v>6</v>
      </c>
      <c r="E47" s="42"/>
      <c r="F47" s="41"/>
      <c r="G47" s="2"/>
      <c r="H47" s="2"/>
      <c r="I47" s="2"/>
      <c r="J47" s="2"/>
      <c r="K47" s="2"/>
      <c r="L47" s="2"/>
      <c r="M47" s="2"/>
      <c r="N47" s="2"/>
      <c r="O47" s="2"/>
      <c r="P47" s="2"/>
      <c r="Q47" s="2"/>
      <c r="R47" s="2"/>
      <c r="S47" s="2"/>
      <c r="T47" s="2"/>
      <c r="U47" s="2"/>
      <c r="V47" s="2"/>
      <c r="W47" s="2"/>
      <c r="X47" s="2"/>
      <c r="Y47" s="2"/>
      <c r="Z47" s="2"/>
      <c r="AA47" s="2"/>
      <c r="AB47" s="2"/>
      <c r="AC47" s="2"/>
      <c r="AD47" s="2"/>
      <c r="AE47" s="2"/>
      <c r="AF47" s="2"/>
      <c r="AG47" s="2"/>
    </row>
    <row r="48" spans="1:33" ht="18" x14ac:dyDescent="0.35">
      <c r="A48" s="2"/>
      <c r="B48" s="73" t="s">
        <v>50</v>
      </c>
      <c r="C48" s="74"/>
      <c r="D48" s="30">
        <v>0</v>
      </c>
      <c r="E48" s="1"/>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row>
    <row r="49" spans="1:33" ht="18" x14ac:dyDescent="0.35">
      <c r="A49" s="2"/>
      <c r="B49" s="83" t="s">
        <v>51</v>
      </c>
      <c r="C49" s="83"/>
      <c r="D49" s="34">
        <v>3</v>
      </c>
      <c r="E49" s="1"/>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row>
    <row r="50" spans="1:33" ht="18.600000000000001" thickBot="1" x14ac:dyDescent="0.4">
      <c r="A50" s="2"/>
      <c r="B50" s="71" t="s">
        <v>52</v>
      </c>
      <c r="C50" s="72"/>
      <c r="D50" s="35">
        <f>D44+D45-D46</f>
        <v>15</v>
      </c>
      <c r="E50" s="43" t="str">
        <f>IF(D50&lt;0,R18,"VALIDO")</f>
        <v>VALIDO</v>
      </c>
      <c r="F50" s="44"/>
      <c r="G50" s="2"/>
      <c r="H50" s="2"/>
      <c r="I50" s="2"/>
      <c r="J50" s="2"/>
      <c r="K50" s="2"/>
      <c r="L50" s="2"/>
      <c r="M50" s="2"/>
      <c r="N50" s="2"/>
      <c r="O50" s="2"/>
      <c r="P50" s="2"/>
      <c r="Q50" s="2"/>
      <c r="R50" s="2"/>
      <c r="S50" s="2"/>
      <c r="T50" s="2"/>
      <c r="U50" s="2"/>
      <c r="V50" s="2"/>
      <c r="W50" s="2"/>
      <c r="X50" s="2"/>
      <c r="Y50" s="2"/>
      <c r="Z50" s="2"/>
      <c r="AA50" s="2"/>
      <c r="AB50" s="2"/>
      <c r="AC50" s="2"/>
      <c r="AD50" s="2"/>
      <c r="AE50" s="2"/>
      <c r="AF50" s="2"/>
      <c r="AG50" s="2"/>
    </row>
    <row r="51" spans="1:33" ht="23.4" x14ac:dyDescent="0.3">
      <c r="A51" s="2"/>
      <c r="B51" s="57" t="s">
        <v>53</v>
      </c>
      <c r="C51" s="58"/>
      <c r="D51" s="59"/>
      <c r="E51" s="1"/>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row>
    <row r="52" spans="1:33" ht="18" x14ac:dyDescent="0.35">
      <c r="A52" s="2"/>
      <c r="B52" s="75" t="s">
        <v>54</v>
      </c>
      <c r="C52" s="76"/>
      <c r="D52" s="36">
        <v>3</v>
      </c>
      <c r="E52" s="42" t="str">
        <f>IF((D52+D53+D54)&lt;&gt;D50,R19,"VALIDO")</f>
        <v>VALIDO</v>
      </c>
      <c r="F52" s="41"/>
      <c r="G52" s="2"/>
      <c r="H52" s="2"/>
      <c r="I52" s="2"/>
      <c r="J52" s="2"/>
      <c r="K52" s="2"/>
      <c r="L52" s="2"/>
      <c r="M52" s="2"/>
      <c r="N52" s="2"/>
      <c r="O52" s="2"/>
      <c r="P52" s="2"/>
      <c r="Q52" s="2"/>
      <c r="R52" s="2"/>
      <c r="S52" s="2"/>
      <c r="T52" s="2"/>
      <c r="U52" s="2"/>
      <c r="V52" s="2"/>
      <c r="W52" s="2"/>
      <c r="X52" s="2"/>
      <c r="Y52" s="2"/>
      <c r="Z52" s="2"/>
      <c r="AA52" s="2"/>
      <c r="AB52" s="2"/>
      <c r="AC52" s="2"/>
      <c r="AD52" s="2"/>
      <c r="AE52" s="2"/>
      <c r="AF52" s="2"/>
      <c r="AG52" s="2"/>
    </row>
    <row r="53" spans="1:33" ht="18" x14ac:dyDescent="0.35">
      <c r="A53" s="2"/>
      <c r="B53" s="51" t="s">
        <v>55</v>
      </c>
      <c r="C53" s="52"/>
      <c r="D53" s="36">
        <v>10</v>
      </c>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row>
    <row r="54" spans="1:33" ht="18" x14ac:dyDescent="0.35">
      <c r="A54" s="2"/>
      <c r="B54" s="69" t="s">
        <v>56</v>
      </c>
      <c r="C54" s="70"/>
      <c r="D54" s="37">
        <v>2</v>
      </c>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row>
    <row r="55" spans="1:33" x14ac:dyDescent="0.3">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row>
    <row r="56" spans="1:33" x14ac:dyDescent="0.3">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row>
    <row r="57" spans="1:33" x14ac:dyDescent="0.3">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row>
    <row r="58" spans="1:33" x14ac:dyDescent="0.3">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row>
    <row r="59" spans="1:33" x14ac:dyDescent="0.3">
      <c r="A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row>
  </sheetData>
  <sheetProtection algorithmName="SHA-512" hashValue="6Xj5D7egGC7x+n1Yr0/JuaFd1Y597R+nxGRikQYR2j09cRkCOFInZtqnuZnemlPxUCZuPN7AZV9KKgnHlDKDGw==" saltValue="ZSkW2vut/F8a8iv7q1V5oA==" spinCount="100000" sheet="1" objects="1" scenarios="1" selectLockedCells="1"/>
  <mergeCells count="33">
    <mergeCell ref="B25:C25"/>
    <mergeCell ref="B37:D37"/>
    <mergeCell ref="B36:D36"/>
    <mergeCell ref="B49:C49"/>
    <mergeCell ref="B51:D51"/>
    <mergeCell ref="B54:C54"/>
    <mergeCell ref="B50:C50"/>
    <mergeCell ref="B45:C45"/>
    <mergeCell ref="B47:C47"/>
    <mergeCell ref="B48:C48"/>
    <mergeCell ref="B52:C52"/>
    <mergeCell ref="B53:C53"/>
    <mergeCell ref="B1:D1"/>
    <mergeCell ref="B2:D2"/>
    <mergeCell ref="B4:D4"/>
    <mergeCell ref="B5:D5"/>
    <mergeCell ref="B46:C46"/>
    <mergeCell ref="B40:C40"/>
    <mergeCell ref="B41:C41"/>
    <mergeCell ref="B42:C42"/>
    <mergeCell ref="B44:C44"/>
    <mergeCell ref="B43:D43"/>
    <mergeCell ref="B39:D39"/>
    <mergeCell ref="B19:D19"/>
    <mergeCell ref="B38:C38"/>
    <mergeCell ref="B20:C20"/>
    <mergeCell ref="B22:C22"/>
    <mergeCell ref="B23:C23"/>
    <mergeCell ref="E45:F45"/>
    <mergeCell ref="E46:F46"/>
    <mergeCell ref="E47:F47"/>
    <mergeCell ref="E50:F50"/>
    <mergeCell ref="E52:F52"/>
  </mergeCells>
  <conditionalFormatting sqref="E45">
    <cfRule type="cellIs" dxfId="6" priority="6" operator="equal">
      <formula>$R$14</formula>
    </cfRule>
    <cfRule type="cellIs" dxfId="5" priority="7" operator="equal">
      <formula>"""VALIDO"""</formula>
    </cfRule>
  </conditionalFormatting>
  <conditionalFormatting sqref="E46:F46">
    <cfRule type="cellIs" dxfId="4" priority="3" operator="equal">
      <formula>$R$17</formula>
    </cfRule>
  </conditionalFormatting>
  <conditionalFormatting sqref="E50:F50">
    <cfRule type="cellIs" dxfId="3" priority="2" operator="equal">
      <formula>$R$18</formula>
    </cfRule>
  </conditionalFormatting>
  <conditionalFormatting sqref="E52:F52">
    <cfRule type="cellIs" dxfId="2" priority="1" operator="equal">
      <formula>$R$19</formula>
    </cfRule>
  </conditionalFormatting>
  <conditionalFormatting sqref="F15:F16">
    <cfRule type="cellIs" dxfId="1" priority="5" operator="equal">
      <formula>$R$16</formula>
    </cfRule>
  </conditionalFormatting>
  <conditionalFormatting sqref="F16">
    <cfRule type="cellIs" dxfId="0" priority="4" operator="equal">
      <formula>$R$15</formula>
    </cfRule>
  </conditionalFormatting>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7C5EC7AD450944F8234BF3F461BA725" ma:contentTypeVersion="19" ma:contentTypeDescription="Crear nuevo documento." ma:contentTypeScope="" ma:versionID="d75411ca24315c9eedcac6a74e8f6747">
  <xsd:schema xmlns:xsd="http://www.w3.org/2001/XMLSchema" xmlns:xs="http://www.w3.org/2001/XMLSchema" xmlns:p="http://schemas.microsoft.com/office/2006/metadata/properties" xmlns:ns2="adcfc220-2fbb-4f4a-9b5a-f1c99ac16ca9" xmlns:ns3="ad8fd53e-d4bf-431b-888e-6ab0aae102d7" targetNamespace="http://schemas.microsoft.com/office/2006/metadata/properties" ma:root="true" ma:fieldsID="6eb8af462185922a8c7768d283709194" ns2:_="" ns3:_="">
    <xsd:import namespace="adcfc220-2fbb-4f4a-9b5a-f1c99ac16ca9"/>
    <xsd:import namespace="ad8fd53e-d4bf-431b-888e-6ab0aae102d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cfc220-2fbb-4f4a-9b5a-f1c99ac16c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element name="Fecha" ma:index="26" nillable="true" ma:displayName="Fecha" ma:format="DateTime"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d8fd53e-d4bf-431b-888e-6ab0aae102d7"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f22786d4-8aaf-4a80-ad8e-26958fa83405}" ma:internalName="TaxCatchAll" ma:showField="CatchAllData" ma:web="ad8fd53e-d4bf-431b-888e-6ab0aae10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d8fd53e-d4bf-431b-888e-6ab0aae102d7" xsi:nil="true"/>
    <lcf76f155ced4ddcb4097134ff3c332f xmlns="adcfc220-2fbb-4f4a-9b5a-f1c99ac16ca9">
      <Terms xmlns="http://schemas.microsoft.com/office/infopath/2007/PartnerControls"/>
    </lcf76f155ced4ddcb4097134ff3c332f>
    <Fecha xmlns="adcfc220-2fbb-4f4a-9b5a-f1c99ac16ca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8BFEB0-130A-400D-8D7C-D76704048E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cfc220-2fbb-4f4a-9b5a-f1c99ac16ca9"/>
    <ds:schemaRef ds:uri="ad8fd53e-d4bf-431b-888e-6ab0aae10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255CAF-8C32-4BBC-B789-C5B5E16E6C2A}">
  <ds:schemaRefs>
    <ds:schemaRef ds:uri="http://schemas.microsoft.com/office/2006/metadata/properties"/>
    <ds:schemaRef ds:uri="http://schemas.microsoft.com/office/infopath/2007/PartnerControls"/>
    <ds:schemaRef ds:uri="ad8fd53e-d4bf-431b-888e-6ab0aae102d7"/>
    <ds:schemaRef ds:uri="adcfc220-2fbb-4f4a-9b5a-f1c99ac16ca9"/>
  </ds:schemaRefs>
</ds:datastoreItem>
</file>

<file path=customXml/itemProps3.xml><?xml version="1.0" encoding="utf-8"?>
<ds:datastoreItem xmlns:ds="http://schemas.openxmlformats.org/officeDocument/2006/customXml" ds:itemID="{99D26EB9-4FC9-419A-A5E0-D6405FBA96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Andrea Suarez Hincapie</dc:creator>
  <cp:keywords/>
  <dc:description/>
  <cp:lastModifiedBy>Jesus Macario Benitez Valencia</cp:lastModifiedBy>
  <cp:revision/>
  <dcterms:created xsi:type="dcterms:W3CDTF">2024-04-12T12:57:36Z</dcterms:created>
  <dcterms:modified xsi:type="dcterms:W3CDTF">2026-05-22T03:31:19Z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0x01010067C5EC7AD450944F8234BF3F461BA725</vt:lpwstr>
  </property>
  <property fmtid="{D5CDD505-2E9C-101B-9397-08002B2CF9AE}" pid="3" name="MediaServiceImageTags">
    <vt:lpwstr/>
  </property>
</Properties>
</file>