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\Downloads\"/>
    </mc:Choice>
  </mc:AlternateContent>
  <bookViews>
    <workbookView xWindow="0" yWindow="0" windowWidth="24000" windowHeight="8535"/>
  </bookViews>
  <sheets>
    <sheet name="2020 consolidado" sheetId="1" r:id="rId1"/>
  </sheets>
  <definedNames>
    <definedName name="_xlnm._FilterDatabase" localSheetId="0" hidden="1">'2020 consolidado'!$B$1:$R$354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3" i="1" l="1"/>
  <c r="R213" i="1" s="1"/>
  <c r="R344" i="1"/>
  <c r="R338" i="1"/>
  <c r="R329" i="1"/>
  <c r="R325" i="1"/>
  <c r="R320" i="1"/>
  <c r="R319" i="1"/>
  <c r="R318" i="1"/>
  <c r="R309" i="1"/>
  <c r="R308" i="1"/>
  <c r="R307" i="1"/>
  <c r="R306" i="1"/>
  <c r="R305" i="1"/>
  <c r="R304" i="1"/>
  <c r="R303" i="1"/>
  <c r="R302" i="1"/>
  <c r="R242" i="1"/>
  <c r="R241" i="1"/>
  <c r="R240" i="1"/>
  <c r="R238" i="1"/>
  <c r="R237" i="1"/>
  <c r="R236" i="1"/>
  <c r="R235" i="1"/>
  <c r="R233" i="1"/>
  <c r="R232" i="1"/>
  <c r="R231" i="1"/>
  <c r="R230" i="1"/>
  <c r="R229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102" i="1"/>
  <c r="R39" i="1"/>
  <c r="R38" i="1"/>
  <c r="R37" i="1"/>
  <c r="R36" i="1"/>
  <c r="R35" i="1"/>
  <c r="R34" i="1"/>
  <c r="R33" i="1"/>
  <c r="R32" i="1"/>
  <c r="P346" i="1"/>
  <c r="R346" i="1" s="1"/>
  <c r="P298" i="1"/>
  <c r="R298" i="1" s="1"/>
  <c r="P296" i="1"/>
  <c r="R296" i="1" s="1"/>
  <c r="P210" i="1"/>
  <c r="R210" i="1" s="1"/>
  <c r="P209" i="1"/>
  <c r="R209" i="1" s="1"/>
  <c r="P208" i="1"/>
  <c r="R208" i="1" s="1"/>
  <c r="P207" i="1"/>
  <c r="R207" i="1" s="1"/>
  <c r="P147" i="1"/>
  <c r="R147" i="1" s="1"/>
  <c r="R176" i="1" l="1"/>
  <c r="P176" i="1"/>
  <c r="R177" i="1"/>
  <c r="P177" i="1"/>
  <c r="R289" i="1"/>
  <c r="P289" i="1"/>
  <c r="R178" i="1"/>
  <c r="P178" i="1"/>
  <c r="R180" i="1"/>
  <c r="R351" i="1"/>
  <c r="R11" i="1"/>
  <c r="R188" i="1"/>
  <c r="R181" i="1"/>
  <c r="R14" i="1"/>
  <c r="R189" i="1"/>
  <c r="P189" i="1"/>
  <c r="R183" i="1"/>
  <c r="R182" i="1"/>
  <c r="R179" i="1"/>
  <c r="R201" i="1"/>
  <c r="R186" i="1"/>
  <c r="R198" i="1"/>
  <c r="R185" i="1"/>
  <c r="R337" i="1"/>
  <c r="R331" i="1"/>
  <c r="R330" i="1"/>
  <c r="R335" i="1"/>
  <c r="P335" i="1"/>
  <c r="R25" i="1"/>
  <c r="P25" i="1"/>
  <c r="P317" i="1" l="1"/>
  <c r="P352" i="1" l="1"/>
  <c r="P350" i="1"/>
  <c r="P342" i="1"/>
  <c r="P341" i="1"/>
  <c r="P340" i="1"/>
  <c r="P334" i="1"/>
  <c r="P155" i="1"/>
  <c r="P152" i="1"/>
  <c r="P151" i="1"/>
  <c r="P150" i="1"/>
  <c r="P149" i="1"/>
  <c r="P148" i="1"/>
  <c r="P135" i="1"/>
  <c r="P134" i="1"/>
  <c r="P133" i="1"/>
  <c r="P132" i="1"/>
  <c r="P130" i="1"/>
  <c r="P129" i="1"/>
  <c r="P128" i="1"/>
  <c r="P127" i="1"/>
  <c r="P126" i="1"/>
  <c r="P125" i="1"/>
  <c r="P124" i="1"/>
  <c r="P123" i="1"/>
  <c r="P122" i="1"/>
  <c r="P120" i="1"/>
  <c r="P119" i="1"/>
  <c r="P118" i="1"/>
  <c r="P117" i="1"/>
  <c r="P116" i="1"/>
  <c r="P115" i="1"/>
  <c r="P109" i="1"/>
  <c r="P108" i="1"/>
  <c r="P106" i="1"/>
  <c r="P105" i="1"/>
  <c r="P104" i="1"/>
  <c r="P103" i="1"/>
  <c r="P84" i="1"/>
  <c r="P80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49" i="1"/>
  <c r="R349" i="1" s="1"/>
  <c r="P347" i="1"/>
  <c r="R347" i="1" s="1"/>
  <c r="P336" i="1"/>
  <c r="R336" i="1" s="1"/>
  <c r="P227" i="1"/>
  <c r="R227" i="1" s="1"/>
  <c r="P202" i="1"/>
  <c r="R202" i="1" s="1"/>
  <c r="P200" i="1"/>
  <c r="R200" i="1" s="1"/>
  <c r="P199" i="1"/>
  <c r="R199" i="1" s="1"/>
  <c r="P31" i="1"/>
  <c r="R31" i="1" s="1"/>
  <c r="P23" i="1"/>
  <c r="R23" i="1" s="1"/>
  <c r="R131" i="1" l="1"/>
  <c r="R121" i="1"/>
  <c r="R114" i="1"/>
  <c r="R113" i="1"/>
  <c r="R112" i="1"/>
  <c r="R111" i="1"/>
  <c r="R110" i="1"/>
  <c r="R107" i="1"/>
  <c r="P324" i="1" l="1"/>
  <c r="R324" i="1" s="1"/>
  <c r="P98" i="1"/>
  <c r="R98" i="1" s="1"/>
  <c r="P81" i="1"/>
  <c r="R81" i="1" s="1"/>
  <c r="R173" i="1"/>
  <c r="R172" i="1"/>
  <c r="R171" i="1"/>
  <c r="P170" i="1"/>
  <c r="R170" i="1" s="1"/>
  <c r="R169" i="1"/>
  <c r="R168" i="1"/>
  <c r="R354" i="1" l="1"/>
  <c r="N354" i="1"/>
  <c r="P96" i="1"/>
  <c r="R96" i="1" s="1"/>
  <c r="N327" i="1"/>
  <c r="P327" i="1" s="1"/>
  <c r="R327" i="1" s="1"/>
  <c r="P83" i="1"/>
  <c r="R83" i="1" s="1"/>
  <c r="N167" i="1"/>
  <c r="P167" i="1" s="1"/>
  <c r="R167" i="1" s="1"/>
  <c r="P166" i="1"/>
  <c r="R166" i="1" s="1"/>
  <c r="P165" i="1"/>
  <c r="R165" i="1" s="1"/>
  <c r="P164" i="1"/>
  <c r="R164" i="1" s="1"/>
  <c r="P163" i="1"/>
  <c r="R163" i="1" s="1"/>
  <c r="N162" i="1"/>
  <c r="P162" i="1" s="1"/>
  <c r="R162" i="1" s="1"/>
  <c r="P161" i="1"/>
  <c r="R161" i="1" s="1"/>
  <c r="P160" i="1"/>
  <c r="R160" i="1" s="1"/>
  <c r="P159" i="1"/>
  <c r="R159" i="1" s="1"/>
  <c r="P158" i="1"/>
  <c r="R158" i="1" s="1"/>
  <c r="P157" i="1"/>
  <c r="R157" i="1" s="1"/>
  <c r="P156" i="1"/>
  <c r="R156" i="1" s="1"/>
  <c r="P101" i="1"/>
  <c r="R101" i="1" s="1"/>
  <c r="P100" i="1"/>
  <c r="R100" i="1" s="1"/>
  <c r="P99" i="1"/>
  <c r="R99" i="1" s="1"/>
  <c r="P97" i="1"/>
  <c r="R97" i="1" s="1"/>
  <c r="P95" i="1"/>
  <c r="R95" i="1" s="1"/>
  <c r="P94" i="1"/>
  <c r="R94" i="1" s="1"/>
  <c r="P93" i="1"/>
  <c r="R93" i="1" s="1"/>
  <c r="P92" i="1"/>
  <c r="R92" i="1" s="1"/>
  <c r="P91" i="1"/>
  <c r="R91" i="1" s="1"/>
  <c r="P90" i="1"/>
  <c r="R90" i="1" s="1"/>
  <c r="P89" i="1"/>
  <c r="R89" i="1" s="1"/>
  <c r="P88" i="1"/>
  <c r="R88" i="1" s="1"/>
  <c r="N87" i="1"/>
  <c r="P87" i="1" s="1"/>
  <c r="R87" i="1" s="1"/>
  <c r="P86" i="1"/>
  <c r="R86" i="1" s="1"/>
  <c r="P85" i="1"/>
  <c r="R85" i="1" s="1"/>
  <c r="P82" i="1"/>
  <c r="R82" i="1" s="1"/>
  <c r="R297" i="1" l="1"/>
  <c r="R288" i="1"/>
  <c r="R287" i="1"/>
  <c r="R286" i="1"/>
  <c r="R285" i="1"/>
  <c r="R284" i="1"/>
  <c r="R78" i="1" l="1"/>
  <c r="R79" i="1"/>
</calcChain>
</file>

<file path=xl/sharedStrings.xml><?xml version="1.0" encoding="utf-8"?>
<sst xmlns="http://schemas.openxmlformats.org/spreadsheetml/2006/main" count="3203" uniqueCount="863">
  <si>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</si>
  <si>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</si>
  <si>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</si>
  <si>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</si>
  <si>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</si>
  <si>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</si>
  <si>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</si>
  <si>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</si>
  <si>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</si>
  <si>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</si>
  <si>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</si>
  <si>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</si>
  <si>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</si>
  <si>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</si>
  <si>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</si>
  <si>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</si>
  <si>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REQUERIMIENTO VARLOR ADICION HASTA 31 DE JULIO</t>
  </si>
  <si>
    <t>2036-2020</t>
  </si>
  <si>
    <t>DIANA MILENA CAMPOS VELASCO</t>
  </si>
  <si>
    <t>DIRECCION DE SERVICIOS COMPLEMENTARIOS</t>
  </si>
  <si>
    <t>IMAGENOLOGIA</t>
  </si>
  <si>
    <t>TRINIDAD GALAN</t>
  </si>
  <si>
    <t>LIDER ASISTENCIAL</t>
  </si>
  <si>
    <t>ANIS CRISTINA GONZALEZ ROMERO</t>
  </si>
  <si>
    <t>capstrinidadgalan@gmail.com;  Capstrinidadgalan@subredsuroccidente.gov.co; ANYCRISTINAG2@GMAIL.COM;</t>
  </si>
  <si>
    <t xml:space="preserve">TECNOLOGO DE RADIOLOGIA </t>
  </si>
  <si>
    <t>2113-2020</t>
  </si>
  <si>
    <t>EDITH YULIETTE SANCHEZ MONTENEGRO</t>
  </si>
  <si>
    <t>1934-2020</t>
  </si>
  <si>
    <t>ALFREDO JAVIER ACUÑA PARAMO</t>
  </si>
  <si>
    <t xml:space="preserve">GASTROENTEROLOGIA </t>
  </si>
  <si>
    <t>FONTIBON</t>
  </si>
  <si>
    <t>DANNYS IVETH TEHERAN TURIZO</t>
  </si>
  <si>
    <t xml:space="preserve">dircomplementarios@subredsuroccidente.gov.co </t>
  </si>
  <si>
    <t>MEDICO ESPECIALISTA- GASTROENTEROLOGO</t>
  </si>
  <si>
    <t>1933-2020</t>
  </si>
  <si>
    <t>DUBIS MARIA PIMENTEL RUBIO</t>
  </si>
  <si>
    <t>BOSTON</t>
  </si>
  <si>
    <t>PROFESIONAL ESPECIALIZADO II</t>
  </si>
  <si>
    <t>N/A</t>
  </si>
  <si>
    <t>2061-2020</t>
  </si>
  <si>
    <t>CARLOS GILBERTO AGUDELO DOMINGUEZ</t>
  </si>
  <si>
    <t xml:space="preserve">PATOLOGIA </t>
  </si>
  <si>
    <t>KENNEDY</t>
  </si>
  <si>
    <t>REFERENTE PATOLOGIA-PROFESIONAL ESPECIALIZADO</t>
  </si>
  <si>
    <t>LUDDY ORIETA MARTIN BACCI</t>
  </si>
  <si>
    <t>patologia@subredsuroccidente.gov.co</t>
  </si>
  <si>
    <t>AUXILIAR DE PATOLOGIA</t>
  </si>
  <si>
    <t>2062-2020</t>
  </si>
  <si>
    <t xml:space="preserve">YULI ANDREA MONROY </t>
  </si>
  <si>
    <t>HISTOTECNOLOGA</t>
  </si>
  <si>
    <t>2063-2020</t>
  </si>
  <si>
    <t>LINA ALEJANDRA ARENAS AVILA</t>
  </si>
  <si>
    <t>PATOLOGIA</t>
  </si>
  <si>
    <t>2119-2020</t>
  </si>
  <si>
    <t>YEZID  GONZALEZ CANIZALES</t>
  </si>
  <si>
    <t xml:space="preserve">MEDICO ESPECIALISTA- PATOLOGO </t>
  </si>
  <si>
    <t>POR ACTIVIDAD</t>
  </si>
  <si>
    <t>2124-2020</t>
  </si>
  <si>
    <t>JOSE LUIS LARA AMARIS</t>
  </si>
  <si>
    <t xml:space="preserve">AUXILIAR CADENA DE CUSTODIA </t>
  </si>
  <si>
    <t>2125-2020</t>
  </si>
  <si>
    <t>FABIAN EDUARDO RINCÓN MAYORGA</t>
  </si>
  <si>
    <t>MEDICO ESPECIALISTA- PATOLOGO</t>
  </si>
  <si>
    <t>2126-2020</t>
  </si>
  <si>
    <t>LUIS ALEJANDRO ZARATE ROJAS</t>
  </si>
  <si>
    <t>2127-2020</t>
  </si>
  <si>
    <t>CLAUDIA VIVIANA CONTRERAS ESPITIA</t>
  </si>
  <si>
    <t xml:space="preserve">AUXILIAR DE ENFERMERIA </t>
  </si>
  <si>
    <t>2132-2020</t>
  </si>
  <si>
    <t xml:space="preserve">TANYA GERALDINNE PESCADOR ARIAS </t>
  </si>
  <si>
    <t>2182-2020</t>
  </si>
  <si>
    <t>FRANCISCO LUIS ORTIZ VIVAS</t>
  </si>
  <si>
    <t>2184-2020</t>
  </si>
  <si>
    <t>MONICA ANDREA RUIZ CERVERA</t>
  </si>
  <si>
    <t>4218-2020</t>
  </si>
  <si>
    <t>JENNY YERITZA CUBILLOS BERMUDEZ</t>
  </si>
  <si>
    <t>2156-2020</t>
  </si>
  <si>
    <t>BLANCA MIREYA MORALES VARGAS</t>
  </si>
  <si>
    <t>FARMACIA</t>
  </si>
  <si>
    <t xml:space="preserve">ZONA FRANCA </t>
  </si>
  <si>
    <t xml:space="preserve">LILIANA CASTIBLANCO MOSOS </t>
  </si>
  <si>
    <t>lilianacastib@gmail.com</t>
  </si>
  <si>
    <t xml:space="preserve">AUXILIAR DE FARMACIA </t>
  </si>
  <si>
    <t>2157-2020</t>
  </si>
  <si>
    <t>MARIA YOLANDA MARTINEZ ALARCON</t>
  </si>
  <si>
    <t>2158-2020</t>
  </si>
  <si>
    <t>KAREN DAYANNE DEVIA CAYCEDO</t>
  </si>
  <si>
    <t>2159-2020</t>
  </si>
  <si>
    <t>LUZ ANGELICA RIAÑO QUINTERO</t>
  </si>
  <si>
    <t>2160-2020</t>
  </si>
  <si>
    <t>EDWIN ALEXANDER RICO GONZALEZ</t>
  </si>
  <si>
    <t>QUIMICO FARMACEUTICO</t>
  </si>
  <si>
    <t>LUPE ADELAIDA PINILLA ORTEGA</t>
  </si>
  <si>
    <t>pinillalupe@gmail.com</t>
  </si>
  <si>
    <t>MENSAJERO CON MOTO</t>
  </si>
  <si>
    <t>2169-2020</t>
  </si>
  <si>
    <t>JENNY PAOLA FIRAVITOBA CALDERON</t>
  </si>
  <si>
    <t>REGENTE DE FARMACIA</t>
  </si>
  <si>
    <t>2094-2020</t>
  </si>
  <si>
    <t>ROSAURA  TELLEZ MARTINEZ</t>
  </si>
  <si>
    <t>LACTARIO</t>
  </si>
  <si>
    <t>LIDER SUBPROCESO DE NUTRICION</t>
  </si>
  <si>
    <t xml:space="preserve">VIVIANA DE JESUS TEJERA PALACIO </t>
  </si>
  <si>
    <t>nutricion@subredsuroccidente.gov.co</t>
  </si>
  <si>
    <t>2097-2020</t>
  </si>
  <si>
    <t xml:space="preserve">NUBIA  ARANGO </t>
  </si>
  <si>
    <t>SERVICIO DE ALIMENTOS</t>
  </si>
  <si>
    <t>AUXILIAR DE COCINA</t>
  </si>
  <si>
    <t>2098-2020</t>
  </si>
  <si>
    <t>DORA LILIA GIRALDO AGUIRRE</t>
  </si>
  <si>
    <t>2099-2020</t>
  </si>
  <si>
    <t>KEILA  GUTIERREZ MELU</t>
  </si>
  <si>
    <t>NUTRICION</t>
  </si>
  <si>
    <t>APOYO TECNICO ADMINISTRATIVO I</t>
  </si>
  <si>
    <t>2100-2020</t>
  </si>
  <si>
    <t>MIRYAM ROSA BLANCO PEREZ</t>
  </si>
  <si>
    <t>2101-2020</t>
  </si>
  <si>
    <t>MARIA DEL CARMEN RUIZ BARRETO</t>
  </si>
  <si>
    <t>2103-2020</t>
  </si>
  <si>
    <t>AURA ANDREINA RENDON CACERES</t>
  </si>
  <si>
    <t>BOSA</t>
  </si>
  <si>
    <t>2104-2020</t>
  </si>
  <si>
    <t>WINDY LORENA ZAMBRANO CUJIA</t>
  </si>
  <si>
    <t xml:space="preserve">NUTRICIONISTA </t>
  </si>
  <si>
    <t>2105-2020</t>
  </si>
  <si>
    <t>CARMEN URBANA AHUMADA COLLAZOS</t>
  </si>
  <si>
    <t>2107-2020</t>
  </si>
  <si>
    <t>ANGIE NATHALIA PATIÑO DURAN</t>
  </si>
  <si>
    <t>2109-2020</t>
  </si>
  <si>
    <t>CRISTIAN DAVID GUERRERO CUBILLOS</t>
  </si>
  <si>
    <t>2110-2020</t>
  </si>
  <si>
    <t>KATY ALEJANDRA PRIETO JIMENEZ</t>
  </si>
  <si>
    <t>BANCO DE LECHE</t>
  </si>
  <si>
    <t>2111-2020</t>
  </si>
  <si>
    <t>LILIANA MAHECHA OYOLA</t>
  </si>
  <si>
    <t>TINTAL</t>
  </si>
  <si>
    <t>2174-2020</t>
  </si>
  <si>
    <t xml:space="preserve">LILIANA LEYTON FORERO </t>
  </si>
  <si>
    <t>2175-2020</t>
  </si>
  <si>
    <t>MARIA ISABEL SANABRIA CEPEDA</t>
  </si>
  <si>
    <t>2176-2020</t>
  </si>
  <si>
    <t>JULY VIVIANA CHAPARRO AMADO</t>
  </si>
  <si>
    <t>2177-2020</t>
  </si>
  <si>
    <t>LAURA ISABEL OROZCO HERNANDEZ</t>
  </si>
  <si>
    <t>2178-2020</t>
  </si>
  <si>
    <t>DIEGO MONTOYA GONZALEZ</t>
  </si>
  <si>
    <t>2179-2020</t>
  </si>
  <si>
    <t>SARA MARIA JARAMILLO</t>
  </si>
  <si>
    <t>2180-2020</t>
  </si>
  <si>
    <t xml:space="preserve">CINDY LORENA PACHON ESTUPIÑAN  </t>
  </si>
  <si>
    <t>2181-2020</t>
  </si>
  <si>
    <t>ANDREA STEFANIA ZAPATA GIRALDO</t>
  </si>
  <si>
    <t>3868-2020</t>
  </si>
  <si>
    <t>YALILE  GIRALDO GONZALEZ</t>
  </si>
  <si>
    <t>3869-2020</t>
  </si>
  <si>
    <t>YARA NATHALY TORRES HIDALGO</t>
  </si>
  <si>
    <t>3870-2020</t>
  </si>
  <si>
    <t>ANDRES DAVID TAMAYO DUARTE</t>
  </si>
  <si>
    <t>3875-2020</t>
  </si>
  <si>
    <t>CESAR ANDRES GARCIA PERAFAN</t>
  </si>
  <si>
    <t>3983-2020</t>
  </si>
  <si>
    <t>RUBIELA CASTAÑEDA GUERRERO</t>
  </si>
  <si>
    <t>4144-2020</t>
  </si>
  <si>
    <t>VIVIANA LOPEZ FONTECHA</t>
  </si>
  <si>
    <t>4219-2020</t>
  </si>
  <si>
    <t>MARTHA ROCIO VILLARRAGA FORERO</t>
  </si>
  <si>
    <t>2079-2020</t>
  </si>
  <si>
    <t xml:space="preserve">ELVIA ELENA ARIAS </t>
  </si>
  <si>
    <t>PABLO VI</t>
  </si>
  <si>
    <t>LARITZA JASMELA ESCARRAGA BUSTOS</t>
  </si>
  <si>
    <t>capspablovibosa@gmail.com</t>
  </si>
  <si>
    <t>2171-2020</t>
  </si>
  <si>
    <t>DIEGO HERNANDO DIAZ BOTERO</t>
  </si>
  <si>
    <t>MEDICO ESPECIALISTA- GINECOOBSTETRA Y ECOGRAFISTA OBSTETRICO</t>
  </si>
  <si>
    <t>100-20</t>
  </si>
  <si>
    <t>90.000 Y 70.902</t>
  </si>
  <si>
    <t>2080-2020</t>
  </si>
  <si>
    <t>YENNY TATIANA CASALLAS APONTE</t>
  </si>
  <si>
    <t xml:space="preserve">NUTRICION </t>
  </si>
  <si>
    <t>2131-2020</t>
  </si>
  <si>
    <t>JULIANA ANDREA JIMENEZ GUIZA</t>
  </si>
  <si>
    <t>2112-2020</t>
  </si>
  <si>
    <t>SANDRA MILENA ESCURAINA BENITEZ</t>
  </si>
  <si>
    <t xml:space="preserve">DIRECCION DE SERVICIOS COMPLEMENTARIOS </t>
  </si>
  <si>
    <t xml:space="preserve">UNIDAD RENAL </t>
  </si>
  <si>
    <t>ENFERMERA</t>
  </si>
  <si>
    <t xml:space="preserve">LUDY ANDREA CUBILLOS MORA </t>
  </si>
  <si>
    <t>urenalhok@gmail.com</t>
  </si>
  <si>
    <t>PSICOLOGA</t>
  </si>
  <si>
    <t>2114-2020</t>
  </si>
  <si>
    <t xml:space="preserve">HERNANDO JOSE GUZMAN VILLANUEVA  </t>
  </si>
  <si>
    <t>ENFERMERO</t>
  </si>
  <si>
    <t>2166-2020</t>
  </si>
  <si>
    <t xml:space="preserve">ALEXANDRA DIAZ ALVAREZ  </t>
  </si>
  <si>
    <t xml:space="preserve">AUX. DE ENFERMERIA </t>
  </si>
  <si>
    <t>2115-2020</t>
  </si>
  <si>
    <t>CLAUDIA LORENA ACEVEDO TABORDA</t>
  </si>
  <si>
    <t>2116-2020</t>
  </si>
  <si>
    <t>ANGIE CAROLINA CASTAÑEDA ROBLES</t>
  </si>
  <si>
    <t>2117-2020</t>
  </si>
  <si>
    <t>IVAN LEONARDO USECHE MAHECHA</t>
  </si>
  <si>
    <t>2118-2020</t>
  </si>
  <si>
    <t xml:space="preserve">LADY MILENA MENDEZ MORA  </t>
  </si>
  <si>
    <t>1926-2020</t>
  </si>
  <si>
    <t xml:space="preserve">JORGE DE JESUS CANTILLO TURBAY </t>
  </si>
  <si>
    <t xml:space="preserve">NEFROLOGO </t>
  </si>
  <si>
    <t>2140-2020</t>
  </si>
  <si>
    <t xml:space="preserve">FREYA CRISTINA BECERRA  TORRES </t>
  </si>
  <si>
    <t xml:space="preserve">ENFERMERA </t>
  </si>
  <si>
    <t>1927-2020</t>
  </si>
  <si>
    <t xml:space="preserve">DIANA MARCELA PÉNAGOS PAEZ </t>
  </si>
  <si>
    <t>1928-2020</t>
  </si>
  <si>
    <t>MARIA NATALY HINOJOSA ORTIZ</t>
  </si>
  <si>
    <t>2120-2020</t>
  </si>
  <si>
    <t>MELISSA BEATRIZ TUNAROSA MURCIA</t>
  </si>
  <si>
    <t xml:space="preserve">MEDICO </t>
  </si>
  <si>
    <t>2163-2020</t>
  </si>
  <si>
    <t xml:space="preserve">CLAUDIA ELISABETH HURTADO </t>
  </si>
  <si>
    <t>2121-2020</t>
  </si>
  <si>
    <t xml:space="preserve">MARIA ELISABETH RODRIGUEZ ACERO </t>
  </si>
  <si>
    <t>1929-2020</t>
  </si>
  <si>
    <t>PAOLA ANDREA TRIVIÑO BELEÑO</t>
  </si>
  <si>
    <t>MEDICO</t>
  </si>
  <si>
    <t>2167-2020</t>
  </si>
  <si>
    <t xml:space="preserve">MAURICIO NIETO MARTINEZ </t>
  </si>
  <si>
    <t>NEFROLOGO</t>
  </si>
  <si>
    <t>1930-2020</t>
  </si>
  <si>
    <t>MARGARITA GUZMAN VILLANUEVA</t>
  </si>
  <si>
    <t>2133-2020</t>
  </si>
  <si>
    <t xml:space="preserve">NADINA LAMBIS CASTRO </t>
  </si>
  <si>
    <t>3872-2020</t>
  </si>
  <si>
    <t>GEOVANI MARTINEZ MONTAÑO</t>
  </si>
  <si>
    <t>2164-2020</t>
  </si>
  <si>
    <t>INGRID PAOLA RIOS CADENA</t>
  </si>
  <si>
    <t>2165-2020</t>
  </si>
  <si>
    <t>MARIA ESPERANZA PUERTO CABRA</t>
  </si>
  <si>
    <t>2139-2020</t>
  </si>
  <si>
    <t>EDITH PEREZ DRITT</t>
  </si>
  <si>
    <t>NUTRICIONISTA</t>
  </si>
  <si>
    <t>3873-2020</t>
  </si>
  <si>
    <t>JUAN CARLOS MORENO REINA</t>
  </si>
  <si>
    <t>2134-2020</t>
  </si>
  <si>
    <t>YENNY ALEXANDRA CASAS GUECHA</t>
  </si>
  <si>
    <t>YUDY ALEJANDRA MORALES GUZMAN</t>
  </si>
  <si>
    <t>2137-2020</t>
  </si>
  <si>
    <t>CLAUDIA MARCELA TRUJILLO CAMPOS</t>
  </si>
  <si>
    <t>2135-2020</t>
  </si>
  <si>
    <t>JULIA ALEJANDRA CHAVES HERNANDEZ</t>
  </si>
  <si>
    <t>2016-2020</t>
  </si>
  <si>
    <t>MARIA ANGELICA REYES CRUZ</t>
  </si>
  <si>
    <t>2138-2020</t>
  </si>
  <si>
    <t xml:space="preserve">TATIANA MARITZA OTERO OLARTE </t>
  </si>
  <si>
    <t>2136-2020</t>
  </si>
  <si>
    <t>ERIKA YULIETH PATIÑO RODRIGUEZ</t>
  </si>
  <si>
    <t>2162-2020</t>
  </si>
  <si>
    <t>DIANA YINETH MONROY DIAZ</t>
  </si>
  <si>
    <t xml:space="preserve">IMAGENOLOGIA </t>
  </si>
  <si>
    <t>REFERENTE TECNICO</t>
  </si>
  <si>
    <t>MERY JAZMIN CANTOR CUBILLOS</t>
  </si>
  <si>
    <t>radiologiauk@subredsuroccidente.gov.co</t>
  </si>
  <si>
    <t>1937-2020</t>
  </si>
  <si>
    <t xml:space="preserve">IGORLY MAURELL  OSPINA </t>
  </si>
  <si>
    <t>1941-2020</t>
  </si>
  <si>
    <t xml:space="preserve">DIRECCION  DE SERVICIOS COMPLEMENTARIOS </t>
  </si>
  <si>
    <t xml:space="preserve">TECNOLOGA - REFERENTE TECNICO </t>
  </si>
  <si>
    <t>1943-2020</t>
  </si>
  <si>
    <t>JEFFERSON  VASQUEZ VASQUEZ</t>
  </si>
  <si>
    <t>1944-2020</t>
  </si>
  <si>
    <t>LUZ MARINA VANEGAS DE MONTENEGRO</t>
  </si>
  <si>
    <t>1945-2020</t>
  </si>
  <si>
    <t>CARLOS ANDRES MEDINA DAZA</t>
  </si>
  <si>
    <t>1946-2020</t>
  </si>
  <si>
    <t>SANDRA MILENA WILCHES CANTOR</t>
  </si>
  <si>
    <t xml:space="preserve">TRANSCRIPTOR </t>
  </si>
  <si>
    <t>1947-2020</t>
  </si>
  <si>
    <t>EDGAR DAVID SALDAÑA ZAMBRANO</t>
  </si>
  <si>
    <t>1948-2020</t>
  </si>
  <si>
    <t>NICOL ROZO ARIZA</t>
  </si>
  <si>
    <t>1949-2020</t>
  </si>
  <si>
    <t>FRANCISCO  GOMEZ HERNANDEZ</t>
  </si>
  <si>
    <t xml:space="preserve">MEDICO ESPECIALISTA - RADIOLOGO </t>
  </si>
  <si>
    <t>1950-2020</t>
  </si>
  <si>
    <t>SANDRA ISABEL CIFUENTES GUTIERREZ</t>
  </si>
  <si>
    <t>1951-2020</t>
  </si>
  <si>
    <t>DIANA CAROLINA GARCIA VALBUENA</t>
  </si>
  <si>
    <t>1952-2020</t>
  </si>
  <si>
    <t>LADY JULIETH QUIROGA BERNAL</t>
  </si>
  <si>
    <t>1954-2020</t>
  </si>
  <si>
    <t>YEFER EZEQUIEL GONZALEZ ROLDAN</t>
  </si>
  <si>
    <t>1956-2020</t>
  </si>
  <si>
    <t>EDUARDO HERRERA AGUILLON</t>
  </si>
  <si>
    <t>1957-2020</t>
  </si>
  <si>
    <t>SONIA ALEXANDRA GONZALEZ VARGAS</t>
  </si>
  <si>
    <t>1959-2020</t>
  </si>
  <si>
    <t>RAMIRO JOSE CONTRERAS FERNANDEZ</t>
  </si>
  <si>
    <t>2018-2020</t>
  </si>
  <si>
    <t>JOHANN DANIEL HERRERA CRUZ</t>
  </si>
  <si>
    <t>2019-2020</t>
  </si>
  <si>
    <t>IVAN DIMITRI GOMEZ GUZMAN</t>
  </si>
  <si>
    <t>2020-2020</t>
  </si>
  <si>
    <t>JUAN SEBASTIAN ALVIS RUBIO</t>
  </si>
  <si>
    <t>2021-2020</t>
  </si>
  <si>
    <t>CAREN LIZETH PENAGOS QUINTERO</t>
  </si>
  <si>
    <t>2022-2020</t>
  </si>
  <si>
    <t>JAIR JAVIER OROZCO SANCHEZ</t>
  </si>
  <si>
    <t>2023-2020</t>
  </si>
  <si>
    <t>ADRIANA MARIA ARIAS SILVA</t>
  </si>
  <si>
    <t>2024-2020</t>
  </si>
  <si>
    <t>CLAUDIA PATRICIA ACOSTA PADILLA</t>
  </si>
  <si>
    <t>2025-2020</t>
  </si>
  <si>
    <t>JENNIFER MICHELLE ROJAS CHICA</t>
  </si>
  <si>
    <t>2026-2020</t>
  </si>
  <si>
    <t>OSCAR EDUARDO MENDOZA GONZALEZ</t>
  </si>
  <si>
    <t>2027-2020</t>
  </si>
  <si>
    <t>JETCY GALINDO VASCO</t>
  </si>
  <si>
    <t>2028-2020</t>
  </si>
  <si>
    <t>YACIRA DEL SOCORRO SOLANO GAMEZ</t>
  </si>
  <si>
    <t>2029-2020</t>
  </si>
  <si>
    <t>DIANA CAROLINA MONTAÑO BELTRAN</t>
  </si>
  <si>
    <t>1939-2020</t>
  </si>
  <si>
    <t xml:space="preserve">MARCO ANTONIO BONILLA VILLANUEVA </t>
  </si>
  <si>
    <t>GINECOOBSTETRICIA- IMAGENOLOGIA</t>
  </si>
  <si>
    <t>3877-2020</t>
  </si>
  <si>
    <t>JAIR ALEXANDER FONSECA JIMENEZ</t>
  </si>
  <si>
    <t>1953-2020</t>
  </si>
  <si>
    <t>MILDRED ANYELA PIÑEROS RUBIANO</t>
  </si>
  <si>
    <t>4533-2020</t>
  </si>
  <si>
    <t>JESSICA ALEJANDRA GARZON JARAMILLO</t>
  </si>
  <si>
    <t>2030-2020</t>
  </si>
  <si>
    <t>MARIA DEL PILAR SALOM HERNANDEZ</t>
  </si>
  <si>
    <t xml:space="preserve">RADIOLOGIA </t>
  </si>
  <si>
    <t>JAQUEKELINE SANDOVAL ESTUPIÑAN</t>
  </si>
  <si>
    <t>liderasistencialuf@subredsuroccidente.gov.co</t>
  </si>
  <si>
    <t>2031-2020</t>
  </si>
  <si>
    <t>NANCY EMILSEN SIERRA CARO</t>
  </si>
  <si>
    <t>2032-2020</t>
  </si>
  <si>
    <t xml:space="preserve">LAURA MARCELA ACUÑA RINCON </t>
  </si>
  <si>
    <t>2033-2020</t>
  </si>
  <si>
    <t>ROBINSON  PORRAS TIRADO</t>
  </si>
  <si>
    <t>2034-2020</t>
  </si>
  <si>
    <t>MARIA CONSTANZA RODRIGUEZ TRIANA</t>
  </si>
  <si>
    <t>2035-2020</t>
  </si>
  <si>
    <t>JHON GUSTAVO FLOREZ OSORIO</t>
  </si>
  <si>
    <t>1936-2020</t>
  </si>
  <si>
    <t>FEDERICO ALBERTO MEDINA MELENDES</t>
  </si>
  <si>
    <t>1955-2020</t>
  </si>
  <si>
    <t>ROMEL GABRIEL RINCON HIGUERA</t>
  </si>
  <si>
    <t>3874-2020</t>
  </si>
  <si>
    <t>BLANCA YISETH RODRIGUEZ RODRIGUEZ</t>
  </si>
  <si>
    <t>AUXILIAR DE ENFERMERIA</t>
  </si>
  <si>
    <t>1965-2020</t>
  </si>
  <si>
    <t>CARMEN JULIA SUAREZ RODRIGUEZ</t>
  </si>
  <si>
    <t>PATIO BONITO</t>
  </si>
  <si>
    <t>RODRIGO GONZALEZ FONSECA</t>
  </si>
  <si>
    <t>rgonzalezf@subredsuroccidente.gov.co</t>
  </si>
  <si>
    <t>1968-2020</t>
  </si>
  <si>
    <t>NANCY PATRICIA CASTRO NIÑO</t>
  </si>
  <si>
    <t>1969-2020</t>
  </si>
  <si>
    <t>CINDY PAOLA GONZALEZ QUINTERO</t>
  </si>
  <si>
    <t>1970-2020</t>
  </si>
  <si>
    <t>ANGELICA MAYERLY ACOSTA BUSTOS</t>
  </si>
  <si>
    <t>1971-2020</t>
  </si>
  <si>
    <t>SANDRA PATRICIA PLAZAS CASTILLO</t>
  </si>
  <si>
    <t>1972-2020</t>
  </si>
  <si>
    <t>JEIMMY PAOLA PEÑA CASTILLO</t>
  </si>
  <si>
    <t>1980-2020</t>
  </si>
  <si>
    <t>LIDA YUDIBELL ARIAS LATORRE</t>
  </si>
  <si>
    <t>ABASTOS</t>
  </si>
  <si>
    <t>APOYO PROFESIONAL UNIVERSITARIO I</t>
  </si>
  <si>
    <t>1991-2020</t>
  </si>
  <si>
    <t>PAOLA ANDREA RIAÑO CONTRERAS</t>
  </si>
  <si>
    <t>1873-2020</t>
  </si>
  <si>
    <t>MARIO WILLIAM MEDINA FERRUCHO</t>
  </si>
  <si>
    <t xml:space="preserve">QUIMICO FARMACEUTICO </t>
  </si>
  <si>
    <t>liderservfceuticosso@subredsuroccidente.gov.co</t>
  </si>
  <si>
    <t>1882-2020</t>
  </si>
  <si>
    <t>YAZMIN RUBIELA REYES PUENTES</t>
  </si>
  <si>
    <t>2065-2020</t>
  </si>
  <si>
    <t>LUZ ANGELICA GARCIA LEON</t>
  </si>
  <si>
    <t>JACQUELINE SANDOVAL ESTUPIÑAN</t>
  </si>
  <si>
    <t>liderasistencialuf@subredsuroccidente.gov.co; margarita568@hotmail.com; lorenamargarita8412@gmail.com;</t>
  </si>
  <si>
    <t>TECNOLOGO REGENCIA DE FARMACIA</t>
  </si>
  <si>
    <t>2066-2020</t>
  </si>
  <si>
    <t>DIEGO ALFONSO ACERO MEJIA</t>
  </si>
  <si>
    <t>2068-2020</t>
  </si>
  <si>
    <t>LUIS ALEJANDRO MORALES SARMIENTO</t>
  </si>
  <si>
    <t>2095-2020</t>
  </si>
  <si>
    <t>SANDRA MILENA SARMIENTO TINJACA</t>
  </si>
  <si>
    <t>4137-2020</t>
  </si>
  <si>
    <t>YESICA ANDREA TORRES AVILA</t>
  </si>
  <si>
    <t>4282-2020</t>
  </si>
  <si>
    <t>GRACIELA LOPEZ GUIZA</t>
  </si>
  <si>
    <t>4417-2020</t>
  </si>
  <si>
    <t>MARIA PATRICIA SANCHEZ RIVERA</t>
  </si>
  <si>
    <t>1852-2020</t>
  </si>
  <si>
    <t xml:space="preserve">LUZ DARY TERAN MERCADO </t>
  </si>
  <si>
    <t>1853-2020</t>
  </si>
  <si>
    <t>CRISTIAN CAMILO BUITRAGO BELTRAN</t>
  </si>
  <si>
    <t>1854-2020</t>
  </si>
  <si>
    <t>SANDRA JANNETH OJEDA MARIÑO</t>
  </si>
  <si>
    <t>1855-2020</t>
  </si>
  <si>
    <t>LEIDY JOHANA PEÑA LOPEZ</t>
  </si>
  <si>
    <t>1856-2020</t>
  </si>
  <si>
    <t>MARIA ANGELICA JIMENEZ MARTINEZ</t>
  </si>
  <si>
    <t>1857-2020</t>
  </si>
  <si>
    <t>DIANA PAOLA MELO ACOSTA</t>
  </si>
  <si>
    <t>1858-2020</t>
  </si>
  <si>
    <t>CLAUDIA LUCERO MURCIA MURIEL</t>
  </si>
  <si>
    <t>1859-2020</t>
  </si>
  <si>
    <t>NIDIA ESPERANZA ALVAREZ VEGA</t>
  </si>
  <si>
    <t>1860-2020</t>
  </si>
  <si>
    <t>INGRID KATHERINE ARCINIEGAS BLANCO</t>
  </si>
  <si>
    <t>1862-2020</t>
  </si>
  <si>
    <t>CESAR AUGUSTO CUERVO HERNANDEZ</t>
  </si>
  <si>
    <t>1863-2020</t>
  </si>
  <si>
    <t>DEICY LORENA GUIO MOYANO</t>
  </si>
  <si>
    <t>1865-2020</t>
  </si>
  <si>
    <t>MARIA  AREVALO BEJARANO</t>
  </si>
  <si>
    <t>1866-2020</t>
  </si>
  <si>
    <t>GLORIA CECILIA MONCADA PEREZ</t>
  </si>
  <si>
    <t>1867-2020</t>
  </si>
  <si>
    <t>KAREN ELIANA GALINDO MARIN</t>
  </si>
  <si>
    <t>1868-2020</t>
  </si>
  <si>
    <t>SANDRA MILENA FIGUEREDO ROMERO</t>
  </si>
  <si>
    <t>1869-2020</t>
  </si>
  <si>
    <t>JORGE UBALDO VILLA MERCADO</t>
  </si>
  <si>
    <t>1870-2020</t>
  </si>
  <si>
    <t>JAN ALBERTO DE AVILA CAMARGO</t>
  </si>
  <si>
    <t>1871-2020</t>
  </si>
  <si>
    <t>EDUARD DAVID SAUMETH TORRIJO</t>
  </si>
  <si>
    <t>1872-2020</t>
  </si>
  <si>
    <t>YANETH FONSECA GIRALDO</t>
  </si>
  <si>
    <t>1875-2020</t>
  </si>
  <si>
    <t>STEVEN  DUQUE LOPEZ</t>
  </si>
  <si>
    <t>1877-2020</t>
  </si>
  <si>
    <t>INGRID JOHANA SUA TORRES</t>
  </si>
  <si>
    <t>1878-2020</t>
  </si>
  <si>
    <t>LUZ ALEXANDRA ROMERO LOPEZ</t>
  </si>
  <si>
    <t>1879-2020</t>
  </si>
  <si>
    <t>LUZ MILENA VASQUEZ MORENO</t>
  </si>
  <si>
    <t>1880-2020</t>
  </si>
  <si>
    <t>JOHANA FELISA MORENO TORRES</t>
  </si>
  <si>
    <t>1881-2020</t>
  </si>
  <si>
    <t>MARIA DEL PILAR ROMERO MORA</t>
  </si>
  <si>
    <t>1997-2020</t>
  </si>
  <si>
    <t xml:space="preserve">GINA PAOLA HERNANDEZ </t>
  </si>
  <si>
    <t>1998-2020</t>
  </si>
  <si>
    <t>YORLENY  ACOSTA CADENA</t>
  </si>
  <si>
    <t>1999-2020</t>
  </si>
  <si>
    <t>FERNANDO  CAMPOS BOHORQUEZ</t>
  </si>
  <si>
    <t>2001-2020</t>
  </si>
  <si>
    <t>LEIDIS PAOLA ROCA CABARCAS</t>
  </si>
  <si>
    <t>2002-2020</t>
  </si>
  <si>
    <t>LEIDYS MERCEDES LEON MARTINEZ</t>
  </si>
  <si>
    <t>2003-2020</t>
  </si>
  <si>
    <t>FRANCY YAYNNE MARTINEZ NOVOA</t>
  </si>
  <si>
    <t>2004-2020</t>
  </si>
  <si>
    <t>MERCEDES  FIAGA JIMENEZ</t>
  </si>
  <si>
    <t>2005-2020</t>
  </si>
  <si>
    <t>MAIRA ALEJANDRA GOMEZ SALAZAR</t>
  </si>
  <si>
    <t>2006-2020</t>
  </si>
  <si>
    <t>IRENE  DUARTE PARDO</t>
  </si>
  <si>
    <t>2007-2020</t>
  </si>
  <si>
    <t>RAFAEL ANGEL AREVALO MORENO</t>
  </si>
  <si>
    <t>2008-2020</t>
  </si>
  <si>
    <t xml:space="preserve">MARIA FERNANDA BRIÑEZ </t>
  </si>
  <si>
    <t>2015-2020</t>
  </si>
  <si>
    <t>SARA  VARGAS ACUÑA</t>
  </si>
  <si>
    <t>2037-2020</t>
  </si>
  <si>
    <t>YESENIA PAOLA SUAREZ GALINDO</t>
  </si>
  <si>
    <t>2048-2020</t>
  </si>
  <si>
    <t>JOHANNA PIEDAD CHIVATA CRUZ</t>
  </si>
  <si>
    <t>2052-2020</t>
  </si>
  <si>
    <t>SANDRA LORENA ORTIZ CARDONA</t>
  </si>
  <si>
    <t>2069-2020</t>
  </si>
  <si>
    <t>DAVID LEONARDO GONGORA LEAL</t>
  </si>
  <si>
    <t>2071-2020</t>
  </si>
  <si>
    <t>ISIS ENITH REGINO CALDERIN</t>
  </si>
  <si>
    <t>2072-2020</t>
  </si>
  <si>
    <t>SANDRA ELENA LONDOÑO MANCIPE</t>
  </si>
  <si>
    <t>2096-2020</t>
  </si>
  <si>
    <t>FLOR YADIRA MORA FERNANDEZ</t>
  </si>
  <si>
    <t>2128-2020</t>
  </si>
  <si>
    <t>SINDY LORENA RODRIGUEZ BARRERA</t>
  </si>
  <si>
    <t>2129-2020</t>
  </si>
  <si>
    <t>DIANA MARCELA VARGAS MARTINEZ</t>
  </si>
  <si>
    <t>2141-2020</t>
  </si>
  <si>
    <t>TANNIA MICHEL GUERRA SIERRA</t>
  </si>
  <si>
    <t>2142-2020</t>
  </si>
  <si>
    <t>MONICA ASTRID AGUDELO ZAMUDIO</t>
  </si>
  <si>
    <t>2143-2020</t>
  </si>
  <si>
    <t>JOSE JOAQUIN GUTIERREZ OCHOA</t>
  </si>
  <si>
    <t>DIGITADOR</t>
  </si>
  <si>
    <t>2144-2020</t>
  </si>
  <si>
    <t>JUAN ERNESTO VALENCIA TOVAR</t>
  </si>
  <si>
    <t>AUXILIAR</t>
  </si>
  <si>
    <t>2146-2020</t>
  </si>
  <si>
    <t>INGRID ROCIO DUARTE HENAO</t>
  </si>
  <si>
    <t>DIGITADORA</t>
  </si>
  <si>
    <t>2147-2020</t>
  </si>
  <si>
    <t>LUZ PATRICIA ALVARADO QUINTERO</t>
  </si>
  <si>
    <t>CLASS</t>
  </si>
  <si>
    <t>2148-2020</t>
  </si>
  <si>
    <t>MAIRA HERMINDA LOPEZ BARRERA</t>
  </si>
  <si>
    <t>2149-2020</t>
  </si>
  <si>
    <t>CAREN LORENA LOPEZ MANQUILLO</t>
  </si>
  <si>
    <t>2150-2020</t>
  </si>
  <si>
    <t>CLAUDIA PATRICIA MOLINA VILLAMARIN</t>
  </si>
  <si>
    <t>2151-2020</t>
  </si>
  <si>
    <t>LUZ AMANDA PUENTES VANEGAS</t>
  </si>
  <si>
    <t>2152-2020</t>
  </si>
  <si>
    <t>OSCAR CARRANZA CAICEDO</t>
  </si>
  <si>
    <t>2153-2020</t>
  </si>
  <si>
    <t>VIVIANA MARCELA RAMIREZ CASTAÑEDA</t>
  </si>
  <si>
    <t>2154-2020</t>
  </si>
  <si>
    <t>YULY ANDREA BELTRAN RODRIGUEZ</t>
  </si>
  <si>
    <t>PATIOS</t>
  </si>
  <si>
    <t>2155-2020</t>
  </si>
  <si>
    <t>MARTHA LILIANA SANCHEZ RINCON</t>
  </si>
  <si>
    <t>2172-2020</t>
  </si>
  <si>
    <t xml:space="preserve">MARLENE LOPEZ GARCIA </t>
  </si>
  <si>
    <t>2183-2020</t>
  </si>
  <si>
    <t>MARISOL  SALCEDO RICO</t>
  </si>
  <si>
    <t>2185-2020</t>
  </si>
  <si>
    <t>MAICOL STIVEN FIGUEREDO ANGULO</t>
  </si>
  <si>
    <t>2186-2020</t>
  </si>
  <si>
    <t>FREDY ALBEIRO PACHON LIBERATO</t>
  </si>
  <si>
    <t>SALUD MENTAL</t>
  </si>
  <si>
    <t>2187-2020</t>
  </si>
  <si>
    <t>SONIA PATRICIA CORTES GUALTEROS</t>
  </si>
  <si>
    <t>2188-2020</t>
  </si>
  <si>
    <t>ANA ISABEL MONTAÑA LOPEZ</t>
  </si>
  <si>
    <t>CARVAJAL</t>
  </si>
  <si>
    <t>3871-2020</t>
  </si>
  <si>
    <t>LUZ AMPARO GONZALEZ GARATEJO</t>
  </si>
  <si>
    <t>3876-2020</t>
  </si>
  <si>
    <t xml:space="preserve">FREDY RODRIGUEZ BARRERA </t>
  </si>
  <si>
    <t>3879-2020</t>
  </si>
  <si>
    <t>ANGELICA VIRGINIA VILLARRAGA MACIAS</t>
  </si>
  <si>
    <t>4005-2020</t>
  </si>
  <si>
    <t xml:space="preserve">MAGDA BIBIANA HERRERA RUIZ </t>
  </si>
  <si>
    <t>4006-2020</t>
  </si>
  <si>
    <t>LUIS ALBERTO SASTOQUE LEAL</t>
  </si>
  <si>
    <t>4150-2020</t>
  </si>
  <si>
    <t>JULIETH KATHERIN SERNA PRIETO</t>
  </si>
  <si>
    <t>MIPRES</t>
  </si>
  <si>
    <t>REFERENTE MIPRES</t>
  </si>
  <si>
    <t>4254-2020</t>
  </si>
  <si>
    <t>ESTEFANY ACUÑA ACUÑA</t>
  </si>
  <si>
    <t>4352-2020</t>
  </si>
  <si>
    <t>JENNY CAROLINA SILVA CORTES</t>
  </si>
  <si>
    <t>2073-2020</t>
  </si>
  <si>
    <t>NORMA YASMIN LOMBANA</t>
  </si>
  <si>
    <t>LABORATORIO CLINICO</t>
  </si>
  <si>
    <t xml:space="preserve">TRINIDAD GALAN </t>
  </si>
  <si>
    <t>BACTERIOLOGA</t>
  </si>
  <si>
    <t>SANDRA LEONOR VELASQUEZ AREVALO</t>
  </si>
  <si>
    <t>sandravelasquez70@gmail.com</t>
  </si>
  <si>
    <t>AUXILIAR DE LABORATORIO</t>
  </si>
  <si>
    <t>ANGELICA PATRICIA VALENCIA GOMEZ</t>
  </si>
  <si>
    <t xml:space="preserve">BACTERIOLOGA </t>
  </si>
  <si>
    <t>ASTRID CAROLINA ROJAS HERNANDEZ</t>
  </si>
  <si>
    <t>RAFAEL ALEJANDRO PELUFFO PALACIO</t>
  </si>
  <si>
    <t>BACTERIOLOGO</t>
  </si>
  <si>
    <t>VICTOR GUSTAVO LARROTA GARCIA</t>
  </si>
  <si>
    <t>YENNI YOMAIRA SIERRA FONSECA</t>
  </si>
  <si>
    <t xml:space="preserve">LIDA YANETH VALDES OSORIO </t>
  </si>
  <si>
    <t xml:space="preserve">JENNIFER THALIA CORREDOR QUITIAN </t>
  </si>
  <si>
    <t>MONICA YARLEY FONSECA SASTRE</t>
  </si>
  <si>
    <t>YULI NAIDU CRUZ BETANCOURT</t>
  </si>
  <si>
    <t xml:space="preserve">FONTIBON </t>
  </si>
  <si>
    <t xml:space="preserve">DENIS DE JESUS NAVARRO </t>
  </si>
  <si>
    <t xml:space="preserve">GLORIA ISABEL HERNANDEZ TORRES </t>
  </si>
  <si>
    <t>ERIKA JULIET MENDOZA CABEZA</t>
  </si>
  <si>
    <t>NUBIA ESPERANZA ESCOBAR VILLALBA</t>
  </si>
  <si>
    <t>GUSTAVO ADOLFO GOMEZ PINEDO</t>
  </si>
  <si>
    <t xml:space="preserve">ANA ROSALBA CHAVES BARON </t>
  </si>
  <si>
    <t xml:space="preserve">ERIKA MARYURI BEDOYA BEDOYA </t>
  </si>
  <si>
    <t>MARIA DEL CARMEN SUAZA ARIAS</t>
  </si>
  <si>
    <t xml:space="preserve">JENNY PAOLA SEPULVEDA TOVAR </t>
  </si>
  <si>
    <t>OMAR ANDRES REYES TORRES</t>
  </si>
  <si>
    <t>ANGIE CATHERINE SANDOVAL GUTIERREZ</t>
  </si>
  <si>
    <t>ISABEL ACOSTA CUBILLOS</t>
  </si>
  <si>
    <t>DIEGO DANILO SANTANA BOADA</t>
  </si>
  <si>
    <t>AUXILIAR ADMINISTRATIVO</t>
  </si>
  <si>
    <t>SINDY JULIETH NOVOA VACA</t>
  </si>
  <si>
    <t>NANCY ASTRID PARRA MARTINEZ</t>
  </si>
  <si>
    <t>YESICA PAOLA DELGADO TORRES</t>
  </si>
  <si>
    <t>SANDRA MILENA MEDINA AHUMADA</t>
  </si>
  <si>
    <t>AUXILIAR ADMINISTRATIVA</t>
  </si>
  <si>
    <t>YEFFERSON ENCISO RODRIGUEZ</t>
  </si>
  <si>
    <t>LUZ VIVIANA PUERTO RODRIGUEZ</t>
  </si>
  <si>
    <t xml:space="preserve">KAREN BARCENAS ROBAYO </t>
  </si>
  <si>
    <t xml:space="preserve">KAREN ALEJANDRA BRAVO HIDALGO </t>
  </si>
  <si>
    <t>ANDRES BERNAL SANCHEZ</t>
  </si>
  <si>
    <t>LEIDY MARITZA PEDRAZA RIVEROS</t>
  </si>
  <si>
    <t>JESSICA TATIANA VALENCIA SALGUERO</t>
  </si>
  <si>
    <t xml:space="preserve">TINTAL </t>
  </si>
  <si>
    <t>MARILYN YURLEY GARZON SANTOS</t>
  </si>
  <si>
    <t>LEIDY ANDREA ZABALETA HUERTAS</t>
  </si>
  <si>
    <t>NURY PATRICIA CARDENAS LOPEZ</t>
  </si>
  <si>
    <t>NELLY NOVA SAAVEDRA</t>
  </si>
  <si>
    <t>ANGIE JASBLEIDY ARIAS PEÑA</t>
  </si>
  <si>
    <t>LILIANA ANDREA TORRES GALINDO</t>
  </si>
  <si>
    <t>JANNY ESTHER OCHOA AGUILAR</t>
  </si>
  <si>
    <t>DIANA MARIA VALENCIA AVILA</t>
  </si>
  <si>
    <t>MARTHA RUBY VIZACAYA RAMOS</t>
  </si>
  <si>
    <t>AMPARO IBARGUEN ORDOÑEZ</t>
  </si>
  <si>
    <t>NELCY AURORA PINEDA ESPINOSA</t>
  </si>
  <si>
    <t>MONICA BARRIGA MESA</t>
  </si>
  <si>
    <t>ASTRID GUERRERO ENRIQUEZ</t>
  </si>
  <si>
    <t xml:space="preserve">SANDRA MILENA PARRA LOZANO </t>
  </si>
  <si>
    <t>GINA MARIA MORENO CARDOZO</t>
  </si>
  <si>
    <t xml:space="preserve">MIGUEL ANGEL ORTIZ ALVARADO </t>
  </si>
  <si>
    <t>DIEGO ALEJANDRO MORENO MUÑOZ</t>
  </si>
  <si>
    <t>LUZ MARINA MENDIETA MONSALVE</t>
  </si>
  <si>
    <t>DIANA PAOLA ROJAS CACERES</t>
  </si>
  <si>
    <t xml:space="preserve">PATRICIA GAITAN HERRERA </t>
  </si>
  <si>
    <t>LUISA FERNANDA VASQUEZ CHAVES</t>
  </si>
  <si>
    <t>MAYDEE YESENIA CASTRO TELLEZ</t>
  </si>
  <si>
    <t xml:space="preserve">MAYERLIN PEREZ BELTRAN </t>
  </si>
  <si>
    <t>LILISNS PSTRICIA CHAVERRA RODRIGUEZ</t>
  </si>
  <si>
    <t>PAOLA ANDREA NARANJO ROZO</t>
  </si>
  <si>
    <t xml:space="preserve">MARTHA CECILIA IRIARTE VARELA </t>
  </si>
  <si>
    <t xml:space="preserve">JULY JOHANA LAGUNA PIRA </t>
  </si>
  <si>
    <t xml:space="preserve">PAULINA JULIETH SALGADO ANGULO </t>
  </si>
  <si>
    <t>LILIANA MARIA TOVAR PERDOMO</t>
  </si>
  <si>
    <t>RUBY HERNANDEZ HERNANDEZ</t>
  </si>
  <si>
    <t xml:space="preserve">INGRID LICETH MOSQUERA CASTILLO </t>
  </si>
  <si>
    <t>LADY MALLERLY AMAYA GUTIERREZ</t>
  </si>
  <si>
    <t>JAIRO ANDRES RODRIGUEZ RODRIGUEZ</t>
  </si>
  <si>
    <t>NOHORA CONSTANZA SORIANO GONZALEZ</t>
  </si>
  <si>
    <t>JAIR SNEYDER GOMEZ TORRES</t>
  </si>
  <si>
    <t>GLORIA ELENA HERNANDEZ GONZALEZ</t>
  </si>
  <si>
    <t>MARTHA PEÑALOZA BALLESTEROS</t>
  </si>
  <si>
    <t>DANIEL SEBASTIAN BEJARANO VELANDIA</t>
  </si>
  <si>
    <t>TATIANA MARIA SOTELO MARTINEZ</t>
  </si>
  <si>
    <t>1892-2020</t>
  </si>
  <si>
    <t>1893-2020</t>
  </si>
  <si>
    <t>1894-2020</t>
  </si>
  <si>
    <t>1895-2020</t>
  </si>
  <si>
    <t>1896-2020</t>
  </si>
  <si>
    <t>1898-2020</t>
  </si>
  <si>
    <t>1899-2020</t>
  </si>
  <si>
    <t>1900-2020</t>
  </si>
  <si>
    <t>1901-2020</t>
  </si>
  <si>
    <t>1902-2020</t>
  </si>
  <si>
    <t>1903-2020</t>
  </si>
  <si>
    <t>1904-2020</t>
  </si>
  <si>
    <t>1905-2020</t>
  </si>
  <si>
    <t>1906-2020</t>
  </si>
  <si>
    <t>1907-2020</t>
  </si>
  <si>
    <t>1908-2020</t>
  </si>
  <si>
    <t>1909-2020</t>
  </si>
  <si>
    <t>1910-2020</t>
  </si>
  <si>
    <t>1911-2020</t>
  </si>
  <si>
    <t>1912-2020</t>
  </si>
  <si>
    <t>1913-2020</t>
  </si>
  <si>
    <t>1914-2020</t>
  </si>
  <si>
    <t>1915-2020</t>
  </si>
  <si>
    <t>1916-2020</t>
  </si>
  <si>
    <t>1917-2020</t>
  </si>
  <si>
    <t>1918-2020</t>
  </si>
  <si>
    <t>1919-2020</t>
  </si>
  <si>
    <t>1920-2020</t>
  </si>
  <si>
    <t>1921-2020</t>
  </si>
  <si>
    <t>1922-2020</t>
  </si>
  <si>
    <t>1923-2020</t>
  </si>
  <si>
    <t>1924-2020</t>
  </si>
  <si>
    <t>1925-2020</t>
  </si>
  <si>
    <t>1935-2020</t>
  </si>
  <si>
    <t>1940-2020</t>
  </si>
  <si>
    <t>1961-2020</t>
  </si>
  <si>
    <t>1962-2020</t>
  </si>
  <si>
    <t>1963-2020</t>
  </si>
  <si>
    <t>1964-2020</t>
  </si>
  <si>
    <t>1966-2020</t>
  </si>
  <si>
    <t>1967-2020</t>
  </si>
  <si>
    <t>1973-2020</t>
  </si>
  <si>
    <t>1974-2020</t>
  </si>
  <si>
    <t>1975-2020</t>
  </si>
  <si>
    <t>1976-2020</t>
  </si>
  <si>
    <t>1977-2020</t>
  </si>
  <si>
    <t>1979-2020</t>
  </si>
  <si>
    <t>1981-2020</t>
  </si>
  <si>
    <t>1982-2020</t>
  </si>
  <si>
    <t>1983-2020</t>
  </si>
  <si>
    <t>1984-2020</t>
  </si>
  <si>
    <t>1985-2020</t>
  </si>
  <si>
    <t>1986-2020</t>
  </si>
  <si>
    <t>1988-2020</t>
  </si>
  <si>
    <t>1989-2020</t>
  </si>
  <si>
    <t>1990-2020</t>
  </si>
  <si>
    <t>1992-2020</t>
  </si>
  <si>
    <t>1993-2020</t>
  </si>
  <si>
    <t>1994-2020</t>
  </si>
  <si>
    <t>1995-2020</t>
  </si>
  <si>
    <t>2010-2020</t>
  </si>
  <si>
    <t>2011-2020</t>
  </si>
  <si>
    <t>2012-2020</t>
  </si>
  <si>
    <t>2013-2020</t>
  </si>
  <si>
    <t>2014-2020</t>
  </si>
  <si>
    <t>2017-2020</t>
  </si>
  <si>
    <t>4128-2020</t>
  </si>
  <si>
    <t>4192-2020</t>
  </si>
  <si>
    <t>4207-2020</t>
  </si>
  <si>
    <t>4217-2020</t>
  </si>
  <si>
    <t>4480-2020</t>
  </si>
  <si>
    <t>4510-2020</t>
  </si>
  <si>
    <t>3867-2020</t>
  </si>
  <si>
    <t>NORMA PATRICIA ESPINEL NUMPAQUE</t>
  </si>
  <si>
    <t>PABLO VI - CARBONELL</t>
  </si>
  <si>
    <t>IBET JUSSEFF MORA MURCIA</t>
  </si>
  <si>
    <t>ibet20@hotmail.com</t>
  </si>
  <si>
    <t>2082-2020</t>
  </si>
  <si>
    <t>SANDRA MONICA VARGAS PEDRAZA</t>
  </si>
  <si>
    <t>1876-2020</t>
  </si>
  <si>
    <t>WILSON ANDRES VARGAS MARIN</t>
  </si>
  <si>
    <t>CAPS PABLO VI</t>
  </si>
  <si>
    <t>QUIMICA FARMACEUTICA</t>
  </si>
  <si>
    <t>FARMACIAUP@SUBREDSUROCCIDENTE.GOV.CO</t>
  </si>
  <si>
    <t>4135-2020</t>
  </si>
  <si>
    <t>EVELYN VANESA PIÑEROS VARGAS</t>
  </si>
  <si>
    <t>3984-2020</t>
  </si>
  <si>
    <t>ROSA DERLY MALAGON JIMENEZ</t>
  </si>
  <si>
    <t>4004-2020</t>
  </si>
  <si>
    <t>LUISA FERNANDA BELTRAN CUCAITA</t>
  </si>
  <si>
    <t>4138-2020</t>
  </si>
  <si>
    <t>MARIA FABIOLA QUINTERO GARZON</t>
  </si>
  <si>
    <t>2049-2020</t>
  </si>
  <si>
    <t xml:space="preserve">GLORIA RUBI RATIVA </t>
  </si>
  <si>
    <t>2064-2020</t>
  </si>
  <si>
    <t>KEVIN DAVID ROJAS ARDILA</t>
  </si>
  <si>
    <t>2050-2020</t>
  </si>
  <si>
    <t>SONIA FARIDI NIÑO CHICACAUSA</t>
  </si>
  <si>
    <t>2067-2020</t>
  </si>
  <si>
    <t>SONIA MARIA HUERFANO HERRERA</t>
  </si>
  <si>
    <t>PAPS CABAÑAS</t>
  </si>
  <si>
    <t>2041-2020</t>
  </si>
  <si>
    <t>LAURA NATALIA CASTRO SAENZ</t>
  </si>
  <si>
    <t>2046-2020</t>
  </si>
  <si>
    <t>ANDREA JOHANNA HERNANDEZ CRISTANCHO</t>
  </si>
  <si>
    <t>PAPS LAURELES - PALESTINA</t>
  </si>
  <si>
    <t>2047-2020</t>
  </si>
  <si>
    <t>JENNY RUBIELA HERNANDEZ ROJAS</t>
  </si>
  <si>
    <t>CAPS PORVENIR</t>
  </si>
  <si>
    <t>2054-2020</t>
  </si>
  <si>
    <t>FRANODY GUTIERREZ LOZANO</t>
  </si>
  <si>
    <t>PAPS OLARTE - ESTACION</t>
  </si>
  <si>
    <t>1864-2020</t>
  </si>
  <si>
    <t>LADY ANGELICA GOMEZ ROJAS</t>
  </si>
  <si>
    <t>PAPS SAN BERNARDINO</t>
  </si>
  <si>
    <t>2045-2020</t>
  </si>
  <si>
    <t>BLANCA CECILIA VARGAS AGUDELO</t>
  </si>
  <si>
    <t>2053-2020</t>
  </si>
  <si>
    <t>NANCY  CHAPARRO BELTRAN</t>
  </si>
  <si>
    <t>1861-2020</t>
  </si>
  <si>
    <t>JESSICA JULIETH HERRERA CAMARGO</t>
  </si>
  <si>
    <t>4507-2020</t>
  </si>
  <si>
    <t>JASBLEIDY HERNANDEZ MORENO</t>
  </si>
  <si>
    <t>2042-2020</t>
  </si>
  <si>
    <t>JOHN JAIRO FRANCO CAMPOS</t>
  </si>
  <si>
    <t>2040-2020</t>
  </si>
  <si>
    <t>GISELA NEIRA QUITIAN</t>
  </si>
  <si>
    <t>2161-2020</t>
  </si>
  <si>
    <t>LEIDY YESSENIA ROA MORALES</t>
  </si>
  <si>
    <t>2039-2020</t>
  </si>
  <si>
    <t>JUAN DE DIOS MARTINEZ</t>
  </si>
  <si>
    <t>MOTORIZADO</t>
  </si>
  <si>
    <t>2038-2020</t>
  </si>
  <si>
    <t>ALEXANDER CASTAÑEDA NIETO</t>
  </si>
  <si>
    <t>2122-2020</t>
  </si>
  <si>
    <t>LUZ MARINA SANDOVAL QUIROGA</t>
  </si>
  <si>
    <t>ccbuitragob@gmail.com</t>
  </si>
  <si>
    <t>2056-2020</t>
  </si>
  <si>
    <t xml:space="preserve">HUGO LEON RAMIREZ </t>
  </si>
  <si>
    <t>2057-2020</t>
  </si>
  <si>
    <t>NANCY JAQKELINE LARA HENAO</t>
  </si>
  <si>
    <t>2058-2020</t>
  </si>
  <si>
    <t>MARLENY  FORERO LOZANO</t>
  </si>
  <si>
    <t>2059-2020</t>
  </si>
  <si>
    <t>DIANA AMANDA RUBIO RODRIGUEZ</t>
  </si>
  <si>
    <t>2060-2020</t>
  </si>
  <si>
    <t>LUZ ANDREA CASTAÑO QUIMBAYO</t>
  </si>
  <si>
    <t>2102-2020</t>
  </si>
  <si>
    <t xml:space="preserve">YENNY MATALLANA RIVERA </t>
  </si>
  <si>
    <t>2108-2020</t>
  </si>
  <si>
    <t>MARIA CRISTINA GRAJALES HENAO</t>
  </si>
  <si>
    <t>ITM</t>
  </si>
  <si>
    <t>2009-2020</t>
  </si>
  <si>
    <t>MEDARDO ELIAS CUELLO GOMEZ</t>
  </si>
  <si>
    <t xml:space="preserve">GINECOLOGIA </t>
  </si>
  <si>
    <t xml:space="preserve">LUZ DARY CAMPOS MORENO  </t>
  </si>
  <si>
    <t>liderasistencialub@subredsurccidente.gov.co; luzdarycampos2007@hotmail.com; luzdcampos@gmail.com;</t>
  </si>
  <si>
    <t>2074-2020</t>
  </si>
  <si>
    <t>MAURICIO ENRIQUE GONZALEZ DEL PORTILLO</t>
  </si>
  <si>
    <t>RADIOLOGIA E IMAGENOLOGIA</t>
  </si>
  <si>
    <t>2075-2020</t>
  </si>
  <si>
    <t>MARIA CRISTINA MORANTES BECERRA</t>
  </si>
  <si>
    <t>2077-2020</t>
  </si>
  <si>
    <t>NATALIA TORO RIVILLAS</t>
  </si>
  <si>
    <t>2078-2020</t>
  </si>
  <si>
    <t>DARLIN ESTIVEN VIVAS VALLENCILLA</t>
  </si>
  <si>
    <t>RADIOLOGIA</t>
  </si>
  <si>
    <t>2168-2020</t>
  </si>
  <si>
    <t>LUIS ALBERTO MEDINA GARCIA</t>
  </si>
  <si>
    <t>2170-2020</t>
  </si>
  <si>
    <t xml:space="preserve">ANDREA CAICEDO LADINO </t>
  </si>
  <si>
    <t xml:space="preserve">ENTREGA DE RESULTADO DE IMAGENIOLOGIA </t>
  </si>
  <si>
    <t>4281-2020</t>
  </si>
  <si>
    <t>DIANA PATRICIA GARZON CASTRO</t>
  </si>
  <si>
    <t>ECOGRAFIAS</t>
  </si>
  <si>
    <t>1883-2020</t>
  </si>
  <si>
    <t>JAIME RAFAEL MAURY TEJERA</t>
  </si>
  <si>
    <t>1885-2020</t>
  </si>
  <si>
    <t>MELISA MARIA MEDINA VALENCIA</t>
  </si>
  <si>
    <t>1886-2020</t>
  </si>
  <si>
    <t>LUZ DARY CABRERA BERMEO</t>
  </si>
  <si>
    <t>1887-2020</t>
  </si>
  <si>
    <t>MARJORIE IVONN LOZANO SANTIAGO</t>
  </si>
  <si>
    <t>1888-2020</t>
  </si>
  <si>
    <t>ARNOL EMIGDIO AHUMADA BARRAZA</t>
  </si>
  <si>
    <t>1889-2020</t>
  </si>
  <si>
    <t>DENNIS PACHON VILLALOBOS</t>
  </si>
  <si>
    <t>1890-2020</t>
  </si>
  <si>
    <t>INGRID PAOLA CARDENAS NUÑEZ</t>
  </si>
  <si>
    <t>1891-2020</t>
  </si>
  <si>
    <t>ANGIE LIZAETH SIERRA DIAZ</t>
  </si>
  <si>
    <t>PROFESIONAL EN ENFERMERIA</t>
  </si>
  <si>
    <t>1960-2020</t>
  </si>
  <si>
    <t>ANAIME CASTRO VERU</t>
  </si>
  <si>
    <t>NUTRICIÓN</t>
  </si>
  <si>
    <t>2083-2020</t>
  </si>
  <si>
    <t>DEICY JOHANA TORRES SIERRA</t>
  </si>
  <si>
    <t>2084-2020</t>
  </si>
  <si>
    <t xml:space="preserve">STELLA BURGOS JAIME </t>
  </si>
  <si>
    <t>FLORALIA</t>
  </si>
  <si>
    <t xml:space="preserve">COCINERO </t>
  </si>
  <si>
    <t>2085-2020</t>
  </si>
  <si>
    <t>ZAIDA MARIA DURAN DAZA</t>
  </si>
  <si>
    <t>2086-2020</t>
  </si>
  <si>
    <t>JULIE STEFFANI NARANJO GONZALEZ</t>
  </si>
  <si>
    <t>2087-2020</t>
  </si>
  <si>
    <t>RUTH NATHALY ABAHINZA CUCHALA</t>
  </si>
  <si>
    <t>2088-2020</t>
  </si>
  <si>
    <t>DIANA JOHANA MERCADO OSORIO</t>
  </si>
  <si>
    <t>2089-2020</t>
  </si>
  <si>
    <t>LUZ NANCY GARCIA SALINAS</t>
  </si>
  <si>
    <t>2090-2020</t>
  </si>
  <si>
    <t>ANDREA  CHACON CHAVISTA</t>
  </si>
  <si>
    <t>2091-2020</t>
  </si>
  <si>
    <t>ANDRES STEVEN AVELLA ROBAYO</t>
  </si>
  <si>
    <t>2092-2020</t>
  </si>
  <si>
    <t>NUBIA ALCIRA LONDOÑO SALAZAR</t>
  </si>
  <si>
    <t>2093-2020</t>
  </si>
  <si>
    <t>CATHERINE  GONZALEZ GIRALDO</t>
  </si>
  <si>
    <t>+++</t>
  </si>
  <si>
    <t>2173-2020</t>
  </si>
  <si>
    <t>MORELIA ISAURA GUERRERO SALDARRIAGA</t>
  </si>
  <si>
    <t>2081-2020</t>
  </si>
  <si>
    <t>ZAIRA JOHANNA GARCIA OROZCO</t>
  </si>
  <si>
    <t>4532-2020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</si>
</sst>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165" fontId="0" fillId="0" borderId="0"/>
    <xf numFmtId="165" fontId="3" fillId="0" borderId="0"/>
    <xf numFmtId="165" fontId="7" fillId="0" borderId="0"/>
    <xf numFmtId="165" fontId="8" fillId="0" borderId="0"/>
    <xf numFmtId="165" fontId="7" fillId="0" borderId="0"/>
    <xf numFmtId="0" fontId="1" fillId="0" borderId="0"/>
    <xf numFmtId="165" fontId="10" fillId="0" borderId="0" applyNumberFormat="0" applyFill="0" applyBorder="0" applyAlignment="0" applyProtection="0"/>
  </cellStyleXfs>
  <cellXfs count="111">
    <xf numFmtId="165" fontId="0" fillId="0" borderId="0" xfId="0"/>
    <xf numFmtId="165" fontId="4" fillId="2" borderId="1" xfId="1" applyFont="1" applyFill="1" applyBorder="1" applyAlignment="1">
      <alignment horizontal="center" vertical="center" wrapText="1"/>
    </xf>
    <xf numFmtId="165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5" fontId="1" fillId="0" borderId="1" xfId="0" applyFont="1" applyFill="1" applyBorder="1" applyAlignment="1">
      <alignment horizontal="left"/>
    </xf>
    <xf numFmtId="165" fontId="1" fillId="0" borderId="1" xfId="0" applyFont="1" applyFill="1" applyBorder="1" applyAlignment="1"/>
    <xf numFmtId="165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5" fontId="6" fillId="0" borderId="0" xfId="0" applyFont="1" applyFill="1"/>
    <xf numFmtId="1" fontId="1" fillId="0" borderId="1" xfId="0" applyNumberFormat="1" applyFont="1" applyFill="1" applyBorder="1" applyAlignment="1"/>
    <xf numFmtId="165" fontId="0" fillId="0" borderId="1" xfId="0" applyFont="1" applyFill="1" applyBorder="1" applyAlignment="1"/>
    <xf numFmtId="165" fontId="0" fillId="0" borderId="1" xfId="0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5" fontId="0" fillId="0" borderId="0" xfId="0" applyFont="1"/>
    <xf numFmtId="165" fontId="0" fillId="0" borderId="0" xfId="0" applyFont="1" applyAlignment="1"/>
    <xf numFmtId="1" fontId="0" fillId="0" borderId="0" xfId="0" applyNumberFormat="1" applyFont="1"/>
    <xf numFmtId="165" fontId="6" fillId="0" borderId="0" xfId="0" applyFont="1"/>
    <xf numFmtId="165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5" fontId="2" fillId="0" borderId="0" xfId="0" applyFont="1" applyFill="1"/>
    <xf numFmtId="165" fontId="5" fillId="3" borderId="1" xfId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left"/>
    </xf>
    <xf numFmtId="1" fontId="0" fillId="0" borderId="1" xfId="0" applyNumberFormat="1" applyFont="1" applyFill="1" applyBorder="1" applyAlignment="1"/>
    <xf numFmtId="0" fontId="2" fillId="0" borderId="1" xfId="0" applyNumberFormat="1" applyFont="1" applyFill="1" applyBorder="1" applyAlignment="1"/>
    <xf numFmtId="49" fontId="2" fillId="4" borderId="1" xfId="0" applyNumberFormat="1" applyFont="1" applyFill="1" applyBorder="1" applyAlignment="1"/>
    <xf numFmtId="1" fontId="1" fillId="0" borderId="1" xfId="0" applyNumberFormat="1" applyFont="1" applyBorder="1" applyAlignment="1">
      <alignment horizontal="right"/>
    </xf>
    <xf numFmtId="165" fontId="0" fillId="0" borderId="1" xfId="0" applyBorder="1" applyAlignment="1">
      <alignment horizontal="left"/>
    </xf>
    <xf numFmtId="165" fontId="1" fillId="0" borderId="1" xfId="0" applyFont="1" applyBorder="1"/>
    <xf numFmtId="165" fontId="6" fillId="0" borderId="1" xfId="0" applyFont="1" applyBorder="1"/>
    <xf numFmtId="1" fontId="6" fillId="0" borderId="1" xfId="0" applyNumberFormat="1" applyFont="1" applyBorder="1"/>
    <xf numFmtId="165" fontId="1" fillId="0" borderId="1" xfId="0" applyFont="1" applyBorder="1" applyAlignment="1">
      <alignment horizontal="left"/>
    </xf>
    <xf numFmtId="3" fontId="6" fillId="0" borderId="1" xfId="0" applyNumberFormat="1" applyFont="1" applyBorder="1" applyAlignment="1">
      <alignment horizontal="right"/>
    </xf>
    <xf numFmtId="0" fontId="9" fillId="0" borderId="1" xfId="0" applyNumberFormat="1" applyFont="1" applyBorder="1" applyAlignment="1">
      <alignment horizontal="left" vertical="center"/>
    </xf>
    <xf numFmtId="1" fontId="0" fillId="0" borderId="1" xfId="0" applyNumberForma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165" fontId="0" fillId="0" borderId="3" xfId="0" applyFont="1" applyBorder="1" applyAlignment="1">
      <alignment horizontal="justify" vertical="center" wrapText="1"/>
    </xf>
    <xf numFmtId="1" fontId="10" fillId="0" borderId="1" xfId="6" applyNumberFormat="1" applyFill="1" applyBorder="1" applyAlignment="1"/>
    <xf numFmtId="14" fontId="2" fillId="0" borderId="1" xfId="0" applyNumberFormat="1" applyFont="1" applyFill="1" applyBorder="1" applyAlignment="1">
      <alignment horizontal="right"/>
    </xf>
    <xf numFmtId="165" fontId="0" fillId="0" borderId="1" xfId="0" applyFont="1" applyFill="1" applyBorder="1" applyAlignment="1">
      <alignment horizontal="justify" vertical="center" wrapText="1"/>
    </xf>
    <xf numFmtId="165" fontId="0" fillId="0" borderId="1" xfId="0" applyBorder="1"/>
    <xf numFmtId="165" fontId="0" fillId="0" borderId="1" xfId="0" applyFont="1" applyBorder="1" applyAlignment="1">
      <alignment horizontal="justify" vertical="center" wrapText="1"/>
    </xf>
    <xf numFmtId="49" fontId="2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left"/>
    </xf>
    <xf numFmtId="1" fontId="0" fillId="0" borderId="1" xfId="0" applyNumberFormat="1" applyFont="1" applyBorder="1" applyAlignment="1">
      <alignment horizontal="right"/>
    </xf>
    <xf numFmtId="165" fontId="0" fillId="0" borderId="1" xfId="0" applyFill="1" applyBorder="1" applyAlignment="1">
      <alignment horizontal="left"/>
    </xf>
    <xf numFmtId="1" fontId="0" fillId="0" borderId="1" xfId="0" applyNumberFormat="1" applyFont="1" applyFill="1" applyBorder="1"/>
    <xf numFmtId="14" fontId="0" fillId="0" borderId="1" xfId="0" applyNumberFormat="1" applyFont="1" applyFill="1" applyBorder="1" applyAlignment="1"/>
    <xf numFmtId="3" fontId="0" fillId="0" borderId="1" xfId="0" applyNumberFormat="1" applyFont="1" applyFill="1" applyBorder="1" applyAlignment="1"/>
    <xf numFmtId="165" fontId="6" fillId="0" borderId="1" xfId="0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3" fontId="2" fillId="0" borderId="1" xfId="0" applyNumberFormat="1" applyFont="1" applyBorder="1"/>
    <xf numFmtId="14" fontId="1" fillId="0" borderId="1" xfId="0" applyNumberFormat="1" applyFont="1" applyFill="1" applyBorder="1" applyAlignment="1"/>
    <xf numFmtId="49" fontId="2" fillId="5" borderId="1" xfId="0" applyNumberFormat="1" applyFont="1" applyFill="1" applyBorder="1" applyAlignment="1"/>
    <xf numFmtId="1" fontId="1" fillId="5" borderId="1" xfId="0" applyNumberFormat="1" applyFont="1" applyFill="1" applyBorder="1" applyAlignment="1">
      <alignment horizontal="right"/>
    </xf>
    <xf numFmtId="165" fontId="1" fillId="5" borderId="1" xfId="0" applyFont="1" applyFill="1" applyBorder="1" applyAlignment="1">
      <alignment horizontal="left"/>
    </xf>
    <xf numFmtId="165" fontId="1" fillId="5" borderId="1" xfId="0" applyFont="1" applyFill="1" applyBorder="1" applyAlignment="1"/>
    <xf numFmtId="165" fontId="6" fillId="5" borderId="1" xfId="0" applyFont="1" applyFill="1" applyBorder="1" applyAlignment="1"/>
    <xf numFmtId="1" fontId="6" fillId="5" borderId="1" xfId="0" applyNumberFormat="1" applyFont="1" applyFill="1" applyBorder="1" applyAlignment="1"/>
    <xf numFmtId="1" fontId="6" fillId="5" borderId="1" xfId="0" applyNumberFormat="1" applyFont="1" applyFill="1" applyBorder="1" applyAlignment="1">
      <alignment horizontal="right"/>
    </xf>
    <xf numFmtId="165" fontId="0" fillId="5" borderId="1" xfId="0" applyFont="1" applyFill="1" applyBorder="1" applyAlignment="1">
      <alignment horizontal="left"/>
    </xf>
    <xf numFmtId="14" fontId="2" fillId="5" borderId="1" xfId="0" applyNumberFormat="1" applyFont="1" applyFill="1" applyBorder="1" applyAlignment="1"/>
    <xf numFmtId="165" fontId="1" fillId="0" borderId="1" xfId="0" applyFont="1" applyBorder="1" applyAlignment="1">
      <alignment horizontal="left" vertical="center"/>
    </xf>
    <xf numFmtId="165" fontId="1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/>
    <xf numFmtId="0" fontId="2" fillId="5" borderId="1" xfId="0" applyNumberFormat="1" applyFont="1" applyFill="1" applyBorder="1" applyAlignment="1"/>
    <xf numFmtId="1" fontId="1" fillId="4" borderId="1" xfId="0" applyNumberFormat="1" applyFont="1" applyFill="1" applyBorder="1" applyAlignment="1">
      <alignment horizontal="right"/>
    </xf>
    <xf numFmtId="165" fontId="1" fillId="4" borderId="1" xfId="0" applyFont="1" applyFill="1" applyBorder="1" applyAlignment="1">
      <alignment horizontal="left"/>
    </xf>
    <xf numFmtId="165" fontId="1" fillId="4" borderId="1" xfId="0" applyFont="1" applyFill="1" applyBorder="1" applyAlignment="1"/>
    <xf numFmtId="165" fontId="6" fillId="4" borderId="1" xfId="0" applyFont="1" applyFill="1" applyBorder="1" applyAlignment="1"/>
    <xf numFmtId="1" fontId="6" fillId="4" borderId="1" xfId="0" applyNumberFormat="1" applyFont="1" applyFill="1" applyBorder="1" applyAlignment="1"/>
    <xf numFmtId="1" fontId="6" fillId="4" borderId="1" xfId="0" applyNumberFormat="1" applyFont="1" applyFill="1" applyBorder="1" applyAlignment="1">
      <alignment horizontal="right"/>
    </xf>
    <xf numFmtId="165" fontId="6" fillId="4" borderId="0" xfId="0" applyFont="1" applyFill="1"/>
    <xf numFmtId="0" fontId="0" fillId="0" borderId="1" xfId="0" applyNumberFormat="1" applyFill="1" applyBorder="1"/>
    <xf numFmtId="0" fontId="0" fillId="0" borderId="1" xfId="0" applyNumberFormat="1" applyBorder="1"/>
    <xf numFmtId="0" fontId="10" fillId="0" borderId="1" xfId="6" applyNumberFormat="1" applyFont="1" applyBorder="1" applyAlignment="1" applyProtection="1">
      <alignment wrapText="1"/>
    </xf>
    <xf numFmtId="14" fontId="2" fillId="0" borderId="4" xfId="0" applyNumberFormat="1" applyFont="1" applyFill="1" applyBorder="1" applyAlignment="1"/>
    <xf numFmtId="49" fontId="2" fillId="0" borderId="1" xfId="0" applyNumberFormat="1" applyFont="1" applyBorder="1"/>
    <xf numFmtId="1" fontId="10" fillId="0" borderId="1" xfId="6" applyNumberFormat="1" applyBorder="1"/>
    <xf numFmtId="1" fontId="1" fillId="0" borderId="1" xfId="0" applyNumberFormat="1" applyFont="1" applyBorder="1"/>
    <xf numFmtId="14" fontId="1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165" fontId="2" fillId="0" borderId="1" xfId="0" applyFont="1" applyFill="1" applyBorder="1" applyAlignment="1">
      <alignment horizontal="center" vertical="center" wrapText="1"/>
    </xf>
    <xf numFmtId="0" fontId="0" fillId="0" borderId="3" xfId="0" applyNumberFormat="1" applyFill="1" applyBorder="1"/>
    <xf numFmtId="0" fontId="0" fillId="0" borderId="2" xfId="0" applyNumberFormat="1" applyFill="1" applyBorder="1"/>
    <xf numFmtId="3" fontId="6" fillId="0" borderId="4" xfId="0" applyNumberFormat="1" applyFont="1" applyFill="1" applyBorder="1" applyAlignment="1">
      <alignment horizontal="right"/>
    </xf>
    <xf numFmtId="0" fontId="6" fillId="0" borderId="1" xfId="0" applyNumberFormat="1" applyFont="1" applyFill="1" applyBorder="1"/>
    <xf numFmtId="3" fontId="6" fillId="4" borderId="1" xfId="0" applyNumberFormat="1" applyFont="1" applyFill="1" applyBorder="1" applyAlignment="1">
      <alignment horizontal="right"/>
    </xf>
    <xf numFmtId="14" fontId="2" fillId="4" borderId="1" xfId="0" applyNumberFormat="1" applyFont="1" applyFill="1" applyBorder="1" applyAlignment="1"/>
    <xf numFmtId="3" fontId="2" fillId="4" borderId="1" xfId="0" applyNumberFormat="1" applyFont="1" applyFill="1" applyBorder="1" applyAlignment="1">
      <alignment horizontal="right"/>
    </xf>
    <xf numFmtId="165" fontId="6" fillId="0" borderId="1" xfId="0" quotePrefix="1" applyFont="1" applyFill="1" applyBorder="1" applyAlignment="1"/>
    <xf numFmtId="49" fontId="2" fillId="6" borderId="1" xfId="0" applyNumberFormat="1" applyFont="1" applyFill="1" applyBorder="1" applyAlignment="1"/>
    <xf numFmtId="1" fontId="1" fillId="6" borderId="1" xfId="0" applyNumberFormat="1" applyFont="1" applyFill="1" applyBorder="1" applyAlignment="1">
      <alignment horizontal="right"/>
    </xf>
    <xf numFmtId="165" fontId="1" fillId="6" borderId="1" xfId="0" applyFont="1" applyFill="1" applyBorder="1" applyAlignment="1">
      <alignment horizontal="left"/>
    </xf>
    <xf numFmtId="165" fontId="1" fillId="6" borderId="1" xfId="0" applyFont="1" applyFill="1" applyBorder="1" applyAlignment="1"/>
    <xf numFmtId="165" fontId="6" fillId="6" borderId="1" xfId="0" applyFont="1" applyFill="1" applyBorder="1" applyAlignment="1"/>
    <xf numFmtId="165" fontId="0" fillId="0" borderId="0" xfId="0" applyFont="1" applyBorder="1" applyAlignment="1">
      <alignment horizontal="justify" vertical="center" wrapText="1"/>
    </xf>
    <xf numFmtId="165" fontId="1" fillId="0" borderId="4" xfId="0" applyFont="1" applyFill="1" applyBorder="1" applyAlignment="1">
      <alignment horizontal="left"/>
    </xf>
    <xf numFmtId="1" fontId="1" fillId="0" borderId="4" xfId="0" applyNumberFormat="1" applyFont="1" applyFill="1" applyBorder="1" applyAlignment="1"/>
    <xf numFmtId="3" fontId="2" fillId="0" borderId="4" xfId="0" applyNumberFormat="1" applyFont="1" applyFill="1" applyBorder="1" applyAlignment="1"/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renalhok@gmail.com" TargetMode="External"/><Relationship Id="rId13" Type="http://schemas.openxmlformats.org/officeDocument/2006/relationships/hyperlink" Target="mailto:FARMACIAUP@SUBREDSUROCCIDENTE.GOV.CO" TargetMode="External"/><Relationship Id="rId18" Type="http://schemas.openxmlformats.org/officeDocument/2006/relationships/hyperlink" Target="mailto:ccbuitragob@gmail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pinillalupe@gmail.com" TargetMode="External"/><Relationship Id="rId21" Type="http://schemas.openxmlformats.org/officeDocument/2006/relationships/hyperlink" Target="mailto:ccbuitragob@gmail.com" TargetMode="External"/><Relationship Id="rId7" Type="http://schemas.openxmlformats.org/officeDocument/2006/relationships/hyperlink" Target="mailto:capspablovibosa@gmail.com" TargetMode="External"/><Relationship Id="rId12" Type="http://schemas.openxmlformats.org/officeDocument/2006/relationships/hyperlink" Target="mailto:FARMACIAUP@SUBREDSUROCCIDENTE.GOV.CO" TargetMode="External"/><Relationship Id="rId17" Type="http://schemas.openxmlformats.org/officeDocument/2006/relationships/hyperlink" Target="mailto:ccbuitragob@gmail.com" TargetMode="External"/><Relationship Id="rId25" Type="http://schemas.openxmlformats.org/officeDocument/2006/relationships/hyperlink" Target="mailto:FARMACIAUP@SUBREDSUROCCIDENTE.GOV.CO" TargetMode="External"/><Relationship Id="rId2" Type="http://schemas.openxmlformats.org/officeDocument/2006/relationships/hyperlink" Target="mailto:dircomplementarios@subredsuroccidente.gov.co" TargetMode="External"/><Relationship Id="rId16" Type="http://schemas.openxmlformats.org/officeDocument/2006/relationships/hyperlink" Target="mailto:ccbuitragob@gmail.com" TargetMode="External"/><Relationship Id="rId20" Type="http://schemas.openxmlformats.org/officeDocument/2006/relationships/hyperlink" Target="mailto:ccbuitragob@gmail.com" TargetMode="External"/><Relationship Id="rId1" Type="http://schemas.openxmlformats.org/officeDocument/2006/relationships/hyperlink" Target="mailto:dircomplementarios@subredsuroccidente.gov.co" TargetMode="External"/><Relationship Id="rId6" Type="http://schemas.openxmlformats.org/officeDocument/2006/relationships/hyperlink" Target="mailto:capspablovibosa@gmail.com" TargetMode="External"/><Relationship Id="rId11" Type="http://schemas.openxmlformats.org/officeDocument/2006/relationships/hyperlink" Target="mailto:FARMACIAUP@SUBREDSUROCCIDENTE.GOV.CO" TargetMode="External"/><Relationship Id="rId24" Type="http://schemas.openxmlformats.org/officeDocument/2006/relationships/hyperlink" Target="mailto:FARMACIAUP@SUBREDSUROCCIDENTE.GOV.CO" TargetMode="External"/><Relationship Id="rId5" Type="http://schemas.openxmlformats.org/officeDocument/2006/relationships/hyperlink" Target="mailto:capspablovibosa@gmail.com" TargetMode="External"/><Relationship Id="rId15" Type="http://schemas.openxmlformats.org/officeDocument/2006/relationships/hyperlink" Target="mailto:FARMACIAUP@SUBREDSUROCCIDENTE.GOV.CO" TargetMode="External"/><Relationship Id="rId23" Type="http://schemas.openxmlformats.org/officeDocument/2006/relationships/hyperlink" Target="mailto:ccbuitragob@gmail.com" TargetMode="External"/><Relationship Id="rId10" Type="http://schemas.openxmlformats.org/officeDocument/2006/relationships/hyperlink" Target="mailto:dircomplementarios@subredsuroccidente.gov.co" TargetMode="External"/><Relationship Id="rId19" Type="http://schemas.openxmlformats.org/officeDocument/2006/relationships/hyperlink" Target="mailto:ccbuitragob@gmail.com" TargetMode="External"/><Relationship Id="rId4" Type="http://schemas.openxmlformats.org/officeDocument/2006/relationships/hyperlink" Target="mailto:capspablovibosa@gmail.com" TargetMode="External"/><Relationship Id="rId9" Type="http://schemas.openxmlformats.org/officeDocument/2006/relationships/hyperlink" Target="mailto:urenalhok@gmail.com" TargetMode="External"/><Relationship Id="rId14" Type="http://schemas.openxmlformats.org/officeDocument/2006/relationships/hyperlink" Target="mailto:FARMACIAUP@SUBREDSUROCCIDENTE.GOV.CO" TargetMode="External"/><Relationship Id="rId22" Type="http://schemas.openxmlformats.org/officeDocument/2006/relationships/hyperlink" Target="mailto:ccbuitr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4"/>
  <sheetViews>
    <sheetView tabSelected="1" zoomScale="85" zoomScaleNormal="85" workbookViewId="0">
      <pane xSplit="4" ySplit="1" topLeftCell="I325" activePane="bottomRight" state="frozen"/>
      <selection activeCell="H15" sqref="H15"/>
      <selection pane="topRight" activeCell="H15" sqref="H15"/>
      <selection pane="bottomLeft" activeCell="H15" sqref="H15"/>
      <selection pane="bottomRight" activeCell="I347" sqref="I347"/>
    </sheetView>
  </sheetViews>
  <sheetFormatPr baseColWidth="10" defaultRowHeight="15" customHeight="1" x14ac:dyDescent="0.25"/>
  <cols>
    <col min="1" max="1" width="5.42578125" style="14" customWidth="1"/>
    <col min="2" max="2" width="12" style="19" customWidth="1"/>
    <col min="3" max="3" width="16.7109375" style="20" customWidth="1"/>
    <col min="4" max="4" width="38.5703125" style="21" customWidth="1"/>
    <col min="5" max="5" width="60.5703125" style="21" customWidth="1"/>
    <col min="6" max="6" width="31.140625" style="22" customWidth="1"/>
    <col min="7" max="7" width="16.42578125" style="21" customWidth="1"/>
    <col min="8" max="8" width="44.85546875" style="21" customWidth="1"/>
    <col min="9" max="9" width="29.85546875" style="21" customWidth="1"/>
    <col min="10" max="10" width="13.85546875" style="23" customWidth="1"/>
    <col min="11" max="11" width="13.85546875" style="24" customWidth="1"/>
    <col min="12" max="12" width="13.85546875" style="23" customWidth="1"/>
    <col min="13" max="13" width="25.7109375" style="25" customWidth="1"/>
    <col min="14" max="14" width="9.140625" style="26" customWidth="1"/>
    <col min="15" max="15" width="12" style="27" customWidth="1"/>
    <col min="16" max="16" width="16.85546875" style="27" customWidth="1"/>
    <col min="17" max="17" width="18.85546875" style="29" customWidth="1"/>
    <col min="18" max="18" width="19" style="28" customWidth="1"/>
    <col min="19" max="16384" width="11.42578125" style="14"/>
  </cols>
  <sheetData>
    <row r="1" spans="1:18" s="2" customFormat="1" ht="63" customHeight="1" x14ac:dyDescent="0.25">
      <c r="A1" s="93" t="s">
        <v>789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30" t="s">
        <v>15</v>
      </c>
      <c r="R1" s="30" t="s">
        <v>16</v>
      </c>
    </row>
    <row r="2" spans="1:18" ht="15" customHeight="1" x14ac:dyDescent="0.25">
      <c r="A2" s="97">
        <v>1</v>
      </c>
      <c r="B2" s="64" t="s">
        <v>395</v>
      </c>
      <c r="C2" s="65">
        <v>52767411</v>
      </c>
      <c r="D2" s="66" t="s">
        <v>93</v>
      </c>
      <c r="E2" s="67" t="s">
        <v>19</v>
      </c>
      <c r="F2" s="68" t="s">
        <v>79</v>
      </c>
      <c r="G2" s="68" t="s">
        <v>31</v>
      </c>
      <c r="H2" s="69" t="s">
        <v>92</v>
      </c>
      <c r="I2" s="69" t="s">
        <v>396</v>
      </c>
      <c r="J2" s="69">
        <v>22639929</v>
      </c>
      <c r="K2" s="69" t="s">
        <v>375</v>
      </c>
      <c r="L2" s="69">
        <v>3003243806</v>
      </c>
      <c r="M2" s="66" t="s">
        <v>92</v>
      </c>
      <c r="N2" s="9">
        <v>186</v>
      </c>
      <c r="O2" s="18">
        <v>23997</v>
      </c>
      <c r="P2" s="18">
        <v>4463442</v>
      </c>
      <c r="Q2" s="13">
        <v>44043</v>
      </c>
      <c r="R2" s="31">
        <v>13390326</v>
      </c>
    </row>
    <row r="3" spans="1:18" ht="15" customHeight="1" x14ac:dyDescent="0.25">
      <c r="A3" s="97">
        <v>2</v>
      </c>
      <c r="B3" s="64" t="s">
        <v>397</v>
      </c>
      <c r="C3" s="65">
        <v>1024489539</v>
      </c>
      <c r="D3" s="66" t="s">
        <v>398</v>
      </c>
      <c r="E3" s="67" t="s">
        <v>19</v>
      </c>
      <c r="F3" s="68" t="s">
        <v>79</v>
      </c>
      <c r="G3" s="68" t="s">
        <v>43</v>
      </c>
      <c r="H3" s="69" t="s">
        <v>92</v>
      </c>
      <c r="I3" s="69" t="s">
        <v>396</v>
      </c>
      <c r="J3" s="69">
        <v>22639929</v>
      </c>
      <c r="K3" s="69" t="s">
        <v>375</v>
      </c>
      <c r="L3" s="69">
        <v>3003243806</v>
      </c>
      <c r="M3" s="66" t="s">
        <v>92</v>
      </c>
      <c r="N3" s="9">
        <v>186</v>
      </c>
      <c r="O3" s="18">
        <v>23997</v>
      </c>
      <c r="P3" s="18">
        <v>4463442</v>
      </c>
      <c r="Q3" s="13">
        <v>44043</v>
      </c>
      <c r="R3" s="31">
        <v>13390326</v>
      </c>
    </row>
    <row r="4" spans="1:18" ht="15" customHeight="1" x14ac:dyDescent="0.25">
      <c r="A4" s="97">
        <v>3</v>
      </c>
      <c r="B4" s="64" t="s">
        <v>399</v>
      </c>
      <c r="C4" s="65">
        <v>52220778</v>
      </c>
      <c r="D4" s="66" t="s">
        <v>400</v>
      </c>
      <c r="E4" s="67" t="s">
        <v>19</v>
      </c>
      <c r="F4" s="68" t="s">
        <v>79</v>
      </c>
      <c r="G4" s="68" t="s">
        <v>43</v>
      </c>
      <c r="H4" s="69" t="s">
        <v>92</v>
      </c>
      <c r="I4" s="69" t="s">
        <v>396</v>
      </c>
      <c r="J4" s="69">
        <v>22639929</v>
      </c>
      <c r="K4" s="69" t="s">
        <v>375</v>
      </c>
      <c r="L4" s="69">
        <v>3003243806</v>
      </c>
      <c r="M4" s="66" t="s">
        <v>83</v>
      </c>
      <c r="N4" s="9">
        <v>186</v>
      </c>
      <c r="O4" s="18">
        <v>9325</v>
      </c>
      <c r="P4" s="18">
        <v>1734450</v>
      </c>
      <c r="Q4" s="13">
        <v>44043</v>
      </c>
      <c r="R4" s="31">
        <v>5203350</v>
      </c>
    </row>
    <row r="5" spans="1:18" ht="15" customHeight="1" x14ac:dyDescent="0.25">
      <c r="A5" s="97">
        <v>4</v>
      </c>
      <c r="B5" s="64" t="s">
        <v>401</v>
      </c>
      <c r="C5" s="65">
        <v>1016031703</v>
      </c>
      <c r="D5" s="66" t="s">
        <v>402</v>
      </c>
      <c r="E5" s="67" t="s">
        <v>19</v>
      </c>
      <c r="F5" s="68" t="s">
        <v>79</v>
      </c>
      <c r="G5" s="68" t="s">
        <v>43</v>
      </c>
      <c r="H5" s="69" t="s">
        <v>92</v>
      </c>
      <c r="I5" s="69" t="s">
        <v>396</v>
      </c>
      <c r="J5" s="69">
        <v>22639929</v>
      </c>
      <c r="K5" s="69" t="s">
        <v>375</v>
      </c>
      <c r="L5" s="69">
        <v>3003243806</v>
      </c>
      <c r="M5" s="66" t="s">
        <v>92</v>
      </c>
      <c r="N5" s="9">
        <v>186</v>
      </c>
      <c r="O5" s="18">
        <v>23997</v>
      </c>
      <c r="P5" s="18">
        <v>4463442</v>
      </c>
      <c r="Q5" s="13">
        <v>44043</v>
      </c>
      <c r="R5" s="31">
        <v>13390326</v>
      </c>
    </row>
    <row r="6" spans="1:18" ht="15" customHeight="1" x14ac:dyDescent="0.25">
      <c r="A6" s="97">
        <v>5</v>
      </c>
      <c r="B6" s="64" t="s">
        <v>403</v>
      </c>
      <c r="C6" s="65">
        <v>39566794</v>
      </c>
      <c r="D6" s="66" t="s">
        <v>404</v>
      </c>
      <c r="E6" s="67" t="s">
        <v>19</v>
      </c>
      <c r="F6" s="68" t="s">
        <v>79</v>
      </c>
      <c r="G6" s="68" t="s">
        <v>43</v>
      </c>
      <c r="H6" s="69" t="s">
        <v>92</v>
      </c>
      <c r="I6" s="69" t="s">
        <v>396</v>
      </c>
      <c r="J6" s="69">
        <v>22639929</v>
      </c>
      <c r="K6" s="69" t="s">
        <v>375</v>
      </c>
      <c r="L6" s="69">
        <v>3003243806</v>
      </c>
      <c r="M6" s="66" t="s">
        <v>83</v>
      </c>
      <c r="N6" s="9">
        <v>186</v>
      </c>
      <c r="O6" s="18">
        <v>9325</v>
      </c>
      <c r="P6" s="18">
        <v>1734450</v>
      </c>
      <c r="Q6" s="13">
        <v>44043</v>
      </c>
      <c r="R6" s="31">
        <v>5203350</v>
      </c>
    </row>
    <row r="7" spans="1:18" ht="15" customHeight="1" x14ac:dyDescent="0.25">
      <c r="A7" s="97">
        <v>6</v>
      </c>
      <c r="B7" s="64" t="s">
        <v>405</v>
      </c>
      <c r="C7" s="65">
        <v>53130063</v>
      </c>
      <c r="D7" s="66" t="s">
        <v>406</v>
      </c>
      <c r="E7" s="67" t="s">
        <v>19</v>
      </c>
      <c r="F7" s="68" t="s">
        <v>79</v>
      </c>
      <c r="G7" s="68" t="s">
        <v>43</v>
      </c>
      <c r="H7" s="69" t="s">
        <v>92</v>
      </c>
      <c r="I7" s="69" t="s">
        <v>396</v>
      </c>
      <c r="J7" s="69">
        <v>22639929</v>
      </c>
      <c r="K7" s="69" t="s">
        <v>375</v>
      </c>
      <c r="L7" s="69">
        <v>3003243806</v>
      </c>
      <c r="M7" s="66" t="s">
        <v>83</v>
      </c>
      <c r="N7" s="9">
        <v>186</v>
      </c>
      <c r="O7" s="18">
        <v>9325</v>
      </c>
      <c r="P7" s="18">
        <v>1734450</v>
      </c>
      <c r="Q7" s="13">
        <v>44043</v>
      </c>
      <c r="R7" s="31">
        <v>5203350</v>
      </c>
    </row>
    <row r="8" spans="1:18" ht="15" customHeight="1" x14ac:dyDescent="0.25">
      <c r="A8" s="97">
        <v>7</v>
      </c>
      <c r="B8" s="64" t="s">
        <v>407</v>
      </c>
      <c r="C8" s="65">
        <v>1116156830</v>
      </c>
      <c r="D8" s="66" t="s">
        <v>408</v>
      </c>
      <c r="E8" s="67" t="s">
        <v>19</v>
      </c>
      <c r="F8" s="68" t="s">
        <v>79</v>
      </c>
      <c r="G8" s="68" t="s">
        <v>43</v>
      </c>
      <c r="H8" s="69" t="s">
        <v>92</v>
      </c>
      <c r="I8" s="69" t="s">
        <v>396</v>
      </c>
      <c r="J8" s="69">
        <v>22639929</v>
      </c>
      <c r="K8" s="69" t="s">
        <v>375</v>
      </c>
      <c r="L8" s="69">
        <v>3003243806</v>
      </c>
      <c r="M8" s="66" t="s">
        <v>83</v>
      </c>
      <c r="N8" s="9">
        <v>186</v>
      </c>
      <c r="O8" s="18">
        <v>9325</v>
      </c>
      <c r="P8" s="18">
        <v>1734450</v>
      </c>
      <c r="Q8" s="13">
        <v>44043</v>
      </c>
      <c r="R8" s="31">
        <v>5203350</v>
      </c>
    </row>
    <row r="9" spans="1:18" ht="15" customHeight="1" x14ac:dyDescent="0.25">
      <c r="A9" s="97">
        <v>8</v>
      </c>
      <c r="B9" s="64" t="s">
        <v>409</v>
      </c>
      <c r="C9" s="65">
        <v>52772733</v>
      </c>
      <c r="D9" s="66" t="s">
        <v>410</v>
      </c>
      <c r="E9" s="67" t="s">
        <v>19</v>
      </c>
      <c r="F9" s="68" t="s">
        <v>79</v>
      </c>
      <c r="G9" s="68" t="s">
        <v>43</v>
      </c>
      <c r="H9" s="69" t="s">
        <v>92</v>
      </c>
      <c r="I9" s="69" t="s">
        <v>396</v>
      </c>
      <c r="J9" s="69">
        <v>22639929</v>
      </c>
      <c r="K9" s="69" t="s">
        <v>375</v>
      </c>
      <c r="L9" s="69">
        <v>3003243806</v>
      </c>
      <c r="M9" s="66" t="s">
        <v>98</v>
      </c>
      <c r="N9" s="9">
        <v>186</v>
      </c>
      <c r="O9" s="18">
        <v>11082</v>
      </c>
      <c r="P9" s="18">
        <v>2061252</v>
      </c>
      <c r="Q9" s="13">
        <v>44043</v>
      </c>
      <c r="R9" s="31">
        <v>6183756</v>
      </c>
    </row>
    <row r="10" spans="1:18" ht="15" customHeight="1" x14ac:dyDescent="0.25">
      <c r="A10" s="97">
        <v>9</v>
      </c>
      <c r="B10" s="64" t="s">
        <v>411</v>
      </c>
      <c r="C10" s="65">
        <v>1056908134</v>
      </c>
      <c r="D10" s="66" t="s">
        <v>412</v>
      </c>
      <c r="E10" s="67" t="s">
        <v>19</v>
      </c>
      <c r="F10" s="68" t="s">
        <v>79</v>
      </c>
      <c r="G10" s="68" t="s">
        <v>43</v>
      </c>
      <c r="H10" s="69" t="s">
        <v>92</v>
      </c>
      <c r="I10" s="69" t="s">
        <v>396</v>
      </c>
      <c r="J10" s="69">
        <v>22639929</v>
      </c>
      <c r="K10" s="69" t="s">
        <v>375</v>
      </c>
      <c r="L10" s="69">
        <v>3003243806</v>
      </c>
      <c r="M10" s="66" t="s">
        <v>83</v>
      </c>
      <c r="N10" s="9">
        <v>186</v>
      </c>
      <c r="O10" s="18">
        <v>9325</v>
      </c>
      <c r="P10" s="18">
        <v>1734450</v>
      </c>
      <c r="Q10" s="13">
        <v>44043</v>
      </c>
      <c r="R10" s="31">
        <v>5203350</v>
      </c>
    </row>
    <row r="11" spans="1:18" ht="15" customHeight="1" x14ac:dyDescent="0.25">
      <c r="A11" s="97">
        <v>10</v>
      </c>
      <c r="B11" s="3" t="s">
        <v>757</v>
      </c>
      <c r="C11" s="4">
        <v>1074159595</v>
      </c>
      <c r="D11" s="5" t="s">
        <v>758</v>
      </c>
      <c r="E11" s="6" t="s">
        <v>19</v>
      </c>
      <c r="F11" s="7" t="s">
        <v>79</v>
      </c>
      <c r="G11" s="17" t="s">
        <v>719</v>
      </c>
      <c r="H11" s="8" t="s">
        <v>720</v>
      </c>
      <c r="I11" s="8" t="s">
        <v>474</v>
      </c>
      <c r="J11" s="8">
        <v>1023870060</v>
      </c>
      <c r="K11" s="47" t="s">
        <v>721</v>
      </c>
      <c r="L11" s="8">
        <v>3202951536</v>
      </c>
      <c r="M11" s="5" t="s">
        <v>83</v>
      </c>
      <c r="N11" s="9">
        <v>186</v>
      </c>
      <c r="O11" s="10">
        <v>9325</v>
      </c>
      <c r="P11" s="10">
        <v>1734450</v>
      </c>
      <c r="Q11" s="13">
        <v>44043</v>
      </c>
      <c r="R11" s="12">
        <f>+O11*558</f>
        <v>5203350</v>
      </c>
    </row>
    <row r="12" spans="1:18" ht="15" customHeight="1" x14ac:dyDescent="0.25">
      <c r="A12" s="97">
        <v>11</v>
      </c>
      <c r="B12" s="64" t="s">
        <v>413</v>
      </c>
      <c r="C12" s="65">
        <v>1019035454</v>
      </c>
      <c r="D12" s="66" t="s">
        <v>414</v>
      </c>
      <c r="E12" s="67" t="s">
        <v>19</v>
      </c>
      <c r="F12" s="68" t="s">
        <v>79</v>
      </c>
      <c r="G12" s="68" t="s">
        <v>43</v>
      </c>
      <c r="H12" s="69" t="s">
        <v>92</v>
      </c>
      <c r="I12" s="69" t="s">
        <v>396</v>
      </c>
      <c r="J12" s="69">
        <v>22639929</v>
      </c>
      <c r="K12" s="69" t="s">
        <v>375</v>
      </c>
      <c r="L12" s="69">
        <v>3003243806</v>
      </c>
      <c r="M12" s="66" t="s">
        <v>83</v>
      </c>
      <c r="N12" s="9">
        <v>186</v>
      </c>
      <c r="O12" s="18">
        <v>9325</v>
      </c>
      <c r="P12" s="18">
        <v>1734450</v>
      </c>
      <c r="Q12" s="13">
        <v>44043</v>
      </c>
      <c r="R12" s="31">
        <v>5203350</v>
      </c>
    </row>
    <row r="13" spans="1:18" ht="15.75" customHeight="1" x14ac:dyDescent="0.25">
      <c r="A13" s="97">
        <v>12</v>
      </c>
      <c r="B13" s="64" t="s">
        <v>415</v>
      </c>
      <c r="C13" s="65">
        <v>1056930070</v>
      </c>
      <c r="D13" s="66" t="s">
        <v>416</v>
      </c>
      <c r="E13" s="67" t="s">
        <v>19</v>
      </c>
      <c r="F13" s="68" t="s">
        <v>79</v>
      </c>
      <c r="G13" s="68" t="s">
        <v>43</v>
      </c>
      <c r="H13" s="69" t="s">
        <v>92</v>
      </c>
      <c r="I13" s="69" t="s">
        <v>396</v>
      </c>
      <c r="J13" s="69">
        <v>22639929</v>
      </c>
      <c r="K13" s="69" t="s">
        <v>375</v>
      </c>
      <c r="L13" s="69">
        <v>3003243806</v>
      </c>
      <c r="M13" s="66" t="s">
        <v>98</v>
      </c>
      <c r="N13" s="9">
        <v>186</v>
      </c>
      <c r="O13" s="18">
        <v>11082</v>
      </c>
      <c r="P13" s="18">
        <v>2061252</v>
      </c>
      <c r="Q13" s="13">
        <v>44043</v>
      </c>
      <c r="R13" s="31">
        <v>6183756</v>
      </c>
    </row>
    <row r="14" spans="1:18" ht="15" customHeight="1" x14ac:dyDescent="0.25">
      <c r="A14" s="97">
        <v>13</v>
      </c>
      <c r="B14" s="3" t="s">
        <v>750</v>
      </c>
      <c r="C14" s="4">
        <v>53890507</v>
      </c>
      <c r="D14" s="5" t="s">
        <v>751</v>
      </c>
      <c r="E14" s="6" t="s">
        <v>19</v>
      </c>
      <c r="F14" s="7" t="s">
        <v>79</v>
      </c>
      <c r="G14" s="17" t="s">
        <v>752</v>
      </c>
      <c r="H14" s="8" t="s">
        <v>720</v>
      </c>
      <c r="I14" s="8" t="s">
        <v>474</v>
      </c>
      <c r="J14" s="8">
        <v>1023870060</v>
      </c>
      <c r="K14" s="47" t="s">
        <v>721</v>
      </c>
      <c r="L14" s="8">
        <v>3202951536</v>
      </c>
      <c r="M14" s="5" t="s">
        <v>83</v>
      </c>
      <c r="N14" s="9">
        <v>186</v>
      </c>
      <c r="O14" s="10">
        <v>9325</v>
      </c>
      <c r="P14" s="10">
        <v>1734450</v>
      </c>
      <c r="Q14" s="13">
        <v>44043</v>
      </c>
      <c r="R14" s="12">
        <f>+O14*558</f>
        <v>5203350</v>
      </c>
    </row>
    <row r="15" spans="1:18" ht="15" customHeight="1" x14ac:dyDescent="0.25">
      <c r="A15" s="97">
        <v>14</v>
      </c>
      <c r="B15" s="64" t="s">
        <v>417</v>
      </c>
      <c r="C15" s="65">
        <v>51998220</v>
      </c>
      <c r="D15" s="66" t="s">
        <v>418</v>
      </c>
      <c r="E15" s="67" t="s">
        <v>19</v>
      </c>
      <c r="F15" s="68" t="s">
        <v>79</v>
      </c>
      <c r="G15" s="68" t="s">
        <v>43</v>
      </c>
      <c r="H15" s="69" t="s">
        <v>92</v>
      </c>
      <c r="I15" s="69" t="s">
        <v>396</v>
      </c>
      <c r="J15" s="69">
        <v>22639929</v>
      </c>
      <c r="K15" s="69" t="s">
        <v>375</v>
      </c>
      <c r="L15" s="69">
        <v>3003243806</v>
      </c>
      <c r="M15" s="66" t="s">
        <v>83</v>
      </c>
      <c r="N15" s="9">
        <v>186</v>
      </c>
      <c r="O15" s="18">
        <v>9325</v>
      </c>
      <c r="P15" s="18">
        <v>1734450</v>
      </c>
      <c r="Q15" s="13">
        <v>44043</v>
      </c>
      <c r="R15" s="31">
        <v>5203350</v>
      </c>
    </row>
    <row r="16" spans="1:18" ht="15" customHeight="1" x14ac:dyDescent="0.25">
      <c r="A16" s="97">
        <v>15</v>
      </c>
      <c r="B16" s="64" t="s">
        <v>419</v>
      </c>
      <c r="C16" s="65">
        <v>51851515</v>
      </c>
      <c r="D16" s="66" t="s">
        <v>420</v>
      </c>
      <c r="E16" s="67" t="s">
        <v>19</v>
      </c>
      <c r="F16" s="68" t="s">
        <v>79</v>
      </c>
      <c r="G16" s="68" t="s">
        <v>43</v>
      </c>
      <c r="H16" s="69" t="s">
        <v>92</v>
      </c>
      <c r="I16" s="69" t="s">
        <v>396</v>
      </c>
      <c r="J16" s="69">
        <v>22639929</v>
      </c>
      <c r="K16" s="69" t="s">
        <v>375</v>
      </c>
      <c r="L16" s="69">
        <v>3003243806</v>
      </c>
      <c r="M16" s="66" t="s">
        <v>83</v>
      </c>
      <c r="N16" s="9">
        <v>186</v>
      </c>
      <c r="O16" s="18">
        <v>9325</v>
      </c>
      <c r="P16" s="18">
        <v>1734450</v>
      </c>
      <c r="Q16" s="13">
        <v>44043</v>
      </c>
      <c r="R16" s="31">
        <v>5203350</v>
      </c>
    </row>
    <row r="17" spans="1:18" ht="15" customHeight="1" x14ac:dyDescent="0.25">
      <c r="A17" s="97">
        <v>16</v>
      </c>
      <c r="B17" s="64" t="s">
        <v>421</v>
      </c>
      <c r="C17" s="65">
        <v>1010226459</v>
      </c>
      <c r="D17" s="66" t="s">
        <v>422</v>
      </c>
      <c r="E17" s="67" t="s">
        <v>19</v>
      </c>
      <c r="F17" s="68" t="s">
        <v>79</v>
      </c>
      <c r="G17" s="68" t="s">
        <v>43</v>
      </c>
      <c r="H17" s="69" t="s">
        <v>92</v>
      </c>
      <c r="I17" s="69" t="s">
        <v>396</v>
      </c>
      <c r="J17" s="69">
        <v>22639929</v>
      </c>
      <c r="K17" s="69" t="s">
        <v>375</v>
      </c>
      <c r="L17" s="69">
        <v>3003243806</v>
      </c>
      <c r="M17" s="66" t="s">
        <v>83</v>
      </c>
      <c r="N17" s="9">
        <v>186</v>
      </c>
      <c r="O17" s="18">
        <v>9325</v>
      </c>
      <c r="P17" s="18">
        <v>1734450</v>
      </c>
      <c r="Q17" s="13">
        <v>44043</v>
      </c>
      <c r="R17" s="31">
        <v>5203350</v>
      </c>
    </row>
    <row r="18" spans="1:18" ht="15" customHeight="1" x14ac:dyDescent="0.25">
      <c r="A18" s="97">
        <v>17</v>
      </c>
      <c r="B18" s="64" t="s">
        <v>423</v>
      </c>
      <c r="C18" s="65">
        <v>53097688</v>
      </c>
      <c r="D18" s="66" t="s">
        <v>424</v>
      </c>
      <c r="E18" s="67" t="s">
        <v>19</v>
      </c>
      <c r="F18" s="68" t="s">
        <v>79</v>
      </c>
      <c r="G18" s="68" t="s">
        <v>43</v>
      </c>
      <c r="H18" s="69" t="s">
        <v>92</v>
      </c>
      <c r="I18" s="69" t="s">
        <v>396</v>
      </c>
      <c r="J18" s="69">
        <v>22639929</v>
      </c>
      <c r="K18" s="69" t="s">
        <v>375</v>
      </c>
      <c r="L18" s="69">
        <v>3003243806</v>
      </c>
      <c r="M18" s="66" t="s">
        <v>98</v>
      </c>
      <c r="N18" s="9">
        <v>186</v>
      </c>
      <c r="O18" s="18">
        <v>11082</v>
      </c>
      <c r="P18" s="18">
        <v>2061252</v>
      </c>
      <c r="Q18" s="13">
        <v>44043</v>
      </c>
      <c r="R18" s="31">
        <v>6183756</v>
      </c>
    </row>
    <row r="19" spans="1:18" ht="15" customHeight="1" x14ac:dyDescent="0.25">
      <c r="A19" s="97">
        <v>18</v>
      </c>
      <c r="B19" s="64" t="s">
        <v>425</v>
      </c>
      <c r="C19" s="65">
        <v>1140829805</v>
      </c>
      <c r="D19" s="66" t="s">
        <v>426</v>
      </c>
      <c r="E19" s="67" t="s">
        <v>19</v>
      </c>
      <c r="F19" s="68" t="s">
        <v>79</v>
      </c>
      <c r="G19" s="68" t="s">
        <v>43</v>
      </c>
      <c r="H19" s="69" t="s">
        <v>92</v>
      </c>
      <c r="I19" s="69" t="s">
        <v>396</v>
      </c>
      <c r="J19" s="69">
        <v>22639929</v>
      </c>
      <c r="K19" s="69" t="s">
        <v>375</v>
      </c>
      <c r="L19" s="69">
        <v>3003243806</v>
      </c>
      <c r="M19" s="66" t="s">
        <v>92</v>
      </c>
      <c r="N19" s="9">
        <v>186</v>
      </c>
      <c r="O19" s="18">
        <v>23997</v>
      </c>
      <c r="P19" s="18">
        <v>4463442</v>
      </c>
      <c r="Q19" s="13">
        <v>44043</v>
      </c>
      <c r="R19" s="31">
        <v>13390326</v>
      </c>
    </row>
    <row r="20" spans="1:18" ht="15" customHeight="1" x14ac:dyDescent="0.25">
      <c r="A20" s="97">
        <v>19</v>
      </c>
      <c r="B20" s="64" t="s">
        <v>427</v>
      </c>
      <c r="C20" s="65">
        <v>8767314</v>
      </c>
      <c r="D20" s="66" t="s">
        <v>428</v>
      </c>
      <c r="E20" s="67" t="s">
        <v>19</v>
      </c>
      <c r="F20" s="68" t="s">
        <v>79</v>
      </c>
      <c r="G20" s="68" t="s">
        <v>43</v>
      </c>
      <c r="H20" s="69" t="s">
        <v>92</v>
      </c>
      <c r="I20" s="69" t="s">
        <v>396</v>
      </c>
      <c r="J20" s="69">
        <v>22639929</v>
      </c>
      <c r="K20" s="69" t="s">
        <v>375</v>
      </c>
      <c r="L20" s="69">
        <v>3003243806</v>
      </c>
      <c r="M20" s="66" t="s">
        <v>92</v>
      </c>
      <c r="N20" s="9">
        <v>186</v>
      </c>
      <c r="O20" s="18">
        <v>23997</v>
      </c>
      <c r="P20" s="18">
        <v>4463442</v>
      </c>
      <c r="Q20" s="13">
        <v>44043</v>
      </c>
      <c r="R20" s="31">
        <v>13390326</v>
      </c>
    </row>
    <row r="21" spans="1:18" ht="15" customHeight="1" x14ac:dyDescent="0.25">
      <c r="A21" s="97">
        <v>20</v>
      </c>
      <c r="B21" s="64" t="s">
        <v>429</v>
      </c>
      <c r="C21" s="65">
        <v>1047456668</v>
      </c>
      <c r="D21" s="66" t="s">
        <v>430</v>
      </c>
      <c r="E21" s="67" t="s">
        <v>19</v>
      </c>
      <c r="F21" s="68" t="s">
        <v>79</v>
      </c>
      <c r="G21" s="68" t="s">
        <v>43</v>
      </c>
      <c r="H21" s="69" t="s">
        <v>92</v>
      </c>
      <c r="I21" s="69" t="s">
        <v>396</v>
      </c>
      <c r="J21" s="69">
        <v>22639929</v>
      </c>
      <c r="K21" s="69" t="s">
        <v>375</v>
      </c>
      <c r="L21" s="69">
        <v>3003243806</v>
      </c>
      <c r="M21" s="66" t="s">
        <v>92</v>
      </c>
      <c r="N21" s="9">
        <v>186</v>
      </c>
      <c r="O21" s="18">
        <v>23997</v>
      </c>
      <c r="P21" s="18">
        <v>4463442</v>
      </c>
      <c r="Q21" s="13">
        <v>44043</v>
      </c>
      <c r="R21" s="31">
        <v>13390326</v>
      </c>
    </row>
    <row r="22" spans="1:18" ht="15" customHeight="1" x14ac:dyDescent="0.25">
      <c r="A22" s="97">
        <v>21</v>
      </c>
      <c r="B22" s="64" t="s">
        <v>431</v>
      </c>
      <c r="C22" s="65">
        <v>35252104</v>
      </c>
      <c r="D22" s="66" t="s">
        <v>432</v>
      </c>
      <c r="E22" s="67" t="s">
        <v>19</v>
      </c>
      <c r="F22" s="68" t="s">
        <v>79</v>
      </c>
      <c r="G22" s="68" t="s">
        <v>43</v>
      </c>
      <c r="H22" s="69" t="s">
        <v>92</v>
      </c>
      <c r="I22" s="69" t="s">
        <v>396</v>
      </c>
      <c r="J22" s="69">
        <v>22639929</v>
      </c>
      <c r="K22" s="69" t="s">
        <v>375</v>
      </c>
      <c r="L22" s="69">
        <v>3003243806</v>
      </c>
      <c r="M22" s="66" t="s">
        <v>83</v>
      </c>
      <c r="N22" s="9">
        <v>186</v>
      </c>
      <c r="O22" s="18">
        <v>9325</v>
      </c>
      <c r="P22" s="18">
        <v>1734450</v>
      </c>
      <c r="Q22" s="13">
        <v>44043</v>
      </c>
      <c r="R22" s="31">
        <v>5203350</v>
      </c>
    </row>
    <row r="23" spans="1:18" ht="15" customHeight="1" x14ac:dyDescent="0.25">
      <c r="A23" s="97">
        <v>22</v>
      </c>
      <c r="B23" s="3" t="s">
        <v>372</v>
      </c>
      <c r="C23" s="4">
        <v>79883827</v>
      </c>
      <c r="D23" s="59" t="s">
        <v>373</v>
      </c>
      <c r="E23" s="6" t="s">
        <v>19</v>
      </c>
      <c r="F23" s="7" t="s">
        <v>79</v>
      </c>
      <c r="G23" s="7" t="s">
        <v>31</v>
      </c>
      <c r="H23" s="8" t="s">
        <v>374</v>
      </c>
      <c r="I23" s="8" t="s">
        <v>93</v>
      </c>
      <c r="J23" s="8">
        <v>22639929</v>
      </c>
      <c r="K23" s="8" t="s">
        <v>375</v>
      </c>
      <c r="L23" s="8">
        <v>3003243806</v>
      </c>
      <c r="M23" s="5" t="s">
        <v>83</v>
      </c>
      <c r="N23" s="15">
        <v>186</v>
      </c>
      <c r="O23" s="18">
        <v>9325</v>
      </c>
      <c r="P23" s="18">
        <f>+O23*N23</f>
        <v>1734450</v>
      </c>
      <c r="Q23" s="63">
        <v>44043</v>
      </c>
      <c r="R23" s="31">
        <f>+P23*3</f>
        <v>5203350</v>
      </c>
    </row>
    <row r="24" spans="1:18" ht="15" customHeight="1" x14ac:dyDescent="0.25">
      <c r="A24" s="97">
        <v>23</v>
      </c>
      <c r="B24" s="64" t="s">
        <v>433</v>
      </c>
      <c r="C24" s="65">
        <v>1022935970</v>
      </c>
      <c r="D24" s="66" t="s">
        <v>434</v>
      </c>
      <c r="E24" s="67" t="s">
        <v>19</v>
      </c>
      <c r="F24" s="68" t="s">
        <v>79</v>
      </c>
      <c r="G24" s="68" t="s">
        <v>43</v>
      </c>
      <c r="H24" s="69" t="s">
        <v>92</v>
      </c>
      <c r="I24" s="69" t="s">
        <v>396</v>
      </c>
      <c r="J24" s="69">
        <v>22639929</v>
      </c>
      <c r="K24" s="69" t="s">
        <v>375</v>
      </c>
      <c r="L24" s="69">
        <v>3003243806</v>
      </c>
      <c r="M24" s="66" t="s">
        <v>83</v>
      </c>
      <c r="N24" s="9">
        <v>186</v>
      </c>
      <c r="O24" s="18">
        <v>9325</v>
      </c>
      <c r="P24" s="18">
        <v>1734450</v>
      </c>
      <c r="Q24" s="13">
        <v>44043</v>
      </c>
      <c r="R24" s="31">
        <v>5203350</v>
      </c>
    </row>
    <row r="25" spans="1:18" ht="15" customHeight="1" x14ac:dyDescent="0.25">
      <c r="A25" s="97">
        <v>24</v>
      </c>
      <c r="B25" s="3" t="s">
        <v>717</v>
      </c>
      <c r="C25" s="4">
        <v>80757567</v>
      </c>
      <c r="D25" s="5" t="s">
        <v>718</v>
      </c>
      <c r="E25" s="6" t="s">
        <v>19</v>
      </c>
      <c r="F25" s="7" t="s">
        <v>79</v>
      </c>
      <c r="G25" s="17" t="s">
        <v>719</v>
      </c>
      <c r="H25" s="8" t="s">
        <v>720</v>
      </c>
      <c r="I25" s="8" t="s">
        <v>474</v>
      </c>
      <c r="J25" s="8">
        <v>1023870060</v>
      </c>
      <c r="K25" s="47" t="s">
        <v>721</v>
      </c>
      <c r="L25" s="8">
        <v>3202951536</v>
      </c>
      <c r="M25" s="17" t="s">
        <v>98</v>
      </c>
      <c r="N25" s="9">
        <v>186</v>
      </c>
      <c r="O25" s="18">
        <v>11082</v>
      </c>
      <c r="P25" s="10">
        <f>+O25*N25</f>
        <v>2061252</v>
      </c>
      <c r="Q25" s="13">
        <v>44043</v>
      </c>
      <c r="R25" s="12">
        <f>+O25*558</f>
        <v>6183756</v>
      </c>
    </row>
    <row r="26" spans="1:18" ht="15" customHeight="1" x14ac:dyDescent="0.25">
      <c r="A26" s="97">
        <v>25</v>
      </c>
      <c r="B26" s="64" t="s">
        <v>435</v>
      </c>
      <c r="C26" s="65">
        <v>1013636640</v>
      </c>
      <c r="D26" s="66" t="s">
        <v>436</v>
      </c>
      <c r="E26" s="67" t="s">
        <v>19</v>
      </c>
      <c r="F26" s="68" t="s">
        <v>79</v>
      </c>
      <c r="G26" s="68" t="s">
        <v>136</v>
      </c>
      <c r="H26" s="69" t="s">
        <v>92</v>
      </c>
      <c r="I26" s="69" t="s">
        <v>396</v>
      </c>
      <c r="J26" s="69">
        <v>22639929</v>
      </c>
      <c r="K26" s="69" t="s">
        <v>375</v>
      </c>
      <c r="L26" s="69">
        <v>3003243806</v>
      </c>
      <c r="M26" s="66" t="s">
        <v>98</v>
      </c>
      <c r="N26" s="9">
        <v>186</v>
      </c>
      <c r="O26" s="18">
        <v>11082</v>
      </c>
      <c r="P26" s="18">
        <v>2061252</v>
      </c>
      <c r="Q26" s="13">
        <v>44043</v>
      </c>
      <c r="R26" s="31">
        <v>6183756</v>
      </c>
    </row>
    <row r="27" spans="1:18" ht="15" customHeight="1" x14ac:dyDescent="0.25">
      <c r="A27" s="97">
        <v>26</v>
      </c>
      <c r="B27" s="64" t="s">
        <v>437</v>
      </c>
      <c r="C27" s="65">
        <v>35411563</v>
      </c>
      <c r="D27" s="66" t="s">
        <v>438</v>
      </c>
      <c r="E27" s="67" t="s">
        <v>19</v>
      </c>
      <c r="F27" s="68" t="s">
        <v>79</v>
      </c>
      <c r="G27" s="68" t="s">
        <v>43</v>
      </c>
      <c r="H27" s="69" t="s">
        <v>92</v>
      </c>
      <c r="I27" s="69" t="s">
        <v>396</v>
      </c>
      <c r="J27" s="69">
        <v>22639929</v>
      </c>
      <c r="K27" s="69" t="s">
        <v>375</v>
      </c>
      <c r="L27" s="69">
        <v>3003243806</v>
      </c>
      <c r="M27" s="66" t="s">
        <v>83</v>
      </c>
      <c r="N27" s="9">
        <v>186</v>
      </c>
      <c r="O27" s="18">
        <v>9325</v>
      </c>
      <c r="P27" s="18">
        <v>1734450</v>
      </c>
      <c r="Q27" s="13">
        <v>44043</v>
      </c>
      <c r="R27" s="31">
        <v>5203350</v>
      </c>
    </row>
    <row r="28" spans="1:18" ht="15" customHeight="1" x14ac:dyDescent="0.25">
      <c r="A28" s="97">
        <v>27</v>
      </c>
      <c r="B28" s="64" t="s">
        <v>439</v>
      </c>
      <c r="C28" s="65">
        <v>53091130</v>
      </c>
      <c r="D28" s="66" t="s">
        <v>440</v>
      </c>
      <c r="E28" s="67" t="s">
        <v>19</v>
      </c>
      <c r="F28" s="68" t="s">
        <v>79</v>
      </c>
      <c r="G28" s="68" t="s">
        <v>43</v>
      </c>
      <c r="H28" s="69" t="s">
        <v>92</v>
      </c>
      <c r="I28" s="69" t="s">
        <v>396</v>
      </c>
      <c r="J28" s="69">
        <v>22639929</v>
      </c>
      <c r="K28" s="69" t="s">
        <v>375</v>
      </c>
      <c r="L28" s="69">
        <v>3003243806</v>
      </c>
      <c r="M28" s="66" t="s">
        <v>83</v>
      </c>
      <c r="N28" s="9">
        <v>186</v>
      </c>
      <c r="O28" s="18">
        <v>8851</v>
      </c>
      <c r="P28" s="18">
        <v>1646286</v>
      </c>
      <c r="Q28" s="13">
        <v>44043</v>
      </c>
      <c r="R28" s="31">
        <v>4938858</v>
      </c>
    </row>
    <row r="29" spans="1:18" ht="15" customHeight="1" x14ac:dyDescent="0.25">
      <c r="A29" s="97">
        <v>28</v>
      </c>
      <c r="B29" s="64" t="s">
        <v>441</v>
      </c>
      <c r="C29" s="65">
        <v>1121839100</v>
      </c>
      <c r="D29" s="66" t="s">
        <v>442</v>
      </c>
      <c r="E29" s="67" t="s">
        <v>19</v>
      </c>
      <c r="F29" s="68" t="s">
        <v>79</v>
      </c>
      <c r="G29" s="68" t="s">
        <v>43</v>
      </c>
      <c r="H29" s="69" t="s">
        <v>92</v>
      </c>
      <c r="I29" s="69" t="s">
        <v>396</v>
      </c>
      <c r="J29" s="69">
        <v>22639929</v>
      </c>
      <c r="K29" s="69" t="s">
        <v>375</v>
      </c>
      <c r="L29" s="69">
        <v>3003243806</v>
      </c>
      <c r="M29" s="66" t="s">
        <v>83</v>
      </c>
      <c r="N29" s="9">
        <v>186</v>
      </c>
      <c r="O29" s="18">
        <v>9325</v>
      </c>
      <c r="P29" s="18">
        <v>1734450</v>
      </c>
      <c r="Q29" s="13">
        <v>44043</v>
      </c>
      <c r="R29" s="31">
        <v>5203350</v>
      </c>
    </row>
    <row r="30" spans="1:18" ht="15" customHeight="1" x14ac:dyDescent="0.25">
      <c r="A30" s="97">
        <v>29</v>
      </c>
      <c r="B30" s="64" t="s">
        <v>443</v>
      </c>
      <c r="C30" s="65">
        <v>51789153</v>
      </c>
      <c r="D30" s="66" t="s">
        <v>444</v>
      </c>
      <c r="E30" s="67" t="s">
        <v>19</v>
      </c>
      <c r="F30" s="68" t="s">
        <v>79</v>
      </c>
      <c r="G30" s="68" t="s">
        <v>43</v>
      </c>
      <c r="H30" s="69" t="s">
        <v>92</v>
      </c>
      <c r="I30" s="69" t="s">
        <v>396</v>
      </c>
      <c r="J30" s="69">
        <v>22639929</v>
      </c>
      <c r="K30" s="69" t="s">
        <v>375</v>
      </c>
      <c r="L30" s="69">
        <v>3003243806</v>
      </c>
      <c r="M30" s="66" t="s">
        <v>83</v>
      </c>
      <c r="N30" s="9">
        <v>186</v>
      </c>
      <c r="O30" s="18">
        <v>9325</v>
      </c>
      <c r="P30" s="18">
        <v>1734450</v>
      </c>
      <c r="Q30" s="13">
        <v>44043</v>
      </c>
      <c r="R30" s="31">
        <v>5203350</v>
      </c>
    </row>
    <row r="31" spans="1:18" ht="15" customHeight="1" x14ac:dyDescent="0.25">
      <c r="A31" s="97">
        <v>30</v>
      </c>
      <c r="B31" s="3" t="s">
        <v>376</v>
      </c>
      <c r="C31" s="4">
        <v>52487090</v>
      </c>
      <c r="D31" s="59" t="s">
        <v>377</v>
      </c>
      <c r="E31" s="6" t="s">
        <v>19</v>
      </c>
      <c r="F31" s="7" t="s">
        <v>79</v>
      </c>
      <c r="G31" s="7" t="s">
        <v>31</v>
      </c>
      <c r="H31" s="8" t="s">
        <v>374</v>
      </c>
      <c r="I31" s="8" t="s">
        <v>93</v>
      </c>
      <c r="J31" s="8">
        <v>22639929</v>
      </c>
      <c r="K31" s="8" t="s">
        <v>375</v>
      </c>
      <c r="L31" s="8">
        <v>3003243806</v>
      </c>
      <c r="M31" s="5" t="s">
        <v>83</v>
      </c>
      <c r="N31" s="15">
        <v>186</v>
      </c>
      <c r="O31" s="18">
        <v>9325</v>
      </c>
      <c r="P31" s="18">
        <f>+O31*N31</f>
        <v>1734450</v>
      </c>
      <c r="Q31" s="63">
        <v>44043</v>
      </c>
      <c r="R31" s="31">
        <f>+P31*3</f>
        <v>5203350</v>
      </c>
    </row>
    <row r="32" spans="1:18" ht="15" customHeight="1" x14ac:dyDescent="0.25">
      <c r="A32" s="97">
        <v>31</v>
      </c>
      <c r="B32" s="34" t="s">
        <v>813</v>
      </c>
      <c r="C32" s="85">
        <v>1030694733</v>
      </c>
      <c r="D32" s="85" t="s">
        <v>814</v>
      </c>
      <c r="E32" s="67" t="s">
        <v>19</v>
      </c>
      <c r="F32" s="69" t="s">
        <v>107</v>
      </c>
      <c r="G32" s="85" t="s">
        <v>136</v>
      </c>
      <c r="H32" s="69" t="s">
        <v>102</v>
      </c>
      <c r="I32" s="69" t="s">
        <v>103</v>
      </c>
      <c r="J32" s="69">
        <v>22583125</v>
      </c>
      <c r="K32" s="86" t="s">
        <v>104</v>
      </c>
      <c r="L32" s="69">
        <v>3003038939</v>
      </c>
      <c r="M32" s="85" t="s">
        <v>108</v>
      </c>
      <c r="N32" s="85">
        <v>186</v>
      </c>
      <c r="O32" s="18">
        <v>7405</v>
      </c>
      <c r="P32" s="18">
        <v>1377330</v>
      </c>
      <c r="Q32" s="13">
        <v>44043</v>
      </c>
      <c r="R32" s="31">
        <f t="shared" ref="R32:R39" si="0">P32*3</f>
        <v>4131990</v>
      </c>
    </row>
    <row r="33" spans="1:18" ht="15" customHeight="1" x14ac:dyDescent="0.25">
      <c r="A33" s="97">
        <v>32</v>
      </c>
      <c r="B33" s="34" t="s">
        <v>815</v>
      </c>
      <c r="C33" s="85">
        <v>1048281887</v>
      </c>
      <c r="D33" s="85" t="s">
        <v>816</v>
      </c>
      <c r="E33" s="67" t="s">
        <v>19</v>
      </c>
      <c r="F33" s="69" t="s">
        <v>107</v>
      </c>
      <c r="G33" s="85" t="s">
        <v>31</v>
      </c>
      <c r="H33" s="69" t="s">
        <v>102</v>
      </c>
      <c r="I33" s="69" t="s">
        <v>103</v>
      </c>
      <c r="J33" s="69">
        <v>22583125</v>
      </c>
      <c r="K33" s="86" t="s">
        <v>104</v>
      </c>
      <c r="L33" s="69">
        <v>3003038939</v>
      </c>
      <c r="M33" s="85" t="s">
        <v>124</v>
      </c>
      <c r="N33" s="85">
        <v>186</v>
      </c>
      <c r="O33" s="18">
        <v>17163</v>
      </c>
      <c r="P33" s="18">
        <v>3192318</v>
      </c>
      <c r="Q33" s="13">
        <v>44043</v>
      </c>
      <c r="R33" s="31">
        <f t="shared" si="0"/>
        <v>9576954</v>
      </c>
    </row>
    <row r="34" spans="1:18" ht="15" customHeight="1" x14ac:dyDescent="0.25">
      <c r="A34" s="97">
        <v>33</v>
      </c>
      <c r="B34" s="34" t="s">
        <v>817</v>
      </c>
      <c r="C34" s="85">
        <v>52221959</v>
      </c>
      <c r="D34" s="85" t="s">
        <v>818</v>
      </c>
      <c r="E34" s="67" t="s">
        <v>19</v>
      </c>
      <c r="F34" s="69" t="s">
        <v>107</v>
      </c>
      <c r="G34" s="85" t="s">
        <v>43</v>
      </c>
      <c r="H34" s="69" t="s">
        <v>102</v>
      </c>
      <c r="I34" s="69" t="s">
        <v>103</v>
      </c>
      <c r="J34" s="69">
        <v>22583125</v>
      </c>
      <c r="K34" s="86" t="s">
        <v>104</v>
      </c>
      <c r="L34" s="69">
        <v>3003038939</v>
      </c>
      <c r="M34" s="85" t="s">
        <v>108</v>
      </c>
      <c r="N34" s="85">
        <v>186</v>
      </c>
      <c r="O34" s="18">
        <v>7405</v>
      </c>
      <c r="P34" s="18">
        <v>1377330</v>
      </c>
      <c r="Q34" s="13">
        <v>44043</v>
      </c>
      <c r="R34" s="31">
        <f t="shared" si="0"/>
        <v>4131990</v>
      </c>
    </row>
    <row r="35" spans="1:18" ht="15" customHeight="1" x14ac:dyDescent="0.25">
      <c r="A35" s="97">
        <v>34</v>
      </c>
      <c r="B35" s="34" t="s">
        <v>819</v>
      </c>
      <c r="C35" s="85">
        <v>1233488984</v>
      </c>
      <c r="D35" s="85" t="s">
        <v>820</v>
      </c>
      <c r="E35" s="67" t="s">
        <v>19</v>
      </c>
      <c r="F35" s="69" t="s">
        <v>107</v>
      </c>
      <c r="G35" s="85" t="s">
        <v>136</v>
      </c>
      <c r="H35" s="69" t="s">
        <v>102</v>
      </c>
      <c r="I35" s="69" t="s">
        <v>103</v>
      </c>
      <c r="J35" s="69">
        <v>22583125</v>
      </c>
      <c r="K35" s="86" t="s">
        <v>104</v>
      </c>
      <c r="L35" s="69">
        <v>3003038939</v>
      </c>
      <c r="M35" s="85" t="s">
        <v>108</v>
      </c>
      <c r="N35" s="85">
        <v>186</v>
      </c>
      <c r="O35" s="18">
        <v>7405</v>
      </c>
      <c r="P35" s="18">
        <v>1377330</v>
      </c>
      <c r="Q35" s="13">
        <v>44043</v>
      </c>
      <c r="R35" s="31">
        <f t="shared" si="0"/>
        <v>4131990</v>
      </c>
    </row>
    <row r="36" spans="1:18" ht="15" customHeight="1" x14ac:dyDescent="0.25">
      <c r="A36" s="97">
        <v>35</v>
      </c>
      <c r="B36" s="34" t="s">
        <v>821</v>
      </c>
      <c r="C36" s="85">
        <v>72290220</v>
      </c>
      <c r="D36" s="85" t="s">
        <v>822</v>
      </c>
      <c r="E36" s="67" t="s">
        <v>19</v>
      </c>
      <c r="F36" s="69" t="s">
        <v>107</v>
      </c>
      <c r="G36" s="85" t="s">
        <v>43</v>
      </c>
      <c r="H36" s="69" t="s">
        <v>102</v>
      </c>
      <c r="I36" s="69" t="s">
        <v>103</v>
      </c>
      <c r="J36" s="69">
        <v>22583125</v>
      </c>
      <c r="K36" s="86" t="s">
        <v>104</v>
      </c>
      <c r="L36" s="69">
        <v>3003038939</v>
      </c>
      <c r="M36" s="85" t="s">
        <v>108</v>
      </c>
      <c r="N36" s="85">
        <v>186</v>
      </c>
      <c r="O36" s="18">
        <v>7405</v>
      </c>
      <c r="P36" s="18">
        <v>1377330</v>
      </c>
      <c r="Q36" s="13">
        <v>44043</v>
      </c>
      <c r="R36" s="31">
        <f t="shared" si="0"/>
        <v>4131990</v>
      </c>
    </row>
    <row r="37" spans="1:18" ht="15" customHeight="1" x14ac:dyDescent="0.25">
      <c r="A37" s="97">
        <v>36</v>
      </c>
      <c r="B37" s="34" t="s">
        <v>823</v>
      </c>
      <c r="C37" s="85">
        <v>1031167911</v>
      </c>
      <c r="D37" s="85" t="s">
        <v>824</v>
      </c>
      <c r="E37" s="67" t="s">
        <v>19</v>
      </c>
      <c r="F37" s="69" t="s">
        <v>101</v>
      </c>
      <c r="G37" s="85" t="s">
        <v>43</v>
      </c>
      <c r="H37" s="69" t="s">
        <v>102</v>
      </c>
      <c r="I37" s="69" t="s">
        <v>103</v>
      </c>
      <c r="J37" s="69">
        <v>22583125</v>
      </c>
      <c r="K37" s="86" t="s">
        <v>104</v>
      </c>
      <c r="L37" s="69">
        <v>3003038939</v>
      </c>
      <c r="M37" s="85" t="s">
        <v>68</v>
      </c>
      <c r="N37" s="85">
        <v>186</v>
      </c>
      <c r="O37" s="18">
        <v>9325</v>
      </c>
      <c r="P37" s="18">
        <v>1734450</v>
      </c>
      <c r="Q37" s="13">
        <v>44043</v>
      </c>
      <c r="R37" s="31">
        <f t="shared" si="0"/>
        <v>5203350</v>
      </c>
    </row>
    <row r="38" spans="1:18" ht="15" customHeight="1" x14ac:dyDescent="0.25">
      <c r="A38" s="97">
        <v>37</v>
      </c>
      <c r="B38" s="34" t="s">
        <v>825</v>
      </c>
      <c r="C38" s="85">
        <v>1010183514</v>
      </c>
      <c r="D38" s="85" t="s">
        <v>826</v>
      </c>
      <c r="E38" s="67" t="s">
        <v>19</v>
      </c>
      <c r="F38" s="69" t="s">
        <v>101</v>
      </c>
      <c r="G38" s="85" t="s">
        <v>43</v>
      </c>
      <c r="H38" s="69" t="s">
        <v>102</v>
      </c>
      <c r="I38" s="69" t="s">
        <v>103</v>
      </c>
      <c r="J38" s="69">
        <v>22583125</v>
      </c>
      <c r="K38" s="86" t="s">
        <v>104</v>
      </c>
      <c r="L38" s="69">
        <v>3003038939</v>
      </c>
      <c r="M38" s="85" t="s">
        <v>68</v>
      </c>
      <c r="N38" s="85">
        <v>186</v>
      </c>
      <c r="O38" s="18">
        <v>9325</v>
      </c>
      <c r="P38" s="18">
        <v>1734450</v>
      </c>
      <c r="Q38" s="13">
        <v>44043</v>
      </c>
      <c r="R38" s="31">
        <f t="shared" si="0"/>
        <v>5203350</v>
      </c>
    </row>
    <row r="39" spans="1:18" ht="15" customHeight="1" x14ac:dyDescent="0.25">
      <c r="A39" s="97">
        <v>38</v>
      </c>
      <c r="B39" s="34" t="s">
        <v>827</v>
      </c>
      <c r="C39" s="85">
        <v>1012437026</v>
      </c>
      <c r="D39" s="85" t="s">
        <v>828</v>
      </c>
      <c r="E39" s="67" t="s">
        <v>19</v>
      </c>
      <c r="F39" s="69" t="s">
        <v>113</v>
      </c>
      <c r="G39" s="85" t="s">
        <v>43</v>
      </c>
      <c r="H39" s="69" t="s">
        <v>102</v>
      </c>
      <c r="I39" s="69" t="s">
        <v>103</v>
      </c>
      <c r="J39" s="69">
        <v>22583125</v>
      </c>
      <c r="K39" s="86" t="s">
        <v>104</v>
      </c>
      <c r="L39" s="69">
        <v>3003038939</v>
      </c>
      <c r="M39" s="85" t="s">
        <v>829</v>
      </c>
      <c r="N39" s="85">
        <v>186</v>
      </c>
      <c r="O39" s="18">
        <v>17163</v>
      </c>
      <c r="P39" s="18">
        <v>3192318</v>
      </c>
      <c r="Q39" s="13">
        <v>44043</v>
      </c>
      <c r="R39" s="31">
        <f t="shared" si="0"/>
        <v>9576954</v>
      </c>
    </row>
    <row r="40" spans="1:18" ht="15" customHeight="1" x14ac:dyDescent="0.25">
      <c r="A40" s="97">
        <v>39</v>
      </c>
      <c r="B40" s="34" t="s">
        <v>638</v>
      </c>
      <c r="C40" s="84">
        <v>1098660547</v>
      </c>
      <c r="D40" s="84" t="s">
        <v>560</v>
      </c>
      <c r="E40" s="67" t="s">
        <v>19</v>
      </c>
      <c r="F40" s="69" t="s">
        <v>554</v>
      </c>
      <c r="G40" s="85" t="s">
        <v>43</v>
      </c>
      <c r="H40" s="69" t="s">
        <v>556</v>
      </c>
      <c r="I40" s="69" t="s">
        <v>557</v>
      </c>
      <c r="J40" s="69">
        <v>51955048</v>
      </c>
      <c r="K40" s="86" t="s">
        <v>558</v>
      </c>
      <c r="L40" s="69">
        <v>3152553069</v>
      </c>
      <c r="M40" s="85" t="s">
        <v>561</v>
      </c>
      <c r="N40" s="85">
        <v>186</v>
      </c>
      <c r="O40" s="18">
        <v>17163</v>
      </c>
      <c r="P40" s="18">
        <f t="shared" ref="P40:P72" si="1">O40*N40</f>
        <v>3192318</v>
      </c>
      <c r="Q40" s="13">
        <v>44043</v>
      </c>
      <c r="R40" s="31">
        <v>9576954</v>
      </c>
    </row>
    <row r="41" spans="1:18" ht="15" customHeight="1" x14ac:dyDescent="0.25">
      <c r="A41" s="97">
        <v>40</v>
      </c>
      <c r="B41" s="34" t="s">
        <v>639</v>
      </c>
      <c r="C41" s="84">
        <v>1016074680</v>
      </c>
      <c r="D41" s="84" t="s">
        <v>562</v>
      </c>
      <c r="E41" s="67" t="s">
        <v>19</v>
      </c>
      <c r="F41" s="69" t="s">
        <v>554</v>
      </c>
      <c r="G41" s="85" t="s">
        <v>555</v>
      </c>
      <c r="H41" s="69" t="s">
        <v>556</v>
      </c>
      <c r="I41" s="69" t="s">
        <v>557</v>
      </c>
      <c r="J41" s="69">
        <v>51955048</v>
      </c>
      <c r="K41" s="86" t="s">
        <v>558</v>
      </c>
      <c r="L41" s="69">
        <v>3152553069</v>
      </c>
      <c r="M41" s="85" t="s">
        <v>559</v>
      </c>
      <c r="N41" s="85">
        <v>186</v>
      </c>
      <c r="O41" s="18">
        <v>9325</v>
      </c>
      <c r="P41" s="18">
        <f t="shared" si="1"/>
        <v>1734450</v>
      </c>
      <c r="Q41" s="13">
        <v>44043</v>
      </c>
      <c r="R41" s="31">
        <v>5203350</v>
      </c>
    </row>
    <row r="42" spans="1:18" ht="15" customHeight="1" x14ac:dyDescent="0.25">
      <c r="A42" s="97">
        <v>41</v>
      </c>
      <c r="B42" s="34" t="s">
        <v>640</v>
      </c>
      <c r="C42" s="84">
        <v>73199444</v>
      </c>
      <c r="D42" s="84" t="s">
        <v>563</v>
      </c>
      <c r="E42" s="67" t="s">
        <v>19</v>
      </c>
      <c r="F42" s="69" t="s">
        <v>554</v>
      </c>
      <c r="G42" s="85" t="s">
        <v>169</v>
      </c>
      <c r="H42" s="69" t="s">
        <v>556</v>
      </c>
      <c r="I42" s="69" t="s">
        <v>557</v>
      </c>
      <c r="J42" s="69">
        <v>51955048</v>
      </c>
      <c r="K42" s="86" t="s">
        <v>558</v>
      </c>
      <c r="L42" s="69">
        <v>3152553069</v>
      </c>
      <c r="M42" s="85" t="s">
        <v>564</v>
      </c>
      <c r="N42" s="85">
        <v>186</v>
      </c>
      <c r="O42" s="18">
        <v>17163</v>
      </c>
      <c r="P42" s="18">
        <f t="shared" si="1"/>
        <v>3192318</v>
      </c>
      <c r="Q42" s="13">
        <v>44043</v>
      </c>
      <c r="R42" s="31">
        <v>9576954</v>
      </c>
    </row>
    <row r="43" spans="1:18" ht="15" customHeight="1" x14ac:dyDescent="0.25">
      <c r="A43" s="97">
        <v>42</v>
      </c>
      <c r="B43" s="34" t="s">
        <v>641</v>
      </c>
      <c r="C43" s="84">
        <v>79366474</v>
      </c>
      <c r="D43" s="84" t="s">
        <v>565</v>
      </c>
      <c r="E43" s="67" t="s">
        <v>19</v>
      </c>
      <c r="F43" s="69" t="s">
        <v>554</v>
      </c>
      <c r="G43" s="85" t="s">
        <v>43</v>
      </c>
      <c r="H43" s="69" t="s">
        <v>556</v>
      </c>
      <c r="I43" s="69" t="s">
        <v>557</v>
      </c>
      <c r="J43" s="69">
        <v>51955048</v>
      </c>
      <c r="K43" s="86" t="s">
        <v>558</v>
      </c>
      <c r="L43" s="69">
        <v>3152553069</v>
      </c>
      <c r="M43" s="85" t="s">
        <v>564</v>
      </c>
      <c r="N43" s="85">
        <v>186</v>
      </c>
      <c r="O43" s="18">
        <v>17163</v>
      </c>
      <c r="P43" s="18">
        <f t="shared" si="1"/>
        <v>3192318</v>
      </c>
      <c r="Q43" s="13">
        <v>44043</v>
      </c>
      <c r="R43" s="31">
        <v>9576954</v>
      </c>
    </row>
    <row r="44" spans="1:18" ht="15" customHeight="1" x14ac:dyDescent="0.25">
      <c r="A44" s="97">
        <v>43</v>
      </c>
      <c r="B44" s="34" t="s">
        <v>642</v>
      </c>
      <c r="C44" s="84">
        <v>1012388986</v>
      </c>
      <c r="D44" s="84" t="s">
        <v>566</v>
      </c>
      <c r="E44" s="67" t="s">
        <v>19</v>
      </c>
      <c r="F44" s="69" t="s">
        <v>554</v>
      </c>
      <c r="G44" s="85" t="s">
        <v>121</v>
      </c>
      <c r="H44" s="69" t="s">
        <v>556</v>
      </c>
      <c r="I44" s="69" t="s">
        <v>557</v>
      </c>
      <c r="J44" s="69">
        <v>51955048</v>
      </c>
      <c r="K44" s="86" t="s">
        <v>558</v>
      </c>
      <c r="L44" s="69">
        <v>3152553069</v>
      </c>
      <c r="M44" s="85" t="s">
        <v>561</v>
      </c>
      <c r="N44" s="85">
        <v>186</v>
      </c>
      <c r="O44" s="18">
        <v>17163</v>
      </c>
      <c r="P44" s="18">
        <f t="shared" si="1"/>
        <v>3192318</v>
      </c>
      <c r="Q44" s="13">
        <v>44043</v>
      </c>
      <c r="R44" s="31">
        <v>9576954</v>
      </c>
    </row>
    <row r="45" spans="1:18" ht="15" customHeight="1" x14ac:dyDescent="0.25">
      <c r="A45" s="97">
        <v>44</v>
      </c>
      <c r="B45" s="34" t="s">
        <v>643</v>
      </c>
      <c r="C45" s="84">
        <v>52192340</v>
      </c>
      <c r="D45" s="84" t="s">
        <v>567</v>
      </c>
      <c r="E45" s="67" t="s">
        <v>19</v>
      </c>
      <c r="F45" s="69" t="s">
        <v>554</v>
      </c>
      <c r="G45" s="85" t="s">
        <v>555</v>
      </c>
      <c r="H45" s="69" t="s">
        <v>556</v>
      </c>
      <c r="I45" s="69" t="s">
        <v>557</v>
      </c>
      <c r="J45" s="69">
        <v>51955048</v>
      </c>
      <c r="K45" s="86" t="s">
        <v>558</v>
      </c>
      <c r="L45" s="69">
        <v>3152553069</v>
      </c>
      <c r="M45" s="85" t="s">
        <v>561</v>
      </c>
      <c r="N45" s="85">
        <v>186</v>
      </c>
      <c r="O45" s="18">
        <v>17163</v>
      </c>
      <c r="P45" s="18">
        <f t="shared" si="1"/>
        <v>3192318</v>
      </c>
      <c r="Q45" s="13">
        <v>44043</v>
      </c>
      <c r="R45" s="31">
        <v>9576954</v>
      </c>
    </row>
    <row r="46" spans="1:18" ht="15" customHeight="1" x14ac:dyDescent="0.25">
      <c r="A46" s="97">
        <v>45</v>
      </c>
      <c r="B46" s="34" t="s">
        <v>644</v>
      </c>
      <c r="C46" s="84">
        <v>1000333689</v>
      </c>
      <c r="D46" s="84" t="s">
        <v>568</v>
      </c>
      <c r="E46" s="67" t="s">
        <v>19</v>
      </c>
      <c r="F46" s="69" t="s">
        <v>554</v>
      </c>
      <c r="G46" s="85" t="s">
        <v>121</v>
      </c>
      <c r="H46" s="69" t="s">
        <v>556</v>
      </c>
      <c r="I46" s="69" t="s">
        <v>557</v>
      </c>
      <c r="J46" s="69">
        <v>51955048</v>
      </c>
      <c r="K46" s="86" t="s">
        <v>558</v>
      </c>
      <c r="L46" s="69">
        <v>3152553069</v>
      </c>
      <c r="M46" s="85" t="s">
        <v>559</v>
      </c>
      <c r="N46" s="85">
        <v>186</v>
      </c>
      <c r="O46" s="18">
        <v>9325</v>
      </c>
      <c r="P46" s="18">
        <f t="shared" si="1"/>
        <v>1734450</v>
      </c>
      <c r="Q46" s="13">
        <v>44043</v>
      </c>
      <c r="R46" s="31">
        <v>5203350</v>
      </c>
    </row>
    <row r="47" spans="1:18" ht="15" customHeight="1" x14ac:dyDescent="0.25">
      <c r="A47" s="97">
        <v>46</v>
      </c>
      <c r="B47" s="34" t="s">
        <v>645</v>
      </c>
      <c r="C47" s="84">
        <v>1023019886</v>
      </c>
      <c r="D47" s="84" t="s">
        <v>569</v>
      </c>
      <c r="E47" s="67" t="s">
        <v>19</v>
      </c>
      <c r="F47" s="69" t="s">
        <v>554</v>
      </c>
      <c r="G47" s="85" t="s">
        <v>121</v>
      </c>
      <c r="H47" s="69" t="s">
        <v>556</v>
      </c>
      <c r="I47" s="69" t="s">
        <v>557</v>
      </c>
      <c r="J47" s="69">
        <v>51955048</v>
      </c>
      <c r="K47" s="86" t="s">
        <v>558</v>
      </c>
      <c r="L47" s="69">
        <v>3152553069</v>
      </c>
      <c r="M47" s="85" t="s">
        <v>559</v>
      </c>
      <c r="N47" s="85">
        <v>186</v>
      </c>
      <c r="O47" s="18">
        <v>9325</v>
      </c>
      <c r="P47" s="18">
        <f t="shared" si="1"/>
        <v>1734450</v>
      </c>
      <c r="Q47" s="13">
        <v>44043</v>
      </c>
      <c r="R47" s="31">
        <v>5203350</v>
      </c>
    </row>
    <row r="48" spans="1:18" ht="15" customHeight="1" x14ac:dyDescent="0.25">
      <c r="A48" s="97">
        <v>47</v>
      </c>
      <c r="B48" s="34" t="s">
        <v>646</v>
      </c>
      <c r="C48" s="84">
        <v>1016015769</v>
      </c>
      <c r="D48" s="84" t="s">
        <v>570</v>
      </c>
      <c r="E48" s="67" t="s">
        <v>19</v>
      </c>
      <c r="F48" s="69" t="s">
        <v>554</v>
      </c>
      <c r="G48" s="85" t="s">
        <v>571</v>
      </c>
      <c r="H48" s="69" t="s">
        <v>556</v>
      </c>
      <c r="I48" s="69" t="s">
        <v>557</v>
      </c>
      <c r="J48" s="69">
        <v>51955048</v>
      </c>
      <c r="K48" s="86" t="s">
        <v>558</v>
      </c>
      <c r="L48" s="69">
        <v>3152553069</v>
      </c>
      <c r="M48" s="85" t="s">
        <v>559</v>
      </c>
      <c r="N48" s="85">
        <v>270</v>
      </c>
      <c r="O48" s="18">
        <v>9325</v>
      </c>
      <c r="P48" s="18">
        <f t="shared" si="1"/>
        <v>2517750</v>
      </c>
      <c r="Q48" s="13">
        <v>44043</v>
      </c>
      <c r="R48" s="31">
        <v>7553250</v>
      </c>
    </row>
    <row r="49" spans="1:18" ht="15" customHeight="1" x14ac:dyDescent="0.25">
      <c r="A49" s="97">
        <v>48</v>
      </c>
      <c r="B49" s="34" t="s">
        <v>647</v>
      </c>
      <c r="C49" s="84">
        <v>42209112</v>
      </c>
      <c r="D49" s="84" t="s">
        <v>572</v>
      </c>
      <c r="E49" s="67" t="s">
        <v>19</v>
      </c>
      <c r="F49" s="69" t="s">
        <v>554</v>
      </c>
      <c r="G49" s="85" t="s">
        <v>169</v>
      </c>
      <c r="H49" s="69" t="s">
        <v>556</v>
      </c>
      <c r="I49" s="69" t="s">
        <v>557</v>
      </c>
      <c r="J49" s="69">
        <v>51955048</v>
      </c>
      <c r="K49" s="86" t="s">
        <v>558</v>
      </c>
      <c r="L49" s="69">
        <v>3152553069</v>
      </c>
      <c r="M49" s="85" t="s">
        <v>561</v>
      </c>
      <c r="N49" s="85">
        <v>186</v>
      </c>
      <c r="O49" s="18">
        <v>17163</v>
      </c>
      <c r="P49" s="18">
        <f t="shared" si="1"/>
        <v>3192318</v>
      </c>
      <c r="Q49" s="13">
        <v>44043</v>
      </c>
      <c r="R49" s="31">
        <v>9576954</v>
      </c>
    </row>
    <row r="50" spans="1:18" ht="15" customHeight="1" x14ac:dyDescent="0.25">
      <c r="A50" s="97">
        <v>49</v>
      </c>
      <c r="B50" s="34" t="s">
        <v>648</v>
      </c>
      <c r="C50" s="84">
        <v>52072750</v>
      </c>
      <c r="D50" s="84" t="s">
        <v>573</v>
      </c>
      <c r="E50" s="67" t="s">
        <v>19</v>
      </c>
      <c r="F50" s="69" t="s">
        <v>554</v>
      </c>
      <c r="G50" s="85" t="s">
        <v>571</v>
      </c>
      <c r="H50" s="69" t="s">
        <v>556</v>
      </c>
      <c r="I50" s="69" t="s">
        <v>557</v>
      </c>
      <c r="J50" s="69">
        <v>51955048</v>
      </c>
      <c r="K50" s="86" t="s">
        <v>558</v>
      </c>
      <c r="L50" s="69">
        <v>3152553069</v>
      </c>
      <c r="M50" s="85" t="s">
        <v>561</v>
      </c>
      <c r="N50" s="85">
        <v>186</v>
      </c>
      <c r="O50" s="18">
        <v>17163</v>
      </c>
      <c r="P50" s="18">
        <f t="shared" si="1"/>
        <v>3192318</v>
      </c>
      <c r="Q50" s="13">
        <v>44043</v>
      </c>
      <c r="R50" s="31">
        <v>9576954</v>
      </c>
    </row>
    <row r="51" spans="1:18" ht="15" customHeight="1" x14ac:dyDescent="0.25">
      <c r="A51" s="97">
        <v>50</v>
      </c>
      <c r="B51" s="34" t="s">
        <v>649</v>
      </c>
      <c r="C51" s="84">
        <v>1030613643</v>
      </c>
      <c r="D51" s="84" t="s">
        <v>574</v>
      </c>
      <c r="E51" s="67" t="s">
        <v>19</v>
      </c>
      <c r="F51" s="69" t="s">
        <v>554</v>
      </c>
      <c r="G51" s="85" t="s">
        <v>43</v>
      </c>
      <c r="H51" s="69" t="s">
        <v>556</v>
      </c>
      <c r="I51" s="69" t="s">
        <v>557</v>
      </c>
      <c r="J51" s="69">
        <v>51955048</v>
      </c>
      <c r="K51" s="86" t="s">
        <v>558</v>
      </c>
      <c r="L51" s="69">
        <v>3152553069</v>
      </c>
      <c r="M51" s="85" t="s">
        <v>561</v>
      </c>
      <c r="N51" s="85">
        <v>186</v>
      </c>
      <c r="O51" s="18">
        <v>17163</v>
      </c>
      <c r="P51" s="18">
        <f t="shared" si="1"/>
        <v>3192318</v>
      </c>
      <c r="Q51" s="13">
        <v>44043</v>
      </c>
      <c r="R51" s="31">
        <v>9576954</v>
      </c>
    </row>
    <row r="52" spans="1:18" ht="15" customHeight="1" x14ac:dyDescent="0.25">
      <c r="A52" s="97">
        <v>51</v>
      </c>
      <c r="B52" s="34" t="s">
        <v>650</v>
      </c>
      <c r="C52" s="84">
        <v>40275568</v>
      </c>
      <c r="D52" s="84" t="s">
        <v>575</v>
      </c>
      <c r="E52" s="67" t="s">
        <v>19</v>
      </c>
      <c r="F52" s="69" t="s">
        <v>554</v>
      </c>
      <c r="G52" s="85" t="s">
        <v>43</v>
      </c>
      <c r="H52" s="69" t="s">
        <v>556</v>
      </c>
      <c r="I52" s="69" t="s">
        <v>557</v>
      </c>
      <c r="J52" s="69">
        <v>51955048</v>
      </c>
      <c r="K52" s="86" t="s">
        <v>558</v>
      </c>
      <c r="L52" s="69">
        <v>3152553069</v>
      </c>
      <c r="M52" s="85" t="s">
        <v>561</v>
      </c>
      <c r="N52" s="85">
        <v>186</v>
      </c>
      <c r="O52" s="18">
        <v>17163</v>
      </c>
      <c r="P52" s="18">
        <f t="shared" si="1"/>
        <v>3192318</v>
      </c>
      <c r="Q52" s="13">
        <v>44043</v>
      </c>
      <c r="R52" s="31">
        <v>9576954</v>
      </c>
    </row>
    <row r="53" spans="1:18" ht="15" customHeight="1" x14ac:dyDescent="0.25">
      <c r="A53" s="97">
        <v>52</v>
      </c>
      <c r="B53" s="34" t="s">
        <v>651</v>
      </c>
      <c r="C53" s="84">
        <v>1047373356</v>
      </c>
      <c r="D53" s="94" t="s">
        <v>576</v>
      </c>
      <c r="E53" s="67" t="s">
        <v>19</v>
      </c>
      <c r="F53" s="69" t="s">
        <v>554</v>
      </c>
      <c r="G53" s="85" t="s">
        <v>555</v>
      </c>
      <c r="H53" s="69" t="s">
        <v>556</v>
      </c>
      <c r="I53" s="69" t="s">
        <v>557</v>
      </c>
      <c r="J53" s="69">
        <v>51955048</v>
      </c>
      <c r="K53" s="86" t="s">
        <v>558</v>
      </c>
      <c r="L53" s="69">
        <v>3152553069</v>
      </c>
      <c r="M53" s="85" t="s">
        <v>564</v>
      </c>
      <c r="N53" s="85">
        <v>186</v>
      </c>
      <c r="O53" s="18">
        <v>17163</v>
      </c>
      <c r="P53" s="18">
        <f t="shared" si="1"/>
        <v>3192318</v>
      </c>
      <c r="Q53" s="13">
        <v>44043</v>
      </c>
      <c r="R53" s="31">
        <v>9576954</v>
      </c>
    </row>
    <row r="54" spans="1:18" ht="15" customHeight="1" x14ac:dyDescent="0.25">
      <c r="A54" s="97">
        <v>53</v>
      </c>
      <c r="B54" s="34" t="s">
        <v>652</v>
      </c>
      <c r="C54" s="84">
        <v>51705284</v>
      </c>
      <c r="D54" s="94" t="s">
        <v>577</v>
      </c>
      <c r="E54" s="67" t="s">
        <v>19</v>
      </c>
      <c r="F54" s="69" t="s">
        <v>554</v>
      </c>
      <c r="G54" s="85" t="s">
        <v>43</v>
      </c>
      <c r="H54" s="69" t="s">
        <v>556</v>
      </c>
      <c r="I54" s="69" t="s">
        <v>557</v>
      </c>
      <c r="J54" s="69">
        <v>51955048</v>
      </c>
      <c r="K54" s="86" t="s">
        <v>558</v>
      </c>
      <c r="L54" s="69">
        <v>3152553069</v>
      </c>
      <c r="M54" s="85" t="s">
        <v>561</v>
      </c>
      <c r="N54" s="85">
        <v>186</v>
      </c>
      <c r="O54" s="18">
        <v>17163</v>
      </c>
      <c r="P54" s="18">
        <f t="shared" si="1"/>
        <v>3192318</v>
      </c>
      <c r="Q54" s="13">
        <v>44043</v>
      </c>
      <c r="R54" s="31">
        <v>9576954</v>
      </c>
    </row>
    <row r="55" spans="1:18" ht="15" customHeight="1" x14ac:dyDescent="0.25">
      <c r="A55" s="97">
        <v>54</v>
      </c>
      <c r="B55" s="34" t="s">
        <v>653</v>
      </c>
      <c r="C55" s="84">
        <v>1033680030</v>
      </c>
      <c r="D55" s="94" t="s">
        <v>578</v>
      </c>
      <c r="E55" s="67" t="s">
        <v>19</v>
      </c>
      <c r="F55" s="69" t="s">
        <v>554</v>
      </c>
      <c r="G55" s="85" t="s">
        <v>555</v>
      </c>
      <c r="H55" s="69" t="s">
        <v>556</v>
      </c>
      <c r="I55" s="69" t="s">
        <v>557</v>
      </c>
      <c r="J55" s="69">
        <v>51955048</v>
      </c>
      <c r="K55" s="86" t="s">
        <v>558</v>
      </c>
      <c r="L55" s="69">
        <v>3152553069</v>
      </c>
      <c r="M55" s="85" t="s">
        <v>559</v>
      </c>
      <c r="N55" s="85">
        <v>186</v>
      </c>
      <c r="O55" s="18">
        <v>9325</v>
      </c>
      <c r="P55" s="18">
        <f t="shared" si="1"/>
        <v>1734450</v>
      </c>
      <c r="Q55" s="13">
        <v>44043</v>
      </c>
      <c r="R55" s="31">
        <v>5203350</v>
      </c>
    </row>
    <row r="56" spans="1:18" ht="15" customHeight="1" x14ac:dyDescent="0.25">
      <c r="A56" s="97">
        <v>55</v>
      </c>
      <c r="B56" s="34" t="s">
        <v>654</v>
      </c>
      <c r="C56" s="84">
        <v>29135592</v>
      </c>
      <c r="D56" s="94" t="s">
        <v>579</v>
      </c>
      <c r="E56" s="67" t="s">
        <v>19</v>
      </c>
      <c r="F56" s="69" t="s">
        <v>554</v>
      </c>
      <c r="G56" s="85" t="s">
        <v>571</v>
      </c>
      <c r="H56" s="69" t="s">
        <v>556</v>
      </c>
      <c r="I56" s="69" t="s">
        <v>557</v>
      </c>
      <c r="J56" s="69">
        <v>51955048</v>
      </c>
      <c r="K56" s="86" t="s">
        <v>558</v>
      </c>
      <c r="L56" s="69">
        <v>3152553069</v>
      </c>
      <c r="M56" s="85" t="s">
        <v>559</v>
      </c>
      <c r="N56" s="85">
        <v>186</v>
      </c>
      <c r="O56" s="18">
        <v>9325</v>
      </c>
      <c r="P56" s="18">
        <f t="shared" si="1"/>
        <v>1734450</v>
      </c>
      <c r="Q56" s="13">
        <v>44043</v>
      </c>
      <c r="R56" s="31">
        <v>5203350</v>
      </c>
    </row>
    <row r="57" spans="1:18" ht="15" customHeight="1" x14ac:dyDescent="0.25">
      <c r="A57" s="97">
        <v>56</v>
      </c>
      <c r="B57" s="34" t="s">
        <v>655</v>
      </c>
      <c r="C57" s="84">
        <v>1015993288</v>
      </c>
      <c r="D57" s="95" t="s">
        <v>580</v>
      </c>
      <c r="E57" s="67" t="s">
        <v>19</v>
      </c>
      <c r="F57" s="69" t="s">
        <v>554</v>
      </c>
      <c r="G57" s="85" t="s">
        <v>571</v>
      </c>
      <c r="H57" s="69" t="s">
        <v>556</v>
      </c>
      <c r="I57" s="69" t="s">
        <v>557</v>
      </c>
      <c r="J57" s="69">
        <v>51955048</v>
      </c>
      <c r="K57" s="86" t="s">
        <v>558</v>
      </c>
      <c r="L57" s="69">
        <v>3152553069</v>
      </c>
      <c r="M57" s="85" t="s">
        <v>559</v>
      </c>
      <c r="N57" s="85">
        <v>186</v>
      </c>
      <c r="O57" s="18">
        <v>9325</v>
      </c>
      <c r="P57" s="18">
        <f t="shared" si="1"/>
        <v>1734450</v>
      </c>
      <c r="Q57" s="13">
        <v>44043</v>
      </c>
      <c r="R57" s="31">
        <v>5203350</v>
      </c>
    </row>
    <row r="58" spans="1:18" ht="15" customHeight="1" x14ac:dyDescent="0.25">
      <c r="A58" s="97">
        <v>57</v>
      </c>
      <c r="B58" s="34" t="s">
        <v>656</v>
      </c>
      <c r="C58" s="84">
        <v>86074605</v>
      </c>
      <c r="D58" s="94" t="s">
        <v>581</v>
      </c>
      <c r="E58" s="67" t="s">
        <v>19</v>
      </c>
      <c r="F58" s="69" t="s">
        <v>554</v>
      </c>
      <c r="G58" s="85" t="s">
        <v>136</v>
      </c>
      <c r="H58" s="69" t="s">
        <v>556</v>
      </c>
      <c r="I58" s="69" t="s">
        <v>557</v>
      </c>
      <c r="J58" s="69">
        <v>51955048</v>
      </c>
      <c r="K58" s="86" t="s">
        <v>558</v>
      </c>
      <c r="L58" s="69">
        <v>3152553069</v>
      </c>
      <c r="M58" s="85" t="s">
        <v>564</v>
      </c>
      <c r="N58" s="85">
        <v>186</v>
      </c>
      <c r="O58" s="18">
        <v>17163</v>
      </c>
      <c r="P58" s="18">
        <f t="shared" si="1"/>
        <v>3192318</v>
      </c>
      <c r="Q58" s="13">
        <v>44043</v>
      </c>
      <c r="R58" s="31">
        <v>9576954</v>
      </c>
    </row>
    <row r="59" spans="1:18" ht="15" customHeight="1" x14ac:dyDescent="0.25">
      <c r="A59" s="97">
        <v>58</v>
      </c>
      <c r="B59" s="34" t="s">
        <v>657</v>
      </c>
      <c r="C59" s="84">
        <v>1022426004</v>
      </c>
      <c r="D59" s="94" t="s">
        <v>582</v>
      </c>
      <c r="E59" s="67" t="s">
        <v>19</v>
      </c>
      <c r="F59" s="69" t="s">
        <v>554</v>
      </c>
      <c r="G59" s="85" t="s">
        <v>555</v>
      </c>
      <c r="H59" s="69" t="s">
        <v>556</v>
      </c>
      <c r="I59" s="69" t="s">
        <v>557</v>
      </c>
      <c r="J59" s="69">
        <v>51955048</v>
      </c>
      <c r="K59" s="86" t="s">
        <v>558</v>
      </c>
      <c r="L59" s="69">
        <v>3152553069</v>
      </c>
      <c r="M59" s="85" t="s">
        <v>559</v>
      </c>
      <c r="N59" s="85">
        <v>186</v>
      </c>
      <c r="O59" s="18">
        <v>9325</v>
      </c>
      <c r="P59" s="18">
        <f t="shared" si="1"/>
        <v>1734450</v>
      </c>
      <c r="Q59" s="13">
        <v>44043</v>
      </c>
      <c r="R59" s="31">
        <v>5203350</v>
      </c>
    </row>
    <row r="60" spans="1:18" ht="15" customHeight="1" x14ac:dyDescent="0.25">
      <c r="A60" s="97">
        <v>59</v>
      </c>
      <c r="B60" s="34" t="s">
        <v>658</v>
      </c>
      <c r="C60" s="84">
        <v>52161493</v>
      </c>
      <c r="D60" s="94" t="s">
        <v>583</v>
      </c>
      <c r="E60" s="67" t="s">
        <v>19</v>
      </c>
      <c r="F60" s="69" t="s">
        <v>554</v>
      </c>
      <c r="G60" s="85" t="s">
        <v>571</v>
      </c>
      <c r="H60" s="69" t="s">
        <v>556</v>
      </c>
      <c r="I60" s="69" t="s">
        <v>557</v>
      </c>
      <c r="J60" s="69">
        <v>51955048</v>
      </c>
      <c r="K60" s="86" t="s">
        <v>558</v>
      </c>
      <c r="L60" s="69">
        <v>3152553069</v>
      </c>
      <c r="M60" s="85" t="s">
        <v>559</v>
      </c>
      <c r="N60" s="85">
        <v>186</v>
      </c>
      <c r="O60" s="18">
        <v>9325</v>
      </c>
      <c r="P60" s="18">
        <f t="shared" si="1"/>
        <v>1734450</v>
      </c>
      <c r="Q60" s="13">
        <v>44043</v>
      </c>
      <c r="R60" s="31">
        <v>5203350</v>
      </c>
    </row>
    <row r="61" spans="1:18" ht="15" customHeight="1" x14ac:dyDescent="0.25">
      <c r="A61" s="97">
        <v>60</v>
      </c>
      <c r="B61" s="34" t="s">
        <v>659</v>
      </c>
      <c r="C61" s="84">
        <v>80827851</v>
      </c>
      <c r="D61" s="94" t="s">
        <v>584</v>
      </c>
      <c r="E61" s="67" t="s">
        <v>19</v>
      </c>
      <c r="F61" s="69" t="s">
        <v>554</v>
      </c>
      <c r="G61" s="85" t="s">
        <v>43</v>
      </c>
      <c r="H61" s="69" t="s">
        <v>556</v>
      </c>
      <c r="I61" s="69" t="s">
        <v>557</v>
      </c>
      <c r="J61" s="69">
        <v>51955048</v>
      </c>
      <c r="K61" s="86" t="s">
        <v>558</v>
      </c>
      <c r="L61" s="69">
        <v>3152553069</v>
      </c>
      <c r="M61" s="85" t="s">
        <v>585</v>
      </c>
      <c r="N61" s="85">
        <v>186</v>
      </c>
      <c r="O61" s="18">
        <v>7405</v>
      </c>
      <c r="P61" s="18">
        <f t="shared" si="1"/>
        <v>1377330</v>
      </c>
      <c r="Q61" s="13">
        <v>44043</v>
      </c>
      <c r="R61" s="31">
        <v>4131990</v>
      </c>
    </row>
    <row r="62" spans="1:18" ht="15" customHeight="1" x14ac:dyDescent="0.25">
      <c r="A62" s="97">
        <v>61</v>
      </c>
      <c r="B62" s="34" t="s">
        <v>660</v>
      </c>
      <c r="C62" s="84">
        <v>1023925690</v>
      </c>
      <c r="D62" s="94" t="s">
        <v>586</v>
      </c>
      <c r="E62" s="67" t="s">
        <v>19</v>
      </c>
      <c r="F62" s="69" t="s">
        <v>554</v>
      </c>
      <c r="G62" s="85" t="s">
        <v>121</v>
      </c>
      <c r="H62" s="69" t="s">
        <v>556</v>
      </c>
      <c r="I62" s="69" t="s">
        <v>557</v>
      </c>
      <c r="J62" s="69">
        <v>51955048</v>
      </c>
      <c r="K62" s="86" t="s">
        <v>558</v>
      </c>
      <c r="L62" s="69">
        <v>3152553069</v>
      </c>
      <c r="M62" s="85" t="s">
        <v>561</v>
      </c>
      <c r="N62" s="85">
        <v>186</v>
      </c>
      <c r="O62" s="18">
        <v>17163</v>
      </c>
      <c r="P62" s="18">
        <f t="shared" si="1"/>
        <v>3192318</v>
      </c>
      <c r="Q62" s="13">
        <v>44043</v>
      </c>
      <c r="R62" s="31">
        <v>9576954</v>
      </c>
    </row>
    <row r="63" spans="1:18" ht="15" customHeight="1" x14ac:dyDescent="0.25">
      <c r="A63" s="97">
        <v>62</v>
      </c>
      <c r="B63" s="34" t="s">
        <v>661</v>
      </c>
      <c r="C63" s="84">
        <v>23682238</v>
      </c>
      <c r="D63" s="94" t="s">
        <v>587</v>
      </c>
      <c r="E63" s="67" t="s">
        <v>19</v>
      </c>
      <c r="F63" s="69" t="s">
        <v>554</v>
      </c>
      <c r="G63" s="85" t="s">
        <v>43</v>
      </c>
      <c r="H63" s="69" t="s">
        <v>556</v>
      </c>
      <c r="I63" s="69" t="s">
        <v>557</v>
      </c>
      <c r="J63" s="69">
        <v>51955048</v>
      </c>
      <c r="K63" s="86" t="s">
        <v>558</v>
      </c>
      <c r="L63" s="69">
        <v>3152553069</v>
      </c>
      <c r="M63" s="85" t="s">
        <v>559</v>
      </c>
      <c r="N63" s="85">
        <v>186</v>
      </c>
      <c r="O63" s="18">
        <v>9325</v>
      </c>
      <c r="P63" s="18">
        <f t="shared" si="1"/>
        <v>1734450</v>
      </c>
      <c r="Q63" s="13">
        <v>44043</v>
      </c>
      <c r="R63" s="31">
        <v>5203350</v>
      </c>
    </row>
    <row r="64" spans="1:18" ht="15" customHeight="1" x14ac:dyDescent="0.25">
      <c r="A64" s="97">
        <v>63</v>
      </c>
      <c r="B64" s="34" t="s">
        <v>662</v>
      </c>
      <c r="C64" s="84">
        <v>1082247861</v>
      </c>
      <c r="D64" s="94" t="s">
        <v>588</v>
      </c>
      <c r="E64" s="67" t="s">
        <v>19</v>
      </c>
      <c r="F64" s="69" t="s">
        <v>554</v>
      </c>
      <c r="G64" s="85" t="s">
        <v>43</v>
      </c>
      <c r="H64" s="69" t="s">
        <v>556</v>
      </c>
      <c r="I64" s="69" t="s">
        <v>557</v>
      </c>
      <c r="J64" s="69">
        <v>51955048</v>
      </c>
      <c r="K64" s="86" t="s">
        <v>558</v>
      </c>
      <c r="L64" s="69">
        <v>3152553069</v>
      </c>
      <c r="M64" s="85" t="s">
        <v>561</v>
      </c>
      <c r="N64" s="85">
        <v>186</v>
      </c>
      <c r="O64" s="18">
        <v>17163</v>
      </c>
      <c r="P64" s="18">
        <f t="shared" si="1"/>
        <v>3192318</v>
      </c>
      <c r="Q64" s="13">
        <v>44043</v>
      </c>
      <c r="R64" s="31">
        <v>9576954</v>
      </c>
    </row>
    <row r="65" spans="1:18" ht="15" customHeight="1" x14ac:dyDescent="0.25">
      <c r="A65" s="97">
        <v>64</v>
      </c>
      <c r="B65" s="34" t="s">
        <v>663</v>
      </c>
      <c r="C65" s="84">
        <v>1023891263</v>
      </c>
      <c r="D65" s="94" t="s">
        <v>589</v>
      </c>
      <c r="E65" s="67" t="s">
        <v>19</v>
      </c>
      <c r="F65" s="69" t="s">
        <v>554</v>
      </c>
      <c r="G65" s="85" t="s">
        <v>555</v>
      </c>
      <c r="H65" s="69" t="s">
        <v>556</v>
      </c>
      <c r="I65" s="69" t="s">
        <v>557</v>
      </c>
      <c r="J65" s="69">
        <v>51955048</v>
      </c>
      <c r="K65" s="86" t="s">
        <v>558</v>
      </c>
      <c r="L65" s="69">
        <v>3152553069</v>
      </c>
      <c r="M65" s="85" t="s">
        <v>590</v>
      </c>
      <c r="N65" s="85">
        <v>186</v>
      </c>
      <c r="O65" s="18">
        <v>7405</v>
      </c>
      <c r="P65" s="18">
        <f t="shared" si="1"/>
        <v>1377330</v>
      </c>
      <c r="Q65" s="13">
        <v>44043</v>
      </c>
      <c r="R65" s="31">
        <v>4131990</v>
      </c>
    </row>
    <row r="66" spans="1:18" ht="15" customHeight="1" x14ac:dyDescent="0.25">
      <c r="A66" s="97">
        <v>65</v>
      </c>
      <c r="B66" s="34" t="s">
        <v>664</v>
      </c>
      <c r="C66" s="84">
        <v>1030633179</v>
      </c>
      <c r="D66" s="94" t="s">
        <v>591</v>
      </c>
      <c r="E66" s="67" t="s">
        <v>19</v>
      </c>
      <c r="F66" s="69" t="s">
        <v>554</v>
      </c>
      <c r="G66" s="85" t="s">
        <v>169</v>
      </c>
      <c r="H66" s="69" t="s">
        <v>556</v>
      </c>
      <c r="I66" s="69" t="s">
        <v>557</v>
      </c>
      <c r="J66" s="69">
        <v>51955048</v>
      </c>
      <c r="K66" s="86" t="s">
        <v>558</v>
      </c>
      <c r="L66" s="69">
        <v>3152553069</v>
      </c>
      <c r="M66" s="85" t="s">
        <v>564</v>
      </c>
      <c r="N66" s="85">
        <v>186</v>
      </c>
      <c r="O66" s="18">
        <v>16290</v>
      </c>
      <c r="P66" s="18">
        <f t="shared" si="1"/>
        <v>3029940</v>
      </c>
      <c r="Q66" s="13">
        <v>44043</v>
      </c>
      <c r="R66" s="31">
        <v>9089820</v>
      </c>
    </row>
    <row r="67" spans="1:18" ht="15" customHeight="1" x14ac:dyDescent="0.25">
      <c r="A67" s="97">
        <v>66</v>
      </c>
      <c r="B67" s="34" t="s">
        <v>665</v>
      </c>
      <c r="C67" s="84">
        <v>1022994667</v>
      </c>
      <c r="D67" s="94" t="s">
        <v>592</v>
      </c>
      <c r="E67" s="67" t="s">
        <v>19</v>
      </c>
      <c r="F67" s="69" t="s">
        <v>554</v>
      </c>
      <c r="G67" s="85" t="s">
        <v>43</v>
      </c>
      <c r="H67" s="69" t="s">
        <v>556</v>
      </c>
      <c r="I67" s="69" t="s">
        <v>557</v>
      </c>
      <c r="J67" s="69">
        <v>51955048</v>
      </c>
      <c r="K67" s="86" t="s">
        <v>558</v>
      </c>
      <c r="L67" s="69">
        <v>3152553069</v>
      </c>
      <c r="M67" s="85" t="s">
        <v>561</v>
      </c>
      <c r="N67" s="85">
        <v>186</v>
      </c>
      <c r="O67" s="18">
        <v>16290</v>
      </c>
      <c r="P67" s="18">
        <f t="shared" si="1"/>
        <v>3029940</v>
      </c>
      <c r="Q67" s="13">
        <v>44043</v>
      </c>
      <c r="R67" s="31">
        <v>9089820</v>
      </c>
    </row>
    <row r="68" spans="1:18" ht="15" customHeight="1" x14ac:dyDescent="0.25">
      <c r="A68" s="97">
        <v>67</v>
      </c>
      <c r="B68" s="34" t="s">
        <v>666</v>
      </c>
      <c r="C68" s="84">
        <v>1024464874</v>
      </c>
      <c r="D68" s="94" t="s">
        <v>593</v>
      </c>
      <c r="E68" s="67" t="s">
        <v>19</v>
      </c>
      <c r="F68" s="69" t="s">
        <v>554</v>
      </c>
      <c r="G68" s="85" t="s">
        <v>43</v>
      </c>
      <c r="H68" s="69" t="s">
        <v>556</v>
      </c>
      <c r="I68" s="69" t="s">
        <v>557</v>
      </c>
      <c r="J68" s="69">
        <v>51955048</v>
      </c>
      <c r="K68" s="86" t="s">
        <v>558</v>
      </c>
      <c r="L68" s="69">
        <v>3152553069</v>
      </c>
      <c r="M68" s="85" t="s">
        <v>559</v>
      </c>
      <c r="N68" s="85">
        <v>186</v>
      </c>
      <c r="O68" s="18">
        <v>9325</v>
      </c>
      <c r="P68" s="18">
        <f t="shared" si="1"/>
        <v>1734450</v>
      </c>
      <c r="Q68" s="13">
        <v>44043</v>
      </c>
      <c r="R68" s="31">
        <v>5203350</v>
      </c>
    </row>
    <row r="69" spans="1:18" ht="15" customHeight="1" x14ac:dyDescent="0.25">
      <c r="A69" s="97">
        <v>68</v>
      </c>
      <c r="B69" s="34" t="s">
        <v>667</v>
      </c>
      <c r="C69" s="84">
        <v>1085931152</v>
      </c>
      <c r="D69" s="94" t="s">
        <v>594</v>
      </c>
      <c r="E69" s="67" t="s">
        <v>19</v>
      </c>
      <c r="F69" s="69" t="s">
        <v>554</v>
      </c>
      <c r="G69" s="85" t="s">
        <v>43</v>
      </c>
      <c r="H69" s="69" t="s">
        <v>556</v>
      </c>
      <c r="I69" s="69" t="s">
        <v>557</v>
      </c>
      <c r="J69" s="69">
        <v>51955048</v>
      </c>
      <c r="K69" s="86" t="s">
        <v>558</v>
      </c>
      <c r="L69" s="69">
        <v>3152553069</v>
      </c>
      <c r="M69" s="85" t="s">
        <v>561</v>
      </c>
      <c r="N69" s="85">
        <v>186</v>
      </c>
      <c r="O69" s="18">
        <v>16290</v>
      </c>
      <c r="P69" s="18">
        <f t="shared" si="1"/>
        <v>3029940</v>
      </c>
      <c r="Q69" s="13">
        <v>44043</v>
      </c>
      <c r="R69" s="31">
        <v>9089820</v>
      </c>
    </row>
    <row r="70" spans="1:18" ht="15" customHeight="1" x14ac:dyDescent="0.25">
      <c r="A70" s="97">
        <v>69</v>
      </c>
      <c r="B70" s="34" t="s">
        <v>668</v>
      </c>
      <c r="C70" s="84">
        <v>1016008469</v>
      </c>
      <c r="D70" s="94" t="s">
        <v>595</v>
      </c>
      <c r="E70" s="67" t="s">
        <v>19</v>
      </c>
      <c r="F70" s="69" t="s">
        <v>554</v>
      </c>
      <c r="G70" s="85" t="s">
        <v>43</v>
      </c>
      <c r="H70" s="69" t="s">
        <v>556</v>
      </c>
      <c r="I70" s="69" t="s">
        <v>557</v>
      </c>
      <c r="J70" s="69">
        <v>51955048</v>
      </c>
      <c r="K70" s="86" t="s">
        <v>558</v>
      </c>
      <c r="L70" s="69">
        <v>3152553069</v>
      </c>
      <c r="M70" s="85" t="s">
        <v>564</v>
      </c>
      <c r="N70" s="85">
        <v>270</v>
      </c>
      <c r="O70" s="18">
        <v>17163</v>
      </c>
      <c r="P70" s="18">
        <f t="shared" si="1"/>
        <v>4634010</v>
      </c>
      <c r="Q70" s="13">
        <v>44043</v>
      </c>
      <c r="R70" s="31">
        <v>13902030</v>
      </c>
    </row>
    <row r="71" spans="1:18" ht="15" customHeight="1" x14ac:dyDescent="0.25">
      <c r="A71" s="97">
        <v>70</v>
      </c>
      <c r="B71" s="34" t="s">
        <v>669</v>
      </c>
      <c r="C71" s="84">
        <v>1032429645</v>
      </c>
      <c r="D71" s="94" t="s">
        <v>596</v>
      </c>
      <c r="E71" s="67" t="s">
        <v>19</v>
      </c>
      <c r="F71" s="69" t="s">
        <v>554</v>
      </c>
      <c r="G71" s="85" t="s">
        <v>43</v>
      </c>
      <c r="H71" s="69" t="s">
        <v>556</v>
      </c>
      <c r="I71" s="69" t="s">
        <v>557</v>
      </c>
      <c r="J71" s="69">
        <v>51955048</v>
      </c>
      <c r="K71" s="86" t="s">
        <v>558</v>
      </c>
      <c r="L71" s="69">
        <v>3152553069</v>
      </c>
      <c r="M71" s="85" t="s">
        <v>561</v>
      </c>
      <c r="N71" s="85">
        <v>186</v>
      </c>
      <c r="O71" s="18">
        <v>17163</v>
      </c>
      <c r="P71" s="18">
        <f t="shared" si="1"/>
        <v>3192318</v>
      </c>
      <c r="Q71" s="13">
        <v>44043</v>
      </c>
      <c r="R71" s="31">
        <v>9576954</v>
      </c>
    </row>
    <row r="72" spans="1:18" ht="15" customHeight="1" x14ac:dyDescent="0.25">
      <c r="A72" s="97">
        <v>71</v>
      </c>
      <c r="B72" s="34" t="s">
        <v>670</v>
      </c>
      <c r="C72" s="84">
        <v>1016076856</v>
      </c>
      <c r="D72" s="94" t="s">
        <v>597</v>
      </c>
      <c r="E72" s="67" t="s">
        <v>19</v>
      </c>
      <c r="F72" s="69" t="s">
        <v>554</v>
      </c>
      <c r="G72" s="85" t="s">
        <v>598</v>
      </c>
      <c r="H72" s="69" t="s">
        <v>556</v>
      </c>
      <c r="I72" s="69" t="s">
        <v>557</v>
      </c>
      <c r="J72" s="69">
        <v>51955048</v>
      </c>
      <c r="K72" s="86" t="s">
        <v>558</v>
      </c>
      <c r="L72" s="69">
        <v>3152553069</v>
      </c>
      <c r="M72" s="85" t="s">
        <v>561</v>
      </c>
      <c r="N72" s="85">
        <v>186</v>
      </c>
      <c r="O72" s="18">
        <v>16290</v>
      </c>
      <c r="P72" s="18">
        <f t="shared" si="1"/>
        <v>3029940</v>
      </c>
      <c r="Q72" s="13">
        <v>44043</v>
      </c>
      <c r="R72" s="31">
        <v>9089820</v>
      </c>
    </row>
    <row r="73" spans="1:18" ht="15" customHeight="1" x14ac:dyDescent="0.25">
      <c r="A73" s="97">
        <v>72</v>
      </c>
      <c r="B73" s="3" t="s">
        <v>204</v>
      </c>
      <c r="C73" s="36">
        <v>8720537</v>
      </c>
      <c r="D73" s="107" t="s">
        <v>205</v>
      </c>
      <c r="E73" s="16" t="s">
        <v>184</v>
      </c>
      <c r="F73" s="7" t="s">
        <v>185</v>
      </c>
      <c r="G73" s="8" t="s">
        <v>43</v>
      </c>
      <c r="H73" s="8" t="s">
        <v>186</v>
      </c>
      <c r="I73" s="8" t="s">
        <v>187</v>
      </c>
      <c r="J73" s="8">
        <v>52465298</v>
      </c>
      <c r="K73" s="47" t="s">
        <v>188</v>
      </c>
      <c r="L73" s="8">
        <v>3105889754</v>
      </c>
      <c r="M73" s="17" t="s">
        <v>206</v>
      </c>
      <c r="N73" s="15">
        <v>200</v>
      </c>
      <c r="O73" s="10">
        <v>85506</v>
      </c>
      <c r="P73" s="11">
        <v>17101200</v>
      </c>
      <c r="Q73" s="13">
        <v>44043</v>
      </c>
      <c r="R73" s="12">
        <v>51303600</v>
      </c>
    </row>
    <row r="74" spans="1:18" ht="15" customHeight="1" x14ac:dyDescent="0.25">
      <c r="A74" s="97">
        <v>73</v>
      </c>
      <c r="B74" s="3" t="s">
        <v>210</v>
      </c>
      <c r="C74" s="36">
        <v>52475036</v>
      </c>
      <c r="D74" s="51" t="s">
        <v>211</v>
      </c>
      <c r="E74" s="16" t="s">
        <v>184</v>
      </c>
      <c r="F74" s="7" t="s">
        <v>185</v>
      </c>
      <c r="G74" s="8" t="s">
        <v>43</v>
      </c>
      <c r="H74" s="8" t="s">
        <v>186</v>
      </c>
      <c r="I74" s="8" t="s">
        <v>187</v>
      </c>
      <c r="J74" s="8">
        <v>52465298</v>
      </c>
      <c r="K74" s="47" t="s">
        <v>188</v>
      </c>
      <c r="L74" s="8">
        <v>3105889754</v>
      </c>
      <c r="M74" s="17" t="s">
        <v>209</v>
      </c>
      <c r="N74" s="15">
        <v>186</v>
      </c>
      <c r="O74" s="10">
        <v>17163</v>
      </c>
      <c r="P74" s="11">
        <v>3192318</v>
      </c>
      <c r="Q74" s="13">
        <v>44043</v>
      </c>
      <c r="R74" s="12">
        <v>9576954</v>
      </c>
    </row>
    <row r="75" spans="1:18" ht="15" customHeight="1" x14ac:dyDescent="0.25">
      <c r="A75" s="97">
        <v>74</v>
      </c>
      <c r="B75" s="3" t="s">
        <v>212</v>
      </c>
      <c r="C75" s="36">
        <v>1140814368</v>
      </c>
      <c r="D75" s="50" t="s">
        <v>213</v>
      </c>
      <c r="E75" s="16" t="s">
        <v>184</v>
      </c>
      <c r="F75" s="7" t="s">
        <v>185</v>
      </c>
      <c r="G75" s="8" t="s">
        <v>43</v>
      </c>
      <c r="H75" s="8" t="s">
        <v>186</v>
      </c>
      <c r="I75" s="8" t="s">
        <v>187</v>
      </c>
      <c r="J75" s="8">
        <v>52465298</v>
      </c>
      <c r="K75" s="47" t="s">
        <v>188</v>
      </c>
      <c r="L75" s="8">
        <v>3105889754</v>
      </c>
      <c r="M75" s="17" t="s">
        <v>209</v>
      </c>
      <c r="N75" s="4">
        <v>186</v>
      </c>
      <c r="O75" s="10">
        <v>17163</v>
      </c>
      <c r="P75" s="11">
        <v>3192318</v>
      </c>
      <c r="Q75" s="13">
        <v>44043</v>
      </c>
      <c r="R75" s="12">
        <v>9576954</v>
      </c>
    </row>
    <row r="76" spans="1:18" ht="15" customHeight="1" x14ac:dyDescent="0.25">
      <c r="A76" s="97">
        <v>75</v>
      </c>
      <c r="B76" s="3" t="s">
        <v>221</v>
      </c>
      <c r="C76" s="36">
        <v>1018463734</v>
      </c>
      <c r="D76" s="51" t="s">
        <v>222</v>
      </c>
      <c r="E76" s="16" t="s">
        <v>184</v>
      </c>
      <c r="F76" s="7" t="s">
        <v>185</v>
      </c>
      <c r="G76" s="8" t="s">
        <v>43</v>
      </c>
      <c r="H76" s="8" t="s">
        <v>186</v>
      </c>
      <c r="I76" s="8" t="s">
        <v>187</v>
      </c>
      <c r="J76" s="8">
        <v>52465298</v>
      </c>
      <c r="K76" s="47" t="s">
        <v>188</v>
      </c>
      <c r="L76" s="8">
        <v>3105889754</v>
      </c>
      <c r="M76" s="17" t="s">
        <v>223</v>
      </c>
      <c r="N76" s="4">
        <v>245</v>
      </c>
      <c r="O76" s="10">
        <v>34358</v>
      </c>
      <c r="P76" s="11">
        <v>8417710</v>
      </c>
      <c r="Q76" s="13">
        <v>44043</v>
      </c>
      <c r="R76" s="12">
        <v>25253130</v>
      </c>
    </row>
    <row r="77" spans="1:18" ht="15" customHeight="1" x14ac:dyDescent="0.25">
      <c r="A77" s="97">
        <v>76</v>
      </c>
      <c r="B77" s="3" t="s">
        <v>227</v>
      </c>
      <c r="C77" s="36">
        <v>52836436</v>
      </c>
      <c r="D77" s="46" t="s">
        <v>228</v>
      </c>
      <c r="E77" s="16" t="s">
        <v>184</v>
      </c>
      <c r="F77" s="7" t="s">
        <v>185</v>
      </c>
      <c r="G77" s="8" t="s">
        <v>43</v>
      </c>
      <c r="H77" s="8" t="s">
        <v>186</v>
      </c>
      <c r="I77" s="8" t="s">
        <v>187</v>
      </c>
      <c r="J77" s="8">
        <v>52465298</v>
      </c>
      <c r="K77" s="47" t="s">
        <v>188</v>
      </c>
      <c r="L77" s="8">
        <v>3105889754</v>
      </c>
      <c r="M77" s="17" t="s">
        <v>209</v>
      </c>
      <c r="N77" s="15">
        <v>168</v>
      </c>
      <c r="O77" s="10">
        <v>17163</v>
      </c>
      <c r="P77" s="18">
        <v>2883384</v>
      </c>
      <c r="Q77" s="13">
        <v>44043</v>
      </c>
      <c r="R77" s="12">
        <v>8650152</v>
      </c>
    </row>
    <row r="78" spans="1:18" ht="15" customHeight="1" x14ac:dyDescent="0.25">
      <c r="A78" s="97">
        <v>77</v>
      </c>
      <c r="B78" s="3" t="s">
        <v>35</v>
      </c>
      <c r="C78" s="4">
        <v>45546499</v>
      </c>
      <c r="D78" s="5" t="s">
        <v>36</v>
      </c>
      <c r="E78" s="6" t="s">
        <v>19</v>
      </c>
      <c r="F78" s="6" t="s">
        <v>19</v>
      </c>
      <c r="G78" s="7" t="s">
        <v>37</v>
      </c>
      <c r="H78" s="6" t="s">
        <v>19</v>
      </c>
      <c r="I78" s="8" t="s">
        <v>32</v>
      </c>
      <c r="J78" s="8">
        <v>45690892</v>
      </c>
      <c r="K78" s="8" t="s">
        <v>33</v>
      </c>
      <c r="L78" s="8">
        <v>3014561409</v>
      </c>
      <c r="M78" s="16" t="s">
        <v>38</v>
      </c>
      <c r="N78" s="15">
        <v>186</v>
      </c>
      <c r="O78" s="10" t="s">
        <v>39</v>
      </c>
      <c r="P78" s="18">
        <v>4982400</v>
      </c>
      <c r="Q78" s="13">
        <v>44043</v>
      </c>
      <c r="R78" s="12">
        <f>+P78*3</f>
        <v>14947200</v>
      </c>
    </row>
    <row r="79" spans="1:18" ht="15" customHeight="1" x14ac:dyDescent="0.25">
      <c r="A79" s="97">
        <v>78</v>
      </c>
      <c r="B79" s="3" t="s">
        <v>28</v>
      </c>
      <c r="C79" s="4">
        <v>9268381</v>
      </c>
      <c r="D79" s="5" t="s">
        <v>29</v>
      </c>
      <c r="E79" s="6" t="s">
        <v>19</v>
      </c>
      <c r="F79" s="7" t="s">
        <v>30</v>
      </c>
      <c r="G79" s="7" t="s">
        <v>31</v>
      </c>
      <c r="H79" s="6" t="s">
        <v>19</v>
      </c>
      <c r="I79" s="8" t="s">
        <v>32</v>
      </c>
      <c r="J79" s="8">
        <v>45690892</v>
      </c>
      <c r="K79" s="8" t="s">
        <v>33</v>
      </c>
      <c r="L79" s="8">
        <v>3014561409</v>
      </c>
      <c r="M79" s="32" t="s">
        <v>34</v>
      </c>
      <c r="N79" s="15">
        <v>195</v>
      </c>
      <c r="O79" s="10">
        <v>85506</v>
      </c>
      <c r="P79" s="18">
        <v>16673670</v>
      </c>
      <c r="Q79" s="13">
        <v>44043</v>
      </c>
      <c r="R79" s="12">
        <f>+P79*3</f>
        <v>50021010</v>
      </c>
    </row>
    <row r="80" spans="1:18" ht="15" customHeight="1" x14ac:dyDescent="0.25">
      <c r="A80" s="97">
        <v>79</v>
      </c>
      <c r="B80" s="34" t="s">
        <v>671</v>
      </c>
      <c r="C80" s="84">
        <v>1000787116</v>
      </c>
      <c r="D80" s="84" t="s">
        <v>599</v>
      </c>
      <c r="E80" s="67" t="s">
        <v>19</v>
      </c>
      <c r="F80" s="69" t="s">
        <v>554</v>
      </c>
      <c r="G80" s="85" t="s">
        <v>121</v>
      </c>
      <c r="H80" s="69" t="s">
        <v>556</v>
      </c>
      <c r="I80" s="69" t="s">
        <v>557</v>
      </c>
      <c r="J80" s="69">
        <v>51955048</v>
      </c>
      <c r="K80" s="86" t="s">
        <v>558</v>
      </c>
      <c r="L80" s="69">
        <v>3152553069</v>
      </c>
      <c r="M80" s="85" t="s">
        <v>559</v>
      </c>
      <c r="N80" s="85">
        <v>186</v>
      </c>
      <c r="O80" s="18">
        <v>9325</v>
      </c>
      <c r="P80" s="18">
        <f>O80*N80</f>
        <v>1734450</v>
      </c>
      <c r="Q80" s="13">
        <v>44043</v>
      </c>
      <c r="R80" s="31">
        <v>5203350</v>
      </c>
    </row>
    <row r="81" spans="1:18" ht="15" customHeight="1" x14ac:dyDescent="0.25">
      <c r="A81" s="97">
        <v>80</v>
      </c>
      <c r="B81" s="3" t="s">
        <v>344</v>
      </c>
      <c r="C81" s="4">
        <v>79793081</v>
      </c>
      <c r="D81" s="5" t="s">
        <v>345</v>
      </c>
      <c r="E81" s="6" t="s">
        <v>19</v>
      </c>
      <c r="F81" s="7" t="s">
        <v>331</v>
      </c>
      <c r="G81" s="7" t="s">
        <v>31</v>
      </c>
      <c r="H81" s="8" t="s">
        <v>22</v>
      </c>
      <c r="I81" s="8" t="s">
        <v>332</v>
      </c>
      <c r="J81" s="8">
        <v>51662632</v>
      </c>
      <c r="K81" s="47" t="s">
        <v>333</v>
      </c>
      <c r="L81" s="8">
        <v>3104773717</v>
      </c>
      <c r="M81" s="5" t="s">
        <v>174</v>
      </c>
      <c r="N81" s="4">
        <v>70</v>
      </c>
      <c r="O81" s="18">
        <v>90000</v>
      </c>
      <c r="P81" s="11">
        <f>70*90000</f>
        <v>6300000</v>
      </c>
      <c r="Q81" s="13">
        <v>44043</v>
      </c>
      <c r="R81" s="12">
        <f>+P81*3</f>
        <v>18900000</v>
      </c>
    </row>
    <row r="82" spans="1:18" ht="15" customHeight="1" x14ac:dyDescent="0.25">
      <c r="A82" s="97">
        <v>81</v>
      </c>
      <c r="B82" s="3" t="s">
        <v>261</v>
      </c>
      <c r="C82" s="4">
        <v>1127602989</v>
      </c>
      <c r="D82" s="5" t="s">
        <v>262</v>
      </c>
      <c r="E82" s="16" t="s">
        <v>19</v>
      </c>
      <c r="F82" s="7" t="s">
        <v>257</v>
      </c>
      <c r="G82" s="7" t="s">
        <v>43</v>
      </c>
      <c r="H82" s="8" t="s">
        <v>258</v>
      </c>
      <c r="I82" s="8" t="s">
        <v>259</v>
      </c>
      <c r="J82" s="56">
        <v>52074865</v>
      </c>
      <c r="K82" s="8" t="s">
        <v>260</v>
      </c>
      <c r="L82" s="8">
        <v>3112725794</v>
      </c>
      <c r="M82" s="5" t="s">
        <v>174</v>
      </c>
      <c r="N82" s="9">
        <v>205</v>
      </c>
      <c r="O82" s="18">
        <v>90000</v>
      </c>
      <c r="P82" s="11">
        <f>+N82*O82</f>
        <v>18450000</v>
      </c>
      <c r="Q82" s="57">
        <v>44043</v>
      </c>
      <c r="R82" s="58">
        <f>+P82*3</f>
        <v>55350000</v>
      </c>
    </row>
    <row r="83" spans="1:18" ht="15" customHeight="1" x14ac:dyDescent="0.25">
      <c r="A83" s="97">
        <v>82</v>
      </c>
      <c r="B83" s="3" t="s">
        <v>320</v>
      </c>
      <c r="C83" s="4">
        <v>5819867</v>
      </c>
      <c r="D83" s="5" t="s">
        <v>321</v>
      </c>
      <c r="E83" s="6" t="s">
        <v>19</v>
      </c>
      <c r="F83" s="7" t="s">
        <v>322</v>
      </c>
      <c r="G83" s="7" t="s">
        <v>43</v>
      </c>
      <c r="H83" s="8" t="s">
        <v>258</v>
      </c>
      <c r="I83" s="8" t="s">
        <v>259</v>
      </c>
      <c r="J83" s="56">
        <v>52074865</v>
      </c>
      <c r="K83" s="8" t="s">
        <v>260</v>
      </c>
      <c r="L83" s="8">
        <v>3112725794</v>
      </c>
      <c r="M83" s="5" t="s">
        <v>174</v>
      </c>
      <c r="N83" s="15">
        <v>276</v>
      </c>
      <c r="O83" s="18">
        <v>90000</v>
      </c>
      <c r="P83" s="18">
        <f>+N83*O83</f>
        <v>24840000</v>
      </c>
      <c r="Q83" s="57">
        <v>44043</v>
      </c>
      <c r="R83" s="58">
        <f>+P83*3</f>
        <v>74520000</v>
      </c>
    </row>
    <row r="84" spans="1:18" ht="15" customHeight="1" x14ac:dyDescent="0.25">
      <c r="A84" s="97">
        <v>83</v>
      </c>
      <c r="B84" s="34" t="s">
        <v>672</v>
      </c>
      <c r="C84" s="84">
        <v>52955026</v>
      </c>
      <c r="D84" s="84" t="s">
        <v>600</v>
      </c>
      <c r="E84" s="67" t="s">
        <v>19</v>
      </c>
      <c r="F84" s="69" t="s">
        <v>554</v>
      </c>
      <c r="G84" s="85" t="s">
        <v>43</v>
      </c>
      <c r="H84" s="69" t="s">
        <v>556</v>
      </c>
      <c r="I84" s="69" t="s">
        <v>557</v>
      </c>
      <c r="J84" s="69">
        <v>51955048</v>
      </c>
      <c r="K84" s="86" t="s">
        <v>558</v>
      </c>
      <c r="L84" s="69">
        <v>3152553069</v>
      </c>
      <c r="M84" s="85" t="s">
        <v>559</v>
      </c>
      <c r="N84" s="85">
        <v>186</v>
      </c>
      <c r="O84" s="18">
        <v>9325</v>
      </c>
      <c r="P84" s="18">
        <f>O84*N84</f>
        <v>1734450</v>
      </c>
      <c r="Q84" s="13">
        <v>44043</v>
      </c>
      <c r="R84" s="31">
        <v>5203350</v>
      </c>
    </row>
    <row r="85" spans="1:18" ht="15" customHeight="1" x14ac:dyDescent="0.25">
      <c r="A85" s="97">
        <v>84</v>
      </c>
      <c r="B85" s="3" t="s">
        <v>263</v>
      </c>
      <c r="C85" s="4">
        <v>52074865</v>
      </c>
      <c r="D85" s="5" t="s">
        <v>259</v>
      </c>
      <c r="E85" s="6" t="s">
        <v>19</v>
      </c>
      <c r="F85" s="7" t="s">
        <v>257</v>
      </c>
      <c r="G85" s="7" t="s">
        <v>43</v>
      </c>
      <c r="H85" s="8" t="s">
        <v>264</v>
      </c>
      <c r="I85" s="8" t="s">
        <v>32</v>
      </c>
      <c r="J85" s="8">
        <v>45690892</v>
      </c>
      <c r="K85" s="8" t="s">
        <v>33</v>
      </c>
      <c r="L85" s="8">
        <v>3112725794</v>
      </c>
      <c r="M85" s="5" t="s">
        <v>265</v>
      </c>
      <c r="N85" s="9">
        <v>186</v>
      </c>
      <c r="O85" s="18">
        <v>11082</v>
      </c>
      <c r="P85" s="11">
        <f t="shared" ref="P85:P97" si="2">+N85*O85</f>
        <v>2061252</v>
      </c>
      <c r="Q85" s="57">
        <v>44043</v>
      </c>
      <c r="R85" s="58">
        <f t="shared" ref="R85:R101" si="3">+P85*3</f>
        <v>6183756</v>
      </c>
    </row>
    <row r="86" spans="1:18" ht="15" customHeight="1" x14ac:dyDescent="0.25">
      <c r="A86" s="97">
        <v>85</v>
      </c>
      <c r="B86" s="3" t="s">
        <v>266</v>
      </c>
      <c r="C86" s="4">
        <v>80829734</v>
      </c>
      <c r="D86" s="5" t="s">
        <v>267</v>
      </c>
      <c r="E86" s="16" t="s">
        <v>19</v>
      </c>
      <c r="F86" s="7" t="s">
        <v>257</v>
      </c>
      <c r="G86" s="7" t="s">
        <v>43</v>
      </c>
      <c r="H86" s="8" t="s">
        <v>258</v>
      </c>
      <c r="I86" s="8" t="s">
        <v>259</v>
      </c>
      <c r="J86" s="56">
        <v>52074865</v>
      </c>
      <c r="K86" s="8" t="s">
        <v>260</v>
      </c>
      <c r="L86" s="8">
        <v>3112725794</v>
      </c>
      <c r="M86" s="5" t="s">
        <v>25</v>
      </c>
      <c r="N86" s="9">
        <v>186</v>
      </c>
      <c r="O86" s="18">
        <v>11082</v>
      </c>
      <c r="P86" s="11">
        <f t="shared" si="2"/>
        <v>2061252</v>
      </c>
      <c r="Q86" s="57">
        <v>44043</v>
      </c>
      <c r="R86" s="58">
        <f t="shared" si="3"/>
        <v>6183756</v>
      </c>
    </row>
    <row r="87" spans="1:18" ht="15" customHeight="1" x14ac:dyDescent="0.25">
      <c r="A87" s="97">
        <v>86</v>
      </c>
      <c r="B87" s="3" t="s">
        <v>268</v>
      </c>
      <c r="C87" s="4">
        <v>41683664</v>
      </c>
      <c r="D87" s="5" t="s">
        <v>269</v>
      </c>
      <c r="E87" s="16" t="s">
        <v>19</v>
      </c>
      <c r="F87" s="7" t="s">
        <v>257</v>
      </c>
      <c r="G87" s="7" t="s">
        <v>43</v>
      </c>
      <c r="H87" s="8" t="s">
        <v>258</v>
      </c>
      <c r="I87" s="8" t="s">
        <v>259</v>
      </c>
      <c r="J87" s="56">
        <v>52074865</v>
      </c>
      <c r="K87" s="8" t="s">
        <v>260</v>
      </c>
      <c r="L87" s="8">
        <v>3112725794</v>
      </c>
      <c r="M87" s="5" t="s">
        <v>68</v>
      </c>
      <c r="N87" s="9">
        <f>186+12</f>
        <v>198</v>
      </c>
      <c r="O87" s="18">
        <v>9325</v>
      </c>
      <c r="P87" s="11">
        <f t="shared" si="2"/>
        <v>1846350</v>
      </c>
      <c r="Q87" s="57">
        <v>44043</v>
      </c>
      <c r="R87" s="58">
        <f t="shared" si="3"/>
        <v>5539050</v>
      </c>
    </row>
    <row r="88" spans="1:18" ht="15" customHeight="1" x14ac:dyDescent="0.25">
      <c r="A88" s="97">
        <v>87</v>
      </c>
      <c r="B88" s="3" t="s">
        <v>270</v>
      </c>
      <c r="C88" s="4">
        <v>1032404427</v>
      </c>
      <c r="D88" s="5" t="s">
        <v>271</v>
      </c>
      <c r="E88" s="16" t="s">
        <v>19</v>
      </c>
      <c r="F88" s="7" t="s">
        <v>257</v>
      </c>
      <c r="G88" s="7" t="s">
        <v>136</v>
      </c>
      <c r="H88" s="8" t="s">
        <v>258</v>
      </c>
      <c r="I88" s="8" t="s">
        <v>259</v>
      </c>
      <c r="J88" s="56">
        <v>52074865</v>
      </c>
      <c r="K88" s="8" t="s">
        <v>260</v>
      </c>
      <c r="L88" s="8">
        <v>3112725794</v>
      </c>
      <c r="M88" s="5" t="s">
        <v>25</v>
      </c>
      <c r="N88" s="9">
        <v>222</v>
      </c>
      <c r="O88" s="18">
        <v>11082</v>
      </c>
      <c r="P88" s="11">
        <f t="shared" si="2"/>
        <v>2460204</v>
      </c>
      <c r="Q88" s="57">
        <v>44043</v>
      </c>
      <c r="R88" s="58">
        <f t="shared" si="3"/>
        <v>7380612</v>
      </c>
    </row>
    <row r="89" spans="1:18" ht="15" customHeight="1" x14ac:dyDescent="0.25">
      <c r="A89" s="97">
        <v>88</v>
      </c>
      <c r="B89" s="3" t="s">
        <v>272</v>
      </c>
      <c r="C89" s="4">
        <v>52907493</v>
      </c>
      <c r="D89" s="5" t="s">
        <v>273</v>
      </c>
      <c r="E89" s="16" t="s">
        <v>19</v>
      </c>
      <c r="F89" s="7" t="s">
        <v>257</v>
      </c>
      <c r="G89" s="7" t="s">
        <v>43</v>
      </c>
      <c r="H89" s="8" t="s">
        <v>258</v>
      </c>
      <c r="I89" s="8" t="s">
        <v>259</v>
      </c>
      <c r="J89" s="56">
        <v>52074865</v>
      </c>
      <c r="K89" s="8" t="s">
        <v>260</v>
      </c>
      <c r="L89" s="8">
        <v>3112725794</v>
      </c>
      <c r="M89" s="5" t="s">
        <v>274</v>
      </c>
      <c r="N89" s="9">
        <v>186</v>
      </c>
      <c r="O89" s="18">
        <v>7405</v>
      </c>
      <c r="P89" s="11">
        <f t="shared" si="2"/>
        <v>1377330</v>
      </c>
      <c r="Q89" s="57">
        <v>44043</v>
      </c>
      <c r="R89" s="58">
        <f t="shared" si="3"/>
        <v>4131990</v>
      </c>
    </row>
    <row r="90" spans="1:18" ht="15" customHeight="1" x14ac:dyDescent="0.25">
      <c r="A90" s="97">
        <v>89</v>
      </c>
      <c r="B90" s="3" t="s">
        <v>275</v>
      </c>
      <c r="C90" s="4">
        <v>1013657462</v>
      </c>
      <c r="D90" s="5" t="s">
        <v>276</v>
      </c>
      <c r="E90" s="16" t="s">
        <v>19</v>
      </c>
      <c r="F90" s="7" t="s">
        <v>257</v>
      </c>
      <c r="G90" s="7" t="s">
        <v>43</v>
      </c>
      <c r="H90" s="8" t="s">
        <v>258</v>
      </c>
      <c r="I90" s="8" t="s">
        <v>259</v>
      </c>
      <c r="J90" s="56">
        <v>52074865</v>
      </c>
      <c r="K90" s="8" t="s">
        <v>260</v>
      </c>
      <c r="L90" s="8">
        <v>3112725794</v>
      </c>
      <c r="M90" s="5" t="s">
        <v>274</v>
      </c>
      <c r="N90" s="9">
        <v>186</v>
      </c>
      <c r="O90" s="18">
        <v>7405</v>
      </c>
      <c r="P90" s="11">
        <f t="shared" si="2"/>
        <v>1377330</v>
      </c>
      <c r="Q90" s="57">
        <v>44043</v>
      </c>
      <c r="R90" s="58">
        <f t="shared" si="3"/>
        <v>4131990</v>
      </c>
    </row>
    <row r="91" spans="1:18" ht="15" customHeight="1" x14ac:dyDescent="0.25">
      <c r="A91" s="97">
        <v>90</v>
      </c>
      <c r="B91" s="3" t="s">
        <v>277</v>
      </c>
      <c r="C91" s="4">
        <v>1013687516</v>
      </c>
      <c r="D91" s="5" t="s">
        <v>278</v>
      </c>
      <c r="E91" s="16" t="s">
        <v>19</v>
      </c>
      <c r="F91" s="7" t="s">
        <v>257</v>
      </c>
      <c r="G91" s="7" t="s">
        <v>43</v>
      </c>
      <c r="H91" s="8" t="s">
        <v>258</v>
      </c>
      <c r="I91" s="8" t="s">
        <v>259</v>
      </c>
      <c r="J91" s="56">
        <v>52074865</v>
      </c>
      <c r="K91" s="8" t="s">
        <v>260</v>
      </c>
      <c r="L91" s="8">
        <v>3112725794</v>
      </c>
      <c r="M91" s="5" t="s">
        <v>274</v>
      </c>
      <c r="N91" s="9">
        <v>186</v>
      </c>
      <c r="O91" s="18">
        <v>7405</v>
      </c>
      <c r="P91" s="11">
        <f t="shared" si="2"/>
        <v>1377330</v>
      </c>
      <c r="Q91" s="57">
        <v>44043</v>
      </c>
      <c r="R91" s="58">
        <f t="shared" si="3"/>
        <v>4131990</v>
      </c>
    </row>
    <row r="92" spans="1:18" ht="15" customHeight="1" x14ac:dyDescent="0.25">
      <c r="A92" s="97">
        <v>91</v>
      </c>
      <c r="B92" s="3" t="s">
        <v>279</v>
      </c>
      <c r="C92" s="4">
        <v>19291108</v>
      </c>
      <c r="D92" s="5" t="s">
        <v>280</v>
      </c>
      <c r="E92" s="16" t="s">
        <v>19</v>
      </c>
      <c r="F92" s="7" t="s">
        <v>257</v>
      </c>
      <c r="G92" s="7" t="s">
        <v>43</v>
      </c>
      <c r="H92" s="8" t="s">
        <v>258</v>
      </c>
      <c r="I92" s="8" t="s">
        <v>259</v>
      </c>
      <c r="J92" s="56">
        <v>52074865</v>
      </c>
      <c r="K92" s="8" t="s">
        <v>260</v>
      </c>
      <c r="L92" s="8">
        <v>3112725794</v>
      </c>
      <c r="M92" s="5" t="s">
        <v>281</v>
      </c>
      <c r="N92" s="9">
        <v>186</v>
      </c>
      <c r="O92" s="18">
        <v>98610</v>
      </c>
      <c r="P92" s="11">
        <f t="shared" si="2"/>
        <v>18341460</v>
      </c>
      <c r="Q92" s="57">
        <v>44043</v>
      </c>
      <c r="R92" s="58">
        <f t="shared" si="3"/>
        <v>55024380</v>
      </c>
    </row>
    <row r="93" spans="1:18" ht="15" customHeight="1" x14ac:dyDescent="0.25">
      <c r="A93" s="97">
        <v>92</v>
      </c>
      <c r="B93" s="3" t="s">
        <v>282</v>
      </c>
      <c r="C93" s="4">
        <v>52059592</v>
      </c>
      <c r="D93" s="5" t="s">
        <v>283</v>
      </c>
      <c r="E93" s="16" t="s">
        <v>19</v>
      </c>
      <c r="F93" s="7" t="s">
        <v>257</v>
      </c>
      <c r="G93" s="7" t="s">
        <v>43</v>
      </c>
      <c r="H93" s="8" t="s">
        <v>258</v>
      </c>
      <c r="I93" s="8" t="s">
        <v>259</v>
      </c>
      <c r="J93" s="56">
        <v>52074865</v>
      </c>
      <c r="K93" s="8" t="s">
        <v>260</v>
      </c>
      <c r="L93" s="8">
        <v>3112725794</v>
      </c>
      <c r="M93" s="5" t="s">
        <v>25</v>
      </c>
      <c r="N93" s="9">
        <v>186</v>
      </c>
      <c r="O93" s="18">
        <v>11082</v>
      </c>
      <c r="P93" s="11">
        <f t="shared" si="2"/>
        <v>2061252</v>
      </c>
      <c r="Q93" s="57">
        <v>44043</v>
      </c>
      <c r="R93" s="58">
        <f t="shared" si="3"/>
        <v>6183756</v>
      </c>
    </row>
    <row r="94" spans="1:18" ht="15" customHeight="1" x14ac:dyDescent="0.25">
      <c r="A94" s="97">
        <v>93</v>
      </c>
      <c r="B94" s="3" t="s">
        <v>284</v>
      </c>
      <c r="C94" s="4">
        <v>53064458</v>
      </c>
      <c r="D94" s="5" t="s">
        <v>285</v>
      </c>
      <c r="E94" s="16" t="s">
        <v>19</v>
      </c>
      <c r="F94" s="7" t="s">
        <v>257</v>
      </c>
      <c r="G94" s="7" t="s">
        <v>43</v>
      </c>
      <c r="H94" s="8" t="s">
        <v>258</v>
      </c>
      <c r="I94" s="8" t="s">
        <v>259</v>
      </c>
      <c r="J94" s="56">
        <v>52074865</v>
      </c>
      <c r="K94" s="8" t="s">
        <v>260</v>
      </c>
      <c r="L94" s="8">
        <v>3112725794</v>
      </c>
      <c r="M94" s="5" t="s">
        <v>25</v>
      </c>
      <c r="N94" s="9">
        <v>186</v>
      </c>
      <c r="O94" s="18">
        <v>11082</v>
      </c>
      <c r="P94" s="11">
        <f t="shared" si="2"/>
        <v>2061252</v>
      </c>
      <c r="Q94" s="57">
        <v>44043</v>
      </c>
      <c r="R94" s="58">
        <f t="shared" si="3"/>
        <v>6183756</v>
      </c>
    </row>
    <row r="95" spans="1:18" ht="15" customHeight="1" x14ac:dyDescent="0.25">
      <c r="A95" s="97">
        <v>94</v>
      </c>
      <c r="B95" s="3" t="s">
        <v>286</v>
      </c>
      <c r="C95" s="4">
        <v>52902474</v>
      </c>
      <c r="D95" s="59" t="s">
        <v>287</v>
      </c>
      <c r="E95" s="16" t="s">
        <v>19</v>
      </c>
      <c r="F95" s="7" t="s">
        <v>257</v>
      </c>
      <c r="G95" s="7" t="s">
        <v>43</v>
      </c>
      <c r="H95" s="8" t="s">
        <v>258</v>
      </c>
      <c r="I95" s="8" t="s">
        <v>259</v>
      </c>
      <c r="J95" s="56">
        <v>52074865</v>
      </c>
      <c r="K95" s="8" t="s">
        <v>260</v>
      </c>
      <c r="L95" s="8">
        <v>3112725794</v>
      </c>
      <c r="M95" s="5" t="s">
        <v>68</v>
      </c>
      <c r="N95" s="9">
        <v>186</v>
      </c>
      <c r="O95" s="18">
        <v>9325</v>
      </c>
      <c r="P95" s="11">
        <f t="shared" si="2"/>
        <v>1734450</v>
      </c>
      <c r="Q95" s="57">
        <v>44043</v>
      </c>
      <c r="R95" s="58">
        <f t="shared" si="3"/>
        <v>5203350</v>
      </c>
    </row>
    <row r="96" spans="1:18" ht="15" customHeight="1" x14ac:dyDescent="0.25">
      <c r="A96" s="97">
        <v>95</v>
      </c>
      <c r="B96" s="3" t="s">
        <v>325</v>
      </c>
      <c r="C96" s="4">
        <v>53062018</v>
      </c>
      <c r="D96" s="5" t="s">
        <v>326</v>
      </c>
      <c r="E96" s="16" t="s">
        <v>19</v>
      </c>
      <c r="F96" s="7" t="s">
        <v>20</v>
      </c>
      <c r="G96" s="7" t="s">
        <v>136</v>
      </c>
      <c r="H96" s="8" t="s">
        <v>258</v>
      </c>
      <c r="I96" s="8" t="s">
        <v>259</v>
      </c>
      <c r="J96" s="56">
        <v>52074865</v>
      </c>
      <c r="K96" s="8" t="s">
        <v>260</v>
      </c>
      <c r="L96" s="8">
        <v>3112725794</v>
      </c>
      <c r="M96" s="5" t="s">
        <v>25</v>
      </c>
      <c r="N96" s="15">
        <v>186</v>
      </c>
      <c r="O96" s="18">
        <v>11082</v>
      </c>
      <c r="P96" s="18">
        <f t="shared" si="2"/>
        <v>2061252</v>
      </c>
      <c r="Q96" s="57">
        <v>44043</v>
      </c>
      <c r="R96" s="60">
        <f t="shared" si="3"/>
        <v>6183756</v>
      </c>
    </row>
    <row r="97" spans="1:18" ht="15" customHeight="1" x14ac:dyDescent="0.25">
      <c r="A97" s="97">
        <v>96</v>
      </c>
      <c r="B97" s="3" t="s">
        <v>288</v>
      </c>
      <c r="C97" s="4">
        <v>1012433657</v>
      </c>
      <c r="D97" s="5" t="s">
        <v>289</v>
      </c>
      <c r="E97" s="16" t="s">
        <v>19</v>
      </c>
      <c r="F97" s="7" t="s">
        <v>257</v>
      </c>
      <c r="G97" s="7" t="s">
        <v>43</v>
      </c>
      <c r="H97" s="8" t="s">
        <v>258</v>
      </c>
      <c r="I97" s="8" t="s">
        <v>259</v>
      </c>
      <c r="J97" s="56">
        <v>52074865</v>
      </c>
      <c r="K97" s="8" t="s">
        <v>260</v>
      </c>
      <c r="L97" s="8">
        <v>3112725794</v>
      </c>
      <c r="M97" s="5" t="s">
        <v>274</v>
      </c>
      <c r="N97" s="9">
        <v>186</v>
      </c>
      <c r="O97" s="18">
        <v>7405</v>
      </c>
      <c r="P97" s="11">
        <f t="shared" si="2"/>
        <v>1377330</v>
      </c>
      <c r="Q97" s="57">
        <v>44043</v>
      </c>
      <c r="R97" s="58">
        <f t="shared" si="3"/>
        <v>4131990</v>
      </c>
    </row>
    <row r="98" spans="1:18" ht="15" customHeight="1" x14ac:dyDescent="0.25">
      <c r="A98" s="97">
        <v>97</v>
      </c>
      <c r="B98" s="3" t="s">
        <v>346</v>
      </c>
      <c r="C98" s="4">
        <v>79657013</v>
      </c>
      <c r="D98" s="5" t="s">
        <v>347</v>
      </c>
      <c r="E98" s="6" t="s">
        <v>19</v>
      </c>
      <c r="F98" s="7" t="s">
        <v>331</v>
      </c>
      <c r="G98" s="7" t="s">
        <v>31</v>
      </c>
      <c r="H98" s="8" t="s">
        <v>22</v>
      </c>
      <c r="I98" s="8" t="s">
        <v>332</v>
      </c>
      <c r="J98" s="8">
        <v>51662632</v>
      </c>
      <c r="K98" s="47" t="s">
        <v>333</v>
      </c>
      <c r="L98" s="8">
        <v>3104773717</v>
      </c>
      <c r="M98" s="5" t="s">
        <v>174</v>
      </c>
      <c r="N98" s="15">
        <v>70</v>
      </c>
      <c r="O98" s="18">
        <v>90000</v>
      </c>
      <c r="P98" s="11">
        <f>70*90000</f>
        <v>6300000</v>
      </c>
      <c r="Q98" s="13">
        <v>44043</v>
      </c>
      <c r="R98" s="12">
        <f t="shared" si="3"/>
        <v>18900000</v>
      </c>
    </row>
    <row r="99" spans="1:18" ht="15" customHeight="1" x14ac:dyDescent="0.25">
      <c r="A99" s="97">
        <v>98</v>
      </c>
      <c r="B99" s="3" t="s">
        <v>290</v>
      </c>
      <c r="C99" s="4">
        <v>79418820</v>
      </c>
      <c r="D99" s="5" t="s">
        <v>291</v>
      </c>
      <c r="E99" s="16" t="s">
        <v>19</v>
      </c>
      <c r="F99" s="7" t="s">
        <v>257</v>
      </c>
      <c r="G99" s="7" t="s">
        <v>43</v>
      </c>
      <c r="H99" s="8" t="s">
        <v>258</v>
      </c>
      <c r="I99" s="8" t="s">
        <v>259</v>
      </c>
      <c r="J99" s="56">
        <v>52074865</v>
      </c>
      <c r="K99" s="8" t="s">
        <v>260</v>
      </c>
      <c r="L99" s="8">
        <v>3112725794</v>
      </c>
      <c r="M99" s="5" t="s">
        <v>25</v>
      </c>
      <c r="N99" s="9">
        <v>186</v>
      </c>
      <c r="O99" s="18">
        <v>11082</v>
      </c>
      <c r="P99" s="11">
        <f>+N99*O99</f>
        <v>2061252</v>
      </c>
      <c r="Q99" s="57">
        <v>44043</v>
      </c>
      <c r="R99" s="58">
        <f t="shared" si="3"/>
        <v>6183756</v>
      </c>
    </row>
    <row r="100" spans="1:18" ht="15" customHeight="1" x14ac:dyDescent="0.25">
      <c r="A100" s="97">
        <v>99</v>
      </c>
      <c r="B100" s="3" t="s">
        <v>292</v>
      </c>
      <c r="C100" s="4">
        <v>1024506297</v>
      </c>
      <c r="D100" s="5" t="s">
        <v>293</v>
      </c>
      <c r="E100" s="16" t="s">
        <v>19</v>
      </c>
      <c r="F100" s="7" t="s">
        <v>257</v>
      </c>
      <c r="G100" s="7" t="s">
        <v>43</v>
      </c>
      <c r="H100" s="8" t="s">
        <v>258</v>
      </c>
      <c r="I100" s="8" t="s">
        <v>259</v>
      </c>
      <c r="J100" s="56">
        <v>52074865</v>
      </c>
      <c r="K100" s="8" t="s">
        <v>260</v>
      </c>
      <c r="L100" s="8">
        <v>3112725794</v>
      </c>
      <c r="M100" s="5" t="s">
        <v>25</v>
      </c>
      <c r="N100" s="9">
        <v>186</v>
      </c>
      <c r="O100" s="18">
        <v>10518</v>
      </c>
      <c r="P100" s="11">
        <f>+N100*O100</f>
        <v>1956348</v>
      </c>
      <c r="Q100" s="57">
        <v>44043</v>
      </c>
      <c r="R100" s="58">
        <f t="shared" si="3"/>
        <v>5869044</v>
      </c>
    </row>
    <row r="101" spans="1:18" ht="15" customHeight="1" x14ac:dyDescent="0.25">
      <c r="A101" s="97">
        <v>100</v>
      </c>
      <c r="B101" s="3" t="s">
        <v>294</v>
      </c>
      <c r="C101" s="4">
        <v>72285514</v>
      </c>
      <c r="D101" s="5" t="s">
        <v>295</v>
      </c>
      <c r="E101" s="16" t="s">
        <v>19</v>
      </c>
      <c r="F101" s="7" t="s">
        <v>257</v>
      </c>
      <c r="G101" s="7" t="s">
        <v>43</v>
      </c>
      <c r="H101" s="8" t="s">
        <v>258</v>
      </c>
      <c r="I101" s="8" t="s">
        <v>259</v>
      </c>
      <c r="J101" s="56">
        <v>52074865</v>
      </c>
      <c r="K101" s="8" t="s">
        <v>260</v>
      </c>
      <c r="L101" s="8">
        <v>3112725794</v>
      </c>
      <c r="M101" s="5" t="s">
        <v>25</v>
      </c>
      <c r="N101" s="9">
        <v>186</v>
      </c>
      <c r="O101" s="18">
        <v>10518</v>
      </c>
      <c r="P101" s="11">
        <f>+N101*O101</f>
        <v>1956348</v>
      </c>
      <c r="Q101" s="57">
        <v>44043</v>
      </c>
      <c r="R101" s="58">
        <f t="shared" si="3"/>
        <v>5869044</v>
      </c>
    </row>
    <row r="102" spans="1:18" ht="15" customHeight="1" x14ac:dyDescent="0.25">
      <c r="A102" s="97">
        <v>101</v>
      </c>
      <c r="B102" s="34" t="s">
        <v>830</v>
      </c>
      <c r="C102" s="85">
        <v>30517416</v>
      </c>
      <c r="D102" s="85" t="s">
        <v>831</v>
      </c>
      <c r="E102" s="67" t="s">
        <v>19</v>
      </c>
      <c r="F102" s="69" t="s">
        <v>832</v>
      </c>
      <c r="G102" s="85" t="s">
        <v>43</v>
      </c>
      <c r="H102" s="69" t="s">
        <v>102</v>
      </c>
      <c r="I102" s="69" t="s">
        <v>103</v>
      </c>
      <c r="J102" s="69">
        <v>22583125</v>
      </c>
      <c r="K102" s="86" t="s">
        <v>104</v>
      </c>
      <c r="L102" s="69">
        <v>3003038939</v>
      </c>
      <c r="M102" s="85" t="s">
        <v>68</v>
      </c>
      <c r="N102" s="85">
        <v>186</v>
      </c>
      <c r="O102" s="18">
        <v>9325</v>
      </c>
      <c r="P102" s="18">
        <v>1734450</v>
      </c>
      <c r="Q102" s="13">
        <v>44043</v>
      </c>
      <c r="R102" s="31">
        <f>P102*3</f>
        <v>5203350</v>
      </c>
    </row>
    <row r="103" spans="1:18" ht="15" customHeight="1" x14ac:dyDescent="0.25">
      <c r="A103" s="97">
        <v>102</v>
      </c>
      <c r="B103" s="34" t="s">
        <v>673</v>
      </c>
      <c r="C103" s="84">
        <v>51991093</v>
      </c>
      <c r="D103" s="84" t="s">
        <v>601</v>
      </c>
      <c r="E103" s="67" t="s">
        <v>19</v>
      </c>
      <c r="F103" s="69" t="s">
        <v>554</v>
      </c>
      <c r="G103" s="85" t="s">
        <v>555</v>
      </c>
      <c r="H103" s="69" t="s">
        <v>556</v>
      </c>
      <c r="I103" s="69" t="s">
        <v>557</v>
      </c>
      <c r="J103" s="69">
        <v>51955048</v>
      </c>
      <c r="K103" s="86" t="s">
        <v>558</v>
      </c>
      <c r="L103" s="69">
        <v>3152553069</v>
      </c>
      <c r="M103" s="85" t="s">
        <v>561</v>
      </c>
      <c r="N103" s="85">
        <v>186</v>
      </c>
      <c r="O103" s="18">
        <v>17163</v>
      </c>
      <c r="P103" s="18">
        <f>O103*N103</f>
        <v>3192318</v>
      </c>
      <c r="Q103" s="13">
        <v>44043</v>
      </c>
      <c r="R103" s="31">
        <v>9576954</v>
      </c>
    </row>
    <row r="104" spans="1:18" ht="15" customHeight="1" x14ac:dyDescent="0.25">
      <c r="A104" s="97">
        <v>103</v>
      </c>
      <c r="B104" s="34" t="s">
        <v>674</v>
      </c>
      <c r="C104" s="84">
        <v>39645988</v>
      </c>
      <c r="D104" s="84" t="s">
        <v>602</v>
      </c>
      <c r="E104" s="67" t="s">
        <v>19</v>
      </c>
      <c r="F104" s="69" t="s">
        <v>554</v>
      </c>
      <c r="G104" s="85" t="s">
        <v>169</v>
      </c>
      <c r="H104" s="69" t="s">
        <v>556</v>
      </c>
      <c r="I104" s="69" t="s">
        <v>557</v>
      </c>
      <c r="J104" s="69">
        <v>51955048</v>
      </c>
      <c r="K104" s="86" t="s">
        <v>558</v>
      </c>
      <c r="L104" s="69">
        <v>3152553069</v>
      </c>
      <c r="M104" s="85" t="s">
        <v>559</v>
      </c>
      <c r="N104" s="85">
        <v>186</v>
      </c>
      <c r="O104" s="18">
        <v>9325</v>
      </c>
      <c r="P104" s="18">
        <f>O104*N104</f>
        <v>1734450</v>
      </c>
      <c r="Q104" s="13">
        <v>44043</v>
      </c>
      <c r="R104" s="31">
        <v>5203350</v>
      </c>
    </row>
    <row r="105" spans="1:18" ht="15" customHeight="1" x14ac:dyDescent="0.25">
      <c r="A105" s="97">
        <v>104</v>
      </c>
      <c r="B105" s="34" t="s">
        <v>675</v>
      </c>
      <c r="C105" s="84">
        <v>1095485363</v>
      </c>
      <c r="D105" s="84" t="s">
        <v>603</v>
      </c>
      <c r="E105" s="67" t="s">
        <v>19</v>
      </c>
      <c r="F105" s="69" t="s">
        <v>554</v>
      </c>
      <c r="G105" s="85" t="s">
        <v>555</v>
      </c>
      <c r="H105" s="69" t="s">
        <v>556</v>
      </c>
      <c r="I105" s="69" t="s">
        <v>557</v>
      </c>
      <c r="J105" s="69">
        <v>51955048</v>
      </c>
      <c r="K105" s="86" t="s">
        <v>558</v>
      </c>
      <c r="L105" s="69">
        <v>3152553069</v>
      </c>
      <c r="M105" s="85" t="s">
        <v>559</v>
      </c>
      <c r="N105" s="85">
        <v>186</v>
      </c>
      <c r="O105" s="18">
        <v>9325</v>
      </c>
      <c r="P105" s="18">
        <f>O105*N105</f>
        <v>1734450</v>
      </c>
      <c r="Q105" s="13">
        <v>44043</v>
      </c>
      <c r="R105" s="31">
        <v>5203350</v>
      </c>
    </row>
    <row r="106" spans="1:18" ht="15" customHeight="1" x14ac:dyDescent="0.25">
      <c r="A106" s="97">
        <v>105</v>
      </c>
      <c r="B106" s="34" t="s">
        <v>676</v>
      </c>
      <c r="C106" s="84">
        <v>52769464</v>
      </c>
      <c r="D106" s="84" t="s">
        <v>604</v>
      </c>
      <c r="E106" s="67" t="s">
        <v>19</v>
      </c>
      <c r="F106" s="69" t="s">
        <v>554</v>
      </c>
      <c r="G106" s="85" t="s">
        <v>121</v>
      </c>
      <c r="H106" s="69" t="s">
        <v>556</v>
      </c>
      <c r="I106" s="69" t="s">
        <v>557</v>
      </c>
      <c r="J106" s="69">
        <v>51955048</v>
      </c>
      <c r="K106" s="86" t="s">
        <v>558</v>
      </c>
      <c r="L106" s="69">
        <v>3152553069</v>
      </c>
      <c r="M106" s="85" t="s">
        <v>561</v>
      </c>
      <c r="N106" s="85">
        <v>186</v>
      </c>
      <c r="O106" s="18">
        <v>17163</v>
      </c>
      <c r="P106" s="18">
        <f>O106*N106</f>
        <v>3192318</v>
      </c>
      <c r="Q106" s="13">
        <v>44043</v>
      </c>
      <c r="R106" s="31">
        <v>9576954</v>
      </c>
    </row>
    <row r="107" spans="1:18" ht="15" customHeight="1" x14ac:dyDescent="0.25">
      <c r="A107" s="97">
        <v>106</v>
      </c>
      <c r="B107" s="3" t="s">
        <v>351</v>
      </c>
      <c r="C107" s="4">
        <v>39669206</v>
      </c>
      <c r="D107" s="5" t="s">
        <v>352</v>
      </c>
      <c r="E107" s="6" t="s">
        <v>19</v>
      </c>
      <c r="F107" s="7" t="s">
        <v>79</v>
      </c>
      <c r="G107" s="7" t="s">
        <v>353</v>
      </c>
      <c r="H107" s="8" t="s">
        <v>92</v>
      </c>
      <c r="I107" s="8" t="s">
        <v>354</v>
      </c>
      <c r="J107" s="8">
        <v>19470154</v>
      </c>
      <c r="K107" s="8" t="s">
        <v>355</v>
      </c>
      <c r="L107" s="8">
        <v>3017114501</v>
      </c>
      <c r="M107" s="5" t="s">
        <v>83</v>
      </c>
      <c r="N107" s="15">
        <v>186</v>
      </c>
      <c r="O107" s="18">
        <v>9325</v>
      </c>
      <c r="P107" s="18">
        <v>1734450</v>
      </c>
      <c r="Q107" s="63">
        <v>44043</v>
      </c>
      <c r="R107" s="62">
        <f>+P107*3</f>
        <v>5203350</v>
      </c>
    </row>
    <row r="108" spans="1:18" ht="15" customHeight="1" x14ac:dyDescent="0.25">
      <c r="A108" s="97">
        <v>107</v>
      </c>
      <c r="B108" s="34" t="s">
        <v>677</v>
      </c>
      <c r="C108" s="84">
        <v>37321152</v>
      </c>
      <c r="D108" s="84" t="s">
        <v>605</v>
      </c>
      <c r="E108" s="67" t="s">
        <v>19</v>
      </c>
      <c r="F108" s="69" t="s">
        <v>554</v>
      </c>
      <c r="G108" s="85" t="s">
        <v>555</v>
      </c>
      <c r="H108" s="69" t="s">
        <v>556</v>
      </c>
      <c r="I108" s="69" t="s">
        <v>557</v>
      </c>
      <c r="J108" s="69">
        <v>51955048</v>
      </c>
      <c r="K108" s="86" t="s">
        <v>558</v>
      </c>
      <c r="L108" s="69">
        <v>3152553069</v>
      </c>
      <c r="M108" s="85" t="s">
        <v>561</v>
      </c>
      <c r="N108" s="85">
        <v>186</v>
      </c>
      <c r="O108" s="18">
        <v>17163</v>
      </c>
      <c r="P108" s="18">
        <f>O108*N108</f>
        <v>3192318</v>
      </c>
      <c r="Q108" s="13">
        <v>44043</v>
      </c>
      <c r="R108" s="31">
        <v>9576954</v>
      </c>
    </row>
    <row r="109" spans="1:18" ht="15" customHeight="1" x14ac:dyDescent="0.25">
      <c r="A109" s="97">
        <v>108</v>
      </c>
      <c r="B109" s="34" t="s">
        <v>678</v>
      </c>
      <c r="C109" s="84">
        <v>63398359</v>
      </c>
      <c r="D109" s="84" t="s">
        <v>606</v>
      </c>
      <c r="E109" s="67" t="s">
        <v>19</v>
      </c>
      <c r="F109" s="69" t="s">
        <v>554</v>
      </c>
      <c r="G109" s="85" t="s">
        <v>555</v>
      </c>
      <c r="H109" s="69" t="s">
        <v>556</v>
      </c>
      <c r="I109" s="69" t="s">
        <v>557</v>
      </c>
      <c r="J109" s="69">
        <v>51955048</v>
      </c>
      <c r="K109" s="86" t="s">
        <v>558</v>
      </c>
      <c r="L109" s="69">
        <v>3152553069</v>
      </c>
      <c r="M109" s="85" t="s">
        <v>561</v>
      </c>
      <c r="N109" s="85">
        <v>186</v>
      </c>
      <c r="O109" s="18">
        <v>19058</v>
      </c>
      <c r="P109" s="18">
        <f>O109*N109</f>
        <v>3544788</v>
      </c>
      <c r="Q109" s="13">
        <v>44043</v>
      </c>
      <c r="R109" s="31">
        <v>10634364</v>
      </c>
    </row>
    <row r="110" spans="1:18" ht="15" customHeight="1" x14ac:dyDescent="0.25">
      <c r="A110" s="97">
        <v>109</v>
      </c>
      <c r="B110" s="3" t="s">
        <v>356</v>
      </c>
      <c r="C110" s="4">
        <v>52316537</v>
      </c>
      <c r="D110" s="5" t="s">
        <v>357</v>
      </c>
      <c r="E110" s="6" t="s">
        <v>19</v>
      </c>
      <c r="F110" s="7" t="s">
        <v>79</v>
      </c>
      <c r="G110" s="7" t="s">
        <v>353</v>
      </c>
      <c r="H110" s="8" t="s">
        <v>92</v>
      </c>
      <c r="I110" s="8" t="s">
        <v>354</v>
      </c>
      <c r="J110" s="8">
        <v>19470154</v>
      </c>
      <c r="K110" s="8" t="s">
        <v>355</v>
      </c>
      <c r="L110" s="8">
        <v>3017114501</v>
      </c>
      <c r="M110" s="5" t="s">
        <v>83</v>
      </c>
      <c r="N110" s="15">
        <v>186</v>
      </c>
      <c r="O110" s="18">
        <v>9325</v>
      </c>
      <c r="P110" s="18">
        <v>1734450</v>
      </c>
      <c r="Q110" s="63">
        <v>44043</v>
      </c>
      <c r="R110" s="62">
        <f>+P110*3</f>
        <v>5203350</v>
      </c>
    </row>
    <row r="111" spans="1:18" ht="15" customHeight="1" x14ac:dyDescent="0.25">
      <c r="A111" s="97">
        <v>110</v>
      </c>
      <c r="B111" s="3" t="s">
        <v>358</v>
      </c>
      <c r="C111" s="4">
        <v>1054553590</v>
      </c>
      <c r="D111" s="5" t="s">
        <v>359</v>
      </c>
      <c r="E111" s="6" t="s">
        <v>19</v>
      </c>
      <c r="F111" s="7" t="s">
        <v>79</v>
      </c>
      <c r="G111" s="7" t="s">
        <v>353</v>
      </c>
      <c r="H111" s="8" t="s">
        <v>92</v>
      </c>
      <c r="I111" s="8" t="s">
        <v>354</v>
      </c>
      <c r="J111" s="8">
        <v>19470154</v>
      </c>
      <c r="K111" s="8" t="s">
        <v>355</v>
      </c>
      <c r="L111" s="8">
        <v>3017114501</v>
      </c>
      <c r="M111" s="5" t="s">
        <v>83</v>
      </c>
      <c r="N111" s="15">
        <v>186</v>
      </c>
      <c r="O111" s="18">
        <v>9325</v>
      </c>
      <c r="P111" s="18">
        <v>1734450</v>
      </c>
      <c r="Q111" s="63">
        <v>44043</v>
      </c>
      <c r="R111" s="62">
        <f>+P111*3</f>
        <v>5203350</v>
      </c>
    </row>
    <row r="112" spans="1:18" ht="15" customHeight="1" x14ac:dyDescent="0.25">
      <c r="A112" s="97">
        <v>111</v>
      </c>
      <c r="B112" s="3" t="s">
        <v>360</v>
      </c>
      <c r="C112" s="4">
        <v>53084416</v>
      </c>
      <c r="D112" s="5" t="s">
        <v>361</v>
      </c>
      <c r="E112" s="6" t="s">
        <v>19</v>
      </c>
      <c r="F112" s="7" t="s">
        <v>79</v>
      </c>
      <c r="G112" s="7" t="s">
        <v>353</v>
      </c>
      <c r="H112" s="8" t="s">
        <v>92</v>
      </c>
      <c r="I112" s="8" t="s">
        <v>354</v>
      </c>
      <c r="J112" s="8">
        <v>19470154</v>
      </c>
      <c r="K112" s="8" t="s">
        <v>355</v>
      </c>
      <c r="L112" s="8">
        <v>3017114501</v>
      </c>
      <c r="M112" s="5" t="s">
        <v>98</v>
      </c>
      <c r="N112" s="15">
        <v>186</v>
      </c>
      <c r="O112" s="18">
        <v>11082</v>
      </c>
      <c r="P112" s="18">
        <v>2061252</v>
      </c>
      <c r="Q112" s="63">
        <v>44043</v>
      </c>
      <c r="R112" s="62">
        <f>+P112*3</f>
        <v>6183756</v>
      </c>
    </row>
    <row r="113" spans="1:18" ht="15" customHeight="1" x14ac:dyDescent="0.25">
      <c r="A113" s="97">
        <v>112</v>
      </c>
      <c r="B113" s="3" t="s">
        <v>362</v>
      </c>
      <c r="C113" s="4">
        <v>52203668</v>
      </c>
      <c r="D113" s="5" t="s">
        <v>363</v>
      </c>
      <c r="E113" s="6" t="s">
        <v>19</v>
      </c>
      <c r="F113" s="7" t="s">
        <v>79</v>
      </c>
      <c r="G113" s="7" t="s">
        <v>353</v>
      </c>
      <c r="H113" s="8" t="s">
        <v>92</v>
      </c>
      <c r="I113" s="8" t="s">
        <v>354</v>
      </c>
      <c r="J113" s="8">
        <v>19470154</v>
      </c>
      <c r="K113" s="8" t="s">
        <v>355</v>
      </c>
      <c r="L113" s="8">
        <v>3017114501</v>
      </c>
      <c r="M113" s="5" t="s">
        <v>83</v>
      </c>
      <c r="N113" s="15">
        <v>186</v>
      </c>
      <c r="O113" s="18">
        <v>9325</v>
      </c>
      <c r="P113" s="18">
        <v>1734450</v>
      </c>
      <c r="Q113" s="63">
        <v>44043</v>
      </c>
      <c r="R113" s="62">
        <f>+P113*3</f>
        <v>5203350</v>
      </c>
    </row>
    <row r="114" spans="1:18" ht="15" customHeight="1" x14ac:dyDescent="0.25">
      <c r="A114" s="97">
        <v>113</v>
      </c>
      <c r="B114" s="3" t="s">
        <v>364</v>
      </c>
      <c r="C114" s="4">
        <v>1030551266</v>
      </c>
      <c r="D114" s="5" t="s">
        <v>365</v>
      </c>
      <c r="E114" s="6" t="s">
        <v>19</v>
      </c>
      <c r="F114" s="7" t="s">
        <v>79</v>
      </c>
      <c r="G114" s="7" t="s">
        <v>353</v>
      </c>
      <c r="H114" s="8" t="s">
        <v>92</v>
      </c>
      <c r="I114" s="8" t="s">
        <v>354</v>
      </c>
      <c r="J114" s="8">
        <v>19470154</v>
      </c>
      <c r="K114" s="8" t="s">
        <v>355</v>
      </c>
      <c r="L114" s="8">
        <v>3017114501</v>
      </c>
      <c r="M114" s="5" t="s">
        <v>83</v>
      </c>
      <c r="N114" s="15">
        <v>186</v>
      </c>
      <c r="O114" s="18">
        <v>9325</v>
      </c>
      <c r="P114" s="18">
        <v>1734450</v>
      </c>
      <c r="Q114" s="63">
        <v>44043</v>
      </c>
      <c r="R114" s="62">
        <f>+P114*3</f>
        <v>5203350</v>
      </c>
    </row>
    <row r="115" spans="1:18" ht="15" customHeight="1" x14ac:dyDescent="0.25">
      <c r="A115" s="97">
        <v>114</v>
      </c>
      <c r="B115" s="34" t="s">
        <v>679</v>
      </c>
      <c r="C115" s="84">
        <v>52072736</v>
      </c>
      <c r="D115" s="84" t="s">
        <v>607</v>
      </c>
      <c r="E115" s="67" t="s">
        <v>19</v>
      </c>
      <c r="F115" s="69" t="s">
        <v>554</v>
      </c>
      <c r="G115" s="85" t="s">
        <v>169</v>
      </c>
      <c r="H115" s="69" t="s">
        <v>556</v>
      </c>
      <c r="I115" s="69" t="s">
        <v>557</v>
      </c>
      <c r="J115" s="69">
        <v>51955048</v>
      </c>
      <c r="K115" s="86" t="s">
        <v>558</v>
      </c>
      <c r="L115" s="69">
        <v>3152553069</v>
      </c>
      <c r="M115" s="85" t="s">
        <v>559</v>
      </c>
      <c r="N115" s="85">
        <v>186</v>
      </c>
      <c r="O115" s="18">
        <v>9325</v>
      </c>
      <c r="P115" s="18">
        <f t="shared" ref="P115:P120" si="4">O115*N115</f>
        <v>1734450</v>
      </c>
      <c r="Q115" s="13">
        <v>44043</v>
      </c>
      <c r="R115" s="31">
        <v>5203350</v>
      </c>
    </row>
    <row r="116" spans="1:18" ht="15" customHeight="1" x14ac:dyDescent="0.25">
      <c r="A116" s="97">
        <v>115</v>
      </c>
      <c r="B116" s="34" t="s">
        <v>680</v>
      </c>
      <c r="C116" s="84">
        <v>31910228</v>
      </c>
      <c r="D116" s="84" t="s">
        <v>608</v>
      </c>
      <c r="E116" s="67" t="s">
        <v>19</v>
      </c>
      <c r="F116" s="69" t="s">
        <v>554</v>
      </c>
      <c r="G116" s="85" t="s">
        <v>555</v>
      </c>
      <c r="H116" s="69" t="s">
        <v>556</v>
      </c>
      <c r="I116" s="69" t="s">
        <v>557</v>
      </c>
      <c r="J116" s="69">
        <v>51955048</v>
      </c>
      <c r="K116" s="86" t="s">
        <v>558</v>
      </c>
      <c r="L116" s="69">
        <v>3152553069</v>
      </c>
      <c r="M116" s="85" t="s">
        <v>559</v>
      </c>
      <c r="N116" s="85">
        <v>186</v>
      </c>
      <c r="O116" s="18">
        <v>9325</v>
      </c>
      <c r="P116" s="18">
        <f t="shared" si="4"/>
        <v>1734450</v>
      </c>
      <c r="Q116" s="13">
        <v>44043</v>
      </c>
      <c r="R116" s="31">
        <v>5203350</v>
      </c>
    </row>
    <row r="117" spans="1:18" ht="15" customHeight="1" x14ac:dyDescent="0.25">
      <c r="A117" s="97">
        <v>116</v>
      </c>
      <c r="B117" s="34" t="s">
        <v>681</v>
      </c>
      <c r="C117" s="84">
        <v>52869914</v>
      </c>
      <c r="D117" s="84" t="s">
        <v>609</v>
      </c>
      <c r="E117" s="67" t="s">
        <v>19</v>
      </c>
      <c r="F117" s="69" t="s">
        <v>554</v>
      </c>
      <c r="G117" s="85" t="s">
        <v>555</v>
      </c>
      <c r="H117" s="69" t="s">
        <v>556</v>
      </c>
      <c r="I117" s="69" t="s">
        <v>557</v>
      </c>
      <c r="J117" s="69">
        <v>51955048</v>
      </c>
      <c r="K117" s="86" t="s">
        <v>558</v>
      </c>
      <c r="L117" s="69">
        <v>3152553069</v>
      </c>
      <c r="M117" s="85" t="s">
        <v>559</v>
      </c>
      <c r="N117" s="85">
        <v>270</v>
      </c>
      <c r="O117" s="18">
        <v>9325</v>
      </c>
      <c r="P117" s="18">
        <f t="shared" si="4"/>
        <v>2517750</v>
      </c>
      <c r="Q117" s="13">
        <v>44043</v>
      </c>
      <c r="R117" s="31">
        <v>7553250</v>
      </c>
    </row>
    <row r="118" spans="1:18" ht="15" customHeight="1" x14ac:dyDescent="0.25">
      <c r="A118" s="97">
        <v>117</v>
      </c>
      <c r="B118" s="34" t="s">
        <v>682</v>
      </c>
      <c r="C118" s="84">
        <v>52444727</v>
      </c>
      <c r="D118" s="84" t="s">
        <v>610</v>
      </c>
      <c r="E118" s="67" t="s">
        <v>19</v>
      </c>
      <c r="F118" s="69" t="s">
        <v>554</v>
      </c>
      <c r="G118" s="85" t="s">
        <v>555</v>
      </c>
      <c r="H118" s="69" t="s">
        <v>556</v>
      </c>
      <c r="I118" s="69" t="s">
        <v>557</v>
      </c>
      <c r="J118" s="69">
        <v>51955048</v>
      </c>
      <c r="K118" s="86" t="s">
        <v>558</v>
      </c>
      <c r="L118" s="69">
        <v>3152553069</v>
      </c>
      <c r="M118" s="85" t="s">
        <v>561</v>
      </c>
      <c r="N118" s="85">
        <v>186</v>
      </c>
      <c r="O118" s="18">
        <v>17163</v>
      </c>
      <c r="P118" s="18">
        <f t="shared" si="4"/>
        <v>3192318</v>
      </c>
      <c r="Q118" s="13">
        <v>44043</v>
      </c>
      <c r="R118" s="31">
        <v>9576954</v>
      </c>
    </row>
    <row r="119" spans="1:18" ht="15" customHeight="1" x14ac:dyDescent="0.25">
      <c r="A119" s="97">
        <v>118</v>
      </c>
      <c r="B119" s="34" t="s">
        <v>683</v>
      </c>
      <c r="C119" s="84">
        <v>53074760</v>
      </c>
      <c r="D119" s="84" t="s">
        <v>611</v>
      </c>
      <c r="E119" s="67" t="s">
        <v>19</v>
      </c>
      <c r="F119" s="69" t="s">
        <v>554</v>
      </c>
      <c r="G119" s="85" t="s">
        <v>43</v>
      </c>
      <c r="H119" s="69" t="s">
        <v>556</v>
      </c>
      <c r="I119" s="69" t="s">
        <v>557</v>
      </c>
      <c r="J119" s="69">
        <v>51955048</v>
      </c>
      <c r="K119" s="86" t="s">
        <v>558</v>
      </c>
      <c r="L119" s="69">
        <v>3152553069</v>
      </c>
      <c r="M119" s="85" t="s">
        <v>561</v>
      </c>
      <c r="N119" s="85">
        <v>186</v>
      </c>
      <c r="O119" s="18">
        <v>17163</v>
      </c>
      <c r="P119" s="18">
        <f t="shared" si="4"/>
        <v>3192318</v>
      </c>
      <c r="Q119" s="13">
        <v>44043</v>
      </c>
      <c r="R119" s="31">
        <v>9576954</v>
      </c>
    </row>
    <row r="120" spans="1:18" ht="15" customHeight="1" x14ac:dyDescent="0.25">
      <c r="A120" s="97">
        <v>119</v>
      </c>
      <c r="B120" s="34" t="s">
        <v>684</v>
      </c>
      <c r="C120" s="84">
        <v>52838725</v>
      </c>
      <c r="D120" s="84" t="s">
        <v>612</v>
      </c>
      <c r="E120" s="67" t="s">
        <v>19</v>
      </c>
      <c r="F120" s="69" t="s">
        <v>554</v>
      </c>
      <c r="G120" s="85" t="s">
        <v>555</v>
      </c>
      <c r="H120" s="69" t="s">
        <v>556</v>
      </c>
      <c r="I120" s="69" t="s">
        <v>557</v>
      </c>
      <c r="J120" s="69">
        <v>51955048</v>
      </c>
      <c r="K120" s="86" t="s">
        <v>558</v>
      </c>
      <c r="L120" s="69">
        <v>3152553069</v>
      </c>
      <c r="M120" s="85" t="s">
        <v>559</v>
      </c>
      <c r="N120" s="85">
        <v>186</v>
      </c>
      <c r="O120" s="18">
        <v>9325</v>
      </c>
      <c r="P120" s="18">
        <f t="shared" si="4"/>
        <v>1734450</v>
      </c>
      <c r="Q120" s="13">
        <v>44043</v>
      </c>
      <c r="R120" s="31">
        <v>5203350</v>
      </c>
    </row>
    <row r="121" spans="1:18" ht="15" customHeight="1" x14ac:dyDescent="0.25">
      <c r="A121" s="97">
        <v>120</v>
      </c>
      <c r="B121" s="3" t="s">
        <v>366</v>
      </c>
      <c r="C121" s="4">
        <v>52469910</v>
      </c>
      <c r="D121" s="5" t="s">
        <v>367</v>
      </c>
      <c r="E121" s="6" t="s">
        <v>19</v>
      </c>
      <c r="F121" s="7" t="s">
        <v>79</v>
      </c>
      <c r="G121" s="7" t="s">
        <v>368</v>
      </c>
      <c r="H121" s="8" t="s">
        <v>92</v>
      </c>
      <c r="I121" s="8" t="s">
        <v>354</v>
      </c>
      <c r="J121" s="8">
        <v>19470154</v>
      </c>
      <c r="K121" s="8" t="s">
        <v>355</v>
      </c>
      <c r="L121" s="8">
        <v>3017114501</v>
      </c>
      <c r="M121" s="5" t="s">
        <v>369</v>
      </c>
      <c r="N121" s="15">
        <v>186</v>
      </c>
      <c r="O121" s="10" t="s">
        <v>39</v>
      </c>
      <c r="P121" s="18">
        <v>3114000</v>
      </c>
      <c r="Q121" s="63">
        <v>44043</v>
      </c>
      <c r="R121" s="62">
        <f>+P121*3</f>
        <v>9342000</v>
      </c>
    </row>
    <row r="122" spans="1:18" ht="15" customHeight="1" x14ac:dyDescent="0.25">
      <c r="A122" s="97">
        <v>121</v>
      </c>
      <c r="B122" s="34" t="s">
        <v>685</v>
      </c>
      <c r="C122" s="84">
        <v>1022338066</v>
      </c>
      <c r="D122" s="84" t="s">
        <v>613</v>
      </c>
      <c r="E122" s="67" t="s">
        <v>19</v>
      </c>
      <c r="F122" s="69" t="s">
        <v>554</v>
      </c>
      <c r="G122" s="85" t="s">
        <v>43</v>
      </c>
      <c r="H122" s="69" t="s">
        <v>556</v>
      </c>
      <c r="I122" s="69" t="s">
        <v>557</v>
      </c>
      <c r="J122" s="69">
        <v>51955048</v>
      </c>
      <c r="K122" s="86" t="s">
        <v>558</v>
      </c>
      <c r="L122" s="69">
        <v>3152553069</v>
      </c>
      <c r="M122" s="85" t="s">
        <v>559</v>
      </c>
      <c r="N122" s="85">
        <v>186</v>
      </c>
      <c r="O122" s="18">
        <v>9325</v>
      </c>
      <c r="P122" s="18">
        <f t="shared" ref="P122:P130" si="5">O122*N122</f>
        <v>1734450</v>
      </c>
      <c r="Q122" s="13">
        <v>44043</v>
      </c>
      <c r="R122" s="31">
        <v>5203350</v>
      </c>
    </row>
    <row r="123" spans="1:18" ht="15" customHeight="1" x14ac:dyDescent="0.25">
      <c r="A123" s="97">
        <v>122</v>
      </c>
      <c r="B123" s="34" t="s">
        <v>686</v>
      </c>
      <c r="C123" s="84">
        <v>1047468605</v>
      </c>
      <c r="D123" s="84" t="s">
        <v>614</v>
      </c>
      <c r="E123" s="67" t="s">
        <v>19</v>
      </c>
      <c r="F123" s="69" t="s">
        <v>554</v>
      </c>
      <c r="G123" s="85" t="s">
        <v>121</v>
      </c>
      <c r="H123" s="69" t="s">
        <v>556</v>
      </c>
      <c r="I123" s="69" t="s">
        <v>557</v>
      </c>
      <c r="J123" s="69">
        <v>51955048</v>
      </c>
      <c r="K123" s="86" t="s">
        <v>558</v>
      </c>
      <c r="L123" s="69">
        <v>3152553069</v>
      </c>
      <c r="M123" s="85" t="s">
        <v>564</v>
      </c>
      <c r="N123" s="85">
        <v>186</v>
      </c>
      <c r="O123" s="18">
        <v>17163</v>
      </c>
      <c r="P123" s="18">
        <f t="shared" si="5"/>
        <v>3192318</v>
      </c>
      <c r="Q123" s="13">
        <v>44043</v>
      </c>
      <c r="R123" s="31">
        <v>9576954</v>
      </c>
    </row>
    <row r="124" spans="1:18" ht="15" customHeight="1" x14ac:dyDescent="0.25">
      <c r="A124" s="97">
        <v>123</v>
      </c>
      <c r="B124" s="34" t="s">
        <v>687</v>
      </c>
      <c r="C124" s="84">
        <v>1022407571</v>
      </c>
      <c r="D124" s="84" t="s">
        <v>615</v>
      </c>
      <c r="E124" s="67" t="s">
        <v>19</v>
      </c>
      <c r="F124" s="69" t="s">
        <v>554</v>
      </c>
      <c r="G124" s="85" t="s">
        <v>43</v>
      </c>
      <c r="H124" s="69" t="s">
        <v>556</v>
      </c>
      <c r="I124" s="69" t="s">
        <v>557</v>
      </c>
      <c r="J124" s="69">
        <v>51955048</v>
      </c>
      <c r="K124" s="86" t="s">
        <v>558</v>
      </c>
      <c r="L124" s="69">
        <v>3152553069</v>
      </c>
      <c r="M124" s="85" t="s">
        <v>564</v>
      </c>
      <c r="N124" s="85">
        <v>186</v>
      </c>
      <c r="O124" s="18">
        <v>16290</v>
      </c>
      <c r="P124" s="18">
        <f t="shared" si="5"/>
        <v>3029940</v>
      </c>
      <c r="Q124" s="13">
        <v>44043</v>
      </c>
      <c r="R124" s="31">
        <v>9089820</v>
      </c>
    </row>
    <row r="125" spans="1:18" ht="15" customHeight="1" x14ac:dyDescent="0.25">
      <c r="A125" s="97">
        <v>124</v>
      </c>
      <c r="B125" s="34" t="s">
        <v>688</v>
      </c>
      <c r="C125" s="84">
        <v>52522130</v>
      </c>
      <c r="D125" s="84" t="s">
        <v>616</v>
      </c>
      <c r="E125" s="67" t="s">
        <v>19</v>
      </c>
      <c r="F125" s="69" t="s">
        <v>554</v>
      </c>
      <c r="G125" s="85" t="s">
        <v>555</v>
      </c>
      <c r="H125" s="69" t="s">
        <v>556</v>
      </c>
      <c r="I125" s="69" t="s">
        <v>557</v>
      </c>
      <c r="J125" s="69">
        <v>51955048</v>
      </c>
      <c r="K125" s="86" t="s">
        <v>558</v>
      </c>
      <c r="L125" s="69">
        <v>3152553069</v>
      </c>
      <c r="M125" s="85" t="s">
        <v>559</v>
      </c>
      <c r="N125" s="85">
        <v>186</v>
      </c>
      <c r="O125" s="18">
        <v>9325</v>
      </c>
      <c r="P125" s="18">
        <f t="shared" si="5"/>
        <v>1734450</v>
      </c>
      <c r="Q125" s="13">
        <v>44043</v>
      </c>
      <c r="R125" s="31">
        <v>5203350</v>
      </c>
    </row>
    <row r="126" spans="1:18" ht="15" customHeight="1" x14ac:dyDescent="0.25">
      <c r="A126" s="97">
        <v>125</v>
      </c>
      <c r="B126" s="34" t="s">
        <v>689</v>
      </c>
      <c r="C126" s="84">
        <v>1030565569</v>
      </c>
      <c r="D126" s="84" t="s">
        <v>617</v>
      </c>
      <c r="E126" s="67" t="s">
        <v>19</v>
      </c>
      <c r="F126" s="69" t="s">
        <v>554</v>
      </c>
      <c r="G126" s="85" t="s">
        <v>121</v>
      </c>
      <c r="H126" s="69" t="s">
        <v>556</v>
      </c>
      <c r="I126" s="69" t="s">
        <v>557</v>
      </c>
      <c r="J126" s="69">
        <v>51955048</v>
      </c>
      <c r="K126" s="86" t="s">
        <v>558</v>
      </c>
      <c r="L126" s="69">
        <v>3152553069</v>
      </c>
      <c r="M126" s="85" t="s">
        <v>561</v>
      </c>
      <c r="N126" s="85">
        <v>186</v>
      </c>
      <c r="O126" s="18">
        <v>17163</v>
      </c>
      <c r="P126" s="18">
        <f t="shared" si="5"/>
        <v>3192318</v>
      </c>
      <c r="Q126" s="13">
        <v>44043</v>
      </c>
      <c r="R126" s="31">
        <v>9576954</v>
      </c>
    </row>
    <row r="127" spans="1:18" ht="15" customHeight="1" x14ac:dyDescent="0.25">
      <c r="A127" s="97">
        <v>126</v>
      </c>
      <c r="B127" s="34" t="s">
        <v>690</v>
      </c>
      <c r="C127" s="84">
        <v>52432655</v>
      </c>
      <c r="D127" s="84" t="s">
        <v>618</v>
      </c>
      <c r="E127" s="67" t="s">
        <v>19</v>
      </c>
      <c r="F127" s="69" t="s">
        <v>554</v>
      </c>
      <c r="G127" s="85" t="s">
        <v>555</v>
      </c>
      <c r="H127" s="69" t="s">
        <v>556</v>
      </c>
      <c r="I127" s="69" t="s">
        <v>557</v>
      </c>
      <c r="J127" s="69">
        <v>51955048</v>
      </c>
      <c r="K127" s="86" t="s">
        <v>558</v>
      </c>
      <c r="L127" s="69">
        <v>3152553069</v>
      </c>
      <c r="M127" s="85" t="s">
        <v>561</v>
      </c>
      <c r="N127" s="85">
        <v>186</v>
      </c>
      <c r="O127" s="18">
        <v>17163</v>
      </c>
      <c r="P127" s="18">
        <f t="shared" si="5"/>
        <v>3192318</v>
      </c>
      <c r="Q127" s="13">
        <v>44043</v>
      </c>
      <c r="R127" s="31">
        <v>9576954</v>
      </c>
    </row>
    <row r="128" spans="1:18" ht="15" customHeight="1" x14ac:dyDescent="0.25">
      <c r="A128" s="97">
        <v>127</v>
      </c>
      <c r="B128" s="34" t="s">
        <v>691</v>
      </c>
      <c r="C128" s="84">
        <v>1019066252</v>
      </c>
      <c r="D128" s="84" t="s">
        <v>619</v>
      </c>
      <c r="E128" s="67" t="s">
        <v>19</v>
      </c>
      <c r="F128" s="69" t="s">
        <v>554</v>
      </c>
      <c r="G128" s="85" t="s">
        <v>121</v>
      </c>
      <c r="H128" s="69" t="s">
        <v>556</v>
      </c>
      <c r="I128" s="69" t="s">
        <v>557</v>
      </c>
      <c r="J128" s="69">
        <v>51955048</v>
      </c>
      <c r="K128" s="86" t="s">
        <v>558</v>
      </c>
      <c r="L128" s="69">
        <v>3152553069</v>
      </c>
      <c r="M128" s="85" t="s">
        <v>561</v>
      </c>
      <c r="N128" s="85">
        <v>186</v>
      </c>
      <c r="O128" s="18">
        <v>17163</v>
      </c>
      <c r="P128" s="18">
        <f t="shared" si="5"/>
        <v>3192318</v>
      </c>
      <c r="Q128" s="13">
        <v>44043</v>
      </c>
      <c r="R128" s="31">
        <v>9576954</v>
      </c>
    </row>
    <row r="129" spans="1:18" ht="15" customHeight="1" x14ac:dyDescent="0.25">
      <c r="A129" s="97">
        <v>128</v>
      </c>
      <c r="B129" s="34" t="s">
        <v>692</v>
      </c>
      <c r="C129" s="84">
        <v>52057214</v>
      </c>
      <c r="D129" s="84" t="s">
        <v>620</v>
      </c>
      <c r="E129" s="67" t="s">
        <v>19</v>
      </c>
      <c r="F129" s="69" t="s">
        <v>554</v>
      </c>
      <c r="G129" s="85" t="s">
        <v>555</v>
      </c>
      <c r="H129" s="69" t="s">
        <v>556</v>
      </c>
      <c r="I129" s="69" t="s">
        <v>557</v>
      </c>
      <c r="J129" s="69">
        <v>51955048</v>
      </c>
      <c r="K129" s="86" t="s">
        <v>558</v>
      </c>
      <c r="L129" s="69">
        <v>3152553069</v>
      </c>
      <c r="M129" s="85" t="s">
        <v>561</v>
      </c>
      <c r="N129" s="85">
        <v>186</v>
      </c>
      <c r="O129" s="18">
        <v>17163</v>
      </c>
      <c r="P129" s="18">
        <f t="shared" si="5"/>
        <v>3192318</v>
      </c>
      <c r="Q129" s="13">
        <v>44043</v>
      </c>
      <c r="R129" s="31">
        <v>9576954</v>
      </c>
    </row>
    <row r="130" spans="1:18" ht="15" customHeight="1" x14ac:dyDescent="0.25">
      <c r="A130" s="97">
        <v>129</v>
      </c>
      <c r="B130" s="34" t="s">
        <v>693</v>
      </c>
      <c r="C130" s="84">
        <v>1012331170</v>
      </c>
      <c r="D130" s="84" t="s">
        <v>621</v>
      </c>
      <c r="E130" s="67" t="s">
        <v>19</v>
      </c>
      <c r="F130" s="69" t="s">
        <v>554</v>
      </c>
      <c r="G130" s="85" t="s">
        <v>121</v>
      </c>
      <c r="H130" s="69" t="s">
        <v>556</v>
      </c>
      <c r="I130" s="69" t="s">
        <v>557</v>
      </c>
      <c r="J130" s="69">
        <v>51955048</v>
      </c>
      <c r="K130" s="86" t="s">
        <v>558</v>
      </c>
      <c r="L130" s="69">
        <v>3152553069</v>
      </c>
      <c r="M130" s="85" t="s">
        <v>559</v>
      </c>
      <c r="N130" s="85">
        <v>186</v>
      </c>
      <c r="O130" s="18">
        <v>9325</v>
      </c>
      <c r="P130" s="18">
        <f t="shared" si="5"/>
        <v>1734450</v>
      </c>
      <c r="Q130" s="13">
        <v>44043</v>
      </c>
      <c r="R130" s="31">
        <v>5203350</v>
      </c>
    </row>
    <row r="131" spans="1:18" ht="15" customHeight="1" x14ac:dyDescent="0.25">
      <c r="A131" s="97">
        <v>130</v>
      </c>
      <c r="B131" s="3" t="s">
        <v>370</v>
      </c>
      <c r="C131" s="4">
        <v>52907320</v>
      </c>
      <c r="D131" s="5" t="s">
        <v>371</v>
      </c>
      <c r="E131" s="6" t="s">
        <v>19</v>
      </c>
      <c r="F131" s="7" t="s">
        <v>79</v>
      </c>
      <c r="G131" s="7" t="s">
        <v>353</v>
      </c>
      <c r="H131" s="8" t="s">
        <v>92</v>
      </c>
      <c r="I131" s="8" t="s">
        <v>354</v>
      </c>
      <c r="J131" s="8">
        <v>19470154</v>
      </c>
      <c r="K131" s="8" t="s">
        <v>355</v>
      </c>
      <c r="L131" s="8">
        <v>3017114501</v>
      </c>
      <c r="M131" s="5" t="s">
        <v>83</v>
      </c>
      <c r="N131" s="15">
        <v>186</v>
      </c>
      <c r="O131" s="18">
        <v>9325</v>
      </c>
      <c r="P131" s="18">
        <v>1734450</v>
      </c>
      <c r="Q131" s="63">
        <v>44043</v>
      </c>
      <c r="R131" s="62">
        <f>+P131*3</f>
        <v>5203350</v>
      </c>
    </row>
    <row r="132" spans="1:18" ht="15" customHeight="1" x14ac:dyDescent="0.25">
      <c r="A132" s="97">
        <v>131</v>
      </c>
      <c r="B132" s="34" t="s">
        <v>694</v>
      </c>
      <c r="C132" s="84">
        <v>30051369</v>
      </c>
      <c r="D132" s="84" t="s">
        <v>622</v>
      </c>
      <c r="E132" s="67" t="s">
        <v>19</v>
      </c>
      <c r="F132" s="69" t="s">
        <v>554</v>
      </c>
      <c r="G132" s="85" t="s">
        <v>571</v>
      </c>
      <c r="H132" s="69" t="s">
        <v>556</v>
      </c>
      <c r="I132" s="69" t="s">
        <v>557</v>
      </c>
      <c r="J132" s="69">
        <v>51955048</v>
      </c>
      <c r="K132" s="86" t="s">
        <v>558</v>
      </c>
      <c r="L132" s="69">
        <v>3152553069</v>
      </c>
      <c r="M132" s="85" t="s">
        <v>561</v>
      </c>
      <c r="N132" s="85">
        <v>186</v>
      </c>
      <c r="O132" s="18">
        <v>17163</v>
      </c>
      <c r="P132" s="18">
        <f>O132*N132</f>
        <v>3192318</v>
      </c>
      <c r="Q132" s="13">
        <v>44043</v>
      </c>
      <c r="R132" s="31">
        <v>9576954</v>
      </c>
    </row>
    <row r="133" spans="1:18" ht="15" customHeight="1" x14ac:dyDescent="0.25">
      <c r="A133" s="97">
        <v>132</v>
      </c>
      <c r="B133" s="34" t="s">
        <v>695</v>
      </c>
      <c r="C133" s="84">
        <v>1032471278</v>
      </c>
      <c r="D133" s="84" t="s">
        <v>623</v>
      </c>
      <c r="E133" s="67" t="s">
        <v>19</v>
      </c>
      <c r="F133" s="69" t="s">
        <v>554</v>
      </c>
      <c r="G133" s="85" t="s">
        <v>598</v>
      </c>
      <c r="H133" s="69" t="s">
        <v>556</v>
      </c>
      <c r="I133" s="69" t="s">
        <v>557</v>
      </c>
      <c r="J133" s="69">
        <v>51955048</v>
      </c>
      <c r="K133" s="86" t="s">
        <v>558</v>
      </c>
      <c r="L133" s="69">
        <v>3152553069</v>
      </c>
      <c r="M133" s="85" t="s">
        <v>561</v>
      </c>
      <c r="N133" s="85">
        <v>186</v>
      </c>
      <c r="O133" s="18">
        <v>16290</v>
      </c>
      <c r="P133" s="18">
        <f>O133*N133</f>
        <v>3029940</v>
      </c>
      <c r="Q133" s="13">
        <v>44043</v>
      </c>
      <c r="R133" s="31">
        <v>9089820</v>
      </c>
    </row>
    <row r="134" spans="1:18" ht="15" customHeight="1" x14ac:dyDescent="0.25">
      <c r="A134" s="97">
        <v>133</v>
      </c>
      <c r="B134" s="34" t="s">
        <v>696</v>
      </c>
      <c r="C134" s="84">
        <v>51737867</v>
      </c>
      <c r="D134" s="84" t="s">
        <v>624</v>
      </c>
      <c r="E134" s="67" t="s">
        <v>19</v>
      </c>
      <c r="F134" s="69" t="s">
        <v>554</v>
      </c>
      <c r="G134" s="85" t="s">
        <v>121</v>
      </c>
      <c r="H134" s="69" t="s">
        <v>556</v>
      </c>
      <c r="I134" s="69" t="s">
        <v>557</v>
      </c>
      <c r="J134" s="69">
        <v>51955048</v>
      </c>
      <c r="K134" s="86" t="s">
        <v>558</v>
      </c>
      <c r="L134" s="69">
        <v>3152553069</v>
      </c>
      <c r="M134" s="85" t="s">
        <v>559</v>
      </c>
      <c r="N134" s="85">
        <v>186</v>
      </c>
      <c r="O134" s="18">
        <v>9325</v>
      </c>
      <c r="P134" s="18">
        <f>O134*N134</f>
        <v>1734450</v>
      </c>
      <c r="Q134" s="13">
        <v>44043</v>
      </c>
      <c r="R134" s="31">
        <v>5203350</v>
      </c>
    </row>
    <row r="135" spans="1:18" ht="15" customHeight="1" x14ac:dyDescent="0.25">
      <c r="A135" s="97">
        <v>134</v>
      </c>
      <c r="B135" s="34" t="s">
        <v>697</v>
      </c>
      <c r="C135" s="84">
        <v>1022411760</v>
      </c>
      <c r="D135" s="84" t="s">
        <v>625</v>
      </c>
      <c r="E135" s="67" t="s">
        <v>19</v>
      </c>
      <c r="F135" s="69" t="s">
        <v>554</v>
      </c>
      <c r="G135" s="85" t="s">
        <v>121</v>
      </c>
      <c r="H135" s="69" t="s">
        <v>556</v>
      </c>
      <c r="I135" s="69" t="s">
        <v>557</v>
      </c>
      <c r="J135" s="69">
        <v>51955048</v>
      </c>
      <c r="K135" s="86" t="s">
        <v>558</v>
      </c>
      <c r="L135" s="69">
        <v>3152553069</v>
      </c>
      <c r="M135" s="85" t="s">
        <v>559</v>
      </c>
      <c r="N135" s="85">
        <v>186</v>
      </c>
      <c r="O135" s="18">
        <v>9325</v>
      </c>
      <c r="P135" s="18">
        <f>O135*N135</f>
        <v>1734450</v>
      </c>
      <c r="Q135" s="13">
        <v>44043</v>
      </c>
      <c r="R135" s="31">
        <v>5203350</v>
      </c>
    </row>
    <row r="136" spans="1:18" ht="15" customHeight="1" x14ac:dyDescent="0.25">
      <c r="A136" s="97">
        <v>135</v>
      </c>
      <c r="B136" s="64" t="s">
        <v>445</v>
      </c>
      <c r="C136" s="65">
        <v>1022336724</v>
      </c>
      <c r="D136" s="66" t="s">
        <v>446</v>
      </c>
      <c r="E136" s="67" t="s">
        <v>19</v>
      </c>
      <c r="F136" s="68" t="s">
        <v>79</v>
      </c>
      <c r="G136" s="68" t="s">
        <v>43</v>
      </c>
      <c r="H136" s="69" t="s">
        <v>92</v>
      </c>
      <c r="I136" s="69" t="s">
        <v>396</v>
      </c>
      <c r="J136" s="69">
        <v>22639929</v>
      </c>
      <c r="K136" s="69" t="s">
        <v>375</v>
      </c>
      <c r="L136" s="69">
        <v>3003243806</v>
      </c>
      <c r="M136" s="66" t="s">
        <v>83</v>
      </c>
      <c r="N136" s="70">
        <v>186</v>
      </c>
      <c r="O136" s="18">
        <v>9325</v>
      </c>
      <c r="P136" s="18">
        <v>1734450</v>
      </c>
      <c r="Q136" s="13">
        <v>44043</v>
      </c>
      <c r="R136" s="31">
        <v>5203350</v>
      </c>
    </row>
    <row r="137" spans="1:18" ht="15" customHeight="1" x14ac:dyDescent="0.25">
      <c r="A137" s="97">
        <v>136</v>
      </c>
      <c r="B137" s="64" t="s">
        <v>447</v>
      </c>
      <c r="C137" s="65">
        <v>1099546408</v>
      </c>
      <c r="D137" s="66" t="s">
        <v>448</v>
      </c>
      <c r="E137" s="67" t="s">
        <v>19</v>
      </c>
      <c r="F137" s="68" t="s">
        <v>79</v>
      </c>
      <c r="G137" s="68" t="s">
        <v>43</v>
      </c>
      <c r="H137" s="69" t="s">
        <v>92</v>
      </c>
      <c r="I137" s="69" t="s">
        <v>396</v>
      </c>
      <c r="J137" s="69">
        <v>22639929</v>
      </c>
      <c r="K137" s="69" t="s">
        <v>375</v>
      </c>
      <c r="L137" s="69">
        <v>3003243806</v>
      </c>
      <c r="M137" s="66" t="s">
        <v>83</v>
      </c>
      <c r="N137" s="9">
        <v>186</v>
      </c>
      <c r="O137" s="18">
        <v>9325</v>
      </c>
      <c r="P137" s="18">
        <v>1734450</v>
      </c>
      <c r="Q137" s="13">
        <v>44043</v>
      </c>
      <c r="R137" s="31">
        <v>5203350</v>
      </c>
    </row>
    <row r="138" spans="1:18" ht="15" customHeight="1" x14ac:dyDescent="0.25">
      <c r="A138" s="97">
        <v>137</v>
      </c>
      <c r="B138" s="64" t="s">
        <v>449</v>
      </c>
      <c r="C138" s="65">
        <v>80251920</v>
      </c>
      <c r="D138" s="66" t="s">
        <v>450</v>
      </c>
      <c r="E138" s="67" t="s">
        <v>19</v>
      </c>
      <c r="F138" s="68" t="s">
        <v>79</v>
      </c>
      <c r="G138" s="68" t="s">
        <v>43</v>
      </c>
      <c r="H138" s="69" t="s">
        <v>92</v>
      </c>
      <c r="I138" s="69" t="s">
        <v>396</v>
      </c>
      <c r="J138" s="69">
        <v>22639929</v>
      </c>
      <c r="K138" s="69" t="s">
        <v>375</v>
      </c>
      <c r="L138" s="69">
        <v>3003243806</v>
      </c>
      <c r="M138" s="66" t="s">
        <v>83</v>
      </c>
      <c r="N138" s="9">
        <v>186</v>
      </c>
      <c r="O138" s="18">
        <v>9325</v>
      </c>
      <c r="P138" s="18">
        <v>1734450</v>
      </c>
      <c r="Q138" s="13">
        <v>44043</v>
      </c>
      <c r="R138" s="31">
        <v>5203350</v>
      </c>
    </row>
    <row r="139" spans="1:18" ht="15" customHeight="1" x14ac:dyDescent="0.25">
      <c r="A139" s="97">
        <v>138</v>
      </c>
      <c r="B139" s="64" t="s">
        <v>451</v>
      </c>
      <c r="C139" s="65">
        <v>32570994</v>
      </c>
      <c r="D139" s="66" t="s">
        <v>452</v>
      </c>
      <c r="E139" s="67" t="s">
        <v>19</v>
      </c>
      <c r="F139" s="68" t="s">
        <v>79</v>
      </c>
      <c r="G139" s="68" t="s">
        <v>43</v>
      </c>
      <c r="H139" s="69" t="s">
        <v>92</v>
      </c>
      <c r="I139" s="69" t="s">
        <v>396</v>
      </c>
      <c r="J139" s="69">
        <v>22639929</v>
      </c>
      <c r="K139" s="69" t="s">
        <v>375</v>
      </c>
      <c r="L139" s="69">
        <v>3003243806</v>
      </c>
      <c r="M139" s="66" t="s">
        <v>92</v>
      </c>
      <c r="N139" s="9">
        <v>186</v>
      </c>
      <c r="O139" s="18">
        <v>23997</v>
      </c>
      <c r="P139" s="18">
        <v>4463442</v>
      </c>
      <c r="Q139" s="13">
        <v>44043</v>
      </c>
      <c r="R139" s="31">
        <v>13390326</v>
      </c>
    </row>
    <row r="140" spans="1:18" ht="15" customHeight="1" x14ac:dyDescent="0.25">
      <c r="A140" s="97">
        <v>139</v>
      </c>
      <c r="B140" s="64" t="s">
        <v>453</v>
      </c>
      <c r="C140" s="65">
        <v>1140814595</v>
      </c>
      <c r="D140" s="66" t="s">
        <v>454</v>
      </c>
      <c r="E140" s="67" t="s">
        <v>19</v>
      </c>
      <c r="F140" s="68" t="s">
        <v>79</v>
      </c>
      <c r="G140" s="68" t="s">
        <v>43</v>
      </c>
      <c r="H140" s="69" t="s">
        <v>92</v>
      </c>
      <c r="I140" s="69" t="s">
        <v>396</v>
      </c>
      <c r="J140" s="69">
        <v>22639929</v>
      </c>
      <c r="K140" s="69" t="s">
        <v>375</v>
      </c>
      <c r="L140" s="69">
        <v>3003243806</v>
      </c>
      <c r="M140" s="66" t="s">
        <v>92</v>
      </c>
      <c r="N140" s="9">
        <v>186</v>
      </c>
      <c r="O140" s="18">
        <v>23997</v>
      </c>
      <c r="P140" s="18">
        <v>4463442</v>
      </c>
      <c r="Q140" s="13">
        <v>44043</v>
      </c>
      <c r="R140" s="31">
        <v>13390326</v>
      </c>
    </row>
    <row r="141" spans="1:18" ht="15" customHeight="1" x14ac:dyDescent="0.25">
      <c r="A141" s="97">
        <v>140</v>
      </c>
      <c r="B141" s="64" t="s">
        <v>455</v>
      </c>
      <c r="C141" s="65">
        <v>52541016</v>
      </c>
      <c r="D141" s="66" t="s">
        <v>456</v>
      </c>
      <c r="E141" s="67" t="s">
        <v>19</v>
      </c>
      <c r="F141" s="68" t="s">
        <v>79</v>
      </c>
      <c r="G141" s="68" t="s">
        <v>43</v>
      </c>
      <c r="H141" s="69" t="s">
        <v>92</v>
      </c>
      <c r="I141" s="69" t="s">
        <v>396</v>
      </c>
      <c r="J141" s="69">
        <v>22639929</v>
      </c>
      <c r="K141" s="69" t="s">
        <v>375</v>
      </c>
      <c r="L141" s="69">
        <v>3003243806</v>
      </c>
      <c r="M141" s="66" t="s">
        <v>83</v>
      </c>
      <c r="N141" s="9">
        <v>186</v>
      </c>
      <c r="O141" s="18">
        <v>9325</v>
      </c>
      <c r="P141" s="18">
        <v>1734450</v>
      </c>
      <c r="Q141" s="13">
        <v>44043</v>
      </c>
      <c r="R141" s="31">
        <v>5203350</v>
      </c>
    </row>
    <row r="142" spans="1:18" ht="15" customHeight="1" x14ac:dyDescent="0.25">
      <c r="A142" s="97">
        <v>141</v>
      </c>
      <c r="B142" s="64" t="s">
        <v>457</v>
      </c>
      <c r="C142" s="65">
        <v>1022941117</v>
      </c>
      <c r="D142" s="66" t="s">
        <v>458</v>
      </c>
      <c r="E142" s="67" t="s">
        <v>19</v>
      </c>
      <c r="F142" s="68" t="s">
        <v>79</v>
      </c>
      <c r="G142" s="68" t="s">
        <v>43</v>
      </c>
      <c r="H142" s="69" t="s">
        <v>92</v>
      </c>
      <c r="I142" s="69" t="s">
        <v>396</v>
      </c>
      <c r="J142" s="69">
        <v>22639929</v>
      </c>
      <c r="K142" s="69" t="s">
        <v>375</v>
      </c>
      <c r="L142" s="69">
        <v>3003243806</v>
      </c>
      <c r="M142" s="66" t="s">
        <v>83</v>
      </c>
      <c r="N142" s="9">
        <v>186</v>
      </c>
      <c r="O142" s="18">
        <v>9325</v>
      </c>
      <c r="P142" s="18">
        <v>1734450</v>
      </c>
      <c r="Q142" s="13">
        <v>44043</v>
      </c>
      <c r="R142" s="31">
        <v>5203350</v>
      </c>
    </row>
    <row r="143" spans="1:18" ht="15" customHeight="1" x14ac:dyDescent="0.25">
      <c r="A143" s="97">
        <v>142</v>
      </c>
      <c r="B143" s="64" t="s">
        <v>459</v>
      </c>
      <c r="C143" s="65">
        <v>1010227015</v>
      </c>
      <c r="D143" s="66" t="s">
        <v>460</v>
      </c>
      <c r="E143" s="67" t="s">
        <v>19</v>
      </c>
      <c r="F143" s="68" t="s">
        <v>79</v>
      </c>
      <c r="G143" s="68" t="s">
        <v>43</v>
      </c>
      <c r="H143" s="69" t="s">
        <v>92</v>
      </c>
      <c r="I143" s="69" t="s">
        <v>396</v>
      </c>
      <c r="J143" s="69">
        <v>22639929</v>
      </c>
      <c r="K143" s="69" t="s">
        <v>375</v>
      </c>
      <c r="L143" s="69">
        <v>3003243806</v>
      </c>
      <c r="M143" s="66" t="s">
        <v>92</v>
      </c>
      <c r="N143" s="9">
        <v>186</v>
      </c>
      <c r="O143" s="18">
        <v>23997</v>
      </c>
      <c r="P143" s="18">
        <v>4463442</v>
      </c>
      <c r="Q143" s="13">
        <v>44043</v>
      </c>
      <c r="R143" s="31">
        <v>13390326</v>
      </c>
    </row>
    <row r="144" spans="1:18" ht="15" customHeight="1" x14ac:dyDescent="0.25">
      <c r="A144" s="97">
        <v>143</v>
      </c>
      <c r="B144" s="64" t="s">
        <v>461</v>
      </c>
      <c r="C144" s="65">
        <v>52976042</v>
      </c>
      <c r="D144" s="66" t="s">
        <v>462</v>
      </c>
      <c r="E144" s="67" t="s">
        <v>19</v>
      </c>
      <c r="F144" s="68" t="s">
        <v>79</v>
      </c>
      <c r="G144" s="68" t="s">
        <v>43</v>
      </c>
      <c r="H144" s="69" t="s">
        <v>92</v>
      </c>
      <c r="I144" s="69" t="s">
        <v>396</v>
      </c>
      <c r="J144" s="69">
        <v>22639929</v>
      </c>
      <c r="K144" s="69" t="s">
        <v>375</v>
      </c>
      <c r="L144" s="69">
        <v>3003243806</v>
      </c>
      <c r="M144" s="66" t="s">
        <v>83</v>
      </c>
      <c r="N144" s="9">
        <v>186</v>
      </c>
      <c r="O144" s="18">
        <v>9325</v>
      </c>
      <c r="P144" s="18">
        <v>1734450</v>
      </c>
      <c r="Q144" s="13">
        <v>44043</v>
      </c>
      <c r="R144" s="31">
        <v>5203350</v>
      </c>
    </row>
    <row r="145" spans="1:18" ht="15" customHeight="1" x14ac:dyDescent="0.25">
      <c r="A145" s="97">
        <v>144</v>
      </c>
      <c r="B145" s="64" t="s">
        <v>463</v>
      </c>
      <c r="C145" s="65">
        <v>19451831</v>
      </c>
      <c r="D145" s="66" t="s">
        <v>464</v>
      </c>
      <c r="E145" s="67" t="s">
        <v>19</v>
      </c>
      <c r="F145" s="68" t="s">
        <v>79</v>
      </c>
      <c r="G145" s="68" t="s">
        <v>43</v>
      </c>
      <c r="H145" s="69" t="s">
        <v>92</v>
      </c>
      <c r="I145" s="69" t="s">
        <v>396</v>
      </c>
      <c r="J145" s="69">
        <v>22639929</v>
      </c>
      <c r="K145" s="69" t="s">
        <v>375</v>
      </c>
      <c r="L145" s="69">
        <v>3003243806</v>
      </c>
      <c r="M145" s="66" t="s">
        <v>83</v>
      </c>
      <c r="N145" s="9">
        <v>186</v>
      </c>
      <c r="O145" s="18">
        <v>9325</v>
      </c>
      <c r="P145" s="18">
        <v>1734450</v>
      </c>
      <c r="Q145" s="13">
        <v>44043</v>
      </c>
      <c r="R145" s="31">
        <v>5203350</v>
      </c>
    </row>
    <row r="146" spans="1:18" ht="15" customHeight="1" x14ac:dyDescent="0.25">
      <c r="A146" s="97">
        <v>145</v>
      </c>
      <c r="B146" s="64" t="s">
        <v>465</v>
      </c>
      <c r="C146" s="65">
        <v>52376729</v>
      </c>
      <c r="D146" s="66" t="s">
        <v>466</v>
      </c>
      <c r="E146" s="67" t="s">
        <v>19</v>
      </c>
      <c r="F146" s="68" t="s">
        <v>79</v>
      </c>
      <c r="G146" s="68" t="s">
        <v>43</v>
      </c>
      <c r="H146" s="69" t="s">
        <v>92</v>
      </c>
      <c r="I146" s="69" t="s">
        <v>396</v>
      </c>
      <c r="J146" s="69">
        <v>22639929</v>
      </c>
      <c r="K146" s="69" t="s">
        <v>375</v>
      </c>
      <c r="L146" s="69">
        <v>3003243806</v>
      </c>
      <c r="M146" s="66" t="s">
        <v>83</v>
      </c>
      <c r="N146" s="9">
        <v>186</v>
      </c>
      <c r="O146" s="18">
        <v>9325</v>
      </c>
      <c r="P146" s="18">
        <v>1734450</v>
      </c>
      <c r="Q146" s="13">
        <v>44043</v>
      </c>
      <c r="R146" s="31">
        <v>5203350</v>
      </c>
    </row>
    <row r="147" spans="1:18" ht="15" customHeight="1" x14ac:dyDescent="0.25">
      <c r="A147" s="97">
        <v>146</v>
      </c>
      <c r="B147" s="3" t="s">
        <v>790</v>
      </c>
      <c r="C147" s="4">
        <v>84034103</v>
      </c>
      <c r="D147" s="5" t="s">
        <v>791</v>
      </c>
      <c r="E147" s="6" t="s">
        <v>19</v>
      </c>
      <c r="F147" s="7" t="s">
        <v>792</v>
      </c>
      <c r="G147" s="7" t="s">
        <v>121</v>
      </c>
      <c r="H147" s="8" t="s">
        <v>22</v>
      </c>
      <c r="I147" s="8" t="s">
        <v>793</v>
      </c>
      <c r="J147" s="8">
        <v>52249303</v>
      </c>
      <c r="K147" s="8" t="s">
        <v>794</v>
      </c>
      <c r="L147" s="8">
        <v>3004947436</v>
      </c>
      <c r="M147" s="5" t="s">
        <v>174</v>
      </c>
      <c r="N147" s="9">
        <v>186</v>
      </c>
      <c r="O147" s="18">
        <v>90000</v>
      </c>
      <c r="P147" s="11">
        <f>+N147*O147</f>
        <v>16740000</v>
      </c>
      <c r="Q147" s="13">
        <v>44043</v>
      </c>
      <c r="R147" s="12">
        <f>+P147*3</f>
        <v>50220000</v>
      </c>
    </row>
    <row r="148" spans="1:18" ht="15" customHeight="1" x14ac:dyDescent="0.25">
      <c r="A148" s="97">
        <v>147</v>
      </c>
      <c r="B148" s="34" t="s">
        <v>698</v>
      </c>
      <c r="C148" s="84">
        <v>1038107641</v>
      </c>
      <c r="D148" s="84" t="s">
        <v>626</v>
      </c>
      <c r="E148" s="67" t="s">
        <v>19</v>
      </c>
      <c r="F148" s="69" t="s">
        <v>554</v>
      </c>
      <c r="G148" s="85" t="s">
        <v>555</v>
      </c>
      <c r="H148" s="69" t="s">
        <v>556</v>
      </c>
      <c r="I148" s="69" t="s">
        <v>557</v>
      </c>
      <c r="J148" s="69">
        <v>51955048</v>
      </c>
      <c r="K148" s="86" t="s">
        <v>558</v>
      </c>
      <c r="L148" s="69">
        <v>3152553069</v>
      </c>
      <c r="M148" s="85" t="s">
        <v>561</v>
      </c>
      <c r="N148" s="85">
        <v>186</v>
      </c>
      <c r="O148" s="18">
        <v>17163</v>
      </c>
      <c r="P148" s="18">
        <f>O148*N148</f>
        <v>3192318</v>
      </c>
      <c r="Q148" s="13">
        <v>44043</v>
      </c>
      <c r="R148" s="31">
        <v>9576954</v>
      </c>
    </row>
    <row r="149" spans="1:18" ht="15" customHeight="1" x14ac:dyDescent="0.25">
      <c r="A149" s="97">
        <v>148</v>
      </c>
      <c r="B149" s="34" t="s">
        <v>699</v>
      </c>
      <c r="C149" s="84">
        <v>1012394984</v>
      </c>
      <c r="D149" s="84" t="s">
        <v>627</v>
      </c>
      <c r="E149" s="67" t="s">
        <v>19</v>
      </c>
      <c r="F149" s="69" t="s">
        <v>554</v>
      </c>
      <c r="G149" s="85" t="s">
        <v>121</v>
      </c>
      <c r="H149" s="69" t="s">
        <v>556</v>
      </c>
      <c r="I149" s="69" t="s">
        <v>557</v>
      </c>
      <c r="J149" s="69">
        <v>51955048</v>
      </c>
      <c r="K149" s="86" t="s">
        <v>558</v>
      </c>
      <c r="L149" s="69">
        <v>3152553069</v>
      </c>
      <c r="M149" s="85" t="s">
        <v>559</v>
      </c>
      <c r="N149" s="85">
        <v>186</v>
      </c>
      <c r="O149" s="18">
        <v>9325</v>
      </c>
      <c r="P149" s="18">
        <f>O149*N149</f>
        <v>1734450</v>
      </c>
      <c r="Q149" s="13">
        <v>44043</v>
      </c>
      <c r="R149" s="31">
        <v>5203350</v>
      </c>
    </row>
    <row r="150" spans="1:18" ht="15" customHeight="1" x14ac:dyDescent="0.25">
      <c r="A150" s="97">
        <v>149</v>
      </c>
      <c r="B150" s="34" t="s">
        <v>700</v>
      </c>
      <c r="C150" s="84">
        <v>33203259</v>
      </c>
      <c r="D150" s="84" t="s">
        <v>628</v>
      </c>
      <c r="E150" s="67" t="s">
        <v>19</v>
      </c>
      <c r="F150" s="69" t="s">
        <v>554</v>
      </c>
      <c r="G150" s="85" t="s">
        <v>555</v>
      </c>
      <c r="H150" s="69" t="s">
        <v>556</v>
      </c>
      <c r="I150" s="69" t="s">
        <v>557</v>
      </c>
      <c r="J150" s="69">
        <v>51955048</v>
      </c>
      <c r="K150" s="86" t="s">
        <v>558</v>
      </c>
      <c r="L150" s="69">
        <v>3152553069</v>
      </c>
      <c r="M150" s="85" t="s">
        <v>561</v>
      </c>
      <c r="N150" s="85">
        <v>186</v>
      </c>
      <c r="O150" s="18">
        <v>17163</v>
      </c>
      <c r="P150" s="18">
        <f>O150*N150</f>
        <v>3192318</v>
      </c>
      <c r="Q150" s="13">
        <v>44043</v>
      </c>
      <c r="R150" s="31">
        <v>9576954</v>
      </c>
    </row>
    <row r="151" spans="1:18" ht="15" customHeight="1" x14ac:dyDescent="0.25">
      <c r="A151" s="97">
        <v>150</v>
      </c>
      <c r="B151" s="34" t="s">
        <v>701</v>
      </c>
      <c r="C151" s="84">
        <v>1026587578</v>
      </c>
      <c r="D151" s="84" t="s">
        <v>629</v>
      </c>
      <c r="E151" s="67" t="s">
        <v>19</v>
      </c>
      <c r="F151" s="69" t="s">
        <v>554</v>
      </c>
      <c r="G151" s="85" t="s">
        <v>43</v>
      </c>
      <c r="H151" s="69" t="s">
        <v>556</v>
      </c>
      <c r="I151" s="69" t="s">
        <v>557</v>
      </c>
      <c r="J151" s="69">
        <v>51955048</v>
      </c>
      <c r="K151" s="86" t="s">
        <v>558</v>
      </c>
      <c r="L151" s="69">
        <v>3152553069</v>
      </c>
      <c r="M151" s="85" t="s">
        <v>559</v>
      </c>
      <c r="N151" s="85">
        <v>186</v>
      </c>
      <c r="O151" s="18">
        <v>9325</v>
      </c>
      <c r="P151" s="18">
        <f>O151*N151</f>
        <v>1734450</v>
      </c>
      <c r="Q151" s="13">
        <v>44043</v>
      </c>
      <c r="R151" s="31">
        <v>5203350</v>
      </c>
    </row>
    <row r="152" spans="1:18" ht="15" customHeight="1" x14ac:dyDescent="0.25">
      <c r="A152" s="97">
        <v>151</v>
      </c>
      <c r="B152" s="34" t="s">
        <v>702</v>
      </c>
      <c r="C152" s="84">
        <v>52937220</v>
      </c>
      <c r="D152" s="84" t="s">
        <v>630</v>
      </c>
      <c r="E152" s="67" t="s">
        <v>19</v>
      </c>
      <c r="F152" s="69" t="s">
        <v>554</v>
      </c>
      <c r="G152" s="85" t="s">
        <v>555</v>
      </c>
      <c r="H152" s="69" t="s">
        <v>556</v>
      </c>
      <c r="I152" s="69" t="s">
        <v>557</v>
      </c>
      <c r="J152" s="69">
        <v>51955048</v>
      </c>
      <c r="K152" s="86" t="s">
        <v>558</v>
      </c>
      <c r="L152" s="69">
        <v>3152553069</v>
      </c>
      <c r="M152" s="85" t="s">
        <v>559</v>
      </c>
      <c r="N152" s="85">
        <v>186</v>
      </c>
      <c r="O152" s="18">
        <v>9325</v>
      </c>
      <c r="P152" s="18">
        <f>O152*N152</f>
        <v>1734450</v>
      </c>
      <c r="Q152" s="13">
        <v>44043</v>
      </c>
      <c r="R152" s="31">
        <v>5203350</v>
      </c>
    </row>
    <row r="153" spans="1:18" ht="15" customHeight="1" x14ac:dyDescent="0.25">
      <c r="A153" s="97">
        <v>152</v>
      </c>
      <c r="B153" s="64" t="s">
        <v>467</v>
      </c>
      <c r="C153" s="65">
        <v>51618823</v>
      </c>
      <c r="D153" s="66" t="s">
        <v>468</v>
      </c>
      <c r="E153" s="67" t="s">
        <v>19</v>
      </c>
      <c r="F153" s="68" t="s">
        <v>79</v>
      </c>
      <c r="G153" s="68" t="s">
        <v>43</v>
      </c>
      <c r="H153" s="69" t="s">
        <v>92</v>
      </c>
      <c r="I153" s="69" t="s">
        <v>396</v>
      </c>
      <c r="J153" s="69">
        <v>22639929</v>
      </c>
      <c r="K153" s="69" t="s">
        <v>375</v>
      </c>
      <c r="L153" s="69">
        <v>3003243806</v>
      </c>
      <c r="M153" s="66" t="s">
        <v>83</v>
      </c>
      <c r="N153" s="9">
        <v>186</v>
      </c>
      <c r="O153" s="18">
        <v>9325</v>
      </c>
      <c r="P153" s="18">
        <v>1734450</v>
      </c>
      <c r="Q153" s="13">
        <v>44043</v>
      </c>
      <c r="R153" s="31">
        <v>5203350</v>
      </c>
    </row>
    <row r="154" spans="1:18" ht="15" customHeight="1" x14ac:dyDescent="0.25">
      <c r="A154" s="97">
        <v>153</v>
      </c>
      <c r="B154" s="52" t="s">
        <v>249</v>
      </c>
      <c r="C154" s="36">
        <v>52830942</v>
      </c>
      <c r="D154" s="49" t="s">
        <v>250</v>
      </c>
      <c r="E154" s="16" t="s">
        <v>184</v>
      </c>
      <c r="F154" s="7" t="s">
        <v>185</v>
      </c>
      <c r="G154" s="8" t="s">
        <v>43</v>
      </c>
      <c r="H154" s="8" t="s">
        <v>186</v>
      </c>
      <c r="I154" s="8" t="s">
        <v>187</v>
      </c>
      <c r="J154" s="8">
        <v>52465298</v>
      </c>
      <c r="K154" s="47" t="s">
        <v>188</v>
      </c>
      <c r="L154" s="8">
        <v>3105889754</v>
      </c>
      <c r="M154" s="17" t="s">
        <v>195</v>
      </c>
      <c r="N154" s="4">
        <v>186</v>
      </c>
      <c r="O154" s="10">
        <v>9325</v>
      </c>
      <c r="P154" s="18">
        <v>1734450</v>
      </c>
      <c r="Q154" s="13">
        <v>44043</v>
      </c>
      <c r="R154" s="12">
        <v>5203350</v>
      </c>
    </row>
    <row r="155" spans="1:18" ht="15" customHeight="1" x14ac:dyDescent="0.25">
      <c r="A155" s="97">
        <v>154</v>
      </c>
      <c r="B155" s="34" t="s">
        <v>703</v>
      </c>
      <c r="C155" s="84">
        <v>1016034073</v>
      </c>
      <c r="D155" s="84" t="s">
        <v>631</v>
      </c>
      <c r="E155" s="67" t="s">
        <v>19</v>
      </c>
      <c r="F155" s="69" t="s">
        <v>554</v>
      </c>
      <c r="G155" s="85" t="s">
        <v>571</v>
      </c>
      <c r="H155" s="69" t="s">
        <v>556</v>
      </c>
      <c r="I155" s="69" t="s">
        <v>557</v>
      </c>
      <c r="J155" s="69">
        <v>51955048</v>
      </c>
      <c r="K155" s="86" t="s">
        <v>558</v>
      </c>
      <c r="L155" s="69">
        <v>3152553069</v>
      </c>
      <c r="M155" s="85" t="s">
        <v>559</v>
      </c>
      <c r="N155" s="85">
        <v>186</v>
      </c>
      <c r="O155" s="18">
        <v>9325</v>
      </c>
      <c r="P155" s="18">
        <f>O155*N155</f>
        <v>1734450</v>
      </c>
      <c r="Q155" s="13">
        <v>44043</v>
      </c>
      <c r="R155" s="31">
        <v>5203350</v>
      </c>
    </row>
    <row r="156" spans="1:18" ht="15" customHeight="1" x14ac:dyDescent="0.25">
      <c r="A156" s="97">
        <v>155</v>
      </c>
      <c r="B156" s="3" t="s">
        <v>296</v>
      </c>
      <c r="C156" s="4">
        <v>80734056</v>
      </c>
      <c r="D156" s="55" t="s">
        <v>297</v>
      </c>
      <c r="E156" s="16" t="s">
        <v>19</v>
      </c>
      <c r="F156" s="7" t="s">
        <v>257</v>
      </c>
      <c r="G156" s="7" t="s">
        <v>43</v>
      </c>
      <c r="H156" s="8" t="s">
        <v>258</v>
      </c>
      <c r="I156" s="8" t="s">
        <v>259</v>
      </c>
      <c r="J156" s="56">
        <v>52074865</v>
      </c>
      <c r="K156" s="8" t="s">
        <v>260</v>
      </c>
      <c r="L156" s="8">
        <v>3112725794</v>
      </c>
      <c r="M156" s="5" t="s">
        <v>25</v>
      </c>
      <c r="N156" s="9">
        <v>186</v>
      </c>
      <c r="O156" s="18">
        <v>11082</v>
      </c>
      <c r="P156" s="11">
        <f t="shared" ref="P156:P167" si="6">+N156*O156</f>
        <v>2061252</v>
      </c>
      <c r="Q156" s="57">
        <v>44043</v>
      </c>
      <c r="R156" s="58">
        <f t="shared" ref="R156:R173" si="7">+P156*3</f>
        <v>6183756</v>
      </c>
    </row>
    <row r="157" spans="1:18" ht="15" customHeight="1" x14ac:dyDescent="0.25">
      <c r="A157" s="97">
        <v>156</v>
      </c>
      <c r="B157" s="3" t="s">
        <v>298</v>
      </c>
      <c r="C157" s="4">
        <v>79570228</v>
      </c>
      <c r="D157" s="5" t="s">
        <v>299</v>
      </c>
      <c r="E157" s="16" t="s">
        <v>19</v>
      </c>
      <c r="F157" s="7" t="s">
        <v>257</v>
      </c>
      <c r="G157" s="7" t="s">
        <v>43</v>
      </c>
      <c r="H157" s="8" t="s">
        <v>258</v>
      </c>
      <c r="I157" s="8" t="s">
        <v>259</v>
      </c>
      <c r="J157" s="56">
        <v>52074865</v>
      </c>
      <c r="K157" s="8" t="s">
        <v>260</v>
      </c>
      <c r="L157" s="8">
        <v>3112725794</v>
      </c>
      <c r="M157" s="5" t="s">
        <v>281</v>
      </c>
      <c r="N157" s="9">
        <v>110</v>
      </c>
      <c r="O157" s="18">
        <v>98610</v>
      </c>
      <c r="P157" s="11">
        <f t="shared" si="6"/>
        <v>10847100</v>
      </c>
      <c r="Q157" s="57">
        <v>44043</v>
      </c>
      <c r="R157" s="58">
        <f t="shared" si="7"/>
        <v>32541300</v>
      </c>
    </row>
    <row r="158" spans="1:18" ht="15" customHeight="1" x14ac:dyDescent="0.25">
      <c r="A158" s="97">
        <v>157</v>
      </c>
      <c r="B158" s="3" t="s">
        <v>300</v>
      </c>
      <c r="C158" s="4">
        <v>1015455226</v>
      </c>
      <c r="D158" s="5" t="s">
        <v>301</v>
      </c>
      <c r="E158" s="16" t="s">
        <v>19</v>
      </c>
      <c r="F158" s="7" t="s">
        <v>257</v>
      </c>
      <c r="G158" s="7" t="s">
        <v>43</v>
      </c>
      <c r="H158" s="8" t="s">
        <v>258</v>
      </c>
      <c r="I158" s="8" t="s">
        <v>259</v>
      </c>
      <c r="J158" s="56">
        <v>52074865</v>
      </c>
      <c r="K158" s="8" t="s">
        <v>260</v>
      </c>
      <c r="L158" s="8">
        <v>3112725794</v>
      </c>
      <c r="M158" s="5" t="s">
        <v>25</v>
      </c>
      <c r="N158" s="9">
        <v>186</v>
      </c>
      <c r="O158" s="18">
        <v>11082</v>
      </c>
      <c r="P158" s="11">
        <f t="shared" si="6"/>
        <v>2061252</v>
      </c>
      <c r="Q158" s="57">
        <v>44043</v>
      </c>
      <c r="R158" s="58">
        <f t="shared" si="7"/>
        <v>6183756</v>
      </c>
    </row>
    <row r="159" spans="1:18" ht="15" customHeight="1" x14ac:dyDescent="0.25">
      <c r="A159" s="97">
        <v>158</v>
      </c>
      <c r="B159" s="3" t="s">
        <v>302</v>
      </c>
      <c r="C159" s="4">
        <v>1024545893</v>
      </c>
      <c r="D159" s="5" t="s">
        <v>303</v>
      </c>
      <c r="E159" s="16" t="s">
        <v>19</v>
      </c>
      <c r="F159" s="7" t="s">
        <v>257</v>
      </c>
      <c r="G159" s="7" t="s">
        <v>43</v>
      </c>
      <c r="H159" s="8" t="s">
        <v>258</v>
      </c>
      <c r="I159" s="8" t="s">
        <v>259</v>
      </c>
      <c r="J159" s="56">
        <v>52074865</v>
      </c>
      <c r="K159" s="8" t="s">
        <v>260</v>
      </c>
      <c r="L159" s="8">
        <v>3112725794</v>
      </c>
      <c r="M159" s="5" t="s">
        <v>25</v>
      </c>
      <c r="N159" s="9">
        <v>186</v>
      </c>
      <c r="O159" s="18">
        <v>11082</v>
      </c>
      <c r="P159" s="11">
        <f t="shared" si="6"/>
        <v>2061252</v>
      </c>
      <c r="Q159" s="57">
        <v>44043</v>
      </c>
      <c r="R159" s="58">
        <f t="shared" si="7"/>
        <v>6183756</v>
      </c>
    </row>
    <row r="160" spans="1:18" ht="15" customHeight="1" x14ac:dyDescent="0.25">
      <c r="A160" s="97">
        <v>159</v>
      </c>
      <c r="B160" s="3" t="s">
        <v>304</v>
      </c>
      <c r="C160" s="4">
        <v>72287074</v>
      </c>
      <c r="D160" s="5" t="s">
        <v>305</v>
      </c>
      <c r="E160" s="16" t="s">
        <v>19</v>
      </c>
      <c r="F160" s="7" t="s">
        <v>257</v>
      </c>
      <c r="G160" s="7" t="s">
        <v>43</v>
      </c>
      <c r="H160" s="8" t="s">
        <v>258</v>
      </c>
      <c r="I160" s="8" t="s">
        <v>259</v>
      </c>
      <c r="J160" s="56">
        <v>52074865</v>
      </c>
      <c r="K160" s="8" t="s">
        <v>260</v>
      </c>
      <c r="L160" s="8">
        <v>3112725794</v>
      </c>
      <c r="M160" s="5" t="s">
        <v>25</v>
      </c>
      <c r="N160" s="9">
        <v>186</v>
      </c>
      <c r="O160" s="18">
        <v>11082</v>
      </c>
      <c r="P160" s="11">
        <f t="shared" si="6"/>
        <v>2061252</v>
      </c>
      <c r="Q160" s="57">
        <v>44043</v>
      </c>
      <c r="R160" s="58">
        <f t="shared" si="7"/>
        <v>6183756</v>
      </c>
    </row>
    <row r="161" spans="1:18" ht="15" customHeight="1" x14ac:dyDescent="0.25">
      <c r="A161" s="97">
        <v>160</v>
      </c>
      <c r="B161" s="3" t="s">
        <v>306</v>
      </c>
      <c r="C161" s="4">
        <v>23075938</v>
      </c>
      <c r="D161" s="5" t="s">
        <v>307</v>
      </c>
      <c r="E161" s="16" t="s">
        <v>19</v>
      </c>
      <c r="F161" s="7" t="s">
        <v>257</v>
      </c>
      <c r="G161" s="7" t="s">
        <v>43</v>
      </c>
      <c r="H161" s="8" t="s">
        <v>258</v>
      </c>
      <c r="I161" s="8" t="s">
        <v>259</v>
      </c>
      <c r="J161" s="56">
        <v>52074865</v>
      </c>
      <c r="K161" s="8" t="s">
        <v>260</v>
      </c>
      <c r="L161" s="8">
        <v>3112725794</v>
      </c>
      <c r="M161" s="5" t="s">
        <v>281</v>
      </c>
      <c r="N161" s="9">
        <v>186</v>
      </c>
      <c r="O161" s="18">
        <v>98610</v>
      </c>
      <c r="P161" s="11">
        <f t="shared" si="6"/>
        <v>18341460</v>
      </c>
      <c r="Q161" s="57">
        <v>44043</v>
      </c>
      <c r="R161" s="58">
        <f t="shared" si="7"/>
        <v>55024380</v>
      </c>
    </row>
    <row r="162" spans="1:18" ht="15" customHeight="1" x14ac:dyDescent="0.25">
      <c r="A162" s="97">
        <v>161</v>
      </c>
      <c r="B162" s="3" t="s">
        <v>308</v>
      </c>
      <c r="C162" s="4">
        <v>52125195</v>
      </c>
      <c r="D162" s="5" t="s">
        <v>309</v>
      </c>
      <c r="E162" s="16" t="s">
        <v>19</v>
      </c>
      <c r="F162" s="7" t="s">
        <v>257</v>
      </c>
      <c r="G162" s="7" t="s">
        <v>43</v>
      </c>
      <c r="H162" s="8" t="s">
        <v>258</v>
      </c>
      <c r="I162" s="8" t="s">
        <v>259</v>
      </c>
      <c r="J162" s="56">
        <v>52074865</v>
      </c>
      <c r="K162" s="8" t="s">
        <v>260</v>
      </c>
      <c r="L162" s="8">
        <v>3112725794</v>
      </c>
      <c r="M162" s="5" t="s">
        <v>68</v>
      </c>
      <c r="N162" s="9">
        <f>186+12</f>
        <v>198</v>
      </c>
      <c r="O162" s="18">
        <v>9325</v>
      </c>
      <c r="P162" s="11">
        <f t="shared" si="6"/>
        <v>1846350</v>
      </c>
      <c r="Q162" s="57">
        <v>44043</v>
      </c>
      <c r="R162" s="58">
        <f t="shared" si="7"/>
        <v>5539050</v>
      </c>
    </row>
    <row r="163" spans="1:18" ht="15" customHeight="1" x14ac:dyDescent="0.25">
      <c r="A163" s="97">
        <v>162</v>
      </c>
      <c r="B163" s="3" t="s">
        <v>310</v>
      </c>
      <c r="C163" s="4">
        <v>1030558292</v>
      </c>
      <c r="D163" s="5" t="s">
        <v>311</v>
      </c>
      <c r="E163" s="16" t="s">
        <v>19</v>
      </c>
      <c r="F163" s="7" t="s">
        <v>257</v>
      </c>
      <c r="G163" s="7" t="s">
        <v>43</v>
      </c>
      <c r="H163" s="8" t="s">
        <v>258</v>
      </c>
      <c r="I163" s="8" t="s">
        <v>259</v>
      </c>
      <c r="J163" s="56">
        <v>52074865</v>
      </c>
      <c r="K163" s="8" t="s">
        <v>260</v>
      </c>
      <c r="L163" s="8">
        <v>3112725794</v>
      </c>
      <c r="M163" s="5" t="s">
        <v>274</v>
      </c>
      <c r="N163" s="9">
        <v>186</v>
      </c>
      <c r="O163" s="18">
        <v>7405</v>
      </c>
      <c r="P163" s="11">
        <f t="shared" si="6"/>
        <v>1377330</v>
      </c>
      <c r="Q163" s="57">
        <v>44043</v>
      </c>
      <c r="R163" s="58">
        <f t="shared" si="7"/>
        <v>4131990</v>
      </c>
    </row>
    <row r="164" spans="1:18" ht="15" customHeight="1" x14ac:dyDescent="0.25">
      <c r="A164" s="97">
        <v>163</v>
      </c>
      <c r="B164" s="3" t="s">
        <v>312</v>
      </c>
      <c r="C164" s="4">
        <v>91292059</v>
      </c>
      <c r="D164" s="5" t="s">
        <v>313</v>
      </c>
      <c r="E164" s="16" t="s">
        <v>19</v>
      </c>
      <c r="F164" s="7" t="s">
        <v>257</v>
      </c>
      <c r="G164" s="7" t="s">
        <v>43</v>
      </c>
      <c r="H164" s="8" t="s">
        <v>258</v>
      </c>
      <c r="I164" s="8" t="s">
        <v>259</v>
      </c>
      <c r="J164" s="56">
        <v>52074865</v>
      </c>
      <c r="K164" s="8" t="s">
        <v>260</v>
      </c>
      <c r="L164" s="8">
        <v>3112725794</v>
      </c>
      <c r="M164" s="5" t="s">
        <v>281</v>
      </c>
      <c r="N164" s="9">
        <v>186</v>
      </c>
      <c r="O164" s="18">
        <v>98610</v>
      </c>
      <c r="P164" s="11">
        <f t="shared" si="6"/>
        <v>18341460</v>
      </c>
      <c r="Q164" s="57">
        <v>44043</v>
      </c>
      <c r="R164" s="58">
        <f t="shared" si="7"/>
        <v>55024380</v>
      </c>
    </row>
    <row r="165" spans="1:18" ht="15" customHeight="1" x14ac:dyDescent="0.25">
      <c r="A165" s="97">
        <v>164</v>
      </c>
      <c r="B165" s="3" t="s">
        <v>314</v>
      </c>
      <c r="C165" s="4">
        <v>1013606114</v>
      </c>
      <c r="D165" s="5" t="s">
        <v>315</v>
      </c>
      <c r="E165" s="16" t="s">
        <v>19</v>
      </c>
      <c r="F165" s="7" t="s">
        <v>257</v>
      </c>
      <c r="G165" s="7" t="s">
        <v>43</v>
      </c>
      <c r="H165" s="8" t="s">
        <v>258</v>
      </c>
      <c r="I165" s="8" t="s">
        <v>259</v>
      </c>
      <c r="J165" s="56">
        <v>52074865</v>
      </c>
      <c r="K165" s="8" t="s">
        <v>260</v>
      </c>
      <c r="L165" s="8">
        <v>3112725794</v>
      </c>
      <c r="M165" s="5" t="s">
        <v>25</v>
      </c>
      <c r="N165" s="9">
        <v>186</v>
      </c>
      <c r="O165" s="18">
        <v>10518</v>
      </c>
      <c r="P165" s="11">
        <f t="shared" si="6"/>
        <v>1956348</v>
      </c>
      <c r="Q165" s="57">
        <v>44043</v>
      </c>
      <c r="R165" s="58">
        <f t="shared" si="7"/>
        <v>5869044</v>
      </c>
    </row>
    <row r="166" spans="1:18" ht="15" customHeight="1" x14ac:dyDescent="0.25">
      <c r="A166" s="97">
        <v>165</v>
      </c>
      <c r="B166" s="3" t="s">
        <v>316</v>
      </c>
      <c r="C166" s="4">
        <v>51974784</v>
      </c>
      <c r="D166" s="5" t="s">
        <v>317</v>
      </c>
      <c r="E166" s="16" t="s">
        <v>19</v>
      </c>
      <c r="F166" s="7" t="s">
        <v>257</v>
      </c>
      <c r="G166" s="7" t="s">
        <v>43</v>
      </c>
      <c r="H166" s="8" t="s">
        <v>258</v>
      </c>
      <c r="I166" s="8" t="s">
        <v>259</v>
      </c>
      <c r="J166" s="56">
        <v>52074865</v>
      </c>
      <c r="K166" s="8" t="s">
        <v>260</v>
      </c>
      <c r="L166" s="8">
        <v>3112725794</v>
      </c>
      <c r="M166" s="5" t="s">
        <v>25</v>
      </c>
      <c r="N166" s="9">
        <v>186</v>
      </c>
      <c r="O166" s="18">
        <v>11082</v>
      </c>
      <c r="P166" s="11">
        <f t="shared" si="6"/>
        <v>2061252</v>
      </c>
      <c r="Q166" s="57">
        <v>44043</v>
      </c>
      <c r="R166" s="58">
        <f t="shared" si="7"/>
        <v>6183756</v>
      </c>
    </row>
    <row r="167" spans="1:18" ht="15" customHeight="1" x14ac:dyDescent="0.25">
      <c r="A167" s="97">
        <v>166</v>
      </c>
      <c r="B167" s="3" t="s">
        <v>318</v>
      </c>
      <c r="C167" s="4">
        <v>1014180793</v>
      </c>
      <c r="D167" s="5" t="s">
        <v>319</v>
      </c>
      <c r="E167" s="16" t="s">
        <v>19</v>
      </c>
      <c r="F167" s="7" t="s">
        <v>257</v>
      </c>
      <c r="G167" s="7" t="s">
        <v>43</v>
      </c>
      <c r="H167" s="8" t="s">
        <v>258</v>
      </c>
      <c r="I167" s="8" t="s">
        <v>259</v>
      </c>
      <c r="J167" s="56">
        <v>52074865</v>
      </c>
      <c r="K167" s="8" t="s">
        <v>260</v>
      </c>
      <c r="L167" s="8">
        <v>3112725794</v>
      </c>
      <c r="M167" s="5" t="s">
        <v>68</v>
      </c>
      <c r="N167" s="9">
        <f>186+12</f>
        <v>198</v>
      </c>
      <c r="O167" s="18">
        <v>9325</v>
      </c>
      <c r="P167" s="11">
        <f t="shared" si="6"/>
        <v>1846350</v>
      </c>
      <c r="Q167" s="57">
        <v>44043</v>
      </c>
      <c r="R167" s="58">
        <f t="shared" si="7"/>
        <v>5539050</v>
      </c>
    </row>
    <row r="168" spans="1:18" ht="15" customHeight="1" x14ac:dyDescent="0.25">
      <c r="A168" s="97">
        <v>167</v>
      </c>
      <c r="B168" s="3" t="s">
        <v>329</v>
      </c>
      <c r="C168" s="4">
        <v>32639381</v>
      </c>
      <c r="D168" s="5" t="s">
        <v>330</v>
      </c>
      <c r="E168" s="6" t="s">
        <v>19</v>
      </c>
      <c r="F168" s="7" t="s">
        <v>331</v>
      </c>
      <c r="G168" s="7" t="s">
        <v>31</v>
      </c>
      <c r="H168" s="8" t="s">
        <v>22</v>
      </c>
      <c r="I168" s="8" t="s">
        <v>332</v>
      </c>
      <c r="J168" s="8">
        <v>51662632</v>
      </c>
      <c r="K168" s="47" t="s">
        <v>333</v>
      </c>
      <c r="L168" s="8">
        <v>3104773717</v>
      </c>
      <c r="M168" s="5" t="s">
        <v>281</v>
      </c>
      <c r="N168" s="9">
        <v>186</v>
      </c>
      <c r="O168" s="18">
        <v>98610</v>
      </c>
      <c r="P168" s="58">
        <v>18341460</v>
      </c>
      <c r="Q168" s="13">
        <v>44043</v>
      </c>
      <c r="R168" s="61">
        <f t="shared" si="7"/>
        <v>55024380</v>
      </c>
    </row>
    <row r="169" spans="1:18" ht="15" customHeight="1" x14ac:dyDescent="0.25">
      <c r="A169" s="97">
        <v>168</v>
      </c>
      <c r="B169" s="3" t="s">
        <v>334</v>
      </c>
      <c r="C169" s="4">
        <v>52005073</v>
      </c>
      <c r="D169" s="5" t="s">
        <v>335</v>
      </c>
      <c r="E169" s="6" t="s">
        <v>19</v>
      </c>
      <c r="F169" s="7" t="s">
        <v>331</v>
      </c>
      <c r="G169" s="7" t="s">
        <v>31</v>
      </c>
      <c r="H169" s="8" t="s">
        <v>22</v>
      </c>
      <c r="I169" s="8" t="s">
        <v>332</v>
      </c>
      <c r="J169" s="8">
        <v>51662632</v>
      </c>
      <c r="K169" s="47" t="s">
        <v>333</v>
      </c>
      <c r="L169" s="8">
        <v>3104773717</v>
      </c>
      <c r="M169" s="5" t="s">
        <v>25</v>
      </c>
      <c r="N169" s="9">
        <v>275</v>
      </c>
      <c r="O169" s="18">
        <v>11082</v>
      </c>
      <c r="P169" s="18">
        <v>3047550</v>
      </c>
      <c r="Q169" s="13">
        <v>44043</v>
      </c>
      <c r="R169" s="12">
        <f t="shared" si="7"/>
        <v>9142650</v>
      </c>
    </row>
    <row r="170" spans="1:18" ht="15" customHeight="1" x14ac:dyDescent="0.25">
      <c r="A170" s="97">
        <v>169</v>
      </c>
      <c r="B170" s="3" t="s">
        <v>336</v>
      </c>
      <c r="C170" s="4">
        <v>1012376738</v>
      </c>
      <c r="D170" s="5" t="s">
        <v>337</v>
      </c>
      <c r="E170" s="6" t="s">
        <v>19</v>
      </c>
      <c r="F170" s="7" t="s">
        <v>331</v>
      </c>
      <c r="G170" s="7" t="s">
        <v>31</v>
      </c>
      <c r="H170" s="8" t="s">
        <v>22</v>
      </c>
      <c r="I170" s="8" t="s">
        <v>332</v>
      </c>
      <c r="J170" s="8">
        <v>51662632</v>
      </c>
      <c r="K170" s="47" t="s">
        <v>333</v>
      </c>
      <c r="L170" s="8">
        <v>3104773717</v>
      </c>
      <c r="M170" s="5" t="s">
        <v>25</v>
      </c>
      <c r="N170" s="15">
        <v>186</v>
      </c>
      <c r="O170" s="18">
        <v>11082</v>
      </c>
      <c r="P170" s="18">
        <f>+O170*N170</f>
        <v>2061252</v>
      </c>
      <c r="Q170" s="13">
        <v>44043</v>
      </c>
      <c r="R170" s="12">
        <f t="shared" si="7"/>
        <v>6183756</v>
      </c>
    </row>
    <row r="171" spans="1:18" ht="15" customHeight="1" x14ac:dyDescent="0.25">
      <c r="A171" s="97">
        <v>170</v>
      </c>
      <c r="B171" s="3" t="s">
        <v>338</v>
      </c>
      <c r="C171" s="4">
        <v>1030583891</v>
      </c>
      <c r="D171" s="5" t="s">
        <v>339</v>
      </c>
      <c r="E171" s="6" t="s">
        <v>19</v>
      </c>
      <c r="F171" s="7" t="s">
        <v>331</v>
      </c>
      <c r="G171" s="7" t="s">
        <v>31</v>
      </c>
      <c r="H171" s="8" t="s">
        <v>22</v>
      </c>
      <c r="I171" s="8" t="s">
        <v>332</v>
      </c>
      <c r="J171" s="8">
        <v>51662632</v>
      </c>
      <c r="K171" s="47" t="s">
        <v>333</v>
      </c>
      <c r="L171" s="8">
        <v>3104773717</v>
      </c>
      <c r="M171" s="5" t="s">
        <v>25</v>
      </c>
      <c r="N171" s="15">
        <v>275</v>
      </c>
      <c r="O171" s="18">
        <v>11082</v>
      </c>
      <c r="P171" s="18">
        <v>3047550</v>
      </c>
      <c r="Q171" s="13">
        <v>44043</v>
      </c>
      <c r="R171" s="12">
        <f t="shared" si="7"/>
        <v>9142650</v>
      </c>
    </row>
    <row r="172" spans="1:18" ht="15" customHeight="1" x14ac:dyDescent="0.25">
      <c r="A172" s="97">
        <v>171</v>
      </c>
      <c r="B172" s="3" t="s">
        <v>340</v>
      </c>
      <c r="C172" s="4">
        <v>39703624</v>
      </c>
      <c r="D172" s="5" t="s">
        <v>341</v>
      </c>
      <c r="E172" s="6" t="s">
        <v>19</v>
      </c>
      <c r="F172" s="7" t="s">
        <v>331</v>
      </c>
      <c r="G172" s="7" t="s">
        <v>31</v>
      </c>
      <c r="H172" s="8" t="s">
        <v>22</v>
      </c>
      <c r="I172" s="8" t="s">
        <v>332</v>
      </c>
      <c r="J172" s="8">
        <v>51662632</v>
      </c>
      <c r="K172" s="47" t="s">
        <v>333</v>
      </c>
      <c r="L172" s="8">
        <v>3104773717</v>
      </c>
      <c r="M172" s="5" t="s">
        <v>25</v>
      </c>
      <c r="N172" s="4">
        <v>186</v>
      </c>
      <c r="O172" s="18">
        <v>11082</v>
      </c>
      <c r="P172" s="18">
        <v>2061252</v>
      </c>
      <c r="Q172" s="13">
        <v>44043</v>
      </c>
      <c r="R172" s="12">
        <f t="shared" si="7"/>
        <v>6183756</v>
      </c>
    </row>
    <row r="173" spans="1:18" ht="15" customHeight="1" x14ac:dyDescent="0.25">
      <c r="A173" s="97">
        <v>172</v>
      </c>
      <c r="B173" s="3" t="s">
        <v>342</v>
      </c>
      <c r="C173" s="4">
        <v>80113995</v>
      </c>
      <c r="D173" s="5" t="s">
        <v>343</v>
      </c>
      <c r="E173" s="6" t="s">
        <v>19</v>
      </c>
      <c r="F173" s="7" t="s">
        <v>331</v>
      </c>
      <c r="G173" s="7" t="s">
        <v>31</v>
      </c>
      <c r="H173" s="8" t="s">
        <v>22</v>
      </c>
      <c r="I173" s="8" t="s">
        <v>332</v>
      </c>
      <c r="J173" s="8">
        <v>51662632</v>
      </c>
      <c r="K173" s="47" t="s">
        <v>333</v>
      </c>
      <c r="L173" s="8">
        <v>3104773717</v>
      </c>
      <c r="M173" s="5" t="s">
        <v>25</v>
      </c>
      <c r="N173" s="4">
        <v>275</v>
      </c>
      <c r="O173" s="18">
        <v>11082</v>
      </c>
      <c r="P173" s="18">
        <v>3047550</v>
      </c>
      <c r="Q173" s="13">
        <v>44043</v>
      </c>
      <c r="R173" s="12">
        <f t="shared" si="7"/>
        <v>9142650</v>
      </c>
    </row>
    <row r="174" spans="1:18" ht="15" customHeight="1" x14ac:dyDescent="0.25">
      <c r="A174" s="97">
        <v>173</v>
      </c>
      <c r="B174" s="3" t="s">
        <v>17</v>
      </c>
      <c r="C174" s="4">
        <v>1020723915</v>
      </c>
      <c r="D174" s="17" t="s">
        <v>18</v>
      </c>
      <c r="E174" s="6" t="s">
        <v>19</v>
      </c>
      <c r="F174" s="7" t="s">
        <v>20</v>
      </c>
      <c r="G174" s="7" t="s">
        <v>21</v>
      </c>
      <c r="H174" s="8" t="s">
        <v>22</v>
      </c>
      <c r="I174" s="8" t="s">
        <v>23</v>
      </c>
      <c r="J174" s="8">
        <v>49720126</v>
      </c>
      <c r="K174" s="8" t="s">
        <v>24</v>
      </c>
      <c r="L174" s="8">
        <v>3176380110</v>
      </c>
      <c r="M174" s="5" t="s">
        <v>25</v>
      </c>
      <c r="N174" s="15">
        <v>186</v>
      </c>
      <c r="O174" s="18">
        <v>11082</v>
      </c>
      <c r="P174" s="18">
        <v>2061252</v>
      </c>
      <c r="Q174" s="13">
        <v>44043</v>
      </c>
      <c r="R174" s="31">
        <v>6183756</v>
      </c>
    </row>
    <row r="175" spans="1:18" ht="15" customHeight="1" x14ac:dyDescent="0.25">
      <c r="A175" s="97">
        <v>174</v>
      </c>
      <c r="B175" s="3" t="s">
        <v>469</v>
      </c>
      <c r="C175" s="4">
        <v>1022332239</v>
      </c>
      <c r="D175" s="5" t="s">
        <v>470</v>
      </c>
      <c r="E175" s="67" t="s">
        <v>19</v>
      </c>
      <c r="F175" s="68" t="s">
        <v>79</v>
      </c>
      <c r="G175" s="68" t="s">
        <v>43</v>
      </c>
      <c r="H175" s="69" t="s">
        <v>92</v>
      </c>
      <c r="I175" s="69" t="s">
        <v>396</v>
      </c>
      <c r="J175" s="69">
        <v>22639929</v>
      </c>
      <c r="K175" s="69" t="s">
        <v>375</v>
      </c>
      <c r="L175" s="69">
        <v>3003243806</v>
      </c>
      <c r="M175" s="71" t="s">
        <v>98</v>
      </c>
      <c r="N175" s="9">
        <v>186</v>
      </c>
      <c r="O175" s="18">
        <v>11082</v>
      </c>
      <c r="P175" s="18">
        <v>2061252</v>
      </c>
      <c r="Q175" s="13">
        <v>44043</v>
      </c>
      <c r="R175" s="31">
        <v>6183756</v>
      </c>
    </row>
    <row r="176" spans="1:18" ht="15" customHeight="1" x14ac:dyDescent="0.25">
      <c r="A176" s="97">
        <v>175</v>
      </c>
      <c r="B176" s="3" t="s">
        <v>770</v>
      </c>
      <c r="C176" s="4">
        <v>79926396</v>
      </c>
      <c r="D176" s="5" t="s">
        <v>771</v>
      </c>
      <c r="E176" s="6" t="s">
        <v>19</v>
      </c>
      <c r="F176" s="7" t="s">
        <v>79</v>
      </c>
      <c r="G176" s="17" t="s">
        <v>719</v>
      </c>
      <c r="H176" s="8" t="s">
        <v>720</v>
      </c>
      <c r="I176" s="8" t="s">
        <v>474</v>
      </c>
      <c r="J176" s="8">
        <v>1023870060</v>
      </c>
      <c r="K176" s="47" t="s">
        <v>721</v>
      </c>
      <c r="L176" s="8">
        <v>3202951536</v>
      </c>
      <c r="M176" s="17" t="s">
        <v>769</v>
      </c>
      <c r="N176" s="54">
        <v>186</v>
      </c>
      <c r="O176" s="61">
        <v>10732</v>
      </c>
      <c r="P176" s="61">
        <f>+O176*N176</f>
        <v>1996152</v>
      </c>
      <c r="Q176" s="13">
        <v>44043</v>
      </c>
      <c r="R176" s="12">
        <f t="shared" ref="R176:R183" si="8">+O176*558</f>
        <v>5988456</v>
      </c>
    </row>
    <row r="177" spans="1:18" ht="15" customHeight="1" x14ac:dyDescent="0.25">
      <c r="A177" s="97">
        <v>176</v>
      </c>
      <c r="B177" s="3" t="s">
        <v>767</v>
      </c>
      <c r="C177" s="4">
        <v>4235986</v>
      </c>
      <c r="D177" s="5" t="s">
        <v>768</v>
      </c>
      <c r="E177" s="6" t="s">
        <v>19</v>
      </c>
      <c r="F177" s="7" t="s">
        <v>79</v>
      </c>
      <c r="G177" s="17" t="s">
        <v>719</v>
      </c>
      <c r="H177" s="8" t="s">
        <v>720</v>
      </c>
      <c r="I177" s="8" t="s">
        <v>474</v>
      </c>
      <c r="J177" s="8">
        <v>1023870060</v>
      </c>
      <c r="K177" s="47" t="s">
        <v>721</v>
      </c>
      <c r="L177" s="8">
        <v>3202951536</v>
      </c>
      <c r="M177" s="17" t="s">
        <v>769</v>
      </c>
      <c r="N177" s="54">
        <v>186</v>
      </c>
      <c r="O177" s="61">
        <v>10732</v>
      </c>
      <c r="P177" s="61">
        <f>+O177*N177</f>
        <v>1996152</v>
      </c>
      <c r="Q177" s="13">
        <v>44043</v>
      </c>
      <c r="R177" s="12">
        <f t="shared" si="8"/>
        <v>5988456</v>
      </c>
    </row>
    <row r="178" spans="1:18" ht="15" customHeight="1" x14ac:dyDescent="0.25">
      <c r="A178" s="97">
        <v>177</v>
      </c>
      <c r="B178" s="3" t="s">
        <v>763</v>
      </c>
      <c r="C178" s="4">
        <v>1023931807</v>
      </c>
      <c r="D178" s="5" t="s">
        <v>764</v>
      </c>
      <c r="E178" s="6" t="s">
        <v>19</v>
      </c>
      <c r="F178" s="7" t="s">
        <v>79</v>
      </c>
      <c r="G178" s="17" t="s">
        <v>719</v>
      </c>
      <c r="H178" s="8" t="s">
        <v>720</v>
      </c>
      <c r="I178" s="8" t="s">
        <v>474</v>
      </c>
      <c r="J178" s="8">
        <v>1023870060</v>
      </c>
      <c r="K178" s="47" t="s">
        <v>721</v>
      </c>
      <c r="L178" s="8">
        <v>3202951536</v>
      </c>
      <c r="M178" s="17" t="s">
        <v>499</v>
      </c>
      <c r="N178" s="54">
        <v>186</v>
      </c>
      <c r="O178" s="61">
        <v>7405</v>
      </c>
      <c r="P178" s="61">
        <f>+O178*N178</f>
        <v>1377330</v>
      </c>
      <c r="Q178" s="13">
        <v>44043</v>
      </c>
      <c r="R178" s="12">
        <f t="shared" si="8"/>
        <v>4131990</v>
      </c>
    </row>
    <row r="179" spans="1:18" ht="15" customHeight="1" x14ac:dyDescent="0.25">
      <c r="A179" s="97">
        <v>178</v>
      </c>
      <c r="B179" s="3" t="s">
        <v>739</v>
      </c>
      <c r="C179" s="4">
        <v>1023899402</v>
      </c>
      <c r="D179" s="5" t="s">
        <v>740</v>
      </c>
      <c r="E179" s="6" t="s">
        <v>19</v>
      </c>
      <c r="F179" s="7" t="s">
        <v>79</v>
      </c>
      <c r="G179" s="17" t="s">
        <v>738</v>
      </c>
      <c r="H179" s="8" t="s">
        <v>720</v>
      </c>
      <c r="I179" s="8" t="s">
        <v>474</v>
      </c>
      <c r="J179" s="8">
        <v>1023870060</v>
      </c>
      <c r="K179" s="47" t="s">
        <v>721</v>
      </c>
      <c r="L179" s="8">
        <v>3202951536</v>
      </c>
      <c r="M179" s="5" t="s">
        <v>83</v>
      </c>
      <c r="N179" s="9">
        <v>186</v>
      </c>
      <c r="O179" s="10">
        <v>9325</v>
      </c>
      <c r="P179" s="10">
        <v>1734450</v>
      </c>
      <c r="Q179" s="13">
        <v>44043</v>
      </c>
      <c r="R179" s="12">
        <f t="shared" si="8"/>
        <v>5203350</v>
      </c>
    </row>
    <row r="180" spans="1:18" ht="15" customHeight="1" x14ac:dyDescent="0.25">
      <c r="A180" s="97">
        <v>179</v>
      </c>
      <c r="B180" s="3" t="s">
        <v>761</v>
      </c>
      <c r="C180" s="4">
        <v>80144649</v>
      </c>
      <c r="D180" s="59" t="s">
        <v>762</v>
      </c>
      <c r="E180" s="6" t="s">
        <v>19</v>
      </c>
      <c r="F180" s="7" t="s">
        <v>79</v>
      </c>
      <c r="G180" s="17" t="s">
        <v>719</v>
      </c>
      <c r="H180" s="8" t="s">
        <v>720</v>
      </c>
      <c r="I180" s="8" t="s">
        <v>474</v>
      </c>
      <c r="J180" s="8">
        <v>1023870060</v>
      </c>
      <c r="K180" s="47" t="s">
        <v>721</v>
      </c>
      <c r="L180" s="8">
        <v>3202951536</v>
      </c>
      <c r="M180" s="5" t="s">
        <v>83</v>
      </c>
      <c r="N180" s="9">
        <v>186</v>
      </c>
      <c r="O180" s="10">
        <v>9325</v>
      </c>
      <c r="P180" s="10">
        <v>1734450</v>
      </c>
      <c r="Q180" s="13">
        <v>44043</v>
      </c>
      <c r="R180" s="12">
        <f t="shared" si="8"/>
        <v>5203350</v>
      </c>
    </row>
    <row r="181" spans="1:18" ht="15" customHeight="1" x14ac:dyDescent="0.25">
      <c r="A181" s="97">
        <v>180</v>
      </c>
      <c r="B181" s="3" t="s">
        <v>753</v>
      </c>
      <c r="C181" s="4">
        <v>40610320</v>
      </c>
      <c r="D181" s="5" t="s">
        <v>754</v>
      </c>
      <c r="E181" s="6" t="s">
        <v>19</v>
      </c>
      <c r="F181" s="7" t="s">
        <v>79</v>
      </c>
      <c r="G181" s="17" t="s">
        <v>719</v>
      </c>
      <c r="H181" s="8" t="s">
        <v>720</v>
      </c>
      <c r="I181" s="8" t="s">
        <v>474</v>
      </c>
      <c r="J181" s="8">
        <v>1023870060</v>
      </c>
      <c r="K181" s="47" t="s">
        <v>721</v>
      </c>
      <c r="L181" s="8">
        <v>3202951536</v>
      </c>
      <c r="M181" s="5" t="s">
        <v>83</v>
      </c>
      <c r="N181" s="9">
        <v>186</v>
      </c>
      <c r="O181" s="10">
        <v>9325</v>
      </c>
      <c r="P181" s="10">
        <v>1734450</v>
      </c>
      <c r="Q181" s="13">
        <v>44043</v>
      </c>
      <c r="R181" s="12">
        <f t="shared" si="8"/>
        <v>5203350</v>
      </c>
    </row>
    <row r="182" spans="1:18" ht="15" customHeight="1" x14ac:dyDescent="0.25">
      <c r="A182" s="97">
        <v>181</v>
      </c>
      <c r="B182" s="3" t="s">
        <v>741</v>
      </c>
      <c r="C182" s="4">
        <v>1012402125</v>
      </c>
      <c r="D182" s="5" t="s">
        <v>742</v>
      </c>
      <c r="E182" s="6" t="s">
        <v>19</v>
      </c>
      <c r="F182" s="7" t="s">
        <v>79</v>
      </c>
      <c r="G182" s="17" t="s">
        <v>743</v>
      </c>
      <c r="H182" s="8" t="s">
        <v>720</v>
      </c>
      <c r="I182" s="8" t="s">
        <v>474</v>
      </c>
      <c r="J182" s="8">
        <v>1023870060</v>
      </c>
      <c r="K182" s="47" t="s">
        <v>721</v>
      </c>
      <c r="L182" s="8">
        <v>3202951536</v>
      </c>
      <c r="M182" s="5" t="s">
        <v>83</v>
      </c>
      <c r="N182" s="9">
        <v>186</v>
      </c>
      <c r="O182" s="10">
        <v>9325</v>
      </c>
      <c r="P182" s="10">
        <v>1734450</v>
      </c>
      <c r="Q182" s="13">
        <v>44043</v>
      </c>
      <c r="R182" s="12">
        <f t="shared" si="8"/>
        <v>5203350</v>
      </c>
    </row>
    <row r="183" spans="1:18" ht="15" customHeight="1" x14ac:dyDescent="0.25">
      <c r="A183" s="97">
        <v>182</v>
      </c>
      <c r="B183" s="3" t="s">
        <v>744</v>
      </c>
      <c r="C183" s="4">
        <v>52529541</v>
      </c>
      <c r="D183" s="5" t="s">
        <v>745</v>
      </c>
      <c r="E183" s="6" t="s">
        <v>19</v>
      </c>
      <c r="F183" s="7" t="s">
        <v>79</v>
      </c>
      <c r="G183" s="17" t="s">
        <v>746</v>
      </c>
      <c r="H183" s="8" t="s">
        <v>720</v>
      </c>
      <c r="I183" s="8" t="s">
        <v>474</v>
      </c>
      <c r="J183" s="8">
        <v>1023870060</v>
      </c>
      <c r="K183" s="47" t="s">
        <v>721</v>
      </c>
      <c r="L183" s="8">
        <v>3202951536</v>
      </c>
      <c r="M183" s="5" t="s">
        <v>83</v>
      </c>
      <c r="N183" s="9">
        <v>186</v>
      </c>
      <c r="O183" s="10">
        <v>9325</v>
      </c>
      <c r="P183" s="10">
        <v>1734450</v>
      </c>
      <c r="Q183" s="13">
        <v>44043</v>
      </c>
      <c r="R183" s="12">
        <f t="shared" si="8"/>
        <v>5203350</v>
      </c>
    </row>
    <row r="184" spans="1:18" ht="15" customHeight="1" x14ac:dyDescent="0.25">
      <c r="A184" s="97">
        <v>183</v>
      </c>
      <c r="B184" s="64" t="s">
        <v>471</v>
      </c>
      <c r="C184" s="65">
        <v>52856857</v>
      </c>
      <c r="D184" s="71" t="s">
        <v>472</v>
      </c>
      <c r="E184" s="67" t="s">
        <v>19</v>
      </c>
      <c r="F184" s="68" t="s">
        <v>79</v>
      </c>
      <c r="G184" s="68" t="s">
        <v>43</v>
      </c>
      <c r="H184" s="69" t="s">
        <v>92</v>
      </c>
      <c r="I184" s="69" t="s">
        <v>396</v>
      </c>
      <c r="J184" s="69">
        <v>22639929</v>
      </c>
      <c r="K184" s="69" t="s">
        <v>375</v>
      </c>
      <c r="L184" s="69">
        <v>3003243806</v>
      </c>
      <c r="M184" s="66" t="s">
        <v>83</v>
      </c>
      <c r="N184" s="9">
        <v>186</v>
      </c>
      <c r="O184" s="18">
        <v>9325</v>
      </c>
      <c r="P184" s="18">
        <v>1734450</v>
      </c>
      <c r="Q184" s="13">
        <v>44043</v>
      </c>
      <c r="R184" s="31">
        <v>5203350</v>
      </c>
    </row>
    <row r="185" spans="1:18" ht="15" customHeight="1" x14ac:dyDescent="0.25">
      <c r="A185" s="97">
        <v>184</v>
      </c>
      <c r="B185" s="3" t="s">
        <v>730</v>
      </c>
      <c r="C185" s="4">
        <v>39567591</v>
      </c>
      <c r="D185" s="5" t="s">
        <v>731</v>
      </c>
      <c r="E185" s="6" t="s">
        <v>19</v>
      </c>
      <c r="F185" s="7" t="s">
        <v>79</v>
      </c>
      <c r="G185" s="17" t="s">
        <v>719</v>
      </c>
      <c r="H185" s="8" t="s">
        <v>720</v>
      </c>
      <c r="I185" s="8" t="s">
        <v>474</v>
      </c>
      <c r="J185" s="8">
        <v>1023870060</v>
      </c>
      <c r="K185" s="47" t="s">
        <v>721</v>
      </c>
      <c r="L185" s="8">
        <v>3202951536</v>
      </c>
      <c r="M185" s="5" t="s">
        <v>83</v>
      </c>
      <c r="N185" s="9">
        <v>186</v>
      </c>
      <c r="O185" s="10">
        <v>9325</v>
      </c>
      <c r="P185" s="10">
        <v>1734450</v>
      </c>
      <c r="Q185" s="13">
        <v>44043</v>
      </c>
      <c r="R185" s="12">
        <f>+O185*558</f>
        <v>5203350</v>
      </c>
    </row>
    <row r="186" spans="1:18" ht="15" customHeight="1" x14ac:dyDescent="0.25">
      <c r="A186" s="97">
        <v>185</v>
      </c>
      <c r="B186" s="3" t="s">
        <v>734</v>
      </c>
      <c r="C186" s="4">
        <v>52450247</v>
      </c>
      <c r="D186" s="5" t="s">
        <v>735</v>
      </c>
      <c r="E186" s="6" t="s">
        <v>19</v>
      </c>
      <c r="F186" s="7" t="s">
        <v>79</v>
      </c>
      <c r="G186" s="17" t="s">
        <v>719</v>
      </c>
      <c r="H186" s="8" t="s">
        <v>720</v>
      </c>
      <c r="I186" s="8" t="s">
        <v>474</v>
      </c>
      <c r="J186" s="8">
        <v>1023870060</v>
      </c>
      <c r="K186" s="47" t="s">
        <v>721</v>
      </c>
      <c r="L186" s="8">
        <v>3202951536</v>
      </c>
      <c r="M186" s="5" t="s">
        <v>83</v>
      </c>
      <c r="N186" s="9">
        <v>186</v>
      </c>
      <c r="O186" s="10">
        <v>9325</v>
      </c>
      <c r="P186" s="10">
        <v>1734450</v>
      </c>
      <c r="Q186" s="13">
        <v>44043</v>
      </c>
      <c r="R186" s="12">
        <f>+O186*558</f>
        <v>5203350</v>
      </c>
    </row>
    <row r="187" spans="1:18" ht="15" customHeight="1" x14ac:dyDescent="0.25">
      <c r="A187" s="97">
        <v>186</v>
      </c>
      <c r="B187" s="64" t="s">
        <v>473</v>
      </c>
      <c r="C187" s="65">
        <v>1023870060</v>
      </c>
      <c r="D187" s="66" t="s">
        <v>474</v>
      </c>
      <c r="E187" s="67" t="s">
        <v>19</v>
      </c>
      <c r="F187" s="68" t="s">
        <v>79</v>
      </c>
      <c r="G187" s="68" t="s">
        <v>43</v>
      </c>
      <c r="H187" s="69" t="s">
        <v>92</v>
      </c>
      <c r="I187" s="69" t="s">
        <v>396</v>
      </c>
      <c r="J187" s="69">
        <v>22639929</v>
      </c>
      <c r="K187" s="69" t="s">
        <v>375</v>
      </c>
      <c r="L187" s="69">
        <v>3003243806</v>
      </c>
      <c r="M187" s="66" t="s">
        <v>92</v>
      </c>
      <c r="N187" s="9">
        <v>186</v>
      </c>
      <c r="O187" s="18">
        <v>23997</v>
      </c>
      <c r="P187" s="18">
        <v>4463442</v>
      </c>
      <c r="Q187" s="13">
        <v>44043</v>
      </c>
      <c r="R187" s="31">
        <v>13390326</v>
      </c>
    </row>
    <row r="188" spans="1:18" ht="15" customHeight="1" x14ac:dyDescent="0.25">
      <c r="A188" s="97">
        <v>187</v>
      </c>
      <c r="B188" s="3" t="s">
        <v>755</v>
      </c>
      <c r="C188" s="4">
        <v>52177604</v>
      </c>
      <c r="D188" s="5" t="s">
        <v>756</v>
      </c>
      <c r="E188" s="6" t="s">
        <v>19</v>
      </c>
      <c r="F188" s="7" t="s">
        <v>79</v>
      </c>
      <c r="G188" s="17" t="s">
        <v>719</v>
      </c>
      <c r="H188" s="8" t="s">
        <v>720</v>
      </c>
      <c r="I188" s="8" t="s">
        <v>474</v>
      </c>
      <c r="J188" s="8">
        <v>1023870060</v>
      </c>
      <c r="K188" s="47" t="s">
        <v>721</v>
      </c>
      <c r="L188" s="8">
        <v>3202951536</v>
      </c>
      <c r="M188" s="5" t="s">
        <v>83</v>
      </c>
      <c r="N188" s="9">
        <v>186</v>
      </c>
      <c r="O188" s="10">
        <v>9325</v>
      </c>
      <c r="P188" s="10">
        <v>1734450</v>
      </c>
      <c r="Q188" s="13">
        <v>44043</v>
      </c>
      <c r="R188" s="12">
        <f>+O188*558</f>
        <v>5203350</v>
      </c>
    </row>
    <row r="189" spans="1:18" ht="15" customHeight="1" x14ac:dyDescent="0.25">
      <c r="A189" s="97">
        <v>188</v>
      </c>
      <c r="B189" s="3" t="s">
        <v>747</v>
      </c>
      <c r="C189" s="4">
        <v>52546218</v>
      </c>
      <c r="D189" s="5" t="s">
        <v>748</v>
      </c>
      <c r="E189" s="6" t="s">
        <v>19</v>
      </c>
      <c r="F189" s="7" t="s">
        <v>79</v>
      </c>
      <c r="G189" s="17" t="s">
        <v>749</v>
      </c>
      <c r="H189" s="8" t="s">
        <v>720</v>
      </c>
      <c r="I189" s="8" t="s">
        <v>474</v>
      </c>
      <c r="J189" s="8">
        <v>1023870060</v>
      </c>
      <c r="K189" s="47" t="s">
        <v>721</v>
      </c>
      <c r="L189" s="8">
        <v>3202951536</v>
      </c>
      <c r="M189" s="5" t="s">
        <v>83</v>
      </c>
      <c r="N189" s="9">
        <v>186</v>
      </c>
      <c r="O189" s="10">
        <v>8851</v>
      </c>
      <c r="P189" s="10">
        <f>+O189*186</f>
        <v>1646286</v>
      </c>
      <c r="Q189" s="13">
        <v>44043</v>
      </c>
      <c r="R189" s="12">
        <f>+O189*558</f>
        <v>4938858</v>
      </c>
    </row>
    <row r="190" spans="1:18" ht="15" customHeight="1" x14ac:dyDescent="0.25">
      <c r="A190" s="97">
        <v>189</v>
      </c>
      <c r="B190" s="88" t="s">
        <v>775</v>
      </c>
      <c r="C190" s="36">
        <v>4107013</v>
      </c>
      <c r="D190" s="41" t="s">
        <v>776</v>
      </c>
      <c r="E190" s="38" t="s">
        <v>19</v>
      </c>
      <c r="F190" s="39" t="s">
        <v>79</v>
      </c>
      <c r="G190" s="39" t="s">
        <v>121</v>
      </c>
      <c r="H190" s="40" t="s">
        <v>92</v>
      </c>
      <c r="I190" s="40" t="s">
        <v>398</v>
      </c>
      <c r="J190" s="40">
        <v>1024489539</v>
      </c>
      <c r="K190" s="89" t="s">
        <v>774</v>
      </c>
      <c r="L190" s="40">
        <v>3212238440</v>
      </c>
      <c r="M190" s="41" t="s">
        <v>98</v>
      </c>
      <c r="N190" s="90">
        <v>186</v>
      </c>
      <c r="O190" s="42">
        <v>11082</v>
      </c>
      <c r="P190" s="42">
        <v>2061252</v>
      </c>
      <c r="Q190" s="91">
        <v>44043</v>
      </c>
      <c r="R190" s="92">
        <v>6183756</v>
      </c>
    </row>
    <row r="191" spans="1:18" ht="15" customHeight="1" x14ac:dyDescent="0.25">
      <c r="A191" s="97">
        <v>190</v>
      </c>
      <c r="B191" s="88" t="s">
        <v>777</v>
      </c>
      <c r="C191" s="36">
        <v>24331934</v>
      </c>
      <c r="D191" s="41" t="s">
        <v>778</v>
      </c>
      <c r="E191" s="38" t="s">
        <v>19</v>
      </c>
      <c r="F191" s="39" t="s">
        <v>79</v>
      </c>
      <c r="G191" s="39" t="s">
        <v>121</v>
      </c>
      <c r="H191" s="40" t="s">
        <v>92</v>
      </c>
      <c r="I191" s="40" t="s">
        <v>398</v>
      </c>
      <c r="J191" s="40">
        <v>1024489539</v>
      </c>
      <c r="K191" s="89" t="s">
        <v>774</v>
      </c>
      <c r="L191" s="40">
        <v>3212238440</v>
      </c>
      <c r="M191" s="41" t="s">
        <v>83</v>
      </c>
      <c r="N191" s="90">
        <v>186</v>
      </c>
      <c r="O191" s="42">
        <v>9325</v>
      </c>
      <c r="P191" s="42">
        <v>1734450</v>
      </c>
      <c r="Q191" s="91">
        <v>44043</v>
      </c>
      <c r="R191" s="92">
        <v>5203350</v>
      </c>
    </row>
    <row r="192" spans="1:18" x14ac:dyDescent="0.25">
      <c r="A192" s="97">
        <v>191</v>
      </c>
      <c r="B192" s="88" t="s">
        <v>779</v>
      </c>
      <c r="C192" s="36">
        <v>40368127</v>
      </c>
      <c r="D192" s="41" t="s">
        <v>780</v>
      </c>
      <c r="E192" s="38" t="s">
        <v>19</v>
      </c>
      <c r="F192" s="39" t="s">
        <v>79</v>
      </c>
      <c r="G192" s="39" t="s">
        <v>121</v>
      </c>
      <c r="H192" s="40" t="s">
        <v>92</v>
      </c>
      <c r="I192" s="40" t="s">
        <v>398</v>
      </c>
      <c r="J192" s="40">
        <v>1024489539</v>
      </c>
      <c r="K192" s="89" t="s">
        <v>774</v>
      </c>
      <c r="L192" s="40">
        <v>3212238440</v>
      </c>
      <c r="M192" s="41" t="s">
        <v>83</v>
      </c>
      <c r="N192" s="90">
        <v>186</v>
      </c>
      <c r="O192" s="42">
        <v>9325</v>
      </c>
      <c r="P192" s="42">
        <v>1734450</v>
      </c>
      <c r="Q192" s="91">
        <v>44043</v>
      </c>
      <c r="R192" s="92">
        <v>5203350</v>
      </c>
    </row>
    <row r="193" spans="1:18" ht="15" customHeight="1" x14ac:dyDescent="0.25">
      <c r="A193" s="97">
        <v>192</v>
      </c>
      <c r="B193" s="88" t="s">
        <v>781</v>
      </c>
      <c r="C193" s="36">
        <v>1012353579</v>
      </c>
      <c r="D193" s="41" t="s">
        <v>782</v>
      </c>
      <c r="E193" s="38" t="s">
        <v>19</v>
      </c>
      <c r="F193" s="39" t="s">
        <v>79</v>
      </c>
      <c r="G193" s="39" t="s">
        <v>121</v>
      </c>
      <c r="H193" s="40" t="s">
        <v>92</v>
      </c>
      <c r="I193" s="40" t="s">
        <v>398</v>
      </c>
      <c r="J193" s="40">
        <v>1024489539</v>
      </c>
      <c r="K193" s="89" t="s">
        <v>774</v>
      </c>
      <c r="L193" s="40">
        <v>3212238440</v>
      </c>
      <c r="M193" s="41" t="s">
        <v>83</v>
      </c>
      <c r="N193" s="90">
        <v>186</v>
      </c>
      <c r="O193" s="42">
        <v>9325</v>
      </c>
      <c r="P193" s="42">
        <v>1734450</v>
      </c>
      <c r="Q193" s="91">
        <v>44043</v>
      </c>
      <c r="R193" s="92">
        <v>5203350</v>
      </c>
    </row>
    <row r="194" spans="1:18" ht="15" customHeight="1" x14ac:dyDescent="0.25">
      <c r="A194" s="97">
        <v>193</v>
      </c>
      <c r="B194" s="88" t="s">
        <v>783</v>
      </c>
      <c r="C194" s="36">
        <v>1012363319</v>
      </c>
      <c r="D194" s="41" t="s">
        <v>784</v>
      </c>
      <c r="E194" s="38" t="s">
        <v>19</v>
      </c>
      <c r="F194" s="39" t="s">
        <v>79</v>
      </c>
      <c r="G194" s="39" t="s">
        <v>121</v>
      </c>
      <c r="H194" s="40" t="s">
        <v>92</v>
      </c>
      <c r="I194" s="40" t="s">
        <v>398</v>
      </c>
      <c r="J194" s="40">
        <v>1024489539</v>
      </c>
      <c r="K194" s="89" t="s">
        <v>774</v>
      </c>
      <c r="L194" s="40">
        <v>3212238440</v>
      </c>
      <c r="M194" s="41" t="s">
        <v>83</v>
      </c>
      <c r="N194" s="90">
        <v>186</v>
      </c>
      <c r="O194" s="42">
        <v>9325</v>
      </c>
      <c r="P194" s="42">
        <v>1734450</v>
      </c>
      <c r="Q194" s="91">
        <v>44043</v>
      </c>
      <c r="R194" s="92">
        <v>5203350</v>
      </c>
    </row>
    <row r="195" spans="1:18" s="83" customFormat="1" ht="15" customHeight="1" x14ac:dyDescent="0.25">
      <c r="A195" s="97">
        <v>194</v>
      </c>
      <c r="B195" s="3" t="s">
        <v>40</v>
      </c>
      <c r="C195" s="4">
        <v>80828561</v>
      </c>
      <c r="D195" s="5" t="s">
        <v>41</v>
      </c>
      <c r="E195" s="6" t="s">
        <v>19</v>
      </c>
      <c r="F195" s="7" t="s">
        <v>42</v>
      </c>
      <c r="G195" s="7" t="s">
        <v>43</v>
      </c>
      <c r="H195" s="8" t="s">
        <v>44</v>
      </c>
      <c r="I195" s="8" t="s">
        <v>45</v>
      </c>
      <c r="J195" s="8">
        <v>32646907</v>
      </c>
      <c r="K195" s="8" t="s">
        <v>46</v>
      </c>
      <c r="L195" s="8">
        <v>3002147729</v>
      </c>
      <c r="M195" s="5" t="s">
        <v>47</v>
      </c>
      <c r="N195" s="9">
        <v>186</v>
      </c>
      <c r="O195" s="18">
        <v>9325</v>
      </c>
      <c r="P195" s="18">
        <v>1734450</v>
      </c>
      <c r="Q195" s="13">
        <v>44043</v>
      </c>
      <c r="R195" s="12">
        <v>5203350</v>
      </c>
    </row>
    <row r="196" spans="1:18" ht="15" customHeight="1" x14ac:dyDescent="0.25">
      <c r="A196" s="97">
        <v>195</v>
      </c>
      <c r="B196" s="3" t="s">
        <v>48</v>
      </c>
      <c r="C196" s="4">
        <v>53116811</v>
      </c>
      <c r="D196" s="5" t="s">
        <v>49</v>
      </c>
      <c r="E196" s="6" t="s">
        <v>19</v>
      </c>
      <c r="F196" s="7" t="s">
        <v>42</v>
      </c>
      <c r="G196" s="7" t="s">
        <v>43</v>
      </c>
      <c r="H196" s="8" t="s">
        <v>44</v>
      </c>
      <c r="I196" s="8" t="s">
        <v>45</v>
      </c>
      <c r="J196" s="8">
        <v>32646907</v>
      </c>
      <c r="K196" s="8" t="s">
        <v>46</v>
      </c>
      <c r="L196" s="8">
        <v>3002147729</v>
      </c>
      <c r="M196" s="5" t="s">
        <v>50</v>
      </c>
      <c r="N196" s="9">
        <v>186</v>
      </c>
      <c r="O196" s="18">
        <v>11082</v>
      </c>
      <c r="P196" s="18">
        <v>2061252</v>
      </c>
      <c r="Q196" s="13">
        <v>44043</v>
      </c>
      <c r="R196" s="12">
        <v>6183756</v>
      </c>
    </row>
    <row r="197" spans="1:18" ht="15" customHeight="1" x14ac:dyDescent="0.25">
      <c r="A197" s="97">
        <v>196</v>
      </c>
      <c r="B197" s="3" t="s">
        <v>51</v>
      </c>
      <c r="C197" s="4">
        <v>1033782507</v>
      </c>
      <c r="D197" s="5" t="s">
        <v>52</v>
      </c>
      <c r="E197" s="6" t="s">
        <v>19</v>
      </c>
      <c r="F197" s="7" t="s">
        <v>53</v>
      </c>
      <c r="G197" s="7" t="s">
        <v>43</v>
      </c>
      <c r="H197" s="8" t="s">
        <v>44</v>
      </c>
      <c r="I197" s="8" t="s">
        <v>45</v>
      </c>
      <c r="J197" s="8">
        <v>32646907</v>
      </c>
      <c r="K197" s="8" t="s">
        <v>46</v>
      </c>
      <c r="L197" s="8">
        <v>3002147729</v>
      </c>
      <c r="M197" s="5" t="s">
        <v>50</v>
      </c>
      <c r="N197" s="15">
        <v>186</v>
      </c>
      <c r="O197" s="18">
        <v>10518</v>
      </c>
      <c r="P197" s="18">
        <v>1956348</v>
      </c>
      <c r="Q197" s="13">
        <v>44043</v>
      </c>
      <c r="R197" s="12">
        <v>5869044</v>
      </c>
    </row>
    <row r="198" spans="1:18" ht="15" customHeight="1" x14ac:dyDescent="0.25">
      <c r="A198" s="97">
        <v>197</v>
      </c>
      <c r="B198" s="3" t="s">
        <v>732</v>
      </c>
      <c r="C198" s="4">
        <v>1016063946</v>
      </c>
      <c r="D198" s="5" t="s">
        <v>733</v>
      </c>
      <c r="E198" s="6" t="s">
        <v>19</v>
      </c>
      <c r="F198" s="7" t="s">
        <v>79</v>
      </c>
      <c r="G198" s="17" t="s">
        <v>719</v>
      </c>
      <c r="H198" s="8" t="s">
        <v>720</v>
      </c>
      <c r="I198" s="8" t="s">
        <v>474</v>
      </c>
      <c r="J198" s="8">
        <v>1023870060</v>
      </c>
      <c r="K198" s="47" t="s">
        <v>721</v>
      </c>
      <c r="L198" s="8">
        <v>3202951536</v>
      </c>
      <c r="M198" s="5" t="s">
        <v>83</v>
      </c>
      <c r="N198" s="9">
        <v>186</v>
      </c>
      <c r="O198" s="10">
        <v>9325</v>
      </c>
      <c r="P198" s="10">
        <v>1734450</v>
      </c>
      <c r="Q198" s="13">
        <v>44043</v>
      </c>
      <c r="R198" s="12">
        <f>+O198*558</f>
        <v>5203350</v>
      </c>
    </row>
    <row r="199" spans="1:18" ht="15" customHeight="1" x14ac:dyDescent="0.25">
      <c r="A199" s="97">
        <v>198</v>
      </c>
      <c r="B199" s="3" t="s">
        <v>378</v>
      </c>
      <c r="C199" s="4">
        <v>52849671</v>
      </c>
      <c r="D199" s="59" t="s">
        <v>379</v>
      </c>
      <c r="E199" s="6" t="s">
        <v>19</v>
      </c>
      <c r="F199" s="7" t="s">
        <v>79</v>
      </c>
      <c r="G199" s="7" t="s">
        <v>31</v>
      </c>
      <c r="H199" s="8" t="s">
        <v>22</v>
      </c>
      <c r="I199" s="8" t="s">
        <v>380</v>
      </c>
      <c r="J199" s="8">
        <v>51662632</v>
      </c>
      <c r="K199" s="8" t="s">
        <v>381</v>
      </c>
      <c r="L199" s="8">
        <v>3104773717</v>
      </c>
      <c r="M199" s="17" t="s">
        <v>382</v>
      </c>
      <c r="N199" s="15">
        <v>186</v>
      </c>
      <c r="O199" s="18">
        <v>11082</v>
      </c>
      <c r="P199" s="18">
        <f>+O199*N199</f>
        <v>2061252</v>
      </c>
      <c r="Q199" s="63">
        <v>44043</v>
      </c>
      <c r="R199" s="31">
        <f>+P199*3</f>
        <v>6183756</v>
      </c>
    </row>
    <row r="200" spans="1:18" ht="15" customHeight="1" x14ac:dyDescent="0.25">
      <c r="A200" s="97">
        <v>199</v>
      </c>
      <c r="B200" s="3" t="s">
        <v>383</v>
      </c>
      <c r="C200" s="4">
        <v>1016080738</v>
      </c>
      <c r="D200" s="59" t="s">
        <v>384</v>
      </c>
      <c r="E200" s="6" t="s">
        <v>19</v>
      </c>
      <c r="F200" s="7" t="s">
        <v>79</v>
      </c>
      <c r="G200" s="7" t="s">
        <v>31</v>
      </c>
      <c r="H200" s="8" t="s">
        <v>22</v>
      </c>
      <c r="I200" s="8" t="s">
        <v>380</v>
      </c>
      <c r="J200" s="8">
        <v>51662632</v>
      </c>
      <c r="K200" s="8" t="s">
        <v>381</v>
      </c>
      <c r="L200" s="8">
        <v>3104773717</v>
      </c>
      <c r="M200" s="5" t="s">
        <v>83</v>
      </c>
      <c r="N200" s="15">
        <v>186</v>
      </c>
      <c r="O200" s="18">
        <v>9325</v>
      </c>
      <c r="P200" s="18">
        <f>+O200*N200</f>
        <v>1734450</v>
      </c>
      <c r="Q200" s="63">
        <v>44043</v>
      </c>
      <c r="R200" s="31">
        <f>+P200*3</f>
        <v>5203350</v>
      </c>
    </row>
    <row r="201" spans="1:18" ht="15" customHeight="1" x14ac:dyDescent="0.25">
      <c r="A201" s="97">
        <v>200</v>
      </c>
      <c r="B201" s="3" t="s">
        <v>736</v>
      </c>
      <c r="C201" s="4">
        <v>39762520</v>
      </c>
      <c r="D201" s="5" t="s">
        <v>737</v>
      </c>
      <c r="E201" s="6" t="s">
        <v>19</v>
      </c>
      <c r="F201" s="7" t="s">
        <v>79</v>
      </c>
      <c r="G201" s="17" t="s">
        <v>738</v>
      </c>
      <c r="H201" s="8" t="s">
        <v>720</v>
      </c>
      <c r="I201" s="8" t="s">
        <v>474</v>
      </c>
      <c r="J201" s="8">
        <v>1023870060</v>
      </c>
      <c r="K201" s="47" t="s">
        <v>721</v>
      </c>
      <c r="L201" s="8">
        <v>3202951536</v>
      </c>
      <c r="M201" s="5" t="s">
        <v>83</v>
      </c>
      <c r="N201" s="9">
        <v>186</v>
      </c>
      <c r="O201" s="10">
        <v>9325</v>
      </c>
      <c r="P201" s="10">
        <v>1734450</v>
      </c>
      <c r="Q201" s="13">
        <v>44043</v>
      </c>
      <c r="R201" s="12">
        <f>+O201*558</f>
        <v>5203350</v>
      </c>
    </row>
    <row r="202" spans="1:18" ht="15" customHeight="1" x14ac:dyDescent="0.25">
      <c r="A202" s="97">
        <v>201</v>
      </c>
      <c r="B202" s="3" t="s">
        <v>385</v>
      </c>
      <c r="C202" s="4">
        <v>80742256</v>
      </c>
      <c r="D202" s="59" t="s">
        <v>386</v>
      </c>
      <c r="E202" s="6" t="s">
        <v>19</v>
      </c>
      <c r="F202" s="7" t="s">
        <v>79</v>
      </c>
      <c r="G202" s="7" t="s">
        <v>31</v>
      </c>
      <c r="H202" s="8" t="s">
        <v>22</v>
      </c>
      <c r="I202" s="8" t="s">
        <v>380</v>
      </c>
      <c r="J202" s="8">
        <v>51662632</v>
      </c>
      <c r="K202" s="8" t="s">
        <v>381</v>
      </c>
      <c r="L202" s="8">
        <v>3104773717</v>
      </c>
      <c r="M202" s="5" t="s">
        <v>83</v>
      </c>
      <c r="N202" s="15">
        <v>186</v>
      </c>
      <c r="O202" s="18">
        <v>9325</v>
      </c>
      <c r="P202" s="18">
        <f>+O202*N202</f>
        <v>1734450</v>
      </c>
      <c r="Q202" s="63">
        <v>44043</v>
      </c>
      <c r="R202" s="31">
        <f>+P202*3</f>
        <v>5203350</v>
      </c>
    </row>
    <row r="203" spans="1:18" ht="15" customHeight="1" x14ac:dyDescent="0.25">
      <c r="A203" s="97">
        <v>202</v>
      </c>
      <c r="B203" s="64" t="s">
        <v>475</v>
      </c>
      <c r="C203" s="65">
        <v>1032402798</v>
      </c>
      <c r="D203" s="66" t="s">
        <v>476</v>
      </c>
      <c r="E203" s="67" t="s">
        <v>19</v>
      </c>
      <c r="F203" s="68" t="s">
        <v>79</v>
      </c>
      <c r="G203" s="68" t="s">
        <v>43</v>
      </c>
      <c r="H203" s="69" t="s">
        <v>92</v>
      </c>
      <c r="I203" s="69" t="s">
        <v>396</v>
      </c>
      <c r="J203" s="69">
        <v>22639929</v>
      </c>
      <c r="K203" s="69" t="s">
        <v>375</v>
      </c>
      <c r="L203" s="69">
        <v>3003243806</v>
      </c>
      <c r="M203" s="66" t="s">
        <v>92</v>
      </c>
      <c r="N203" s="9">
        <v>186</v>
      </c>
      <c r="O203" s="18">
        <v>23997</v>
      </c>
      <c r="P203" s="18">
        <v>4463442</v>
      </c>
      <c r="Q203" s="13">
        <v>44043</v>
      </c>
      <c r="R203" s="31">
        <v>13390326</v>
      </c>
    </row>
    <row r="204" spans="1:18" ht="15" customHeight="1" x14ac:dyDescent="0.25">
      <c r="A204" s="97">
        <v>203</v>
      </c>
      <c r="B204" s="64" t="s">
        <v>477</v>
      </c>
      <c r="C204" s="65">
        <v>56062090</v>
      </c>
      <c r="D204" s="66" t="s">
        <v>478</v>
      </c>
      <c r="E204" s="67" t="s">
        <v>19</v>
      </c>
      <c r="F204" s="68" t="s">
        <v>79</v>
      </c>
      <c r="G204" s="68" t="s">
        <v>43</v>
      </c>
      <c r="H204" s="69" t="s">
        <v>92</v>
      </c>
      <c r="I204" s="69" t="s">
        <v>396</v>
      </c>
      <c r="J204" s="69">
        <v>22639929</v>
      </c>
      <c r="K204" s="69" t="s">
        <v>375</v>
      </c>
      <c r="L204" s="69">
        <v>3003243806</v>
      </c>
      <c r="M204" s="66" t="s">
        <v>83</v>
      </c>
      <c r="N204" s="9">
        <v>186</v>
      </c>
      <c r="O204" s="18">
        <v>9325</v>
      </c>
      <c r="P204" s="18">
        <v>1734450</v>
      </c>
      <c r="Q204" s="13">
        <v>44043</v>
      </c>
      <c r="R204" s="31">
        <v>5203350</v>
      </c>
    </row>
    <row r="205" spans="1:18" ht="15" customHeight="1" x14ac:dyDescent="0.25">
      <c r="A205" s="97">
        <v>204</v>
      </c>
      <c r="B205" s="64" t="s">
        <v>479</v>
      </c>
      <c r="C205" s="65">
        <v>52279160</v>
      </c>
      <c r="D205" s="66" t="s">
        <v>480</v>
      </c>
      <c r="E205" s="67" t="s">
        <v>19</v>
      </c>
      <c r="F205" s="68" t="s">
        <v>79</v>
      </c>
      <c r="G205" s="68" t="s">
        <v>43</v>
      </c>
      <c r="H205" s="69" t="s">
        <v>92</v>
      </c>
      <c r="I205" s="69" t="s">
        <v>396</v>
      </c>
      <c r="J205" s="69">
        <v>22639929</v>
      </c>
      <c r="K205" s="69" t="s">
        <v>375</v>
      </c>
      <c r="L205" s="69">
        <v>3003243806</v>
      </c>
      <c r="M205" s="66" t="s">
        <v>83</v>
      </c>
      <c r="N205" s="9">
        <v>186</v>
      </c>
      <c r="O205" s="18">
        <v>9325</v>
      </c>
      <c r="P205" s="18">
        <v>1734450</v>
      </c>
      <c r="Q205" s="13">
        <v>44043</v>
      </c>
      <c r="R205" s="31">
        <v>5203350</v>
      </c>
    </row>
    <row r="206" spans="1:18" ht="15" customHeight="1" x14ac:dyDescent="0.25">
      <c r="A206" s="97">
        <v>205</v>
      </c>
      <c r="B206" s="35" t="s">
        <v>552</v>
      </c>
      <c r="C206" s="77">
        <v>52193909</v>
      </c>
      <c r="D206" s="78" t="s">
        <v>553</v>
      </c>
      <c r="E206" s="79" t="s">
        <v>19</v>
      </c>
      <c r="F206" s="80" t="s">
        <v>79</v>
      </c>
      <c r="G206" s="80" t="s">
        <v>136</v>
      </c>
      <c r="H206" s="81" t="s">
        <v>92</v>
      </c>
      <c r="I206" s="81" t="s">
        <v>396</v>
      </c>
      <c r="J206" s="81">
        <v>22639929</v>
      </c>
      <c r="K206" s="81" t="s">
        <v>375</v>
      </c>
      <c r="L206" s="81">
        <v>3003243806</v>
      </c>
      <c r="M206" s="78" t="s">
        <v>83</v>
      </c>
      <c r="N206" s="82">
        <v>186</v>
      </c>
      <c r="O206" s="98">
        <v>9325</v>
      </c>
      <c r="P206" s="98">
        <v>1734450</v>
      </c>
      <c r="Q206" s="99">
        <v>43982</v>
      </c>
      <c r="R206" s="100">
        <v>1734450</v>
      </c>
    </row>
    <row r="207" spans="1:18" ht="15" customHeight="1" x14ac:dyDescent="0.25">
      <c r="A207" s="97">
        <v>206</v>
      </c>
      <c r="B207" s="3" t="s">
        <v>795</v>
      </c>
      <c r="C207" s="4">
        <v>79055197</v>
      </c>
      <c r="D207" s="5" t="s">
        <v>796</v>
      </c>
      <c r="E207" s="6" t="s">
        <v>19</v>
      </c>
      <c r="F207" s="7" t="s">
        <v>797</v>
      </c>
      <c r="G207" s="7" t="s">
        <v>121</v>
      </c>
      <c r="H207" s="8" t="s">
        <v>22</v>
      </c>
      <c r="I207" s="8" t="s">
        <v>793</v>
      </c>
      <c r="J207" s="8">
        <v>52249303</v>
      </c>
      <c r="K207" s="8" t="s">
        <v>794</v>
      </c>
      <c r="L207" s="8">
        <v>3004947436</v>
      </c>
      <c r="M207" s="5" t="s">
        <v>25</v>
      </c>
      <c r="N207" s="9">
        <v>186</v>
      </c>
      <c r="O207" s="18">
        <v>11082</v>
      </c>
      <c r="P207" s="11">
        <f>+N207*O207</f>
        <v>2061252</v>
      </c>
      <c r="Q207" s="13">
        <v>44043</v>
      </c>
      <c r="R207" s="12">
        <f>+P207*3</f>
        <v>6183756</v>
      </c>
    </row>
    <row r="208" spans="1:18" ht="15" customHeight="1" x14ac:dyDescent="0.25">
      <c r="A208" s="97">
        <v>207</v>
      </c>
      <c r="B208" s="3" t="s">
        <v>798</v>
      </c>
      <c r="C208" s="4">
        <v>52178260</v>
      </c>
      <c r="D208" s="5" t="s">
        <v>799</v>
      </c>
      <c r="E208" s="6" t="s">
        <v>19</v>
      </c>
      <c r="F208" s="7" t="s">
        <v>797</v>
      </c>
      <c r="G208" s="7" t="s">
        <v>121</v>
      </c>
      <c r="H208" s="8" t="s">
        <v>22</v>
      </c>
      <c r="I208" s="8" t="s">
        <v>793</v>
      </c>
      <c r="J208" s="8">
        <v>52249303</v>
      </c>
      <c r="K208" s="8" t="s">
        <v>794</v>
      </c>
      <c r="L208" s="8">
        <v>3004947436</v>
      </c>
      <c r="M208" s="5" t="s">
        <v>25</v>
      </c>
      <c r="N208" s="15">
        <v>186</v>
      </c>
      <c r="O208" s="18">
        <v>11082</v>
      </c>
      <c r="P208" s="11">
        <f>+N208*O208</f>
        <v>2061252</v>
      </c>
      <c r="Q208" s="13">
        <v>44043</v>
      </c>
      <c r="R208" s="12">
        <f>+P208*3</f>
        <v>6183756</v>
      </c>
    </row>
    <row r="209" spans="1:18" ht="15" customHeight="1" x14ac:dyDescent="0.25">
      <c r="A209" s="97">
        <v>208</v>
      </c>
      <c r="B209" s="3" t="s">
        <v>800</v>
      </c>
      <c r="C209" s="4">
        <v>38070880</v>
      </c>
      <c r="D209" s="5" t="s">
        <v>801</v>
      </c>
      <c r="E209" s="6" t="s">
        <v>19</v>
      </c>
      <c r="F209" s="7" t="s">
        <v>257</v>
      </c>
      <c r="G209" s="7" t="s">
        <v>121</v>
      </c>
      <c r="H209" s="8" t="s">
        <v>22</v>
      </c>
      <c r="I209" s="8" t="s">
        <v>793</v>
      </c>
      <c r="J209" s="8">
        <v>52249303</v>
      </c>
      <c r="K209" s="8" t="s">
        <v>794</v>
      </c>
      <c r="L209" s="8">
        <v>3004947436</v>
      </c>
      <c r="M209" s="5" t="s">
        <v>25</v>
      </c>
      <c r="N209" s="4">
        <v>186</v>
      </c>
      <c r="O209" s="18">
        <v>11082</v>
      </c>
      <c r="P209" s="11">
        <f>+N209*O209</f>
        <v>2061252</v>
      </c>
      <c r="Q209" s="13">
        <v>44043</v>
      </c>
      <c r="R209" s="12">
        <f>+P209*3</f>
        <v>6183756</v>
      </c>
    </row>
    <row r="210" spans="1:18" ht="15" customHeight="1" x14ac:dyDescent="0.25">
      <c r="A210" s="97">
        <v>209</v>
      </c>
      <c r="B210" s="3" t="s">
        <v>802</v>
      </c>
      <c r="C210" s="4">
        <v>1233490452</v>
      </c>
      <c r="D210" s="5" t="s">
        <v>803</v>
      </c>
      <c r="E210" s="6" t="s">
        <v>19</v>
      </c>
      <c r="F210" s="7" t="s">
        <v>804</v>
      </c>
      <c r="G210" s="7" t="s">
        <v>121</v>
      </c>
      <c r="H210" s="8" t="s">
        <v>22</v>
      </c>
      <c r="I210" s="8" t="s">
        <v>793</v>
      </c>
      <c r="J210" s="8">
        <v>52249303</v>
      </c>
      <c r="K210" s="8" t="s">
        <v>794</v>
      </c>
      <c r="L210" s="8">
        <v>3004947436</v>
      </c>
      <c r="M210" s="5" t="s">
        <v>25</v>
      </c>
      <c r="N210" s="4">
        <v>186</v>
      </c>
      <c r="O210" s="18">
        <v>11082</v>
      </c>
      <c r="P210" s="11">
        <f>+N210*O210</f>
        <v>2061252</v>
      </c>
      <c r="Q210" s="13">
        <v>44043</v>
      </c>
      <c r="R210" s="12">
        <f>+P210*3</f>
        <v>6183756</v>
      </c>
    </row>
    <row r="211" spans="1:18" ht="15" customHeight="1" x14ac:dyDescent="0.25">
      <c r="A211" s="97">
        <v>210</v>
      </c>
      <c r="B211" s="3" t="s">
        <v>167</v>
      </c>
      <c r="C211" s="36">
        <v>52027236</v>
      </c>
      <c r="D211" s="37" t="s">
        <v>168</v>
      </c>
      <c r="E211" s="38" t="s">
        <v>19</v>
      </c>
      <c r="F211" s="39" t="s">
        <v>20</v>
      </c>
      <c r="G211" s="39" t="s">
        <v>169</v>
      </c>
      <c r="H211" s="40" t="s">
        <v>22</v>
      </c>
      <c r="I211" s="40" t="s">
        <v>170</v>
      </c>
      <c r="J211" s="40">
        <v>1012323609</v>
      </c>
      <c r="K211" s="40" t="s">
        <v>171</v>
      </c>
      <c r="L211" s="8">
        <v>3112796845</v>
      </c>
      <c r="M211" s="5" t="s">
        <v>25</v>
      </c>
      <c r="N211" s="9">
        <v>186</v>
      </c>
      <c r="O211" s="42">
        <v>11082</v>
      </c>
      <c r="P211" s="42">
        <v>2061252</v>
      </c>
      <c r="Q211" s="13">
        <v>44043</v>
      </c>
      <c r="R211" s="12">
        <v>6183756</v>
      </c>
    </row>
    <row r="212" spans="1:18" ht="15" customHeight="1" x14ac:dyDescent="0.25">
      <c r="A212" s="97">
        <v>211</v>
      </c>
      <c r="B212" s="3" t="s">
        <v>177</v>
      </c>
      <c r="C212" s="36">
        <v>53094097</v>
      </c>
      <c r="D212" s="41" t="s">
        <v>178</v>
      </c>
      <c r="E212" s="38" t="s">
        <v>19</v>
      </c>
      <c r="F212" s="39" t="s">
        <v>179</v>
      </c>
      <c r="G212" s="39" t="s">
        <v>169</v>
      </c>
      <c r="H212" s="40" t="s">
        <v>22</v>
      </c>
      <c r="I212" s="40" t="s">
        <v>170</v>
      </c>
      <c r="J212" s="40">
        <v>1012323609</v>
      </c>
      <c r="K212" s="40" t="s">
        <v>171</v>
      </c>
      <c r="L212" s="8">
        <v>3112796845</v>
      </c>
      <c r="M212" s="41" t="s">
        <v>124</v>
      </c>
      <c r="N212" s="15">
        <v>186</v>
      </c>
      <c r="O212" s="42">
        <v>15418</v>
      </c>
      <c r="P212" s="42">
        <v>2867748</v>
      </c>
      <c r="Q212" s="13">
        <v>44043</v>
      </c>
      <c r="R212" s="12">
        <v>8603244</v>
      </c>
    </row>
    <row r="213" spans="1:18" ht="15" customHeight="1" x14ac:dyDescent="0.25">
      <c r="A213" s="97">
        <v>212</v>
      </c>
      <c r="B213" s="3" t="s">
        <v>860</v>
      </c>
      <c r="C213" s="4">
        <v>1030533570</v>
      </c>
      <c r="D213" s="5" t="s">
        <v>861</v>
      </c>
      <c r="E213" s="6" t="s">
        <v>19</v>
      </c>
      <c r="F213" s="7" t="s">
        <v>20</v>
      </c>
      <c r="G213" s="85" t="s">
        <v>43</v>
      </c>
      <c r="H213" s="8" t="s">
        <v>258</v>
      </c>
      <c r="I213" s="8" t="s">
        <v>259</v>
      </c>
      <c r="J213" s="56">
        <v>52074865</v>
      </c>
      <c r="K213" s="8" t="s">
        <v>260</v>
      </c>
      <c r="L213" s="8">
        <v>3112725794</v>
      </c>
      <c r="M213" s="5" t="s">
        <v>25</v>
      </c>
      <c r="N213" s="4">
        <v>186</v>
      </c>
      <c r="O213" s="10">
        <v>11082</v>
      </c>
      <c r="P213" s="11">
        <f>+N213*O213</f>
        <v>2061252</v>
      </c>
      <c r="Q213" s="57">
        <v>44043</v>
      </c>
      <c r="R213" s="58">
        <f>+P213*3</f>
        <v>6183756</v>
      </c>
    </row>
    <row r="214" spans="1:18" ht="15" customHeight="1" x14ac:dyDescent="0.25">
      <c r="A214" s="97">
        <v>213</v>
      </c>
      <c r="B214" s="3" t="s">
        <v>715</v>
      </c>
      <c r="C214" s="4">
        <v>39779890</v>
      </c>
      <c r="D214" s="5" t="s">
        <v>716</v>
      </c>
      <c r="E214" s="6" t="s">
        <v>19</v>
      </c>
      <c r="F214" s="7" t="s">
        <v>20</v>
      </c>
      <c r="G214" s="7" t="s">
        <v>712</v>
      </c>
      <c r="H214" s="8" t="s">
        <v>22</v>
      </c>
      <c r="I214" s="8" t="s">
        <v>713</v>
      </c>
      <c r="J214" s="8">
        <v>52973584</v>
      </c>
      <c r="K214" s="8" t="s">
        <v>714</v>
      </c>
      <c r="L214" s="8">
        <v>3132779924</v>
      </c>
      <c r="M214" s="5" t="s">
        <v>25</v>
      </c>
      <c r="N214" s="9">
        <v>136</v>
      </c>
      <c r="O214" s="10">
        <v>11082</v>
      </c>
      <c r="P214" s="58">
        <v>1507152</v>
      </c>
      <c r="Q214" s="13">
        <v>44043</v>
      </c>
      <c r="R214" s="12">
        <v>4521456</v>
      </c>
    </row>
    <row r="215" spans="1:18" ht="15" customHeight="1" x14ac:dyDescent="0.25">
      <c r="A215" s="97">
        <v>214</v>
      </c>
      <c r="B215" s="34" t="s">
        <v>833</v>
      </c>
      <c r="C215" s="85">
        <v>1013649055</v>
      </c>
      <c r="D215" s="85" t="s">
        <v>834</v>
      </c>
      <c r="E215" s="67" t="s">
        <v>19</v>
      </c>
      <c r="F215" s="69" t="s">
        <v>107</v>
      </c>
      <c r="G215" s="85" t="s">
        <v>136</v>
      </c>
      <c r="H215" s="69" t="s">
        <v>102</v>
      </c>
      <c r="I215" s="69" t="s">
        <v>103</v>
      </c>
      <c r="J215" s="69">
        <v>22583125</v>
      </c>
      <c r="K215" s="86" t="s">
        <v>104</v>
      </c>
      <c r="L215" s="69">
        <v>3003038939</v>
      </c>
      <c r="M215" s="85" t="s">
        <v>108</v>
      </c>
      <c r="N215" s="85">
        <v>186</v>
      </c>
      <c r="O215" s="18">
        <v>7405</v>
      </c>
      <c r="P215" s="18">
        <v>1377330</v>
      </c>
      <c r="Q215" s="13">
        <v>44043</v>
      </c>
      <c r="R215" s="31">
        <f t="shared" ref="R215:R226" si="9">P215*3</f>
        <v>4131990</v>
      </c>
    </row>
    <row r="216" spans="1:18" ht="15" customHeight="1" x14ac:dyDescent="0.25">
      <c r="A216" s="97">
        <v>215</v>
      </c>
      <c r="B216" s="34" t="s">
        <v>835</v>
      </c>
      <c r="C216" s="85">
        <v>39748360</v>
      </c>
      <c r="D216" s="85" t="s">
        <v>836</v>
      </c>
      <c r="E216" s="67" t="s">
        <v>19</v>
      </c>
      <c r="F216" s="69" t="s">
        <v>107</v>
      </c>
      <c r="G216" s="85" t="s">
        <v>837</v>
      </c>
      <c r="H216" s="69" t="s">
        <v>102</v>
      </c>
      <c r="I216" s="69" t="s">
        <v>103</v>
      </c>
      <c r="J216" s="69">
        <v>22583125</v>
      </c>
      <c r="K216" s="86" t="s">
        <v>104</v>
      </c>
      <c r="L216" s="69">
        <v>3003038939</v>
      </c>
      <c r="M216" s="85" t="s">
        <v>838</v>
      </c>
      <c r="N216" s="85">
        <v>186</v>
      </c>
      <c r="O216" s="18">
        <v>7405</v>
      </c>
      <c r="P216" s="18">
        <v>1377330</v>
      </c>
      <c r="Q216" s="13">
        <v>44043</v>
      </c>
      <c r="R216" s="31">
        <f t="shared" si="9"/>
        <v>4131990</v>
      </c>
    </row>
    <row r="217" spans="1:18" ht="15" customHeight="1" x14ac:dyDescent="0.25">
      <c r="A217" s="97">
        <v>216</v>
      </c>
      <c r="B217" s="34" t="s">
        <v>839</v>
      </c>
      <c r="C217" s="85">
        <v>1140832639</v>
      </c>
      <c r="D217" s="85" t="s">
        <v>840</v>
      </c>
      <c r="E217" s="67" t="s">
        <v>19</v>
      </c>
      <c r="F217" s="69" t="s">
        <v>107</v>
      </c>
      <c r="G217" s="85" t="s">
        <v>31</v>
      </c>
      <c r="H217" s="69" t="s">
        <v>102</v>
      </c>
      <c r="I217" s="69" t="s">
        <v>103</v>
      </c>
      <c r="J217" s="69">
        <v>22583125</v>
      </c>
      <c r="K217" s="86" t="s">
        <v>104</v>
      </c>
      <c r="L217" s="69">
        <v>3003038939</v>
      </c>
      <c r="M217" s="85" t="s">
        <v>124</v>
      </c>
      <c r="N217" s="85">
        <v>186</v>
      </c>
      <c r="O217" s="18">
        <v>15418</v>
      </c>
      <c r="P217" s="18">
        <v>2867748</v>
      </c>
      <c r="Q217" s="13">
        <v>44043</v>
      </c>
      <c r="R217" s="31">
        <f t="shared" si="9"/>
        <v>8603244</v>
      </c>
    </row>
    <row r="218" spans="1:18" ht="15" customHeight="1" x14ac:dyDescent="0.25">
      <c r="A218" s="97">
        <v>217</v>
      </c>
      <c r="B218" s="34" t="s">
        <v>841</v>
      </c>
      <c r="C218" s="85">
        <v>1018432129</v>
      </c>
      <c r="D218" s="85" t="s">
        <v>842</v>
      </c>
      <c r="E218" s="67" t="s">
        <v>19</v>
      </c>
      <c r="F218" s="69" t="s">
        <v>107</v>
      </c>
      <c r="G218" s="85" t="s">
        <v>43</v>
      </c>
      <c r="H218" s="69" t="s">
        <v>102</v>
      </c>
      <c r="I218" s="69" t="s">
        <v>103</v>
      </c>
      <c r="J218" s="69">
        <v>22583125</v>
      </c>
      <c r="K218" s="86" t="s">
        <v>104</v>
      </c>
      <c r="L218" s="69">
        <v>3003038939</v>
      </c>
      <c r="M218" s="85" t="s">
        <v>124</v>
      </c>
      <c r="N218" s="85">
        <v>186</v>
      </c>
      <c r="O218" s="18">
        <v>17163</v>
      </c>
      <c r="P218" s="18">
        <v>3192318</v>
      </c>
      <c r="Q218" s="13">
        <v>44043</v>
      </c>
      <c r="R218" s="31">
        <f t="shared" si="9"/>
        <v>9576954</v>
      </c>
    </row>
    <row r="219" spans="1:18" ht="15" customHeight="1" x14ac:dyDescent="0.25">
      <c r="A219" s="97">
        <v>218</v>
      </c>
      <c r="B219" s="34" t="s">
        <v>843</v>
      </c>
      <c r="C219" s="85">
        <v>1085250493</v>
      </c>
      <c r="D219" s="85" t="s">
        <v>844</v>
      </c>
      <c r="E219" s="67" t="s">
        <v>19</v>
      </c>
      <c r="F219" s="69" t="s">
        <v>107</v>
      </c>
      <c r="G219" s="85" t="s">
        <v>837</v>
      </c>
      <c r="H219" s="69" t="s">
        <v>102</v>
      </c>
      <c r="I219" s="69" t="s">
        <v>103</v>
      </c>
      <c r="J219" s="69">
        <v>22583125</v>
      </c>
      <c r="K219" s="86" t="s">
        <v>104</v>
      </c>
      <c r="L219" s="69">
        <v>3003038939</v>
      </c>
      <c r="M219" s="85" t="s">
        <v>838</v>
      </c>
      <c r="N219" s="85">
        <v>186</v>
      </c>
      <c r="O219" s="18">
        <v>7405</v>
      </c>
      <c r="P219" s="18">
        <v>1377330</v>
      </c>
      <c r="Q219" s="13">
        <v>44043</v>
      </c>
      <c r="R219" s="31">
        <f t="shared" si="9"/>
        <v>4131990</v>
      </c>
    </row>
    <row r="220" spans="1:18" ht="15" customHeight="1" x14ac:dyDescent="0.25">
      <c r="A220" s="97">
        <v>219</v>
      </c>
      <c r="B220" s="34" t="s">
        <v>845</v>
      </c>
      <c r="C220" s="85">
        <v>55237603</v>
      </c>
      <c r="D220" s="85" t="s">
        <v>846</v>
      </c>
      <c r="E220" s="67" t="s">
        <v>19</v>
      </c>
      <c r="F220" s="69" t="s">
        <v>107</v>
      </c>
      <c r="G220" s="85" t="s">
        <v>43</v>
      </c>
      <c r="H220" s="69" t="s">
        <v>102</v>
      </c>
      <c r="I220" s="69" t="s">
        <v>103</v>
      </c>
      <c r="J220" s="69">
        <v>22583125</v>
      </c>
      <c r="K220" s="86" t="s">
        <v>104</v>
      </c>
      <c r="L220" s="69">
        <v>3003038939</v>
      </c>
      <c r="M220" s="85" t="s">
        <v>124</v>
      </c>
      <c r="N220" s="85">
        <v>186</v>
      </c>
      <c r="O220" s="18">
        <v>17163</v>
      </c>
      <c r="P220" s="18">
        <v>3192318</v>
      </c>
      <c r="Q220" s="13">
        <v>44043</v>
      </c>
      <c r="R220" s="31">
        <f t="shared" si="9"/>
        <v>9576954</v>
      </c>
    </row>
    <row r="221" spans="1:18" ht="15" customHeight="1" x14ac:dyDescent="0.25">
      <c r="A221" s="97">
        <v>220</v>
      </c>
      <c r="B221" s="34" t="s">
        <v>847</v>
      </c>
      <c r="C221" s="85">
        <v>1023869929</v>
      </c>
      <c r="D221" s="85" t="s">
        <v>848</v>
      </c>
      <c r="E221" s="67" t="s">
        <v>19</v>
      </c>
      <c r="F221" s="69" t="s">
        <v>107</v>
      </c>
      <c r="G221" s="85" t="s">
        <v>43</v>
      </c>
      <c r="H221" s="69" t="s">
        <v>102</v>
      </c>
      <c r="I221" s="69" t="s">
        <v>103</v>
      </c>
      <c r="J221" s="69">
        <v>22583125</v>
      </c>
      <c r="K221" s="86" t="s">
        <v>104</v>
      </c>
      <c r="L221" s="69">
        <v>3003038939</v>
      </c>
      <c r="M221" s="85" t="s">
        <v>108</v>
      </c>
      <c r="N221" s="85">
        <v>186</v>
      </c>
      <c r="O221" s="18">
        <v>7405</v>
      </c>
      <c r="P221" s="18">
        <v>1377330</v>
      </c>
      <c r="Q221" s="13">
        <v>44043</v>
      </c>
      <c r="R221" s="31">
        <f t="shared" si="9"/>
        <v>4131990</v>
      </c>
    </row>
    <row r="222" spans="1:18" ht="15" customHeight="1" x14ac:dyDescent="0.25">
      <c r="A222" s="97">
        <v>221</v>
      </c>
      <c r="B222" s="34" t="s">
        <v>849</v>
      </c>
      <c r="C222" s="85">
        <v>1022340484</v>
      </c>
      <c r="D222" s="85" t="s">
        <v>850</v>
      </c>
      <c r="E222" s="67" t="s">
        <v>19</v>
      </c>
      <c r="F222" s="69" t="s">
        <v>107</v>
      </c>
      <c r="G222" s="85" t="s">
        <v>43</v>
      </c>
      <c r="H222" s="69" t="s">
        <v>102</v>
      </c>
      <c r="I222" s="69" t="s">
        <v>103</v>
      </c>
      <c r="J222" s="69">
        <v>22583125</v>
      </c>
      <c r="K222" s="86" t="s">
        <v>104</v>
      </c>
      <c r="L222" s="69">
        <v>3003038939</v>
      </c>
      <c r="M222" s="85" t="s">
        <v>108</v>
      </c>
      <c r="N222" s="85">
        <v>186</v>
      </c>
      <c r="O222" s="18">
        <v>7405</v>
      </c>
      <c r="P222" s="18">
        <v>1377330</v>
      </c>
      <c r="Q222" s="13">
        <v>44043</v>
      </c>
      <c r="R222" s="31">
        <f t="shared" si="9"/>
        <v>4131990</v>
      </c>
    </row>
    <row r="223" spans="1:18" ht="15" customHeight="1" x14ac:dyDescent="0.25">
      <c r="A223" s="97">
        <v>222</v>
      </c>
      <c r="B223" s="34" t="s">
        <v>851</v>
      </c>
      <c r="C223" s="85">
        <v>1016022502</v>
      </c>
      <c r="D223" s="85" t="s">
        <v>852</v>
      </c>
      <c r="E223" s="67" t="s">
        <v>19</v>
      </c>
      <c r="F223" s="69" t="s">
        <v>107</v>
      </c>
      <c r="G223" s="85" t="s">
        <v>43</v>
      </c>
      <c r="H223" s="69" t="s">
        <v>102</v>
      </c>
      <c r="I223" s="69" t="s">
        <v>103</v>
      </c>
      <c r="J223" s="69">
        <v>22583125</v>
      </c>
      <c r="K223" s="86" t="s">
        <v>104</v>
      </c>
      <c r="L223" s="69">
        <v>3003038939</v>
      </c>
      <c r="M223" s="85" t="s">
        <v>838</v>
      </c>
      <c r="N223" s="85">
        <v>186</v>
      </c>
      <c r="O223" s="18">
        <v>7405</v>
      </c>
      <c r="P223" s="18">
        <v>1377330</v>
      </c>
      <c r="Q223" s="13">
        <v>44043</v>
      </c>
      <c r="R223" s="31">
        <f t="shared" si="9"/>
        <v>4131990</v>
      </c>
    </row>
    <row r="224" spans="1:18" ht="15" customHeight="1" x14ac:dyDescent="0.25">
      <c r="A224" s="97">
        <v>223</v>
      </c>
      <c r="B224" s="34" t="s">
        <v>853</v>
      </c>
      <c r="C224" s="85">
        <v>51642447</v>
      </c>
      <c r="D224" s="85" t="s">
        <v>854</v>
      </c>
      <c r="E224" s="67" t="s">
        <v>19</v>
      </c>
      <c r="F224" s="69" t="s">
        <v>107</v>
      </c>
      <c r="G224" s="85" t="s">
        <v>43</v>
      </c>
      <c r="H224" s="69" t="s">
        <v>102</v>
      </c>
      <c r="I224" s="69" t="s">
        <v>103</v>
      </c>
      <c r="J224" s="69">
        <v>22583125</v>
      </c>
      <c r="K224" s="86" t="s">
        <v>104</v>
      </c>
      <c r="L224" s="69">
        <v>3003038939</v>
      </c>
      <c r="M224" s="85" t="s">
        <v>108</v>
      </c>
      <c r="N224" s="85">
        <v>186</v>
      </c>
      <c r="O224" s="18">
        <v>7405</v>
      </c>
      <c r="P224" s="18">
        <v>1377330</v>
      </c>
      <c r="Q224" s="13">
        <v>44043</v>
      </c>
      <c r="R224" s="31">
        <f t="shared" si="9"/>
        <v>4131990</v>
      </c>
    </row>
    <row r="225" spans="1:18" ht="15" customHeight="1" x14ac:dyDescent="0.25">
      <c r="A225" s="97">
        <v>224</v>
      </c>
      <c r="B225" s="34" t="s">
        <v>855</v>
      </c>
      <c r="C225" s="85">
        <v>1030612592</v>
      </c>
      <c r="D225" s="85" t="s">
        <v>856</v>
      </c>
      <c r="E225" s="67" t="s">
        <v>19</v>
      </c>
      <c r="F225" s="69" t="s">
        <v>101</v>
      </c>
      <c r="G225" s="85" t="s">
        <v>43</v>
      </c>
      <c r="H225" s="69" t="s">
        <v>102</v>
      </c>
      <c r="I225" s="69" t="s">
        <v>103</v>
      </c>
      <c r="J225" s="69">
        <v>22583125</v>
      </c>
      <c r="K225" s="86" t="s">
        <v>104</v>
      </c>
      <c r="L225" s="69">
        <v>3003038939</v>
      </c>
      <c r="M225" s="85" t="s">
        <v>68</v>
      </c>
      <c r="N225" s="85">
        <v>186</v>
      </c>
      <c r="O225" s="18">
        <v>9325</v>
      </c>
      <c r="P225" s="18">
        <v>1734450</v>
      </c>
      <c r="Q225" s="13">
        <v>44043</v>
      </c>
      <c r="R225" s="31">
        <f t="shared" si="9"/>
        <v>5203350</v>
      </c>
    </row>
    <row r="226" spans="1:18" ht="15" customHeight="1" x14ac:dyDescent="0.25">
      <c r="A226" s="97">
        <v>225</v>
      </c>
      <c r="B226" s="34" t="s">
        <v>99</v>
      </c>
      <c r="C226" s="85">
        <v>51931124</v>
      </c>
      <c r="D226" s="85" t="s">
        <v>100</v>
      </c>
      <c r="E226" s="67" t="s">
        <v>19</v>
      </c>
      <c r="F226" s="69" t="s">
        <v>101</v>
      </c>
      <c r="G226" s="85" t="s">
        <v>43</v>
      </c>
      <c r="H226" s="69" t="s">
        <v>102</v>
      </c>
      <c r="I226" s="69" t="s">
        <v>103</v>
      </c>
      <c r="J226" s="69">
        <v>22583125</v>
      </c>
      <c r="K226" s="86" t="s">
        <v>104</v>
      </c>
      <c r="L226" s="69">
        <v>3003038939</v>
      </c>
      <c r="M226" s="85" t="s">
        <v>68</v>
      </c>
      <c r="N226" s="85">
        <v>186</v>
      </c>
      <c r="O226" s="18">
        <v>9325</v>
      </c>
      <c r="P226" s="18">
        <v>1734450</v>
      </c>
      <c r="Q226" s="13">
        <v>44043</v>
      </c>
      <c r="R226" s="31">
        <f t="shared" si="9"/>
        <v>5203350</v>
      </c>
    </row>
    <row r="227" spans="1:18" ht="15" customHeight="1" x14ac:dyDescent="0.25">
      <c r="A227" s="97">
        <v>226</v>
      </c>
      <c r="B227" s="3" t="s">
        <v>387</v>
      </c>
      <c r="C227" s="4">
        <v>52730580</v>
      </c>
      <c r="D227" s="59" t="s">
        <v>388</v>
      </c>
      <c r="E227" s="6" t="s">
        <v>19</v>
      </c>
      <c r="F227" s="7" t="s">
        <v>79</v>
      </c>
      <c r="G227" s="7" t="s">
        <v>31</v>
      </c>
      <c r="H227" s="8" t="s">
        <v>22</v>
      </c>
      <c r="I227" s="8" t="s">
        <v>380</v>
      </c>
      <c r="J227" s="8">
        <v>51662632</v>
      </c>
      <c r="K227" s="8" t="s">
        <v>381</v>
      </c>
      <c r="L227" s="8">
        <v>3104773717</v>
      </c>
      <c r="M227" s="17" t="s">
        <v>382</v>
      </c>
      <c r="N227" s="15">
        <v>186</v>
      </c>
      <c r="O227" s="18">
        <v>11082</v>
      </c>
      <c r="P227" s="18">
        <f>+O227*N227</f>
        <v>2061252</v>
      </c>
      <c r="Q227" s="63">
        <v>44043</v>
      </c>
      <c r="R227" s="31">
        <f>+P227*3</f>
        <v>6183756</v>
      </c>
    </row>
    <row r="228" spans="1:18" ht="15" customHeight="1" x14ac:dyDescent="0.25">
      <c r="A228" s="97">
        <v>227</v>
      </c>
      <c r="B228" s="64" t="s">
        <v>481</v>
      </c>
      <c r="C228" s="65">
        <v>53099121</v>
      </c>
      <c r="D228" s="66" t="s">
        <v>482</v>
      </c>
      <c r="E228" s="67" t="s">
        <v>19</v>
      </c>
      <c r="F228" s="68" t="s">
        <v>79</v>
      </c>
      <c r="G228" s="68" t="s">
        <v>43</v>
      </c>
      <c r="H228" s="69" t="s">
        <v>92</v>
      </c>
      <c r="I228" s="69" t="s">
        <v>396</v>
      </c>
      <c r="J228" s="69">
        <v>22639929</v>
      </c>
      <c r="K228" s="69" t="s">
        <v>375</v>
      </c>
      <c r="L228" s="69">
        <v>3003243806</v>
      </c>
      <c r="M228" s="66" t="s">
        <v>83</v>
      </c>
      <c r="N228" s="70">
        <v>186</v>
      </c>
      <c r="O228" s="18">
        <v>9325</v>
      </c>
      <c r="P228" s="18">
        <v>1734450</v>
      </c>
      <c r="Q228" s="72">
        <v>44043</v>
      </c>
      <c r="R228" s="31">
        <v>5203350</v>
      </c>
    </row>
    <row r="229" spans="1:18" ht="15" customHeight="1" x14ac:dyDescent="0.25">
      <c r="A229" s="97">
        <v>228</v>
      </c>
      <c r="B229" s="34" t="s">
        <v>105</v>
      </c>
      <c r="C229" s="85">
        <v>36540355</v>
      </c>
      <c r="D229" s="85" t="s">
        <v>106</v>
      </c>
      <c r="E229" s="67" t="s">
        <v>19</v>
      </c>
      <c r="F229" s="69" t="s">
        <v>107</v>
      </c>
      <c r="G229" s="85" t="s">
        <v>43</v>
      </c>
      <c r="H229" s="69" t="s">
        <v>102</v>
      </c>
      <c r="I229" s="69" t="s">
        <v>103</v>
      </c>
      <c r="J229" s="69">
        <v>22583125</v>
      </c>
      <c r="K229" s="86" t="s">
        <v>104</v>
      </c>
      <c r="L229" s="69">
        <v>3003038939</v>
      </c>
      <c r="M229" s="85" t="s">
        <v>108</v>
      </c>
      <c r="N229" s="85">
        <v>186</v>
      </c>
      <c r="O229" s="18">
        <v>7405</v>
      </c>
      <c r="P229" s="18">
        <v>1377330</v>
      </c>
      <c r="Q229" s="13">
        <v>44043</v>
      </c>
      <c r="R229" s="31">
        <f>P229*3</f>
        <v>4131990</v>
      </c>
    </row>
    <row r="230" spans="1:18" ht="15" customHeight="1" x14ac:dyDescent="0.25">
      <c r="A230" s="97">
        <v>229</v>
      </c>
      <c r="B230" s="34" t="s">
        <v>109</v>
      </c>
      <c r="C230" s="85">
        <v>28765618</v>
      </c>
      <c r="D230" s="85" t="s">
        <v>110</v>
      </c>
      <c r="E230" s="67" t="s">
        <v>19</v>
      </c>
      <c r="F230" s="69" t="s">
        <v>101</v>
      </c>
      <c r="G230" s="85" t="s">
        <v>43</v>
      </c>
      <c r="H230" s="69" t="s">
        <v>102</v>
      </c>
      <c r="I230" s="69" t="s">
        <v>103</v>
      </c>
      <c r="J230" s="69">
        <v>22583125</v>
      </c>
      <c r="K230" s="86" t="s">
        <v>104</v>
      </c>
      <c r="L230" s="69">
        <v>3003038939</v>
      </c>
      <c r="M230" s="85" t="s">
        <v>68</v>
      </c>
      <c r="N230" s="85">
        <v>186</v>
      </c>
      <c r="O230" s="18">
        <v>9325</v>
      </c>
      <c r="P230" s="18">
        <v>1734450</v>
      </c>
      <c r="Q230" s="13">
        <v>44043</v>
      </c>
      <c r="R230" s="31">
        <f>P230*3</f>
        <v>5203350</v>
      </c>
    </row>
    <row r="231" spans="1:18" ht="15" customHeight="1" x14ac:dyDescent="0.25">
      <c r="A231" s="97">
        <v>230</v>
      </c>
      <c r="B231" s="34" t="s">
        <v>111</v>
      </c>
      <c r="C231" s="85">
        <v>1010212115</v>
      </c>
      <c r="D231" s="85" t="s">
        <v>112</v>
      </c>
      <c r="E231" s="67" t="s">
        <v>19</v>
      </c>
      <c r="F231" s="69" t="s">
        <v>113</v>
      </c>
      <c r="G231" s="85" t="s">
        <v>43</v>
      </c>
      <c r="H231" s="69" t="s">
        <v>102</v>
      </c>
      <c r="I231" s="69" t="s">
        <v>103</v>
      </c>
      <c r="J231" s="69">
        <v>22583125</v>
      </c>
      <c r="K231" s="86" t="s">
        <v>104</v>
      </c>
      <c r="L231" s="69">
        <v>3003038939</v>
      </c>
      <c r="M231" s="85" t="s">
        <v>114</v>
      </c>
      <c r="N231" s="85">
        <v>186</v>
      </c>
      <c r="O231" s="18" t="s">
        <v>39</v>
      </c>
      <c r="P231" s="18">
        <v>1749990</v>
      </c>
      <c r="Q231" s="13">
        <v>44043</v>
      </c>
      <c r="R231" s="31">
        <f>P231*3</f>
        <v>5249970</v>
      </c>
    </row>
    <row r="232" spans="1:18" ht="15" customHeight="1" x14ac:dyDescent="0.25">
      <c r="A232" s="97">
        <v>231</v>
      </c>
      <c r="B232" s="34" t="s">
        <v>115</v>
      </c>
      <c r="C232" s="85">
        <v>51683218</v>
      </c>
      <c r="D232" s="85" t="s">
        <v>116</v>
      </c>
      <c r="E232" s="67" t="s">
        <v>19</v>
      </c>
      <c r="F232" s="69" t="s">
        <v>113</v>
      </c>
      <c r="G232" s="85" t="s">
        <v>43</v>
      </c>
      <c r="H232" s="69" t="s">
        <v>102</v>
      </c>
      <c r="I232" s="69" t="s">
        <v>103</v>
      </c>
      <c r="J232" s="69">
        <v>22583125</v>
      </c>
      <c r="K232" s="86" t="s">
        <v>104</v>
      </c>
      <c r="L232" s="69">
        <v>3003038939</v>
      </c>
      <c r="M232" s="85" t="s">
        <v>108</v>
      </c>
      <c r="N232" s="85">
        <v>186</v>
      </c>
      <c r="O232" s="18">
        <v>7405</v>
      </c>
      <c r="P232" s="18">
        <v>1377330</v>
      </c>
      <c r="Q232" s="13">
        <v>44043</v>
      </c>
      <c r="R232" s="31">
        <f>P232*3</f>
        <v>4131990</v>
      </c>
    </row>
    <row r="233" spans="1:18" ht="15" customHeight="1" x14ac:dyDescent="0.25">
      <c r="A233" s="97">
        <v>232</v>
      </c>
      <c r="B233" s="34" t="s">
        <v>117</v>
      </c>
      <c r="C233" s="85">
        <v>41583955</v>
      </c>
      <c r="D233" s="85" t="s">
        <v>118</v>
      </c>
      <c r="E233" s="67" t="s">
        <v>19</v>
      </c>
      <c r="F233" s="69" t="s">
        <v>101</v>
      </c>
      <c r="G233" s="85" t="s">
        <v>43</v>
      </c>
      <c r="H233" s="69" t="s">
        <v>102</v>
      </c>
      <c r="I233" s="69" t="s">
        <v>103</v>
      </c>
      <c r="J233" s="69">
        <v>22583125</v>
      </c>
      <c r="K233" s="86" t="s">
        <v>104</v>
      </c>
      <c r="L233" s="69">
        <v>3003038939</v>
      </c>
      <c r="M233" s="85" t="s">
        <v>108</v>
      </c>
      <c r="N233" s="85">
        <v>186</v>
      </c>
      <c r="O233" s="18">
        <v>7405</v>
      </c>
      <c r="P233" s="18">
        <v>1377330</v>
      </c>
      <c r="Q233" s="13">
        <v>44043</v>
      </c>
      <c r="R233" s="31">
        <f>P233*3</f>
        <v>4131990</v>
      </c>
    </row>
    <row r="234" spans="1:18" ht="15" customHeight="1" x14ac:dyDescent="0.25">
      <c r="A234" s="97">
        <v>233</v>
      </c>
      <c r="B234" s="88" t="s">
        <v>785</v>
      </c>
      <c r="C234" s="36">
        <v>1005770701</v>
      </c>
      <c r="D234" s="41" t="s">
        <v>786</v>
      </c>
      <c r="E234" s="38" t="s">
        <v>19</v>
      </c>
      <c r="F234" s="39" t="s">
        <v>79</v>
      </c>
      <c r="G234" s="39" t="s">
        <v>121</v>
      </c>
      <c r="H234" s="40" t="s">
        <v>92</v>
      </c>
      <c r="I234" s="40" t="s">
        <v>398</v>
      </c>
      <c r="J234" s="40">
        <v>1024489539</v>
      </c>
      <c r="K234" s="89" t="s">
        <v>774</v>
      </c>
      <c r="L234" s="40">
        <v>3212238440</v>
      </c>
      <c r="M234" s="41" t="s">
        <v>83</v>
      </c>
      <c r="N234" s="90">
        <v>186</v>
      </c>
      <c r="O234" s="42">
        <v>9325</v>
      </c>
      <c r="P234" s="42">
        <v>1734450</v>
      </c>
      <c r="Q234" s="91">
        <v>44043</v>
      </c>
      <c r="R234" s="92">
        <v>5203350</v>
      </c>
    </row>
    <row r="235" spans="1:18" ht="15" customHeight="1" x14ac:dyDescent="0.25">
      <c r="A235" s="97">
        <v>234</v>
      </c>
      <c r="B235" s="34" t="s">
        <v>119</v>
      </c>
      <c r="C235" s="85">
        <v>1000801791</v>
      </c>
      <c r="D235" s="85" t="s">
        <v>120</v>
      </c>
      <c r="E235" s="67" t="s">
        <v>19</v>
      </c>
      <c r="F235" s="69" t="s">
        <v>101</v>
      </c>
      <c r="G235" s="85" t="s">
        <v>121</v>
      </c>
      <c r="H235" s="69" t="s">
        <v>102</v>
      </c>
      <c r="I235" s="69" t="s">
        <v>103</v>
      </c>
      <c r="J235" s="69">
        <v>22583125</v>
      </c>
      <c r="K235" s="86" t="s">
        <v>104</v>
      </c>
      <c r="L235" s="69">
        <v>3003038939</v>
      </c>
      <c r="M235" s="85" t="s">
        <v>68</v>
      </c>
      <c r="N235" s="85">
        <v>186</v>
      </c>
      <c r="O235" s="18">
        <v>9325</v>
      </c>
      <c r="P235" s="18">
        <v>1734450</v>
      </c>
      <c r="Q235" s="13">
        <v>44043</v>
      </c>
      <c r="R235" s="31">
        <f>P235*3</f>
        <v>5203350</v>
      </c>
    </row>
    <row r="236" spans="1:18" ht="15" customHeight="1" x14ac:dyDescent="0.25">
      <c r="A236" s="97">
        <v>235</v>
      </c>
      <c r="B236" s="34" t="s">
        <v>122</v>
      </c>
      <c r="C236" s="85">
        <v>1032480801</v>
      </c>
      <c r="D236" s="85" t="s">
        <v>123</v>
      </c>
      <c r="E236" s="67" t="s">
        <v>19</v>
      </c>
      <c r="F236" s="69" t="s">
        <v>113</v>
      </c>
      <c r="G236" s="85" t="s">
        <v>43</v>
      </c>
      <c r="H236" s="69" t="s">
        <v>102</v>
      </c>
      <c r="I236" s="69" t="s">
        <v>103</v>
      </c>
      <c r="J236" s="69">
        <v>22583125</v>
      </c>
      <c r="K236" s="86" t="s">
        <v>104</v>
      </c>
      <c r="L236" s="69">
        <v>3003038939</v>
      </c>
      <c r="M236" s="85" t="s">
        <v>124</v>
      </c>
      <c r="N236" s="85">
        <v>186</v>
      </c>
      <c r="O236" s="18">
        <v>17163</v>
      </c>
      <c r="P236" s="18">
        <v>3192318</v>
      </c>
      <c r="Q236" s="13">
        <v>44043</v>
      </c>
      <c r="R236" s="31">
        <f>P236*3</f>
        <v>9576954</v>
      </c>
    </row>
    <row r="237" spans="1:18" ht="15" customHeight="1" x14ac:dyDescent="0.25">
      <c r="A237" s="97">
        <v>236</v>
      </c>
      <c r="B237" s="34" t="s">
        <v>125</v>
      </c>
      <c r="C237" s="85">
        <v>32823426</v>
      </c>
      <c r="D237" s="85" t="s">
        <v>126</v>
      </c>
      <c r="E237" s="67" t="s">
        <v>19</v>
      </c>
      <c r="F237" s="69" t="s">
        <v>113</v>
      </c>
      <c r="G237" s="85" t="s">
        <v>43</v>
      </c>
      <c r="H237" s="69" t="s">
        <v>102</v>
      </c>
      <c r="I237" s="69" t="s">
        <v>103</v>
      </c>
      <c r="J237" s="69">
        <v>22583125</v>
      </c>
      <c r="K237" s="86" t="s">
        <v>104</v>
      </c>
      <c r="L237" s="69">
        <v>3003038939</v>
      </c>
      <c r="M237" s="85" t="s">
        <v>124</v>
      </c>
      <c r="N237" s="85">
        <v>186</v>
      </c>
      <c r="O237" s="18">
        <v>17163</v>
      </c>
      <c r="P237" s="18">
        <v>3192318</v>
      </c>
      <c r="Q237" s="13">
        <v>44043</v>
      </c>
      <c r="R237" s="31">
        <f>P237*3</f>
        <v>9576954</v>
      </c>
    </row>
    <row r="238" spans="1:18" ht="15" customHeight="1" x14ac:dyDescent="0.25">
      <c r="A238" s="97">
        <v>237</v>
      </c>
      <c r="B238" s="34" t="s">
        <v>127</v>
      </c>
      <c r="C238" s="85">
        <v>1098792226</v>
      </c>
      <c r="D238" s="85" t="s">
        <v>128</v>
      </c>
      <c r="E238" s="67" t="s">
        <v>19</v>
      </c>
      <c r="F238" s="69" t="s">
        <v>113</v>
      </c>
      <c r="G238" s="85" t="s">
        <v>43</v>
      </c>
      <c r="H238" s="69" t="s">
        <v>102</v>
      </c>
      <c r="I238" s="69" t="s">
        <v>103</v>
      </c>
      <c r="J238" s="69">
        <v>22583125</v>
      </c>
      <c r="K238" s="86" t="s">
        <v>104</v>
      </c>
      <c r="L238" s="69">
        <v>3003038939</v>
      </c>
      <c r="M238" s="85" t="s">
        <v>124</v>
      </c>
      <c r="N238" s="85">
        <v>186</v>
      </c>
      <c r="O238" s="18">
        <v>16290</v>
      </c>
      <c r="P238" s="18">
        <v>3029940</v>
      </c>
      <c r="Q238" s="13">
        <v>44043</v>
      </c>
      <c r="R238" s="31">
        <f>P238*3</f>
        <v>9089820</v>
      </c>
    </row>
    <row r="239" spans="1:18" ht="15" customHeight="1" x14ac:dyDescent="0.25">
      <c r="A239" s="97">
        <v>238</v>
      </c>
      <c r="B239" s="88" t="s">
        <v>787</v>
      </c>
      <c r="C239" s="36">
        <v>30238827</v>
      </c>
      <c r="D239" s="41" t="s">
        <v>788</v>
      </c>
      <c r="E239" s="38" t="s">
        <v>19</v>
      </c>
      <c r="F239" s="39" t="s">
        <v>79</v>
      </c>
      <c r="G239" s="39" t="s">
        <v>121</v>
      </c>
      <c r="H239" s="40" t="s">
        <v>92</v>
      </c>
      <c r="I239" s="40" t="s">
        <v>398</v>
      </c>
      <c r="J239" s="40">
        <v>1024489539</v>
      </c>
      <c r="K239" s="89" t="s">
        <v>774</v>
      </c>
      <c r="L239" s="40">
        <v>3212238440</v>
      </c>
      <c r="M239" s="41" t="s">
        <v>83</v>
      </c>
      <c r="N239" s="90">
        <v>186</v>
      </c>
      <c r="O239" s="42">
        <v>9325</v>
      </c>
      <c r="P239" s="42">
        <v>1734450</v>
      </c>
      <c r="Q239" s="91">
        <v>44043</v>
      </c>
      <c r="R239" s="92">
        <v>5203350</v>
      </c>
    </row>
    <row r="240" spans="1:18" ht="15" customHeight="1" x14ac:dyDescent="0.25">
      <c r="A240" s="97">
        <v>239</v>
      </c>
      <c r="B240" s="34" t="s">
        <v>129</v>
      </c>
      <c r="C240" s="85">
        <v>1143973519</v>
      </c>
      <c r="D240" s="85" t="s">
        <v>130</v>
      </c>
      <c r="E240" s="67" t="s">
        <v>19</v>
      </c>
      <c r="F240" s="69" t="s">
        <v>107</v>
      </c>
      <c r="G240" s="85" t="s">
        <v>43</v>
      </c>
      <c r="H240" s="69" t="s">
        <v>102</v>
      </c>
      <c r="I240" s="69" t="s">
        <v>103</v>
      </c>
      <c r="J240" s="69">
        <v>22583125</v>
      </c>
      <c r="K240" s="86" t="s">
        <v>104</v>
      </c>
      <c r="L240" s="69">
        <v>3003038939</v>
      </c>
      <c r="M240" s="85" t="s">
        <v>108</v>
      </c>
      <c r="N240" s="85">
        <v>186</v>
      </c>
      <c r="O240" s="18">
        <v>7405</v>
      </c>
      <c r="P240" s="18">
        <v>1377330</v>
      </c>
      <c r="Q240" s="13">
        <v>44043</v>
      </c>
      <c r="R240" s="31">
        <f>P240*3</f>
        <v>4131990</v>
      </c>
    </row>
    <row r="241" spans="1:18" ht="15" customHeight="1" x14ac:dyDescent="0.25">
      <c r="A241" s="97">
        <v>240</v>
      </c>
      <c r="B241" s="34" t="s">
        <v>131</v>
      </c>
      <c r="C241" s="85">
        <v>1070967524</v>
      </c>
      <c r="D241" s="85" t="s">
        <v>132</v>
      </c>
      <c r="E241" s="67" t="s">
        <v>19</v>
      </c>
      <c r="F241" s="69" t="s">
        <v>133</v>
      </c>
      <c r="G241" s="85" t="s">
        <v>43</v>
      </c>
      <c r="H241" s="69" t="s">
        <v>102</v>
      </c>
      <c r="I241" s="69" t="s">
        <v>103</v>
      </c>
      <c r="J241" s="69">
        <v>22583125</v>
      </c>
      <c r="K241" s="86" t="s">
        <v>104</v>
      </c>
      <c r="L241" s="69">
        <v>3003038939</v>
      </c>
      <c r="M241" s="85" t="s">
        <v>68</v>
      </c>
      <c r="N241" s="85">
        <v>186</v>
      </c>
      <c r="O241" s="18">
        <v>9325</v>
      </c>
      <c r="P241" s="18">
        <v>1734450</v>
      </c>
      <c r="Q241" s="13">
        <v>44043</v>
      </c>
      <c r="R241" s="31">
        <f>P241*3</f>
        <v>5203350</v>
      </c>
    </row>
    <row r="242" spans="1:18" ht="15" customHeight="1" x14ac:dyDescent="0.25">
      <c r="A242" s="97">
        <v>241</v>
      </c>
      <c r="B242" s="34" t="s">
        <v>134</v>
      </c>
      <c r="C242" s="85">
        <v>1024567094</v>
      </c>
      <c r="D242" s="85" t="s">
        <v>135</v>
      </c>
      <c r="E242" s="67" t="s">
        <v>19</v>
      </c>
      <c r="F242" s="69" t="s">
        <v>101</v>
      </c>
      <c r="G242" s="85" t="s">
        <v>136</v>
      </c>
      <c r="H242" s="69" t="s">
        <v>102</v>
      </c>
      <c r="I242" s="69" t="s">
        <v>103</v>
      </c>
      <c r="J242" s="69">
        <v>22583125</v>
      </c>
      <c r="K242" s="86" t="s">
        <v>104</v>
      </c>
      <c r="L242" s="69">
        <v>3003038939</v>
      </c>
      <c r="M242" s="85" t="s">
        <v>68</v>
      </c>
      <c r="N242" s="85">
        <v>186</v>
      </c>
      <c r="O242" s="18">
        <v>9325</v>
      </c>
      <c r="P242" s="18">
        <v>1734450</v>
      </c>
      <c r="Q242" s="13">
        <v>44043</v>
      </c>
      <c r="R242" s="31">
        <f>P242*3</f>
        <v>5203350</v>
      </c>
    </row>
    <row r="243" spans="1:18" ht="15" customHeight="1" x14ac:dyDescent="0.25">
      <c r="A243" s="97">
        <v>242</v>
      </c>
      <c r="B243" s="3" t="s">
        <v>182</v>
      </c>
      <c r="C243" s="36">
        <v>52976571</v>
      </c>
      <c r="D243" s="51" t="s">
        <v>183</v>
      </c>
      <c r="E243" s="16" t="s">
        <v>184</v>
      </c>
      <c r="F243" s="7" t="s">
        <v>185</v>
      </c>
      <c r="G243" s="8" t="s">
        <v>43</v>
      </c>
      <c r="H243" s="8" t="s">
        <v>186</v>
      </c>
      <c r="I243" s="8" t="s">
        <v>187</v>
      </c>
      <c r="J243" s="8">
        <v>52465298</v>
      </c>
      <c r="K243" s="47" t="s">
        <v>188</v>
      </c>
      <c r="L243" s="8">
        <v>3105889754</v>
      </c>
      <c r="M243" s="17" t="s">
        <v>189</v>
      </c>
      <c r="N243" s="9">
        <v>186</v>
      </c>
      <c r="O243" s="10">
        <v>17163</v>
      </c>
      <c r="P243" s="11">
        <v>3192318</v>
      </c>
      <c r="Q243" s="13">
        <v>44043</v>
      </c>
      <c r="R243" s="12">
        <v>9576954</v>
      </c>
    </row>
    <row r="244" spans="1:18" ht="15" customHeight="1" x14ac:dyDescent="0.25">
      <c r="A244" s="97">
        <v>243</v>
      </c>
      <c r="B244" s="3" t="s">
        <v>26</v>
      </c>
      <c r="C244" s="4">
        <v>52778699</v>
      </c>
      <c r="D244" s="5" t="s">
        <v>27</v>
      </c>
      <c r="E244" s="6" t="s">
        <v>19</v>
      </c>
      <c r="F244" s="7" t="s">
        <v>20</v>
      </c>
      <c r="G244" s="7" t="s">
        <v>21</v>
      </c>
      <c r="H244" s="8" t="s">
        <v>22</v>
      </c>
      <c r="I244" s="8" t="s">
        <v>23</v>
      </c>
      <c r="J244" s="8">
        <v>49720126</v>
      </c>
      <c r="K244" s="8" t="s">
        <v>24</v>
      </c>
      <c r="L244" s="8">
        <v>3173680110</v>
      </c>
      <c r="M244" s="5" t="s">
        <v>25</v>
      </c>
      <c r="N244" s="15">
        <v>186</v>
      </c>
      <c r="O244" s="18">
        <v>11082</v>
      </c>
      <c r="P244" s="18">
        <v>2061252</v>
      </c>
      <c r="Q244" s="13">
        <v>44043</v>
      </c>
      <c r="R244" s="31">
        <v>6183756</v>
      </c>
    </row>
    <row r="245" spans="1:18" ht="15" customHeight="1" x14ac:dyDescent="0.25">
      <c r="A245" s="97">
        <v>244</v>
      </c>
      <c r="B245" s="3" t="s">
        <v>190</v>
      </c>
      <c r="C245" s="36">
        <v>1032421723</v>
      </c>
      <c r="D245" s="51" t="s">
        <v>191</v>
      </c>
      <c r="E245" s="16" t="s">
        <v>184</v>
      </c>
      <c r="F245" s="7" t="s">
        <v>185</v>
      </c>
      <c r="G245" s="8" t="s">
        <v>43</v>
      </c>
      <c r="H245" s="8" t="s">
        <v>186</v>
      </c>
      <c r="I245" s="8" t="s">
        <v>187</v>
      </c>
      <c r="J245" s="8">
        <v>52465298</v>
      </c>
      <c r="K245" s="47" t="s">
        <v>188</v>
      </c>
      <c r="L245" s="8">
        <v>3105889754</v>
      </c>
      <c r="M245" s="17" t="s">
        <v>192</v>
      </c>
      <c r="N245" s="9">
        <v>168</v>
      </c>
      <c r="O245" s="10">
        <v>17163</v>
      </c>
      <c r="P245" s="18">
        <v>2883384</v>
      </c>
      <c r="Q245" s="13">
        <v>44043</v>
      </c>
      <c r="R245" s="12">
        <v>8650152</v>
      </c>
    </row>
    <row r="246" spans="1:18" ht="15" customHeight="1" x14ac:dyDescent="0.25">
      <c r="A246" s="97">
        <v>245</v>
      </c>
      <c r="B246" s="3" t="s">
        <v>196</v>
      </c>
      <c r="C246" s="36">
        <v>29138351</v>
      </c>
      <c r="D246" s="49" t="s">
        <v>197</v>
      </c>
      <c r="E246" s="16" t="s">
        <v>184</v>
      </c>
      <c r="F246" s="7" t="s">
        <v>185</v>
      </c>
      <c r="G246" s="8" t="s">
        <v>43</v>
      </c>
      <c r="H246" s="8" t="s">
        <v>186</v>
      </c>
      <c r="I246" s="8" t="s">
        <v>187</v>
      </c>
      <c r="J246" s="8">
        <v>52465298</v>
      </c>
      <c r="K246" s="47" t="s">
        <v>188</v>
      </c>
      <c r="L246" s="8">
        <v>3105889754</v>
      </c>
      <c r="M246" s="17" t="s">
        <v>195</v>
      </c>
      <c r="N246" s="15">
        <v>186</v>
      </c>
      <c r="O246" s="10">
        <v>9325</v>
      </c>
      <c r="P246" s="18">
        <v>1734450</v>
      </c>
      <c r="Q246" s="48">
        <v>44043</v>
      </c>
      <c r="R246" s="12">
        <v>5203350</v>
      </c>
    </row>
    <row r="247" spans="1:18" ht="15" customHeight="1" x14ac:dyDescent="0.25">
      <c r="A247" s="97">
        <v>246</v>
      </c>
      <c r="B247" s="3" t="s">
        <v>198</v>
      </c>
      <c r="C247" s="36">
        <v>1030676938</v>
      </c>
      <c r="D247" s="55" t="s">
        <v>199</v>
      </c>
      <c r="E247" s="16" t="s">
        <v>184</v>
      </c>
      <c r="F247" s="7" t="s">
        <v>185</v>
      </c>
      <c r="G247" s="8" t="s">
        <v>43</v>
      </c>
      <c r="H247" s="8" t="s">
        <v>186</v>
      </c>
      <c r="I247" s="8" t="s">
        <v>187</v>
      </c>
      <c r="J247" s="8">
        <v>52465298</v>
      </c>
      <c r="K247" s="47" t="s">
        <v>188</v>
      </c>
      <c r="L247" s="8">
        <v>3105889754</v>
      </c>
      <c r="M247" s="17" t="s">
        <v>195</v>
      </c>
      <c r="N247" s="4">
        <v>186</v>
      </c>
      <c r="O247" s="10">
        <v>9325</v>
      </c>
      <c r="P247" s="18">
        <v>1734450</v>
      </c>
      <c r="Q247" s="13">
        <v>44043</v>
      </c>
      <c r="R247" s="12">
        <v>5203350</v>
      </c>
    </row>
    <row r="248" spans="1:18" ht="15" customHeight="1" x14ac:dyDescent="0.25">
      <c r="A248" s="97">
        <v>247</v>
      </c>
      <c r="B248" s="3" t="s">
        <v>200</v>
      </c>
      <c r="C248" s="36">
        <v>79793638</v>
      </c>
      <c r="D248" s="51" t="s">
        <v>201</v>
      </c>
      <c r="E248" s="16" t="s">
        <v>184</v>
      </c>
      <c r="F248" s="7" t="s">
        <v>185</v>
      </c>
      <c r="G248" s="8" t="s">
        <v>43</v>
      </c>
      <c r="H248" s="8" t="s">
        <v>186</v>
      </c>
      <c r="I248" s="8" t="s">
        <v>187</v>
      </c>
      <c r="J248" s="8">
        <v>52465298</v>
      </c>
      <c r="K248" s="47" t="s">
        <v>188</v>
      </c>
      <c r="L248" s="8">
        <v>3105889754</v>
      </c>
      <c r="M248" s="17" t="s">
        <v>195</v>
      </c>
      <c r="N248" s="4">
        <v>186</v>
      </c>
      <c r="O248" s="10">
        <v>9325</v>
      </c>
      <c r="P248" s="18">
        <v>1734450</v>
      </c>
      <c r="Q248" s="13">
        <v>44043</v>
      </c>
      <c r="R248" s="12">
        <v>5203350</v>
      </c>
    </row>
    <row r="249" spans="1:18" ht="15" customHeight="1" x14ac:dyDescent="0.25">
      <c r="A249" s="97">
        <v>248</v>
      </c>
      <c r="B249" s="3" t="s">
        <v>202</v>
      </c>
      <c r="C249" s="36">
        <v>39678113</v>
      </c>
      <c r="D249" s="51" t="s">
        <v>203</v>
      </c>
      <c r="E249" s="16" t="s">
        <v>184</v>
      </c>
      <c r="F249" s="7" t="s">
        <v>185</v>
      </c>
      <c r="G249" s="8" t="s">
        <v>43</v>
      </c>
      <c r="H249" s="8" t="s">
        <v>186</v>
      </c>
      <c r="I249" s="8" t="s">
        <v>187</v>
      </c>
      <c r="J249" s="8">
        <v>52465298</v>
      </c>
      <c r="K249" s="47" t="s">
        <v>188</v>
      </c>
      <c r="L249" s="8">
        <v>3105889754</v>
      </c>
      <c r="M249" s="17" t="s">
        <v>195</v>
      </c>
      <c r="N249" s="4">
        <v>186</v>
      </c>
      <c r="O249" s="10">
        <v>9325</v>
      </c>
      <c r="P249" s="18">
        <v>1734450</v>
      </c>
      <c r="Q249" s="13">
        <v>44043</v>
      </c>
      <c r="R249" s="12">
        <v>5203350</v>
      </c>
    </row>
    <row r="250" spans="1:18" ht="15" customHeight="1" x14ac:dyDescent="0.25">
      <c r="A250" s="97">
        <v>249</v>
      </c>
      <c r="B250" s="3" t="s">
        <v>54</v>
      </c>
      <c r="C250" s="4">
        <v>75096113</v>
      </c>
      <c r="D250" s="5" t="s">
        <v>55</v>
      </c>
      <c r="E250" s="6" t="s">
        <v>19</v>
      </c>
      <c r="F250" s="7" t="s">
        <v>42</v>
      </c>
      <c r="G250" s="7" t="s">
        <v>43</v>
      </c>
      <c r="H250" s="8" t="s">
        <v>44</v>
      </c>
      <c r="I250" s="8" t="s">
        <v>45</v>
      </c>
      <c r="J250" s="8">
        <v>32646907</v>
      </c>
      <c r="K250" s="8" t="s">
        <v>46</v>
      </c>
      <c r="L250" s="8">
        <v>3002147729</v>
      </c>
      <c r="M250" s="5" t="s">
        <v>56</v>
      </c>
      <c r="N250" s="33" t="s">
        <v>57</v>
      </c>
      <c r="O250" s="10" t="s">
        <v>39</v>
      </c>
      <c r="P250" s="18">
        <v>5000000</v>
      </c>
      <c r="Q250" s="13">
        <v>44043</v>
      </c>
      <c r="R250" s="12">
        <v>8000000</v>
      </c>
    </row>
    <row r="251" spans="1:18" ht="15" customHeight="1" x14ac:dyDescent="0.25">
      <c r="A251" s="97">
        <v>250</v>
      </c>
      <c r="B251" s="3" t="s">
        <v>214</v>
      </c>
      <c r="C251" s="36">
        <v>1019083592</v>
      </c>
      <c r="D251" s="51" t="s">
        <v>215</v>
      </c>
      <c r="E251" s="16" t="s">
        <v>184</v>
      </c>
      <c r="F251" s="7" t="s">
        <v>185</v>
      </c>
      <c r="G251" s="8" t="s">
        <v>43</v>
      </c>
      <c r="H251" s="8" t="s">
        <v>186</v>
      </c>
      <c r="I251" s="8" t="s">
        <v>187</v>
      </c>
      <c r="J251" s="8">
        <v>52465298</v>
      </c>
      <c r="K251" s="47" t="s">
        <v>188</v>
      </c>
      <c r="L251" s="8">
        <v>3105889754</v>
      </c>
      <c r="M251" s="17" t="s">
        <v>216</v>
      </c>
      <c r="N251" s="4">
        <v>260</v>
      </c>
      <c r="O251" s="10">
        <v>34358</v>
      </c>
      <c r="P251" s="11">
        <v>8933080</v>
      </c>
      <c r="Q251" s="13">
        <v>44043</v>
      </c>
      <c r="R251" s="12">
        <v>26799240</v>
      </c>
    </row>
    <row r="252" spans="1:18" ht="15" customHeight="1" x14ac:dyDescent="0.25">
      <c r="A252" s="97">
        <v>251</v>
      </c>
      <c r="B252" s="3" t="s">
        <v>219</v>
      </c>
      <c r="C252" s="36">
        <v>1024465461</v>
      </c>
      <c r="D252" s="51" t="s">
        <v>220</v>
      </c>
      <c r="E252" s="16" t="s">
        <v>184</v>
      </c>
      <c r="F252" s="7" t="s">
        <v>185</v>
      </c>
      <c r="G252" s="8" t="s">
        <v>43</v>
      </c>
      <c r="H252" s="8" t="s">
        <v>186</v>
      </c>
      <c r="I252" s="8" t="s">
        <v>187</v>
      </c>
      <c r="J252" s="8">
        <v>52465298</v>
      </c>
      <c r="K252" s="47" t="s">
        <v>188</v>
      </c>
      <c r="L252" s="8">
        <v>3105889754</v>
      </c>
      <c r="M252" s="17" t="s">
        <v>195</v>
      </c>
      <c r="N252" s="4">
        <v>186</v>
      </c>
      <c r="O252" s="10">
        <v>9325</v>
      </c>
      <c r="P252" s="18">
        <v>1734450</v>
      </c>
      <c r="Q252" s="13">
        <v>44043</v>
      </c>
      <c r="R252" s="12">
        <v>5203350</v>
      </c>
    </row>
    <row r="253" spans="1:18" ht="15" customHeight="1" x14ac:dyDescent="0.25">
      <c r="A253" s="97">
        <v>252</v>
      </c>
      <c r="B253" s="88" t="s">
        <v>772</v>
      </c>
      <c r="C253" s="36">
        <v>51624363</v>
      </c>
      <c r="D253" s="41" t="s">
        <v>773</v>
      </c>
      <c r="E253" s="38" t="s">
        <v>19</v>
      </c>
      <c r="F253" s="39" t="s">
        <v>79</v>
      </c>
      <c r="G253" s="39" t="s">
        <v>121</v>
      </c>
      <c r="H253" s="40" t="s">
        <v>92</v>
      </c>
      <c r="I253" s="40" t="s">
        <v>398</v>
      </c>
      <c r="J253" s="40">
        <v>1024489539</v>
      </c>
      <c r="K253" s="89" t="s">
        <v>774</v>
      </c>
      <c r="L253" s="40">
        <v>3212238440</v>
      </c>
      <c r="M253" s="41" t="s">
        <v>83</v>
      </c>
      <c r="N253" s="90">
        <v>186</v>
      </c>
      <c r="O253" s="42">
        <v>9325</v>
      </c>
      <c r="P253" s="42">
        <v>1734450</v>
      </c>
      <c r="Q253" s="91">
        <v>44043</v>
      </c>
      <c r="R253" s="92">
        <v>5203350</v>
      </c>
    </row>
    <row r="254" spans="1:18" ht="15" customHeight="1" x14ac:dyDescent="0.25">
      <c r="A254" s="97">
        <v>253</v>
      </c>
      <c r="B254" s="3" t="s">
        <v>58</v>
      </c>
      <c r="C254" s="4">
        <v>19774944</v>
      </c>
      <c r="D254" s="5" t="s">
        <v>59</v>
      </c>
      <c r="E254" s="6" t="s">
        <v>19</v>
      </c>
      <c r="F254" s="7" t="s">
        <v>42</v>
      </c>
      <c r="G254" s="7" t="s">
        <v>43</v>
      </c>
      <c r="H254" s="8" t="s">
        <v>44</v>
      </c>
      <c r="I254" s="8" t="s">
        <v>45</v>
      </c>
      <c r="J254" s="8">
        <v>32646907</v>
      </c>
      <c r="K254" s="8" t="s">
        <v>46</v>
      </c>
      <c r="L254" s="8">
        <v>3002147729</v>
      </c>
      <c r="M254" s="5" t="s">
        <v>60</v>
      </c>
      <c r="N254" s="4">
        <v>186</v>
      </c>
      <c r="O254" s="18">
        <v>9325</v>
      </c>
      <c r="P254" s="18">
        <v>1734450</v>
      </c>
      <c r="Q254" s="13">
        <v>44043</v>
      </c>
      <c r="R254" s="12">
        <v>5203350</v>
      </c>
    </row>
    <row r="255" spans="1:18" ht="15" customHeight="1" x14ac:dyDescent="0.25">
      <c r="A255" s="97">
        <v>254</v>
      </c>
      <c r="B255" s="3" t="s">
        <v>61</v>
      </c>
      <c r="C255" s="4">
        <v>80748589</v>
      </c>
      <c r="D255" s="5" t="s">
        <v>62</v>
      </c>
      <c r="E255" s="6" t="s">
        <v>19</v>
      </c>
      <c r="F255" s="7" t="s">
        <v>42</v>
      </c>
      <c r="G255" s="7" t="s">
        <v>43</v>
      </c>
      <c r="H255" s="8" t="s">
        <v>44</v>
      </c>
      <c r="I255" s="8" t="s">
        <v>45</v>
      </c>
      <c r="J255" s="8">
        <v>32646907</v>
      </c>
      <c r="K255" s="8" t="s">
        <v>46</v>
      </c>
      <c r="L255" s="8">
        <v>3002147729</v>
      </c>
      <c r="M255" s="5" t="s">
        <v>63</v>
      </c>
      <c r="N255" s="4">
        <v>112</v>
      </c>
      <c r="O255" s="18">
        <v>70902</v>
      </c>
      <c r="P255" s="18">
        <v>7941024</v>
      </c>
      <c r="Q255" s="13">
        <v>44043</v>
      </c>
      <c r="R255" s="12">
        <v>23823072</v>
      </c>
    </row>
    <row r="256" spans="1:18" ht="15" customHeight="1" x14ac:dyDescent="0.25">
      <c r="A256" s="97">
        <v>255</v>
      </c>
      <c r="B256" s="3" t="s">
        <v>64</v>
      </c>
      <c r="C256" s="4">
        <v>80190136</v>
      </c>
      <c r="D256" s="5" t="s">
        <v>65</v>
      </c>
      <c r="E256" s="6" t="s">
        <v>19</v>
      </c>
      <c r="F256" s="7" t="s">
        <v>42</v>
      </c>
      <c r="G256" s="7" t="s">
        <v>43</v>
      </c>
      <c r="H256" s="8" t="s">
        <v>44</v>
      </c>
      <c r="I256" s="8" t="s">
        <v>45</v>
      </c>
      <c r="J256" s="8">
        <v>32646907</v>
      </c>
      <c r="K256" s="8" t="s">
        <v>46</v>
      </c>
      <c r="L256" s="8">
        <v>3002147729</v>
      </c>
      <c r="M256" s="5" t="s">
        <v>63</v>
      </c>
      <c r="N256" s="4">
        <v>157</v>
      </c>
      <c r="O256" s="18">
        <v>70902</v>
      </c>
      <c r="P256" s="18">
        <v>11131614</v>
      </c>
      <c r="Q256" s="13">
        <v>44043</v>
      </c>
      <c r="R256" s="12">
        <v>33394842</v>
      </c>
    </row>
    <row r="257" spans="1:18" ht="15" customHeight="1" x14ac:dyDescent="0.25">
      <c r="A257" s="97">
        <v>256</v>
      </c>
      <c r="B257" s="3" t="s">
        <v>66</v>
      </c>
      <c r="C257" s="4">
        <v>53013476</v>
      </c>
      <c r="D257" s="5" t="s">
        <v>67</v>
      </c>
      <c r="E257" s="6" t="s">
        <v>19</v>
      </c>
      <c r="F257" s="7" t="s">
        <v>53</v>
      </c>
      <c r="G257" s="7" t="s">
        <v>43</v>
      </c>
      <c r="H257" s="8" t="s">
        <v>44</v>
      </c>
      <c r="I257" s="8" t="s">
        <v>45</v>
      </c>
      <c r="J257" s="8">
        <v>32646907</v>
      </c>
      <c r="K257" s="8" t="s">
        <v>46</v>
      </c>
      <c r="L257" s="8">
        <v>3002147729</v>
      </c>
      <c r="M257" s="5" t="s">
        <v>68</v>
      </c>
      <c r="N257" s="15">
        <v>186</v>
      </c>
      <c r="O257" s="18">
        <v>9325</v>
      </c>
      <c r="P257" s="18">
        <v>1734450</v>
      </c>
      <c r="Q257" s="13">
        <v>44043</v>
      </c>
      <c r="R257" s="12">
        <v>5203350</v>
      </c>
    </row>
    <row r="258" spans="1:18" ht="15" customHeight="1" x14ac:dyDescent="0.25">
      <c r="A258" s="97">
        <v>257</v>
      </c>
      <c r="B258" s="64" t="s">
        <v>483</v>
      </c>
      <c r="C258" s="65">
        <v>1016022692</v>
      </c>
      <c r="D258" s="66" t="s">
        <v>484</v>
      </c>
      <c r="E258" s="67" t="s">
        <v>19</v>
      </c>
      <c r="F258" s="68" t="s">
        <v>79</v>
      </c>
      <c r="G258" s="68" t="s">
        <v>43</v>
      </c>
      <c r="H258" s="69" t="s">
        <v>92</v>
      </c>
      <c r="I258" s="69" t="s">
        <v>396</v>
      </c>
      <c r="J258" s="69">
        <v>22639929</v>
      </c>
      <c r="K258" s="69" t="s">
        <v>375</v>
      </c>
      <c r="L258" s="69">
        <v>3003243806</v>
      </c>
      <c r="M258" s="71" t="s">
        <v>92</v>
      </c>
      <c r="N258" s="9">
        <v>120</v>
      </c>
      <c r="O258" s="18">
        <v>23997</v>
      </c>
      <c r="P258" s="18">
        <v>2879640</v>
      </c>
      <c r="Q258" s="13">
        <v>44043</v>
      </c>
      <c r="R258" s="31">
        <v>8638920</v>
      </c>
    </row>
    <row r="259" spans="1:18" ht="15" customHeight="1" x14ac:dyDescent="0.25">
      <c r="A259" s="97">
        <v>258</v>
      </c>
      <c r="B259" s="64" t="s">
        <v>485</v>
      </c>
      <c r="C259" s="65">
        <v>1022954048</v>
      </c>
      <c r="D259" s="66" t="s">
        <v>486</v>
      </c>
      <c r="E259" s="67" t="s">
        <v>19</v>
      </c>
      <c r="F259" s="68" t="s">
        <v>79</v>
      </c>
      <c r="G259" s="68" t="s">
        <v>43</v>
      </c>
      <c r="H259" s="69" t="s">
        <v>92</v>
      </c>
      <c r="I259" s="69" t="s">
        <v>396</v>
      </c>
      <c r="J259" s="69">
        <v>22639929</v>
      </c>
      <c r="K259" s="69" t="s">
        <v>375</v>
      </c>
      <c r="L259" s="69">
        <v>3003243806</v>
      </c>
      <c r="M259" s="66" t="s">
        <v>83</v>
      </c>
      <c r="N259" s="9">
        <v>186</v>
      </c>
      <c r="O259" s="18">
        <v>9325</v>
      </c>
      <c r="P259" s="18">
        <v>1734450</v>
      </c>
      <c r="Q259" s="13">
        <v>44043</v>
      </c>
      <c r="R259" s="31">
        <v>5203350</v>
      </c>
    </row>
    <row r="260" spans="1:18" ht="15" customHeight="1" x14ac:dyDescent="0.25">
      <c r="A260" s="97">
        <v>259</v>
      </c>
      <c r="B260" s="3" t="s">
        <v>180</v>
      </c>
      <c r="C260" s="36">
        <v>1022384628</v>
      </c>
      <c r="D260" s="41" t="s">
        <v>181</v>
      </c>
      <c r="E260" s="38" t="s">
        <v>19</v>
      </c>
      <c r="F260" s="39" t="s">
        <v>20</v>
      </c>
      <c r="G260" s="39" t="s">
        <v>169</v>
      </c>
      <c r="H260" s="40" t="s">
        <v>22</v>
      </c>
      <c r="I260" s="40" t="s">
        <v>170</v>
      </c>
      <c r="J260" s="40">
        <v>1012323609</v>
      </c>
      <c r="K260" s="40" t="s">
        <v>171</v>
      </c>
      <c r="L260" s="8">
        <v>3112796845</v>
      </c>
      <c r="M260" s="41" t="s">
        <v>68</v>
      </c>
      <c r="N260" s="15">
        <v>186</v>
      </c>
      <c r="O260" s="42">
        <v>9325</v>
      </c>
      <c r="P260" s="42">
        <v>1734450</v>
      </c>
      <c r="Q260" s="13">
        <v>44043</v>
      </c>
      <c r="R260" s="12">
        <v>5203350</v>
      </c>
    </row>
    <row r="261" spans="1:18" ht="15" customHeight="1" x14ac:dyDescent="0.25">
      <c r="A261" s="97">
        <v>260</v>
      </c>
      <c r="B261" s="3" t="s">
        <v>69</v>
      </c>
      <c r="C261" s="4">
        <v>1016096796</v>
      </c>
      <c r="D261" s="5" t="s">
        <v>70</v>
      </c>
      <c r="E261" s="6" t="s">
        <v>19</v>
      </c>
      <c r="F261" s="7" t="s">
        <v>53</v>
      </c>
      <c r="G261" s="7" t="s">
        <v>43</v>
      </c>
      <c r="H261" s="8" t="s">
        <v>44</v>
      </c>
      <c r="I261" s="8" t="s">
        <v>45</v>
      </c>
      <c r="J261" s="8">
        <v>32646907</v>
      </c>
      <c r="K261" s="8" t="s">
        <v>46</v>
      </c>
      <c r="L261" s="8">
        <v>3002147729</v>
      </c>
      <c r="M261" s="5" t="s">
        <v>50</v>
      </c>
      <c r="N261" s="15">
        <v>186</v>
      </c>
      <c r="O261" s="18">
        <v>11082</v>
      </c>
      <c r="P261" s="18">
        <v>2061252</v>
      </c>
      <c r="Q261" s="13">
        <v>44043</v>
      </c>
      <c r="R261" s="12">
        <v>6183756</v>
      </c>
    </row>
    <row r="262" spans="1:18" ht="15" customHeight="1" x14ac:dyDescent="0.25">
      <c r="A262" s="97">
        <v>261</v>
      </c>
      <c r="B262" s="3" t="s">
        <v>229</v>
      </c>
      <c r="C262" s="36">
        <v>45443603</v>
      </c>
      <c r="D262" s="51" t="s">
        <v>230</v>
      </c>
      <c r="E262" s="16" t="s">
        <v>184</v>
      </c>
      <c r="F262" s="7" t="s">
        <v>185</v>
      </c>
      <c r="G262" s="8" t="s">
        <v>43</v>
      </c>
      <c r="H262" s="8" t="s">
        <v>186</v>
      </c>
      <c r="I262" s="8" t="s">
        <v>187</v>
      </c>
      <c r="J262" s="8">
        <v>52465298</v>
      </c>
      <c r="K262" s="47" t="s">
        <v>188</v>
      </c>
      <c r="L262" s="8">
        <v>3105889754</v>
      </c>
      <c r="M262" s="17" t="s">
        <v>209</v>
      </c>
      <c r="N262" s="15">
        <v>186</v>
      </c>
      <c r="O262" s="10">
        <v>17163</v>
      </c>
      <c r="P262" s="11">
        <v>3192318</v>
      </c>
      <c r="Q262" s="13">
        <v>44043</v>
      </c>
      <c r="R262" s="12">
        <v>9576954</v>
      </c>
    </row>
    <row r="263" spans="1:18" ht="15" customHeight="1" x14ac:dyDescent="0.25">
      <c r="A263" s="97">
        <v>262</v>
      </c>
      <c r="B263" s="3" t="s">
        <v>242</v>
      </c>
      <c r="C263" s="36">
        <v>1001340049</v>
      </c>
      <c r="D263" s="49" t="s">
        <v>243</v>
      </c>
      <c r="E263" s="16" t="s">
        <v>184</v>
      </c>
      <c r="F263" s="7" t="s">
        <v>185</v>
      </c>
      <c r="G263" s="8" t="s">
        <v>43</v>
      </c>
      <c r="H263" s="8" t="s">
        <v>186</v>
      </c>
      <c r="I263" s="8" t="s">
        <v>187</v>
      </c>
      <c r="J263" s="8">
        <v>52465298</v>
      </c>
      <c r="K263" s="47" t="s">
        <v>188</v>
      </c>
      <c r="L263" s="8">
        <v>3105889754</v>
      </c>
      <c r="M263" s="17" t="s">
        <v>195</v>
      </c>
      <c r="N263" s="4">
        <v>186</v>
      </c>
      <c r="O263" s="10">
        <v>9325</v>
      </c>
      <c r="P263" s="18">
        <v>1734450</v>
      </c>
      <c r="Q263" s="13">
        <v>44043</v>
      </c>
      <c r="R263" s="12">
        <v>5203350</v>
      </c>
    </row>
    <row r="264" spans="1:18" ht="15" customHeight="1" x14ac:dyDescent="0.25">
      <c r="A264" s="97">
        <v>263</v>
      </c>
      <c r="B264" s="3" t="s">
        <v>247</v>
      </c>
      <c r="C264" s="36">
        <v>1012458521</v>
      </c>
      <c r="D264" s="49" t="s">
        <v>248</v>
      </c>
      <c r="E264" s="16" t="s">
        <v>184</v>
      </c>
      <c r="F264" s="7" t="s">
        <v>185</v>
      </c>
      <c r="G264" s="8" t="s">
        <v>43</v>
      </c>
      <c r="H264" s="8" t="s">
        <v>186</v>
      </c>
      <c r="I264" s="8" t="s">
        <v>187</v>
      </c>
      <c r="J264" s="8">
        <v>52465298</v>
      </c>
      <c r="K264" s="47" t="s">
        <v>188</v>
      </c>
      <c r="L264" s="8">
        <v>3105889754</v>
      </c>
      <c r="M264" s="17" t="s">
        <v>195</v>
      </c>
      <c r="N264" s="4">
        <v>186</v>
      </c>
      <c r="O264" s="10">
        <v>9325</v>
      </c>
      <c r="P264" s="18">
        <v>1734450</v>
      </c>
      <c r="Q264" s="13">
        <v>44043</v>
      </c>
      <c r="R264" s="12">
        <v>5203350</v>
      </c>
    </row>
    <row r="265" spans="1:18" ht="15" customHeight="1" x14ac:dyDescent="0.25">
      <c r="A265" s="97">
        <v>264</v>
      </c>
      <c r="B265" s="53" t="s">
        <v>253</v>
      </c>
      <c r="C265" s="36">
        <v>1069739727</v>
      </c>
      <c r="D265" s="49" t="s">
        <v>254</v>
      </c>
      <c r="E265" s="16" t="s">
        <v>184</v>
      </c>
      <c r="F265" s="7" t="s">
        <v>185</v>
      </c>
      <c r="G265" s="8" t="s">
        <v>43</v>
      </c>
      <c r="H265" s="8" t="s">
        <v>186</v>
      </c>
      <c r="I265" s="8" t="s">
        <v>187</v>
      </c>
      <c r="J265" s="8">
        <v>52465298</v>
      </c>
      <c r="K265" s="47" t="s">
        <v>188</v>
      </c>
      <c r="L265" s="8">
        <v>3105889754</v>
      </c>
      <c r="M265" s="17" t="s">
        <v>195</v>
      </c>
      <c r="N265" s="54">
        <v>186</v>
      </c>
      <c r="O265" s="10">
        <v>9325</v>
      </c>
      <c r="P265" s="18">
        <v>1734450</v>
      </c>
      <c r="Q265" s="13">
        <v>44043</v>
      </c>
      <c r="R265" s="12">
        <v>5203350</v>
      </c>
    </row>
    <row r="266" spans="1:18" ht="15" customHeight="1" x14ac:dyDescent="0.25">
      <c r="A266" s="97">
        <v>265</v>
      </c>
      <c r="B266" s="3" t="s">
        <v>245</v>
      </c>
      <c r="C266" s="36">
        <v>52731894</v>
      </c>
      <c r="D266" s="51" t="s">
        <v>246</v>
      </c>
      <c r="E266" s="16" t="s">
        <v>184</v>
      </c>
      <c r="F266" s="7" t="s">
        <v>185</v>
      </c>
      <c r="G266" s="8" t="s">
        <v>43</v>
      </c>
      <c r="H266" s="8" t="s">
        <v>186</v>
      </c>
      <c r="I266" s="8" t="s">
        <v>187</v>
      </c>
      <c r="J266" s="8">
        <v>52465298</v>
      </c>
      <c r="K266" s="47" t="s">
        <v>188</v>
      </c>
      <c r="L266" s="8">
        <v>3105889754</v>
      </c>
      <c r="M266" s="17" t="s">
        <v>195</v>
      </c>
      <c r="N266" s="4">
        <v>186</v>
      </c>
      <c r="O266" s="10">
        <v>9325</v>
      </c>
      <c r="P266" s="18">
        <v>1734450</v>
      </c>
      <c r="Q266" s="13">
        <v>44043</v>
      </c>
      <c r="R266" s="12">
        <v>5203350</v>
      </c>
    </row>
    <row r="267" spans="1:18" ht="15" customHeight="1" x14ac:dyDescent="0.25">
      <c r="A267" s="97">
        <v>266</v>
      </c>
      <c r="B267" s="53" t="s">
        <v>251</v>
      </c>
      <c r="C267" s="36">
        <v>1022413234</v>
      </c>
      <c r="D267" s="49" t="s">
        <v>252</v>
      </c>
      <c r="E267" s="16" t="s">
        <v>184</v>
      </c>
      <c r="F267" s="7" t="s">
        <v>185</v>
      </c>
      <c r="G267" s="8" t="s">
        <v>43</v>
      </c>
      <c r="H267" s="8" t="s">
        <v>186</v>
      </c>
      <c r="I267" s="8" t="s">
        <v>187</v>
      </c>
      <c r="J267" s="8">
        <v>52465298</v>
      </c>
      <c r="K267" s="47" t="s">
        <v>188</v>
      </c>
      <c r="L267" s="8">
        <v>3105889754</v>
      </c>
      <c r="M267" s="17" t="s">
        <v>195</v>
      </c>
      <c r="N267" s="54">
        <v>186</v>
      </c>
      <c r="O267" s="10">
        <v>9325</v>
      </c>
      <c r="P267" s="18">
        <v>1734450</v>
      </c>
      <c r="Q267" s="13">
        <v>44043</v>
      </c>
      <c r="R267" s="12">
        <v>5203350</v>
      </c>
    </row>
    <row r="268" spans="1:18" ht="15" customHeight="1" x14ac:dyDescent="0.25">
      <c r="A268" s="97">
        <v>267</v>
      </c>
      <c r="B268" s="3" t="s">
        <v>237</v>
      </c>
      <c r="C268" s="36">
        <v>32707013</v>
      </c>
      <c r="D268" s="49" t="s">
        <v>238</v>
      </c>
      <c r="E268" s="16" t="s">
        <v>184</v>
      </c>
      <c r="F268" s="7" t="s">
        <v>185</v>
      </c>
      <c r="G268" s="8" t="s">
        <v>43</v>
      </c>
      <c r="H268" s="8" t="s">
        <v>186</v>
      </c>
      <c r="I268" s="8" t="s">
        <v>187</v>
      </c>
      <c r="J268" s="8">
        <v>52465298</v>
      </c>
      <c r="K268" s="47" t="s">
        <v>188</v>
      </c>
      <c r="L268" s="8">
        <v>3105889754</v>
      </c>
      <c r="M268" s="17" t="s">
        <v>239</v>
      </c>
      <c r="N268" s="4">
        <v>186</v>
      </c>
      <c r="O268" s="10">
        <v>17163</v>
      </c>
      <c r="P268" s="11">
        <v>3192318</v>
      </c>
      <c r="Q268" s="13">
        <v>44043</v>
      </c>
      <c r="R268" s="12">
        <v>9576954</v>
      </c>
    </row>
    <row r="269" spans="1:18" ht="15" customHeight="1" x14ac:dyDescent="0.25">
      <c r="A269" s="97">
        <v>268</v>
      </c>
      <c r="B269" s="3" t="s">
        <v>207</v>
      </c>
      <c r="C269" s="36">
        <v>1030531873</v>
      </c>
      <c r="D269" s="51" t="s">
        <v>208</v>
      </c>
      <c r="E269" s="16" t="s">
        <v>184</v>
      </c>
      <c r="F269" s="7" t="s">
        <v>185</v>
      </c>
      <c r="G269" s="8" t="s">
        <v>43</v>
      </c>
      <c r="H269" s="8" t="s">
        <v>186</v>
      </c>
      <c r="I269" s="8" t="s">
        <v>187</v>
      </c>
      <c r="J269" s="8">
        <v>52465298</v>
      </c>
      <c r="K269" s="47" t="s">
        <v>188</v>
      </c>
      <c r="L269" s="8">
        <v>3105889754</v>
      </c>
      <c r="M269" s="17" t="s">
        <v>209</v>
      </c>
      <c r="N269" s="15">
        <v>186</v>
      </c>
      <c r="O269" s="10">
        <v>17163</v>
      </c>
      <c r="P269" s="11">
        <v>3192318</v>
      </c>
      <c r="Q269" s="13">
        <v>44043</v>
      </c>
      <c r="R269" s="12">
        <v>9576954</v>
      </c>
    </row>
    <row r="270" spans="1:18" ht="15" customHeight="1" x14ac:dyDescent="0.25">
      <c r="A270" s="97">
        <v>269</v>
      </c>
      <c r="B270" s="64" t="s">
        <v>487</v>
      </c>
      <c r="C270" s="65">
        <v>1233504218</v>
      </c>
      <c r="D270" s="66" t="s">
        <v>488</v>
      </c>
      <c r="E270" s="67" t="s">
        <v>19</v>
      </c>
      <c r="F270" s="68" t="s">
        <v>79</v>
      </c>
      <c r="G270" s="68" t="s">
        <v>43</v>
      </c>
      <c r="H270" s="69" t="s">
        <v>92</v>
      </c>
      <c r="I270" s="69" t="s">
        <v>396</v>
      </c>
      <c r="J270" s="69">
        <v>22639929</v>
      </c>
      <c r="K270" s="69" t="s">
        <v>375</v>
      </c>
      <c r="L270" s="69">
        <v>3003243806</v>
      </c>
      <c r="M270" s="66" t="s">
        <v>83</v>
      </c>
      <c r="N270" s="9">
        <v>186</v>
      </c>
      <c r="O270" s="18">
        <v>9325</v>
      </c>
      <c r="P270" s="18">
        <v>1734450</v>
      </c>
      <c r="Q270" s="13">
        <v>44043</v>
      </c>
      <c r="R270" s="31">
        <v>5203350</v>
      </c>
    </row>
    <row r="271" spans="1:18" ht="15" customHeight="1" x14ac:dyDescent="0.25">
      <c r="A271" s="97">
        <v>270</v>
      </c>
      <c r="B271" s="64" t="s">
        <v>489</v>
      </c>
      <c r="C271" s="65">
        <v>52951066</v>
      </c>
      <c r="D271" s="66" t="s">
        <v>490</v>
      </c>
      <c r="E271" s="67" t="s">
        <v>19</v>
      </c>
      <c r="F271" s="68" t="s">
        <v>79</v>
      </c>
      <c r="G271" s="68" t="s">
        <v>43</v>
      </c>
      <c r="H271" s="69" t="s">
        <v>92</v>
      </c>
      <c r="I271" s="69" t="s">
        <v>396</v>
      </c>
      <c r="J271" s="69">
        <v>22639929</v>
      </c>
      <c r="K271" s="69" t="s">
        <v>375</v>
      </c>
      <c r="L271" s="69">
        <v>3003243806</v>
      </c>
      <c r="M271" s="71" t="s">
        <v>98</v>
      </c>
      <c r="N271" s="9">
        <v>186</v>
      </c>
      <c r="O271" s="18">
        <v>11082</v>
      </c>
      <c r="P271" s="18">
        <v>2061252</v>
      </c>
      <c r="Q271" s="13">
        <v>44043</v>
      </c>
      <c r="R271" s="31">
        <v>6183756</v>
      </c>
    </row>
    <row r="272" spans="1:18" ht="15" customHeight="1" x14ac:dyDescent="0.25">
      <c r="A272" s="97">
        <v>271</v>
      </c>
      <c r="B272" s="64" t="s">
        <v>491</v>
      </c>
      <c r="C272" s="65">
        <v>79047688</v>
      </c>
      <c r="D272" s="66" t="s">
        <v>492</v>
      </c>
      <c r="E272" s="67" t="s">
        <v>19</v>
      </c>
      <c r="F272" s="68" t="s">
        <v>79</v>
      </c>
      <c r="G272" s="68" t="s">
        <v>43</v>
      </c>
      <c r="H272" s="69" t="s">
        <v>92</v>
      </c>
      <c r="I272" s="69" t="s">
        <v>396</v>
      </c>
      <c r="J272" s="69">
        <v>22639929</v>
      </c>
      <c r="K272" s="69" t="s">
        <v>375</v>
      </c>
      <c r="L272" s="69">
        <v>3003243806</v>
      </c>
      <c r="M272" s="71" t="s">
        <v>493</v>
      </c>
      <c r="N272" s="9">
        <v>186</v>
      </c>
      <c r="O272" s="18">
        <v>7405</v>
      </c>
      <c r="P272" s="18">
        <v>1377330</v>
      </c>
      <c r="Q272" s="13">
        <v>44043</v>
      </c>
      <c r="R272" s="31">
        <v>4131990</v>
      </c>
    </row>
    <row r="273" spans="1:18" ht="15" customHeight="1" x14ac:dyDescent="0.25">
      <c r="A273" s="97">
        <v>272</v>
      </c>
      <c r="B273" s="64" t="s">
        <v>494</v>
      </c>
      <c r="C273" s="65">
        <v>19325438</v>
      </c>
      <c r="D273" s="66" t="s">
        <v>495</v>
      </c>
      <c r="E273" s="67" t="s">
        <v>19</v>
      </c>
      <c r="F273" s="68" t="s">
        <v>79</v>
      </c>
      <c r="G273" s="68" t="s">
        <v>43</v>
      </c>
      <c r="H273" s="69" t="s">
        <v>92</v>
      </c>
      <c r="I273" s="69" t="s">
        <v>396</v>
      </c>
      <c r="J273" s="69">
        <v>22639929</v>
      </c>
      <c r="K273" s="69" t="s">
        <v>375</v>
      </c>
      <c r="L273" s="69">
        <v>3003243806</v>
      </c>
      <c r="M273" s="71" t="s">
        <v>496</v>
      </c>
      <c r="N273" s="9">
        <v>186</v>
      </c>
      <c r="O273" s="18">
        <v>9325</v>
      </c>
      <c r="P273" s="18">
        <v>1734450</v>
      </c>
      <c r="Q273" s="13">
        <v>44043</v>
      </c>
      <c r="R273" s="31">
        <v>5203350</v>
      </c>
    </row>
    <row r="274" spans="1:18" ht="15" customHeight="1" x14ac:dyDescent="0.25">
      <c r="A274" s="97">
        <v>273</v>
      </c>
      <c r="B274" s="64" t="s">
        <v>497</v>
      </c>
      <c r="C274" s="65">
        <v>1030576027</v>
      </c>
      <c r="D274" s="66" t="s">
        <v>498</v>
      </c>
      <c r="E274" s="67" t="s">
        <v>19</v>
      </c>
      <c r="F274" s="68" t="s">
        <v>79</v>
      </c>
      <c r="G274" s="68" t="s">
        <v>43</v>
      </c>
      <c r="H274" s="69" t="s">
        <v>92</v>
      </c>
      <c r="I274" s="69" t="s">
        <v>396</v>
      </c>
      <c r="J274" s="69">
        <v>22639929</v>
      </c>
      <c r="K274" s="69" t="s">
        <v>375</v>
      </c>
      <c r="L274" s="69">
        <v>3003243806</v>
      </c>
      <c r="M274" s="71" t="s">
        <v>499</v>
      </c>
      <c r="N274" s="9">
        <v>186</v>
      </c>
      <c r="O274" s="18">
        <v>7405</v>
      </c>
      <c r="P274" s="18">
        <v>1377330</v>
      </c>
      <c r="Q274" s="13">
        <v>44043</v>
      </c>
      <c r="R274" s="31">
        <v>4131990</v>
      </c>
    </row>
    <row r="275" spans="1:18" ht="15" customHeight="1" x14ac:dyDescent="0.25">
      <c r="A275" s="97">
        <v>274</v>
      </c>
      <c r="B275" s="3" t="s">
        <v>500</v>
      </c>
      <c r="C275" s="4">
        <v>52129013</v>
      </c>
      <c r="D275" s="5" t="s">
        <v>501</v>
      </c>
      <c r="E275" s="67" t="s">
        <v>19</v>
      </c>
      <c r="F275" s="68" t="s">
        <v>79</v>
      </c>
      <c r="G275" s="7" t="s">
        <v>502</v>
      </c>
      <c r="H275" s="69" t="s">
        <v>92</v>
      </c>
      <c r="I275" s="69" t="s">
        <v>396</v>
      </c>
      <c r="J275" s="69">
        <v>22639929</v>
      </c>
      <c r="K275" s="69" t="s">
        <v>375</v>
      </c>
      <c r="L275" s="69">
        <v>3003243806</v>
      </c>
      <c r="M275" s="73" t="s">
        <v>83</v>
      </c>
      <c r="N275" s="9">
        <v>186</v>
      </c>
      <c r="O275" s="18">
        <v>9325</v>
      </c>
      <c r="P275" s="18">
        <v>1734450</v>
      </c>
      <c r="Q275" s="13">
        <v>44043</v>
      </c>
      <c r="R275" s="31">
        <v>5203350</v>
      </c>
    </row>
    <row r="276" spans="1:18" ht="15" customHeight="1" x14ac:dyDescent="0.25">
      <c r="A276" s="97">
        <v>275</v>
      </c>
      <c r="B276" s="3" t="s">
        <v>503</v>
      </c>
      <c r="C276" s="4">
        <v>20587958</v>
      </c>
      <c r="D276" s="5" t="s">
        <v>504</v>
      </c>
      <c r="E276" s="67" t="s">
        <v>19</v>
      </c>
      <c r="F276" s="68" t="s">
        <v>79</v>
      </c>
      <c r="G276" s="7" t="s">
        <v>21</v>
      </c>
      <c r="H276" s="69" t="s">
        <v>92</v>
      </c>
      <c r="I276" s="69" t="s">
        <v>396</v>
      </c>
      <c r="J276" s="69">
        <v>22639929</v>
      </c>
      <c r="K276" s="69" t="s">
        <v>375</v>
      </c>
      <c r="L276" s="69">
        <v>3003243806</v>
      </c>
      <c r="M276" s="74" t="s">
        <v>83</v>
      </c>
      <c r="N276" s="9">
        <v>186</v>
      </c>
      <c r="O276" s="18">
        <v>9325</v>
      </c>
      <c r="P276" s="18">
        <v>1734450</v>
      </c>
      <c r="Q276" s="13">
        <v>44043</v>
      </c>
      <c r="R276" s="31">
        <v>5203350</v>
      </c>
    </row>
    <row r="277" spans="1:18" ht="15" customHeight="1" x14ac:dyDescent="0.25">
      <c r="A277" s="97">
        <v>276</v>
      </c>
      <c r="B277" s="3" t="s">
        <v>505</v>
      </c>
      <c r="C277" s="4">
        <v>1033726550</v>
      </c>
      <c r="D277" s="5" t="s">
        <v>506</v>
      </c>
      <c r="E277" s="67" t="s">
        <v>19</v>
      </c>
      <c r="F277" s="68" t="s">
        <v>79</v>
      </c>
      <c r="G277" s="7" t="s">
        <v>21</v>
      </c>
      <c r="H277" s="69" t="s">
        <v>92</v>
      </c>
      <c r="I277" s="69" t="s">
        <v>396</v>
      </c>
      <c r="J277" s="69">
        <v>22639929</v>
      </c>
      <c r="K277" s="69" t="s">
        <v>375</v>
      </c>
      <c r="L277" s="69">
        <v>3003243806</v>
      </c>
      <c r="M277" s="74" t="s">
        <v>83</v>
      </c>
      <c r="N277" s="9">
        <v>186</v>
      </c>
      <c r="O277" s="18">
        <v>9325</v>
      </c>
      <c r="P277" s="18">
        <v>1734450</v>
      </c>
      <c r="Q277" s="13">
        <v>44043</v>
      </c>
      <c r="R277" s="31">
        <v>5203350</v>
      </c>
    </row>
    <row r="278" spans="1:18" ht="15" customHeight="1" x14ac:dyDescent="0.25">
      <c r="A278" s="97">
        <v>277</v>
      </c>
      <c r="B278" s="3" t="s">
        <v>507</v>
      </c>
      <c r="C278" s="4">
        <v>1018433241</v>
      </c>
      <c r="D278" s="5" t="s">
        <v>508</v>
      </c>
      <c r="E278" s="67" t="s">
        <v>19</v>
      </c>
      <c r="F278" s="68" t="s">
        <v>79</v>
      </c>
      <c r="G278" s="7" t="s">
        <v>21</v>
      </c>
      <c r="H278" s="69" t="s">
        <v>92</v>
      </c>
      <c r="I278" s="69" t="s">
        <v>396</v>
      </c>
      <c r="J278" s="69">
        <v>22639929</v>
      </c>
      <c r="K278" s="69" t="s">
        <v>375</v>
      </c>
      <c r="L278" s="69">
        <v>3003243806</v>
      </c>
      <c r="M278" s="74" t="s">
        <v>98</v>
      </c>
      <c r="N278" s="9">
        <v>186</v>
      </c>
      <c r="O278" s="18">
        <v>11082</v>
      </c>
      <c r="P278" s="18">
        <v>2061252</v>
      </c>
      <c r="Q278" s="13">
        <v>44043</v>
      </c>
      <c r="R278" s="31">
        <v>6183756</v>
      </c>
    </row>
    <row r="279" spans="1:18" ht="15" customHeight="1" x14ac:dyDescent="0.25">
      <c r="A279" s="97">
        <v>278</v>
      </c>
      <c r="B279" s="3" t="s">
        <v>509</v>
      </c>
      <c r="C279" s="4">
        <v>52050990</v>
      </c>
      <c r="D279" s="5" t="s">
        <v>510</v>
      </c>
      <c r="E279" s="67" t="s">
        <v>19</v>
      </c>
      <c r="F279" s="68" t="s">
        <v>79</v>
      </c>
      <c r="G279" s="7" t="s">
        <v>21</v>
      </c>
      <c r="H279" s="69" t="s">
        <v>92</v>
      </c>
      <c r="I279" s="69" t="s">
        <v>396</v>
      </c>
      <c r="J279" s="69">
        <v>22639929</v>
      </c>
      <c r="K279" s="69" t="s">
        <v>375</v>
      </c>
      <c r="L279" s="69">
        <v>3003243806</v>
      </c>
      <c r="M279" s="74" t="s">
        <v>83</v>
      </c>
      <c r="N279" s="9">
        <v>186</v>
      </c>
      <c r="O279" s="18">
        <v>7405</v>
      </c>
      <c r="P279" s="18">
        <v>1377330</v>
      </c>
      <c r="Q279" s="13">
        <v>44043</v>
      </c>
      <c r="R279" s="31">
        <v>5203350</v>
      </c>
    </row>
    <row r="280" spans="1:18" ht="15" customHeight="1" x14ac:dyDescent="0.25">
      <c r="A280" s="97">
        <v>279</v>
      </c>
      <c r="B280" s="3" t="s">
        <v>511</v>
      </c>
      <c r="C280" s="4">
        <v>79526227</v>
      </c>
      <c r="D280" s="5" t="s">
        <v>512</v>
      </c>
      <c r="E280" s="67" t="s">
        <v>19</v>
      </c>
      <c r="F280" s="68" t="s">
        <v>79</v>
      </c>
      <c r="G280" s="7" t="s">
        <v>21</v>
      </c>
      <c r="H280" s="69" t="s">
        <v>92</v>
      </c>
      <c r="I280" s="69" t="s">
        <v>396</v>
      </c>
      <c r="J280" s="69">
        <v>22639929</v>
      </c>
      <c r="K280" s="69" t="s">
        <v>375</v>
      </c>
      <c r="L280" s="69">
        <v>3003243806</v>
      </c>
      <c r="M280" s="74" t="s">
        <v>83</v>
      </c>
      <c r="N280" s="9">
        <v>186</v>
      </c>
      <c r="O280" s="18">
        <v>7405</v>
      </c>
      <c r="P280" s="18">
        <v>1377330</v>
      </c>
      <c r="Q280" s="13">
        <v>44043</v>
      </c>
      <c r="R280" s="31">
        <v>5203350</v>
      </c>
    </row>
    <row r="281" spans="1:18" ht="15" customHeight="1" x14ac:dyDescent="0.25">
      <c r="A281" s="97">
        <v>280</v>
      </c>
      <c r="B281" s="3" t="s">
        <v>513</v>
      </c>
      <c r="C281" s="4">
        <v>1012342737</v>
      </c>
      <c r="D281" s="5" t="s">
        <v>514</v>
      </c>
      <c r="E281" s="67" t="s">
        <v>19</v>
      </c>
      <c r="F281" s="68" t="s">
        <v>79</v>
      </c>
      <c r="G281" s="7" t="s">
        <v>502</v>
      </c>
      <c r="H281" s="69" t="s">
        <v>92</v>
      </c>
      <c r="I281" s="69" t="s">
        <v>396</v>
      </c>
      <c r="J281" s="69">
        <v>22639929</v>
      </c>
      <c r="K281" s="69" t="s">
        <v>375</v>
      </c>
      <c r="L281" s="69">
        <v>3003243806</v>
      </c>
      <c r="M281" s="74" t="s">
        <v>83</v>
      </c>
      <c r="N281" s="9">
        <v>186</v>
      </c>
      <c r="O281" s="18">
        <v>7405</v>
      </c>
      <c r="P281" s="18">
        <v>1377330</v>
      </c>
      <c r="Q281" s="13">
        <v>44043</v>
      </c>
      <c r="R281" s="31">
        <v>5203350</v>
      </c>
    </row>
    <row r="282" spans="1:18" ht="15" customHeight="1" x14ac:dyDescent="0.25">
      <c r="A282" s="97">
        <v>281</v>
      </c>
      <c r="B282" s="3" t="s">
        <v>515</v>
      </c>
      <c r="C282" s="4">
        <v>53167317</v>
      </c>
      <c r="D282" s="5" t="s">
        <v>516</v>
      </c>
      <c r="E282" s="67" t="s">
        <v>19</v>
      </c>
      <c r="F282" s="68" t="s">
        <v>79</v>
      </c>
      <c r="G282" s="7" t="s">
        <v>517</v>
      </c>
      <c r="H282" s="69" t="s">
        <v>92</v>
      </c>
      <c r="I282" s="69" t="s">
        <v>396</v>
      </c>
      <c r="J282" s="69">
        <v>22639929</v>
      </c>
      <c r="K282" s="69" t="s">
        <v>375</v>
      </c>
      <c r="L282" s="69">
        <v>3003243806</v>
      </c>
      <c r="M282" s="74" t="s">
        <v>83</v>
      </c>
      <c r="N282" s="9">
        <v>186</v>
      </c>
      <c r="O282" s="18">
        <v>7405</v>
      </c>
      <c r="P282" s="18">
        <v>1377330</v>
      </c>
      <c r="Q282" s="13">
        <v>44043</v>
      </c>
      <c r="R282" s="31">
        <v>5203350</v>
      </c>
    </row>
    <row r="283" spans="1:18" ht="15" customHeight="1" x14ac:dyDescent="0.25">
      <c r="A283" s="97">
        <v>282</v>
      </c>
      <c r="B283" s="3" t="s">
        <v>518</v>
      </c>
      <c r="C283" s="4">
        <v>1012401186</v>
      </c>
      <c r="D283" s="5" t="s">
        <v>519</v>
      </c>
      <c r="E283" s="67" t="s">
        <v>19</v>
      </c>
      <c r="F283" s="68" t="s">
        <v>79</v>
      </c>
      <c r="G283" s="7" t="s">
        <v>21</v>
      </c>
      <c r="H283" s="69" t="s">
        <v>92</v>
      </c>
      <c r="I283" s="69" t="s">
        <v>396</v>
      </c>
      <c r="J283" s="69">
        <v>22639929</v>
      </c>
      <c r="K283" s="69" t="s">
        <v>375</v>
      </c>
      <c r="L283" s="69">
        <v>3003243806</v>
      </c>
      <c r="M283" s="74" t="s">
        <v>83</v>
      </c>
      <c r="N283" s="9">
        <v>186</v>
      </c>
      <c r="O283" s="18">
        <v>7405</v>
      </c>
      <c r="P283" s="18">
        <v>1377330</v>
      </c>
      <c r="Q283" s="13">
        <v>44043</v>
      </c>
      <c r="R283" s="31">
        <v>5203350</v>
      </c>
    </row>
    <row r="284" spans="1:18" ht="15" customHeight="1" x14ac:dyDescent="0.25">
      <c r="A284" s="97">
        <v>283</v>
      </c>
      <c r="B284" s="3" t="s">
        <v>77</v>
      </c>
      <c r="C284" s="4">
        <v>52243457</v>
      </c>
      <c r="D284" s="5" t="s">
        <v>78</v>
      </c>
      <c r="E284" s="6" t="s">
        <v>19</v>
      </c>
      <c r="F284" s="7" t="s">
        <v>79</v>
      </c>
      <c r="G284" s="7" t="s">
        <v>80</v>
      </c>
      <c r="H284" s="8" t="s">
        <v>22</v>
      </c>
      <c r="I284" s="8" t="s">
        <v>81</v>
      </c>
      <c r="J284" s="8">
        <v>52619353</v>
      </c>
      <c r="K284" s="8" t="s">
        <v>82</v>
      </c>
      <c r="L284" s="8">
        <v>3134530852</v>
      </c>
      <c r="M284" s="5" t="s">
        <v>83</v>
      </c>
      <c r="N284" s="15">
        <v>186</v>
      </c>
      <c r="O284" s="18">
        <v>9325</v>
      </c>
      <c r="P284" s="18">
        <v>1734450</v>
      </c>
      <c r="Q284" s="13">
        <v>44043</v>
      </c>
      <c r="R284" s="12">
        <f>+P284*3</f>
        <v>5203350</v>
      </c>
    </row>
    <row r="285" spans="1:18" ht="15" customHeight="1" x14ac:dyDescent="0.25">
      <c r="A285" s="97">
        <v>284</v>
      </c>
      <c r="B285" s="3" t="s">
        <v>84</v>
      </c>
      <c r="C285" s="4">
        <v>20369055</v>
      </c>
      <c r="D285" s="5" t="s">
        <v>85</v>
      </c>
      <c r="E285" s="6" t="s">
        <v>19</v>
      </c>
      <c r="F285" s="7" t="s">
        <v>79</v>
      </c>
      <c r="G285" s="7" t="s">
        <v>80</v>
      </c>
      <c r="H285" s="8" t="s">
        <v>22</v>
      </c>
      <c r="I285" s="8" t="s">
        <v>81</v>
      </c>
      <c r="J285" s="8">
        <v>52619353</v>
      </c>
      <c r="K285" s="8" t="s">
        <v>82</v>
      </c>
      <c r="L285" s="8">
        <v>3134530852</v>
      </c>
      <c r="M285" s="108" t="s">
        <v>83</v>
      </c>
      <c r="N285" s="109">
        <v>186</v>
      </c>
      <c r="O285" s="96">
        <v>9325</v>
      </c>
      <c r="P285" s="96">
        <v>1734450</v>
      </c>
      <c r="Q285" s="87">
        <v>44043</v>
      </c>
      <c r="R285" s="110">
        <f>+P285*3</f>
        <v>5203350</v>
      </c>
    </row>
    <row r="286" spans="1:18" ht="15" customHeight="1" x14ac:dyDescent="0.25">
      <c r="A286" s="97">
        <v>285</v>
      </c>
      <c r="B286" s="3" t="s">
        <v>86</v>
      </c>
      <c r="C286" s="4">
        <v>1012441579</v>
      </c>
      <c r="D286" s="5" t="s">
        <v>87</v>
      </c>
      <c r="E286" s="6" t="s">
        <v>19</v>
      </c>
      <c r="F286" s="7" t="s">
        <v>79</v>
      </c>
      <c r="G286" s="7" t="s">
        <v>80</v>
      </c>
      <c r="H286" s="8" t="s">
        <v>22</v>
      </c>
      <c r="I286" s="8" t="s">
        <v>81</v>
      </c>
      <c r="J286" s="8">
        <v>52619353</v>
      </c>
      <c r="K286" s="8" t="s">
        <v>82</v>
      </c>
      <c r="L286" s="8">
        <v>3134530852</v>
      </c>
      <c r="M286" s="5" t="s">
        <v>83</v>
      </c>
      <c r="N286" s="15">
        <v>186</v>
      </c>
      <c r="O286" s="18">
        <v>9325</v>
      </c>
      <c r="P286" s="18">
        <v>1734450</v>
      </c>
      <c r="Q286" s="13">
        <v>44043</v>
      </c>
      <c r="R286" s="12">
        <f>+P286*3</f>
        <v>5203350</v>
      </c>
    </row>
    <row r="287" spans="1:18" ht="15" customHeight="1" x14ac:dyDescent="0.25">
      <c r="A287" s="97">
        <v>286</v>
      </c>
      <c r="B287" s="3" t="s">
        <v>88</v>
      </c>
      <c r="C287" s="4">
        <v>52261937</v>
      </c>
      <c r="D287" s="5" t="s">
        <v>89</v>
      </c>
      <c r="E287" s="6" t="s">
        <v>19</v>
      </c>
      <c r="F287" s="7" t="s">
        <v>79</v>
      </c>
      <c r="G287" s="7" t="s">
        <v>80</v>
      </c>
      <c r="H287" s="8" t="s">
        <v>22</v>
      </c>
      <c r="I287" s="8" t="s">
        <v>81</v>
      </c>
      <c r="J287" s="8">
        <v>52619353</v>
      </c>
      <c r="K287" s="8" t="s">
        <v>82</v>
      </c>
      <c r="L287" s="8">
        <v>3134530852</v>
      </c>
      <c r="M287" s="5" t="s">
        <v>83</v>
      </c>
      <c r="N287" s="15">
        <v>186</v>
      </c>
      <c r="O287" s="18">
        <v>9325</v>
      </c>
      <c r="P287" s="18">
        <v>1734450</v>
      </c>
      <c r="Q287" s="13">
        <v>44043</v>
      </c>
      <c r="R287" s="12">
        <f>+P287*3</f>
        <v>5203350</v>
      </c>
    </row>
    <row r="288" spans="1:18" ht="15" customHeight="1" x14ac:dyDescent="0.25">
      <c r="A288" s="97">
        <v>287</v>
      </c>
      <c r="B288" s="3" t="s">
        <v>90</v>
      </c>
      <c r="C288" s="4">
        <v>2951242</v>
      </c>
      <c r="D288" s="5" t="s">
        <v>91</v>
      </c>
      <c r="E288" s="6" t="s">
        <v>19</v>
      </c>
      <c r="F288" s="7" t="s">
        <v>79</v>
      </c>
      <c r="G288" s="7" t="s">
        <v>80</v>
      </c>
      <c r="H288" s="8" t="s">
        <v>92</v>
      </c>
      <c r="I288" s="8" t="s">
        <v>93</v>
      </c>
      <c r="J288" s="8">
        <v>52767411</v>
      </c>
      <c r="K288" s="8" t="s">
        <v>94</v>
      </c>
      <c r="L288" s="8">
        <v>3133940479</v>
      </c>
      <c r="M288" s="5" t="s">
        <v>95</v>
      </c>
      <c r="N288" s="15">
        <v>186</v>
      </c>
      <c r="O288" s="10" t="s">
        <v>39</v>
      </c>
      <c r="P288" s="18">
        <v>1717922</v>
      </c>
      <c r="Q288" s="13">
        <v>44043</v>
      </c>
      <c r="R288" s="12">
        <f>+P288*3</f>
        <v>5153766</v>
      </c>
    </row>
    <row r="289" spans="1:18" ht="15" customHeight="1" x14ac:dyDescent="0.25">
      <c r="A289" s="97">
        <v>288</v>
      </c>
      <c r="B289" s="3" t="s">
        <v>765</v>
      </c>
      <c r="C289" s="4">
        <v>1012390243</v>
      </c>
      <c r="D289" s="5" t="s">
        <v>766</v>
      </c>
      <c r="E289" s="6" t="s">
        <v>19</v>
      </c>
      <c r="F289" s="7" t="s">
        <v>79</v>
      </c>
      <c r="G289" s="17" t="s">
        <v>719</v>
      </c>
      <c r="H289" s="8" t="s">
        <v>720</v>
      </c>
      <c r="I289" s="8" t="s">
        <v>474</v>
      </c>
      <c r="J289" s="8">
        <v>1023870060</v>
      </c>
      <c r="K289" s="47" t="s">
        <v>721</v>
      </c>
      <c r="L289" s="8">
        <v>3202951536</v>
      </c>
      <c r="M289" s="17" t="s">
        <v>499</v>
      </c>
      <c r="N289" s="54">
        <v>186</v>
      </c>
      <c r="O289" s="61">
        <v>7405</v>
      </c>
      <c r="P289" s="61">
        <f>+O289*N289</f>
        <v>1377330</v>
      </c>
      <c r="Q289" s="13">
        <v>44043</v>
      </c>
      <c r="R289" s="12">
        <f>+O289*558</f>
        <v>4131990</v>
      </c>
    </row>
    <row r="290" spans="1:18" ht="15" customHeight="1" x14ac:dyDescent="0.25">
      <c r="A290" s="97">
        <v>289</v>
      </c>
      <c r="B290" s="53" t="s">
        <v>255</v>
      </c>
      <c r="C290" s="36">
        <v>1012420574</v>
      </c>
      <c r="D290" s="49" t="s">
        <v>256</v>
      </c>
      <c r="E290" s="16" t="s">
        <v>184</v>
      </c>
      <c r="F290" s="7" t="s">
        <v>185</v>
      </c>
      <c r="G290" s="8" t="s">
        <v>43</v>
      </c>
      <c r="H290" s="8" t="s">
        <v>186</v>
      </c>
      <c r="I290" s="8" t="s">
        <v>187</v>
      </c>
      <c r="J290" s="8">
        <v>52465298</v>
      </c>
      <c r="K290" s="47" t="s">
        <v>188</v>
      </c>
      <c r="L290" s="8">
        <v>3105889754</v>
      </c>
      <c r="M290" s="17" t="s">
        <v>195</v>
      </c>
      <c r="N290" s="54">
        <v>186</v>
      </c>
      <c r="O290" s="10">
        <v>9325</v>
      </c>
      <c r="P290" s="18">
        <v>1734450</v>
      </c>
      <c r="Q290" s="13">
        <v>44043</v>
      </c>
      <c r="R290" s="12">
        <v>5203350</v>
      </c>
    </row>
    <row r="291" spans="1:18" ht="15" customHeight="1" x14ac:dyDescent="0.25">
      <c r="A291" s="97">
        <v>290</v>
      </c>
      <c r="B291" s="3" t="s">
        <v>217</v>
      </c>
      <c r="C291" s="36">
        <v>52272525</v>
      </c>
      <c r="D291" s="49" t="s">
        <v>218</v>
      </c>
      <c r="E291" s="16" t="s">
        <v>184</v>
      </c>
      <c r="F291" s="7" t="s">
        <v>185</v>
      </c>
      <c r="G291" s="8" t="s">
        <v>43</v>
      </c>
      <c r="H291" s="8" t="s">
        <v>186</v>
      </c>
      <c r="I291" s="8" t="s">
        <v>187</v>
      </c>
      <c r="J291" s="8">
        <v>52465298</v>
      </c>
      <c r="K291" s="47" t="s">
        <v>188</v>
      </c>
      <c r="L291" s="8">
        <v>3105889754</v>
      </c>
      <c r="M291" s="17" t="s">
        <v>209</v>
      </c>
      <c r="N291" s="15">
        <v>186</v>
      </c>
      <c r="O291" s="10">
        <v>17163</v>
      </c>
      <c r="P291" s="11">
        <v>3192318</v>
      </c>
      <c r="Q291" s="13">
        <v>44043</v>
      </c>
      <c r="R291" s="12">
        <v>9576954</v>
      </c>
    </row>
    <row r="292" spans="1:18" ht="15" customHeight="1" x14ac:dyDescent="0.25">
      <c r="A292" s="97">
        <v>291</v>
      </c>
      <c r="B292" s="3" t="s">
        <v>233</v>
      </c>
      <c r="C292" s="36">
        <v>1073692978</v>
      </c>
      <c r="D292" s="51" t="s">
        <v>234</v>
      </c>
      <c r="E292" s="16" t="s">
        <v>184</v>
      </c>
      <c r="F292" s="7" t="s">
        <v>185</v>
      </c>
      <c r="G292" s="8" t="s">
        <v>43</v>
      </c>
      <c r="H292" s="8" t="s">
        <v>186</v>
      </c>
      <c r="I292" s="8" t="s">
        <v>187</v>
      </c>
      <c r="J292" s="8">
        <v>52465298</v>
      </c>
      <c r="K292" s="47" t="s">
        <v>188</v>
      </c>
      <c r="L292" s="8">
        <v>3105889754</v>
      </c>
      <c r="M292" s="17" t="s">
        <v>195</v>
      </c>
      <c r="N292" s="4">
        <v>186</v>
      </c>
      <c r="O292" s="10">
        <v>9325</v>
      </c>
      <c r="P292" s="18">
        <v>1734450</v>
      </c>
      <c r="Q292" s="13">
        <v>44043</v>
      </c>
      <c r="R292" s="12">
        <v>5203350</v>
      </c>
    </row>
    <row r="293" spans="1:18" ht="15" customHeight="1" x14ac:dyDescent="0.25">
      <c r="A293" s="97">
        <v>292</v>
      </c>
      <c r="B293" s="3" t="s">
        <v>235</v>
      </c>
      <c r="C293" s="36">
        <v>52188351</v>
      </c>
      <c r="D293" s="51" t="s">
        <v>236</v>
      </c>
      <c r="E293" s="16" t="s">
        <v>184</v>
      </c>
      <c r="F293" s="7" t="s">
        <v>185</v>
      </c>
      <c r="G293" s="8" t="s">
        <v>43</v>
      </c>
      <c r="H293" s="8" t="s">
        <v>186</v>
      </c>
      <c r="I293" s="8" t="s">
        <v>187</v>
      </c>
      <c r="J293" s="8">
        <v>52465298</v>
      </c>
      <c r="K293" s="47" t="s">
        <v>188</v>
      </c>
      <c r="L293" s="8">
        <v>3105889754</v>
      </c>
      <c r="M293" s="17" t="s">
        <v>195</v>
      </c>
      <c r="N293" s="15">
        <v>186</v>
      </c>
      <c r="O293" s="10">
        <v>9325</v>
      </c>
      <c r="P293" s="18">
        <v>1734450</v>
      </c>
      <c r="Q293" s="13">
        <v>44043</v>
      </c>
      <c r="R293" s="12">
        <v>5203350</v>
      </c>
    </row>
    <row r="294" spans="1:18" ht="15" customHeight="1" x14ac:dyDescent="0.25">
      <c r="A294" s="97">
        <v>293</v>
      </c>
      <c r="B294" s="3" t="s">
        <v>193</v>
      </c>
      <c r="C294" s="36">
        <v>52190917</v>
      </c>
      <c r="D294" s="51" t="s">
        <v>194</v>
      </c>
      <c r="E294" s="16" t="s">
        <v>184</v>
      </c>
      <c r="F294" s="7" t="s">
        <v>185</v>
      </c>
      <c r="G294" s="8" t="s">
        <v>43</v>
      </c>
      <c r="H294" s="8" t="s">
        <v>186</v>
      </c>
      <c r="I294" s="8" t="s">
        <v>187</v>
      </c>
      <c r="J294" s="8">
        <v>52465298</v>
      </c>
      <c r="K294" s="47" t="s">
        <v>188</v>
      </c>
      <c r="L294" s="8">
        <v>3105889754</v>
      </c>
      <c r="M294" s="17" t="s">
        <v>195</v>
      </c>
      <c r="N294" s="15">
        <v>186</v>
      </c>
      <c r="O294" s="10">
        <v>9325</v>
      </c>
      <c r="P294" s="18">
        <v>1734450</v>
      </c>
      <c r="Q294" s="13">
        <v>44043</v>
      </c>
      <c r="R294" s="12">
        <v>5203350</v>
      </c>
    </row>
    <row r="295" spans="1:18" ht="15" customHeight="1" x14ac:dyDescent="0.25">
      <c r="A295" s="97">
        <v>294</v>
      </c>
      <c r="B295" s="3" t="s">
        <v>224</v>
      </c>
      <c r="C295" s="36">
        <v>79373024</v>
      </c>
      <c r="D295" s="51" t="s">
        <v>225</v>
      </c>
      <c r="E295" s="16" t="s">
        <v>184</v>
      </c>
      <c r="F295" s="7" t="s">
        <v>185</v>
      </c>
      <c r="G295" s="8" t="s">
        <v>43</v>
      </c>
      <c r="H295" s="8" t="s">
        <v>186</v>
      </c>
      <c r="I295" s="8" t="s">
        <v>187</v>
      </c>
      <c r="J295" s="8">
        <v>52465298</v>
      </c>
      <c r="K295" s="47" t="s">
        <v>188</v>
      </c>
      <c r="L295" s="8">
        <v>3105889754</v>
      </c>
      <c r="M295" s="17" t="s">
        <v>226</v>
      </c>
      <c r="N295" s="4">
        <v>186</v>
      </c>
      <c r="O295" s="10">
        <v>85506</v>
      </c>
      <c r="P295" s="18">
        <v>15904116</v>
      </c>
      <c r="Q295" s="13">
        <v>44043</v>
      </c>
      <c r="R295" s="12">
        <v>47712348</v>
      </c>
    </row>
    <row r="296" spans="1:18" ht="15" customHeight="1" x14ac:dyDescent="0.25">
      <c r="A296" s="97">
        <v>295</v>
      </c>
      <c r="B296" s="3" t="s">
        <v>805</v>
      </c>
      <c r="C296" s="4">
        <v>80902871</v>
      </c>
      <c r="D296" s="5" t="s">
        <v>806</v>
      </c>
      <c r="E296" s="6" t="s">
        <v>19</v>
      </c>
      <c r="F296" s="7" t="s">
        <v>797</v>
      </c>
      <c r="G296" s="7" t="s">
        <v>121</v>
      </c>
      <c r="H296" s="8" t="s">
        <v>22</v>
      </c>
      <c r="I296" s="8" t="s">
        <v>793</v>
      </c>
      <c r="J296" s="8">
        <v>52249303</v>
      </c>
      <c r="K296" s="8" t="s">
        <v>794</v>
      </c>
      <c r="L296" s="8">
        <v>3004947436</v>
      </c>
      <c r="M296" s="5" t="s">
        <v>281</v>
      </c>
      <c r="N296" s="4">
        <v>150</v>
      </c>
      <c r="O296" s="18">
        <v>98610</v>
      </c>
      <c r="P296" s="11">
        <f>+N296*O296</f>
        <v>14791500</v>
      </c>
      <c r="Q296" s="13">
        <v>44043</v>
      </c>
      <c r="R296" s="12">
        <f>+P296*3</f>
        <v>44374500</v>
      </c>
    </row>
    <row r="297" spans="1:18" ht="15" customHeight="1" x14ac:dyDescent="0.25">
      <c r="A297" s="97">
        <v>296</v>
      </c>
      <c r="B297" s="3" t="s">
        <v>96</v>
      </c>
      <c r="C297" s="4">
        <v>1010179714</v>
      </c>
      <c r="D297" s="5" t="s">
        <v>97</v>
      </c>
      <c r="E297" s="6" t="s">
        <v>19</v>
      </c>
      <c r="F297" s="7" t="s">
        <v>79</v>
      </c>
      <c r="G297" s="7" t="s">
        <v>80</v>
      </c>
      <c r="H297" s="8" t="s">
        <v>22</v>
      </c>
      <c r="I297" s="8" t="s">
        <v>81</v>
      </c>
      <c r="J297" s="8">
        <v>52619353</v>
      </c>
      <c r="K297" s="8" t="s">
        <v>82</v>
      </c>
      <c r="L297" s="8">
        <v>3134530852</v>
      </c>
      <c r="M297" s="5" t="s">
        <v>98</v>
      </c>
      <c r="N297" s="15">
        <v>186</v>
      </c>
      <c r="O297" s="18">
        <v>11082</v>
      </c>
      <c r="P297" s="18">
        <v>2061252</v>
      </c>
      <c r="Q297" s="13">
        <v>44043</v>
      </c>
      <c r="R297" s="12">
        <f>+P297*3</f>
        <v>6183756</v>
      </c>
    </row>
    <row r="298" spans="1:18" ht="15" customHeight="1" x14ac:dyDescent="0.25">
      <c r="A298" s="97">
        <v>297</v>
      </c>
      <c r="B298" s="3" t="s">
        <v>807</v>
      </c>
      <c r="C298" s="4">
        <v>52634869</v>
      </c>
      <c r="D298" s="5" t="s">
        <v>808</v>
      </c>
      <c r="E298" s="6" t="s">
        <v>19</v>
      </c>
      <c r="F298" s="7" t="s">
        <v>809</v>
      </c>
      <c r="G298" s="7" t="s">
        <v>121</v>
      </c>
      <c r="H298" s="8" t="s">
        <v>22</v>
      </c>
      <c r="I298" s="8" t="s">
        <v>793</v>
      </c>
      <c r="J298" s="8">
        <v>52249303</v>
      </c>
      <c r="K298" s="8" t="s">
        <v>794</v>
      </c>
      <c r="L298" s="8">
        <v>3004947436</v>
      </c>
      <c r="M298" s="5" t="s">
        <v>585</v>
      </c>
      <c r="N298" s="15">
        <v>186</v>
      </c>
      <c r="O298" s="18">
        <v>7405</v>
      </c>
      <c r="P298" s="11">
        <f>+N298*O298</f>
        <v>1377330</v>
      </c>
      <c r="Q298" s="13">
        <v>44043</v>
      </c>
      <c r="R298" s="12">
        <f>+P298*3</f>
        <v>4131990</v>
      </c>
    </row>
    <row r="299" spans="1:18" ht="15" customHeight="1" x14ac:dyDescent="0.25">
      <c r="A299" s="97">
        <v>298</v>
      </c>
      <c r="B299" s="3" t="s">
        <v>172</v>
      </c>
      <c r="C299" s="36">
        <v>10135310</v>
      </c>
      <c r="D299" s="41" t="s">
        <v>173</v>
      </c>
      <c r="E299" s="38" t="s">
        <v>19</v>
      </c>
      <c r="F299" s="39" t="s">
        <v>20</v>
      </c>
      <c r="G299" s="39" t="s">
        <v>169</v>
      </c>
      <c r="H299" s="40" t="s">
        <v>22</v>
      </c>
      <c r="I299" s="40" t="s">
        <v>170</v>
      </c>
      <c r="J299" s="40">
        <v>1012323609</v>
      </c>
      <c r="K299" s="40" t="s">
        <v>171</v>
      </c>
      <c r="L299" s="8">
        <v>3112796845</v>
      </c>
      <c r="M299" s="43" t="s">
        <v>174</v>
      </c>
      <c r="N299" s="44" t="s">
        <v>175</v>
      </c>
      <c r="O299" s="45" t="s">
        <v>176</v>
      </c>
      <c r="P299" s="42">
        <v>10418040</v>
      </c>
      <c r="Q299" s="13">
        <v>44043</v>
      </c>
      <c r="R299" s="12">
        <v>31254120</v>
      </c>
    </row>
    <row r="300" spans="1:18" ht="15" customHeight="1" x14ac:dyDescent="0.25">
      <c r="A300" s="97">
        <v>299</v>
      </c>
      <c r="B300" s="3" t="s">
        <v>520</v>
      </c>
      <c r="C300" s="4">
        <v>35375390</v>
      </c>
      <c r="D300" s="5" t="s">
        <v>521</v>
      </c>
      <c r="E300" s="67" t="s">
        <v>19</v>
      </c>
      <c r="F300" s="68" t="s">
        <v>79</v>
      </c>
      <c r="G300" s="68" t="s">
        <v>43</v>
      </c>
      <c r="H300" s="69" t="s">
        <v>92</v>
      </c>
      <c r="I300" s="69" t="s">
        <v>396</v>
      </c>
      <c r="J300" s="69">
        <v>22639929</v>
      </c>
      <c r="K300" s="69" t="s">
        <v>375</v>
      </c>
      <c r="L300" s="69">
        <v>3003243806</v>
      </c>
      <c r="M300" s="71" t="s">
        <v>98</v>
      </c>
      <c r="N300" s="9">
        <v>186</v>
      </c>
      <c r="O300" s="18">
        <v>11082</v>
      </c>
      <c r="P300" s="18">
        <v>2061252</v>
      </c>
      <c r="Q300" s="13">
        <v>44043</v>
      </c>
      <c r="R300" s="31">
        <v>6183756</v>
      </c>
    </row>
    <row r="301" spans="1:18" ht="15" customHeight="1" x14ac:dyDescent="0.25">
      <c r="A301" s="97">
        <v>300</v>
      </c>
      <c r="B301" s="102" t="s">
        <v>858</v>
      </c>
      <c r="C301" s="103">
        <v>1088268685</v>
      </c>
      <c r="D301" s="104" t="s">
        <v>859</v>
      </c>
      <c r="E301" s="105" t="s">
        <v>19</v>
      </c>
      <c r="F301" s="106" t="s">
        <v>79</v>
      </c>
      <c r="G301" s="106" t="s">
        <v>21</v>
      </c>
      <c r="H301" s="69" t="s">
        <v>92</v>
      </c>
      <c r="I301" s="69" t="s">
        <v>396</v>
      </c>
      <c r="J301" s="69">
        <v>22639929</v>
      </c>
      <c r="K301" s="69" t="s">
        <v>375</v>
      </c>
      <c r="L301" s="69">
        <v>3003243806</v>
      </c>
      <c r="M301" s="66" t="s">
        <v>83</v>
      </c>
      <c r="N301" s="9">
        <v>186</v>
      </c>
      <c r="O301" s="18">
        <v>9325</v>
      </c>
      <c r="P301" s="18">
        <v>1734450</v>
      </c>
      <c r="Q301" s="13">
        <v>44043</v>
      </c>
      <c r="R301" s="31">
        <v>5203350</v>
      </c>
    </row>
    <row r="302" spans="1:18" ht="15" customHeight="1" x14ac:dyDescent="0.25">
      <c r="A302" s="97">
        <v>301</v>
      </c>
      <c r="B302" s="34" t="s">
        <v>137</v>
      </c>
      <c r="C302" s="85">
        <v>52636177</v>
      </c>
      <c r="D302" s="85" t="s">
        <v>138</v>
      </c>
      <c r="E302" s="67" t="s">
        <v>19</v>
      </c>
      <c r="F302" s="69" t="s">
        <v>101</v>
      </c>
      <c r="G302" s="85" t="s">
        <v>121</v>
      </c>
      <c r="H302" s="69" t="s">
        <v>102</v>
      </c>
      <c r="I302" s="69" t="s">
        <v>103</v>
      </c>
      <c r="J302" s="69">
        <v>22583125</v>
      </c>
      <c r="K302" s="86" t="s">
        <v>104</v>
      </c>
      <c r="L302" s="69">
        <v>3003038939</v>
      </c>
      <c r="M302" s="85" t="s">
        <v>68</v>
      </c>
      <c r="N302" s="85">
        <v>186</v>
      </c>
      <c r="O302" s="18">
        <v>9325</v>
      </c>
      <c r="P302" s="18">
        <v>1734450</v>
      </c>
      <c r="Q302" s="13">
        <v>44043</v>
      </c>
      <c r="R302" s="31">
        <f t="shared" ref="R302:R309" si="10">P302*3</f>
        <v>5203350</v>
      </c>
    </row>
    <row r="303" spans="1:18" ht="15" customHeight="1" x14ac:dyDescent="0.25">
      <c r="A303" s="97">
        <v>302</v>
      </c>
      <c r="B303" s="34" t="s">
        <v>139</v>
      </c>
      <c r="C303" s="85">
        <v>52756619</v>
      </c>
      <c r="D303" s="85" t="s">
        <v>140</v>
      </c>
      <c r="E303" s="67" t="s">
        <v>19</v>
      </c>
      <c r="F303" s="69" t="s">
        <v>101</v>
      </c>
      <c r="G303" s="85" t="s">
        <v>121</v>
      </c>
      <c r="H303" s="69" t="s">
        <v>102</v>
      </c>
      <c r="I303" s="69" t="s">
        <v>103</v>
      </c>
      <c r="J303" s="69">
        <v>22583125</v>
      </c>
      <c r="K303" s="86" t="s">
        <v>104</v>
      </c>
      <c r="L303" s="69">
        <v>3003038939</v>
      </c>
      <c r="M303" s="85" t="s">
        <v>68</v>
      </c>
      <c r="N303" s="85">
        <v>186</v>
      </c>
      <c r="O303" s="18">
        <v>9325</v>
      </c>
      <c r="P303" s="18">
        <v>1734450</v>
      </c>
      <c r="Q303" s="13">
        <v>44043</v>
      </c>
      <c r="R303" s="31">
        <f t="shared" si="10"/>
        <v>5203350</v>
      </c>
    </row>
    <row r="304" spans="1:18" ht="15" customHeight="1" x14ac:dyDescent="0.25">
      <c r="A304" s="97">
        <v>303</v>
      </c>
      <c r="B304" s="34" t="s">
        <v>141</v>
      </c>
      <c r="C304" s="85">
        <v>1015451491</v>
      </c>
      <c r="D304" s="85" t="s">
        <v>142</v>
      </c>
      <c r="E304" s="67" t="s">
        <v>19</v>
      </c>
      <c r="F304" s="69" t="s">
        <v>113</v>
      </c>
      <c r="G304" s="85" t="s">
        <v>43</v>
      </c>
      <c r="H304" s="69" t="s">
        <v>102</v>
      </c>
      <c r="I304" s="69" t="s">
        <v>103</v>
      </c>
      <c r="J304" s="69">
        <v>22583125</v>
      </c>
      <c r="K304" s="86" t="s">
        <v>104</v>
      </c>
      <c r="L304" s="69">
        <v>3003038939</v>
      </c>
      <c r="M304" s="85" t="s">
        <v>68</v>
      </c>
      <c r="N304" s="85">
        <v>186</v>
      </c>
      <c r="O304" s="18">
        <v>9325</v>
      </c>
      <c r="P304" s="18">
        <v>1734450</v>
      </c>
      <c r="Q304" s="13">
        <v>44043</v>
      </c>
      <c r="R304" s="31">
        <f t="shared" si="10"/>
        <v>5203350</v>
      </c>
    </row>
    <row r="305" spans="1:18" ht="15" customHeight="1" x14ac:dyDescent="0.25">
      <c r="A305" s="97">
        <v>304</v>
      </c>
      <c r="B305" s="34" t="s">
        <v>143</v>
      </c>
      <c r="C305" s="85">
        <v>1030684759</v>
      </c>
      <c r="D305" s="85" t="s">
        <v>144</v>
      </c>
      <c r="E305" s="67" t="s">
        <v>19</v>
      </c>
      <c r="F305" s="69" t="s">
        <v>113</v>
      </c>
      <c r="G305" s="85" t="s">
        <v>43</v>
      </c>
      <c r="H305" s="69" t="s">
        <v>102</v>
      </c>
      <c r="I305" s="69" t="s">
        <v>103</v>
      </c>
      <c r="J305" s="69">
        <v>22583125</v>
      </c>
      <c r="K305" s="86" t="s">
        <v>104</v>
      </c>
      <c r="L305" s="69">
        <v>3003038939</v>
      </c>
      <c r="M305" s="85" t="s">
        <v>68</v>
      </c>
      <c r="N305" s="85">
        <v>186</v>
      </c>
      <c r="O305" s="18">
        <v>9325</v>
      </c>
      <c r="P305" s="18">
        <v>1734450</v>
      </c>
      <c r="Q305" s="13">
        <v>44043</v>
      </c>
      <c r="R305" s="31">
        <f t="shared" si="10"/>
        <v>5203350</v>
      </c>
    </row>
    <row r="306" spans="1:18" ht="15" customHeight="1" x14ac:dyDescent="0.25">
      <c r="A306" s="97">
        <v>305</v>
      </c>
      <c r="B306" s="34" t="s">
        <v>145</v>
      </c>
      <c r="C306" s="85">
        <v>1030659031</v>
      </c>
      <c r="D306" s="85" t="s">
        <v>146</v>
      </c>
      <c r="E306" s="67" t="s">
        <v>19</v>
      </c>
      <c r="F306" s="69" t="s">
        <v>113</v>
      </c>
      <c r="G306" s="85" t="s">
        <v>43</v>
      </c>
      <c r="H306" s="69" t="s">
        <v>102</v>
      </c>
      <c r="I306" s="69" t="s">
        <v>103</v>
      </c>
      <c r="J306" s="69">
        <v>22583125</v>
      </c>
      <c r="K306" s="86" t="s">
        <v>104</v>
      </c>
      <c r="L306" s="69">
        <v>3003038939</v>
      </c>
      <c r="M306" s="85" t="s">
        <v>108</v>
      </c>
      <c r="N306" s="85">
        <v>186</v>
      </c>
      <c r="O306" s="18">
        <v>7405</v>
      </c>
      <c r="P306" s="18">
        <v>1377330</v>
      </c>
      <c r="Q306" s="13">
        <v>44043</v>
      </c>
      <c r="R306" s="31">
        <f t="shared" si="10"/>
        <v>4131990</v>
      </c>
    </row>
    <row r="307" spans="1:18" ht="15" customHeight="1" x14ac:dyDescent="0.25">
      <c r="A307" s="97">
        <v>306</v>
      </c>
      <c r="B307" s="34" t="s">
        <v>147</v>
      </c>
      <c r="C307" s="85">
        <v>1006122054</v>
      </c>
      <c r="D307" s="85" t="s">
        <v>148</v>
      </c>
      <c r="E307" s="67" t="s">
        <v>19</v>
      </c>
      <c r="F307" s="69" t="s">
        <v>113</v>
      </c>
      <c r="G307" s="85" t="s">
        <v>43</v>
      </c>
      <c r="H307" s="69" t="s">
        <v>102</v>
      </c>
      <c r="I307" s="69" t="s">
        <v>103</v>
      </c>
      <c r="J307" s="69">
        <v>22583125</v>
      </c>
      <c r="K307" s="86" t="s">
        <v>104</v>
      </c>
      <c r="L307" s="69">
        <v>3003038939</v>
      </c>
      <c r="M307" s="85" t="s">
        <v>68</v>
      </c>
      <c r="N307" s="85">
        <v>186</v>
      </c>
      <c r="O307" s="18">
        <v>9325</v>
      </c>
      <c r="P307" s="18">
        <v>1734450</v>
      </c>
      <c r="Q307" s="13">
        <v>44043</v>
      </c>
      <c r="R307" s="31">
        <f t="shared" si="10"/>
        <v>5203350</v>
      </c>
    </row>
    <row r="308" spans="1:18" ht="15" customHeight="1" x14ac:dyDescent="0.25">
      <c r="A308" s="97">
        <v>307</v>
      </c>
      <c r="B308" s="34" t="s">
        <v>149</v>
      </c>
      <c r="C308" s="85">
        <v>1030581806</v>
      </c>
      <c r="D308" s="85" t="s">
        <v>150</v>
      </c>
      <c r="E308" s="67" t="s">
        <v>19</v>
      </c>
      <c r="F308" s="69" t="s">
        <v>101</v>
      </c>
      <c r="G308" s="85" t="s">
        <v>136</v>
      </c>
      <c r="H308" s="69" t="s">
        <v>102</v>
      </c>
      <c r="I308" s="69" t="s">
        <v>103</v>
      </c>
      <c r="J308" s="69">
        <v>22583125</v>
      </c>
      <c r="K308" s="86" t="s">
        <v>104</v>
      </c>
      <c r="L308" s="69">
        <v>3003038939</v>
      </c>
      <c r="M308" s="85" t="s">
        <v>68</v>
      </c>
      <c r="N308" s="85">
        <v>186</v>
      </c>
      <c r="O308" s="18">
        <v>9325</v>
      </c>
      <c r="P308" s="18">
        <v>1734450</v>
      </c>
      <c r="Q308" s="13">
        <v>44043</v>
      </c>
      <c r="R308" s="31">
        <f t="shared" si="10"/>
        <v>5203350</v>
      </c>
    </row>
    <row r="309" spans="1:18" ht="15" customHeight="1" x14ac:dyDescent="0.25">
      <c r="A309" s="97">
        <v>308</v>
      </c>
      <c r="B309" s="34" t="s">
        <v>151</v>
      </c>
      <c r="C309" s="85">
        <v>1026571495</v>
      </c>
      <c r="D309" s="85" t="s">
        <v>152</v>
      </c>
      <c r="E309" s="67" t="s">
        <v>19</v>
      </c>
      <c r="F309" s="69" t="s">
        <v>113</v>
      </c>
      <c r="G309" s="85" t="s">
        <v>43</v>
      </c>
      <c r="H309" s="69" t="s">
        <v>102</v>
      </c>
      <c r="I309" s="69" t="s">
        <v>103</v>
      </c>
      <c r="J309" s="69">
        <v>22583125</v>
      </c>
      <c r="K309" s="86" t="s">
        <v>104</v>
      </c>
      <c r="L309" s="69">
        <v>3003038939</v>
      </c>
      <c r="M309" s="85" t="s">
        <v>68</v>
      </c>
      <c r="N309" s="85">
        <v>186</v>
      </c>
      <c r="O309" s="18">
        <v>9325</v>
      </c>
      <c r="P309" s="18">
        <v>1734450</v>
      </c>
      <c r="Q309" s="13">
        <v>44043</v>
      </c>
      <c r="R309" s="31">
        <f t="shared" si="10"/>
        <v>5203350</v>
      </c>
    </row>
    <row r="310" spans="1:18" ht="15" customHeight="1" x14ac:dyDescent="0.25">
      <c r="A310" s="97">
        <v>309</v>
      </c>
      <c r="B310" s="3" t="s">
        <v>71</v>
      </c>
      <c r="C310" s="4">
        <v>79393459</v>
      </c>
      <c r="D310" s="5" t="s">
        <v>72</v>
      </c>
      <c r="E310" s="6" t="s">
        <v>19</v>
      </c>
      <c r="F310" s="7" t="s">
        <v>42</v>
      </c>
      <c r="G310" s="7" t="s">
        <v>43</v>
      </c>
      <c r="H310" s="8" t="s">
        <v>44</v>
      </c>
      <c r="I310" s="8" t="s">
        <v>45</v>
      </c>
      <c r="J310" s="8">
        <v>32646907</v>
      </c>
      <c r="K310" s="8" t="s">
        <v>46</v>
      </c>
      <c r="L310" s="8">
        <v>3002147729</v>
      </c>
      <c r="M310" s="5" t="s">
        <v>47</v>
      </c>
      <c r="N310" s="15">
        <v>186</v>
      </c>
      <c r="O310" s="18">
        <v>9325</v>
      </c>
      <c r="P310" s="18">
        <v>1734450</v>
      </c>
      <c r="Q310" s="13">
        <v>44043</v>
      </c>
      <c r="R310" s="12">
        <v>5203350</v>
      </c>
    </row>
    <row r="311" spans="1:18" ht="15" customHeight="1" x14ac:dyDescent="0.25">
      <c r="A311" s="97">
        <v>310</v>
      </c>
      <c r="B311" s="64" t="s">
        <v>522</v>
      </c>
      <c r="C311" s="65">
        <v>20892401</v>
      </c>
      <c r="D311" s="66" t="s">
        <v>523</v>
      </c>
      <c r="E311" s="67" t="s">
        <v>19</v>
      </c>
      <c r="F311" s="68" t="s">
        <v>79</v>
      </c>
      <c r="G311" s="68" t="s">
        <v>43</v>
      </c>
      <c r="H311" s="69" t="s">
        <v>92</v>
      </c>
      <c r="I311" s="69" t="s">
        <v>396</v>
      </c>
      <c r="J311" s="69">
        <v>22639929</v>
      </c>
      <c r="K311" s="69" t="s">
        <v>375</v>
      </c>
      <c r="L311" s="69">
        <v>3003243806</v>
      </c>
      <c r="M311" s="66" t="s">
        <v>83</v>
      </c>
      <c r="N311" s="9">
        <v>186</v>
      </c>
      <c r="O311" s="18">
        <v>9325</v>
      </c>
      <c r="P311" s="18">
        <v>1734450</v>
      </c>
      <c r="Q311" s="13">
        <v>44043</v>
      </c>
      <c r="R311" s="31">
        <v>5203350</v>
      </c>
    </row>
    <row r="312" spans="1:18" ht="15" customHeight="1" x14ac:dyDescent="0.25">
      <c r="A312" s="97">
        <v>311</v>
      </c>
      <c r="B312" s="3" t="s">
        <v>73</v>
      </c>
      <c r="C312" s="4">
        <v>52989749</v>
      </c>
      <c r="D312" s="5" t="s">
        <v>74</v>
      </c>
      <c r="E312" s="6" t="s">
        <v>19</v>
      </c>
      <c r="F312" s="7" t="s">
        <v>42</v>
      </c>
      <c r="G312" s="101" t="s">
        <v>857</v>
      </c>
      <c r="H312" s="8" t="s">
        <v>44</v>
      </c>
      <c r="I312" s="8" t="s">
        <v>45</v>
      </c>
      <c r="J312" s="8">
        <v>32646907</v>
      </c>
      <c r="K312" s="8" t="s">
        <v>46</v>
      </c>
      <c r="L312" s="8">
        <v>3002147729</v>
      </c>
      <c r="M312" s="5" t="s">
        <v>63</v>
      </c>
      <c r="N312" s="4">
        <v>157</v>
      </c>
      <c r="O312" s="18">
        <v>70902</v>
      </c>
      <c r="P312" s="18">
        <v>11131614</v>
      </c>
      <c r="Q312" s="13">
        <v>44043</v>
      </c>
      <c r="R312" s="12">
        <v>33394842</v>
      </c>
    </row>
    <row r="313" spans="1:18" ht="15" customHeight="1" x14ac:dyDescent="0.25">
      <c r="A313" s="97">
        <v>312</v>
      </c>
      <c r="B313" s="64" t="s">
        <v>524</v>
      </c>
      <c r="C313" s="65">
        <v>1033800440</v>
      </c>
      <c r="D313" s="66" t="s">
        <v>525</v>
      </c>
      <c r="E313" s="67" t="s">
        <v>19</v>
      </c>
      <c r="F313" s="68" t="s">
        <v>79</v>
      </c>
      <c r="G313" s="68" t="s">
        <v>43</v>
      </c>
      <c r="H313" s="69" t="s">
        <v>92</v>
      </c>
      <c r="I313" s="69" t="s">
        <v>396</v>
      </c>
      <c r="J313" s="69">
        <v>22639929</v>
      </c>
      <c r="K313" s="69" t="s">
        <v>375</v>
      </c>
      <c r="L313" s="69">
        <v>3003243806</v>
      </c>
      <c r="M313" s="66" t="s">
        <v>83</v>
      </c>
      <c r="N313" s="9">
        <v>186</v>
      </c>
      <c r="O313" s="18">
        <v>9325</v>
      </c>
      <c r="P313" s="18">
        <v>1734450</v>
      </c>
      <c r="Q313" s="13">
        <v>44043</v>
      </c>
      <c r="R313" s="31">
        <v>5203350</v>
      </c>
    </row>
    <row r="314" spans="1:18" ht="15" customHeight="1" x14ac:dyDescent="0.25">
      <c r="A314" s="97">
        <v>313</v>
      </c>
      <c r="B314" s="64" t="s">
        <v>526</v>
      </c>
      <c r="C314" s="65">
        <v>80057712</v>
      </c>
      <c r="D314" s="66" t="s">
        <v>527</v>
      </c>
      <c r="E314" s="67" t="s">
        <v>19</v>
      </c>
      <c r="F314" s="68" t="s">
        <v>79</v>
      </c>
      <c r="G314" s="68" t="s">
        <v>528</v>
      </c>
      <c r="H314" s="69" t="s">
        <v>92</v>
      </c>
      <c r="I314" s="69" t="s">
        <v>396</v>
      </c>
      <c r="J314" s="69">
        <v>22639929</v>
      </c>
      <c r="K314" s="69" t="s">
        <v>375</v>
      </c>
      <c r="L314" s="69">
        <v>3003243806</v>
      </c>
      <c r="M314" s="71" t="s">
        <v>98</v>
      </c>
      <c r="N314" s="9">
        <v>186</v>
      </c>
      <c r="O314" s="18">
        <v>11082</v>
      </c>
      <c r="P314" s="18">
        <v>2061252</v>
      </c>
      <c r="Q314" s="13">
        <v>44043</v>
      </c>
      <c r="R314" s="31">
        <v>6183756</v>
      </c>
    </row>
    <row r="315" spans="1:18" ht="15" customHeight="1" x14ac:dyDescent="0.25">
      <c r="A315" s="97">
        <v>314</v>
      </c>
      <c r="B315" s="75" t="s">
        <v>529</v>
      </c>
      <c r="C315" s="9">
        <v>52447476</v>
      </c>
      <c r="D315" s="59" t="s">
        <v>530</v>
      </c>
      <c r="E315" s="67" t="s">
        <v>19</v>
      </c>
      <c r="F315" s="68" t="s">
        <v>79</v>
      </c>
      <c r="G315" s="7" t="s">
        <v>517</v>
      </c>
      <c r="H315" s="69" t="s">
        <v>92</v>
      </c>
      <c r="I315" s="69" t="s">
        <v>396</v>
      </c>
      <c r="J315" s="69">
        <v>22639929</v>
      </c>
      <c r="K315" s="69" t="s">
        <v>375</v>
      </c>
      <c r="L315" s="69">
        <v>3003243806</v>
      </c>
      <c r="M315" s="66" t="s">
        <v>83</v>
      </c>
      <c r="N315" s="9">
        <v>186</v>
      </c>
      <c r="O315" s="18">
        <v>9325</v>
      </c>
      <c r="P315" s="18">
        <v>1734450</v>
      </c>
      <c r="Q315" s="13">
        <v>44043</v>
      </c>
      <c r="R315" s="31">
        <v>5203350</v>
      </c>
    </row>
    <row r="316" spans="1:18" ht="15" customHeight="1" x14ac:dyDescent="0.25">
      <c r="A316" s="97">
        <v>315</v>
      </c>
      <c r="B316" s="3" t="s">
        <v>531</v>
      </c>
      <c r="C316" s="4">
        <v>51783938</v>
      </c>
      <c r="D316" s="5" t="s">
        <v>532</v>
      </c>
      <c r="E316" s="67" t="s">
        <v>19</v>
      </c>
      <c r="F316" s="68" t="s">
        <v>79</v>
      </c>
      <c r="G316" s="7" t="s">
        <v>533</v>
      </c>
      <c r="H316" s="69" t="s">
        <v>92</v>
      </c>
      <c r="I316" s="69" t="s">
        <v>396</v>
      </c>
      <c r="J316" s="69">
        <v>22639929</v>
      </c>
      <c r="K316" s="69" t="s">
        <v>375</v>
      </c>
      <c r="L316" s="69">
        <v>3003243806</v>
      </c>
      <c r="M316" s="66" t="s">
        <v>83</v>
      </c>
      <c r="N316" s="9">
        <v>186</v>
      </c>
      <c r="O316" s="18">
        <v>9325</v>
      </c>
      <c r="P316" s="18">
        <v>1734450</v>
      </c>
      <c r="Q316" s="13">
        <v>44043</v>
      </c>
      <c r="R316" s="31">
        <v>5203350</v>
      </c>
    </row>
    <row r="317" spans="1:18" ht="15" customHeight="1" x14ac:dyDescent="0.25">
      <c r="A317" s="97">
        <v>316</v>
      </c>
      <c r="B317" s="3" t="s">
        <v>710</v>
      </c>
      <c r="C317" s="4">
        <v>51811938</v>
      </c>
      <c r="D317" s="5" t="s">
        <v>711</v>
      </c>
      <c r="E317" s="6" t="s">
        <v>19</v>
      </c>
      <c r="F317" s="7" t="s">
        <v>20</v>
      </c>
      <c r="G317" s="7" t="s">
        <v>712</v>
      </c>
      <c r="H317" s="8" t="s">
        <v>22</v>
      </c>
      <c r="I317" s="8" t="s">
        <v>713</v>
      </c>
      <c r="J317" s="8">
        <v>52973584</v>
      </c>
      <c r="K317" s="8" t="s">
        <v>714</v>
      </c>
      <c r="L317" s="8">
        <v>3132779924</v>
      </c>
      <c r="M317" s="5" t="s">
        <v>25</v>
      </c>
      <c r="N317" s="9">
        <v>186</v>
      </c>
      <c r="O317" s="10">
        <v>11082</v>
      </c>
      <c r="P317" s="11">
        <f>+O317*N317</f>
        <v>2061252</v>
      </c>
      <c r="Q317" s="13">
        <v>44043</v>
      </c>
      <c r="R317" s="12">
        <v>6183756</v>
      </c>
    </row>
    <row r="318" spans="1:18" ht="15" customHeight="1" x14ac:dyDescent="0.25">
      <c r="A318" s="97">
        <v>317</v>
      </c>
      <c r="B318" s="34" t="s">
        <v>153</v>
      </c>
      <c r="C318" s="85">
        <v>24870072</v>
      </c>
      <c r="D318" s="85" t="s">
        <v>154</v>
      </c>
      <c r="E318" s="67" t="s">
        <v>19</v>
      </c>
      <c r="F318" s="69" t="s">
        <v>101</v>
      </c>
      <c r="G318" s="85" t="s">
        <v>43</v>
      </c>
      <c r="H318" s="69" t="s">
        <v>102</v>
      </c>
      <c r="I318" s="69" t="s">
        <v>103</v>
      </c>
      <c r="J318" s="69">
        <v>22583125</v>
      </c>
      <c r="K318" s="86" t="s">
        <v>104</v>
      </c>
      <c r="L318" s="69">
        <v>3003038939</v>
      </c>
      <c r="M318" s="85" t="s">
        <v>68</v>
      </c>
      <c r="N318" s="85">
        <v>186</v>
      </c>
      <c r="O318" s="18">
        <v>9325</v>
      </c>
      <c r="P318" s="18">
        <v>1734450</v>
      </c>
      <c r="Q318" s="13">
        <v>44043</v>
      </c>
      <c r="R318" s="31">
        <f>P318*3</f>
        <v>5203350</v>
      </c>
    </row>
    <row r="319" spans="1:18" ht="15" customHeight="1" x14ac:dyDescent="0.25">
      <c r="A319" s="97">
        <v>318</v>
      </c>
      <c r="B319" s="34" t="s">
        <v>155</v>
      </c>
      <c r="C319" s="85">
        <v>53890285</v>
      </c>
      <c r="D319" s="85" t="s">
        <v>156</v>
      </c>
      <c r="E319" s="67" t="s">
        <v>19</v>
      </c>
      <c r="F319" s="69" t="s">
        <v>107</v>
      </c>
      <c r="G319" s="85" t="s">
        <v>43</v>
      </c>
      <c r="H319" s="69" t="s">
        <v>102</v>
      </c>
      <c r="I319" s="69" t="s">
        <v>103</v>
      </c>
      <c r="J319" s="69">
        <v>22583125</v>
      </c>
      <c r="K319" s="86" t="s">
        <v>104</v>
      </c>
      <c r="L319" s="69">
        <v>3003038939</v>
      </c>
      <c r="M319" s="85" t="s">
        <v>108</v>
      </c>
      <c r="N319" s="85">
        <v>186</v>
      </c>
      <c r="O319" s="18">
        <v>7405</v>
      </c>
      <c r="P319" s="18">
        <v>1377330</v>
      </c>
      <c r="Q319" s="13">
        <v>44043</v>
      </c>
      <c r="R319" s="31">
        <f>P319*3</f>
        <v>4131990</v>
      </c>
    </row>
    <row r="320" spans="1:18" ht="15" customHeight="1" x14ac:dyDescent="0.25">
      <c r="A320" s="97">
        <v>319</v>
      </c>
      <c r="B320" s="34" t="s">
        <v>157</v>
      </c>
      <c r="C320" s="85">
        <v>1030599257</v>
      </c>
      <c r="D320" s="85" t="s">
        <v>158</v>
      </c>
      <c r="E320" s="67" t="s">
        <v>19</v>
      </c>
      <c r="F320" s="69" t="s">
        <v>113</v>
      </c>
      <c r="G320" s="85" t="s">
        <v>43</v>
      </c>
      <c r="H320" s="69" t="s">
        <v>102</v>
      </c>
      <c r="I320" s="69" t="s">
        <v>103</v>
      </c>
      <c r="J320" s="69">
        <v>22583125</v>
      </c>
      <c r="K320" s="86" t="s">
        <v>104</v>
      </c>
      <c r="L320" s="69">
        <v>3003038939</v>
      </c>
      <c r="M320" s="85" t="s">
        <v>68</v>
      </c>
      <c r="N320" s="85">
        <v>186</v>
      </c>
      <c r="O320" s="18">
        <v>9325</v>
      </c>
      <c r="P320" s="18">
        <v>1734450</v>
      </c>
      <c r="Q320" s="13">
        <v>44043</v>
      </c>
      <c r="R320" s="31">
        <f>P320*3</f>
        <v>5203350</v>
      </c>
    </row>
    <row r="321" spans="1:18" ht="15" customHeight="1" x14ac:dyDescent="0.25">
      <c r="A321" s="97">
        <v>320</v>
      </c>
      <c r="B321" s="3" t="s">
        <v>534</v>
      </c>
      <c r="C321" s="4">
        <v>52952627</v>
      </c>
      <c r="D321" s="5" t="s">
        <v>535</v>
      </c>
      <c r="E321" s="67" t="s">
        <v>19</v>
      </c>
      <c r="F321" s="68" t="s">
        <v>79</v>
      </c>
      <c r="G321" s="7" t="s">
        <v>21</v>
      </c>
      <c r="H321" s="69" t="s">
        <v>92</v>
      </c>
      <c r="I321" s="69" t="s">
        <v>396</v>
      </c>
      <c r="J321" s="69">
        <v>22639929</v>
      </c>
      <c r="K321" s="69" t="s">
        <v>375</v>
      </c>
      <c r="L321" s="69">
        <v>3003243806</v>
      </c>
      <c r="M321" s="66" t="s">
        <v>83</v>
      </c>
      <c r="N321" s="9">
        <v>186</v>
      </c>
      <c r="O321" s="18">
        <v>9325</v>
      </c>
      <c r="P321" s="18">
        <v>1734450</v>
      </c>
      <c r="Q321" s="13">
        <v>44043</v>
      </c>
      <c r="R321" s="31">
        <v>5203350</v>
      </c>
    </row>
    <row r="322" spans="1:18" ht="15" customHeight="1" x14ac:dyDescent="0.25">
      <c r="A322" s="97">
        <v>321</v>
      </c>
      <c r="B322" s="3" t="s">
        <v>231</v>
      </c>
      <c r="C322" s="36">
        <v>51894544</v>
      </c>
      <c r="D322" s="51" t="s">
        <v>232</v>
      </c>
      <c r="E322" s="16" t="s">
        <v>184</v>
      </c>
      <c r="F322" s="7" t="s">
        <v>185</v>
      </c>
      <c r="G322" s="8" t="s">
        <v>43</v>
      </c>
      <c r="H322" s="8" t="s">
        <v>186</v>
      </c>
      <c r="I322" s="8" t="s">
        <v>187</v>
      </c>
      <c r="J322" s="8">
        <v>52465298</v>
      </c>
      <c r="K322" s="47" t="s">
        <v>188</v>
      </c>
      <c r="L322" s="8">
        <v>3105889754</v>
      </c>
      <c r="M322" s="17" t="s">
        <v>195</v>
      </c>
      <c r="N322" s="4">
        <v>186</v>
      </c>
      <c r="O322" s="10">
        <v>9325</v>
      </c>
      <c r="P322" s="18">
        <v>1734450</v>
      </c>
      <c r="Q322" s="13">
        <v>44043</v>
      </c>
      <c r="R322" s="12">
        <v>5203350</v>
      </c>
    </row>
    <row r="323" spans="1:18" ht="15" customHeight="1" x14ac:dyDescent="0.25">
      <c r="A323" s="97">
        <v>322</v>
      </c>
      <c r="B323" s="3" t="s">
        <v>240</v>
      </c>
      <c r="C323" s="36">
        <v>80267624</v>
      </c>
      <c r="D323" s="50" t="s">
        <v>241</v>
      </c>
      <c r="E323" s="16" t="s">
        <v>184</v>
      </c>
      <c r="F323" s="7" t="s">
        <v>185</v>
      </c>
      <c r="G323" s="8" t="s">
        <v>43</v>
      </c>
      <c r="H323" s="8" t="s">
        <v>186</v>
      </c>
      <c r="I323" s="8" t="s">
        <v>187</v>
      </c>
      <c r="J323" s="8">
        <v>52465298</v>
      </c>
      <c r="K323" s="47" t="s">
        <v>188</v>
      </c>
      <c r="L323" s="8">
        <v>3105889754</v>
      </c>
      <c r="M323" s="17" t="s">
        <v>192</v>
      </c>
      <c r="N323" s="4">
        <v>186</v>
      </c>
      <c r="O323" s="10">
        <v>17163</v>
      </c>
      <c r="P323" s="11">
        <v>3192318</v>
      </c>
      <c r="Q323" s="13">
        <v>44043</v>
      </c>
      <c r="R323" s="12">
        <v>9576954</v>
      </c>
    </row>
    <row r="324" spans="1:18" ht="15" customHeight="1" x14ac:dyDescent="0.25">
      <c r="A324" s="97">
        <v>323</v>
      </c>
      <c r="B324" s="3" t="s">
        <v>348</v>
      </c>
      <c r="C324" s="4">
        <v>53032386</v>
      </c>
      <c r="D324" s="5" t="s">
        <v>349</v>
      </c>
      <c r="E324" s="6" t="s">
        <v>19</v>
      </c>
      <c r="F324" s="7" t="s">
        <v>350</v>
      </c>
      <c r="G324" s="7" t="s">
        <v>31</v>
      </c>
      <c r="H324" s="8" t="s">
        <v>22</v>
      </c>
      <c r="I324" s="8" t="s">
        <v>332</v>
      </c>
      <c r="J324" s="8">
        <v>51662632</v>
      </c>
      <c r="K324" s="47" t="s">
        <v>333</v>
      </c>
      <c r="L324" s="8">
        <v>3104773717</v>
      </c>
      <c r="M324" s="5" t="s">
        <v>68</v>
      </c>
      <c r="N324" s="4">
        <v>186</v>
      </c>
      <c r="O324" s="10">
        <v>9325</v>
      </c>
      <c r="P324" s="11">
        <f>+O324*N324</f>
        <v>1734450</v>
      </c>
      <c r="Q324" s="13">
        <v>44043</v>
      </c>
      <c r="R324" s="12">
        <f>+P324*3</f>
        <v>5203350</v>
      </c>
    </row>
    <row r="325" spans="1:18" ht="15" customHeight="1" x14ac:dyDescent="0.25">
      <c r="A325" s="97">
        <v>324</v>
      </c>
      <c r="B325" s="34" t="s">
        <v>159</v>
      </c>
      <c r="C325" s="85">
        <v>1024553887</v>
      </c>
      <c r="D325" s="85" t="s">
        <v>160</v>
      </c>
      <c r="E325" s="67" t="s">
        <v>19</v>
      </c>
      <c r="F325" s="69" t="s">
        <v>113</v>
      </c>
      <c r="G325" s="85" t="s">
        <v>43</v>
      </c>
      <c r="H325" s="69" t="s">
        <v>102</v>
      </c>
      <c r="I325" s="69" t="s">
        <v>103</v>
      </c>
      <c r="J325" s="69">
        <v>22583125</v>
      </c>
      <c r="K325" s="86" t="s">
        <v>104</v>
      </c>
      <c r="L325" s="69">
        <v>3003038939</v>
      </c>
      <c r="M325" s="85" t="s">
        <v>108</v>
      </c>
      <c r="N325" s="85">
        <v>186</v>
      </c>
      <c r="O325" s="18">
        <v>7405</v>
      </c>
      <c r="P325" s="18">
        <v>1377330</v>
      </c>
      <c r="Q325" s="13">
        <v>44043</v>
      </c>
      <c r="R325" s="31">
        <f>P325*3</f>
        <v>4131990</v>
      </c>
    </row>
    <row r="326" spans="1:18" ht="15" customHeight="1" x14ac:dyDescent="0.25">
      <c r="A326" s="97">
        <v>325</v>
      </c>
      <c r="B326" s="64" t="s">
        <v>536</v>
      </c>
      <c r="C326" s="65">
        <v>80764922</v>
      </c>
      <c r="D326" s="66" t="s">
        <v>537</v>
      </c>
      <c r="E326" s="67" t="s">
        <v>19</v>
      </c>
      <c r="F326" s="68" t="s">
        <v>79</v>
      </c>
      <c r="G326" s="68" t="s">
        <v>43</v>
      </c>
      <c r="H326" s="69" t="s">
        <v>92</v>
      </c>
      <c r="I326" s="69" t="s">
        <v>396</v>
      </c>
      <c r="J326" s="69">
        <v>22639929</v>
      </c>
      <c r="K326" s="69" t="s">
        <v>375</v>
      </c>
      <c r="L326" s="69">
        <v>3003243806</v>
      </c>
      <c r="M326" s="71" t="s">
        <v>92</v>
      </c>
      <c r="N326" s="9">
        <v>120</v>
      </c>
      <c r="O326" s="18">
        <v>23997</v>
      </c>
      <c r="P326" s="18">
        <v>2879640</v>
      </c>
      <c r="Q326" s="13">
        <v>44043</v>
      </c>
      <c r="R326" s="31">
        <v>8638920</v>
      </c>
    </row>
    <row r="327" spans="1:18" ht="15" customHeight="1" x14ac:dyDescent="0.25">
      <c r="A327" s="97">
        <v>326</v>
      </c>
      <c r="B327" s="3" t="s">
        <v>323</v>
      </c>
      <c r="C327" s="4">
        <v>80123706</v>
      </c>
      <c r="D327" s="5" t="s">
        <v>324</v>
      </c>
      <c r="E327" s="16" t="s">
        <v>19</v>
      </c>
      <c r="F327" s="7" t="s">
        <v>20</v>
      </c>
      <c r="G327" s="7" t="s">
        <v>136</v>
      </c>
      <c r="H327" s="8" t="s">
        <v>258</v>
      </c>
      <c r="I327" s="8" t="s">
        <v>259</v>
      </c>
      <c r="J327" s="56">
        <v>52074865</v>
      </c>
      <c r="K327" s="8" t="s">
        <v>260</v>
      </c>
      <c r="L327" s="8">
        <v>3112725794</v>
      </c>
      <c r="M327" s="5" t="s">
        <v>25</v>
      </c>
      <c r="N327" s="4">
        <f>186+24</f>
        <v>210</v>
      </c>
      <c r="O327" s="10">
        <v>11082</v>
      </c>
      <c r="P327" s="11">
        <f>+N327*O327</f>
        <v>2327220</v>
      </c>
      <c r="Q327" s="57">
        <v>44043</v>
      </c>
      <c r="R327" s="58">
        <f>+P327*3</f>
        <v>6981660</v>
      </c>
    </row>
    <row r="328" spans="1:18" ht="15" customHeight="1" x14ac:dyDescent="0.25">
      <c r="A328" s="97">
        <v>327</v>
      </c>
      <c r="B328" s="3" t="s">
        <v>538</v>
      </c>
      <c r="C328" s="4">
        <v>52954063</v>
      </c>
      <c r="D328" s="5" t="s">
        <v>539</v>
      </c>
      <c r="E328" s="67" t="s">
        <v>19</v>
      </c>
      <c r="F328" s="68" t="s">
        <v>79</v>
      </c>
      <c r="G328" s="68" t="s">
        <v>43</v>
      </c>
      <c r="H328" s="69" t="s">
        <v>92</v>
      </c>
      <c r="I328" s="69" t="s">
        <v>396</v>
      </c>
      <c r="J328" s="69">
        <v>22639929</v>
      </c>
      <c r="K328" s="69" t="s">
        <v>375</v>
      </c>
      <c r="L328" s="69">
        <v>3003243806</v>
      </c>
      <c r="M328" s="66" t="s">
        <v>83</v>
      </c>
      <c r="N328" s="9">
        <v>186</v>
      </c>
      <c r="O328" s="18">
        <v>9325</v>
      </c>
      <c r="P328" s="18">
        <v>1734450</v>
      </c>
      <c r="Q328" s="13">
        <v>44043</v>
      </c>
      <c r="R328" s="31">
        <v>5203350</v>
      </c>
    </row>
    <row r="329" spans="1:18" ht="15" customHeight="1" x14ac:dyDescent="0.25">
      <c r="A329" s="97">
        <v>328</v>
      </c>
      <c r="B329" s="34" t="s">
        <v>161</v>
      </c>
      <c r="C329" s="85">
        <v>1030520771</v>
      </c>
      <c r="D329" s="85" t="s">
        <v>162</v>
      </c>
      <c r="E329" s="67" t="s">
        <v>19</v>
      </c>
      <c r="F329" s="69" t="s">
        <v>113</v>
      </c>
      <c r="G329" s="85" t="s">
        <v>43</v>
      </c>
      <c r="H329" s="69" t="s">
        <v>102</v>
      </c>
      <c r="I329" s="69" t="s">
        <v>103</v>
      </c>
      <c r="J329" s="69">
        <v>22583125</v>
      </c>
      <c r="K329" s="86" t="s">
        <v>104</v>
      </c>
      <c r="L329" s="69">
        <v>3003038939</v>
      </c>
      <c r="M329" s="85" t="s">
        <v>108</v>
      </c>
      <c r="N329" s="85">
        <v>186</v>
      </c>
      <c r="O329" s="18">
        <v>7405</v>
      </c>
      <c r="P329" s="18">
        <v>1377330</v>
      </c>
      <c r="Q329" s="13">
        <v>44043</v>
      </c>
      <c r="R329" s="31">
        <f>P329*3</f>
        <v>4131990</v>
      </c>
    </row>
    <row r="330" spans="1:18" ht="15" customHeight="1" x14ac:dyDescent="0.25">
      <c r="A330" s="97">
        <v>329</v>
      </c>
      <c r="B330" s="3" t="s">
        <v>724</v>
      </c>
      <c r="C330" s="4">
        <v>52500360</v>
      </c>
      <c r="D330" s="5" t="s">
        <v>725</v>
      </c>
      <c r="E330" s="6" t="s">
        <v>19</v>
      </c>
      <c r="F330" s="7" t="s">
        <v>79</v>
      </c>
      <c r="G330" s="17" t="s">
        <v>719</v>
      </c>
      <c r="H330" s="8" t="s">
        <v>720</v>
      </c>
      <c r="I330" s="8" t="s">
        <v>474</v>
      </c>
      <c r="J330" s="8">
        <v>1023870060</v>
      </c>
      <c r="K330" s="47" t="s">
        <v>721</v>
      </c>
      <c r="L330" s="8">
        <v>3202951536</v>
      </c>
      <c r="M330" s="5" t="s">
        <v>83</v>
      </c>
      <c r="N330" s="9">
        <v>186</v>
      </c>
      <c r="O330" s="10">
        <v>9325</v>
      </c>
      <c r="P330" s="10">
        <v>1734450</v>
      </c>
      <c r="Q330" s="13">
        <v>44043</v>
      </c>
      <c r="R330" s="12">
        <f>+O330*558</f>
        <v>5203350</v>
      </c>
    </row>
    <row r="331" spans="1:18" ht="15" customHeight="1" x14ac:dyDescent="0.25">
      <c r="A331" s="97">
        <v>330</v>
      </c>
      <c r="B331" s="3" t="s">
        <v>726</v>
      </c>
      <c r="C331" s="4">
        <v>1026572473</v>
      </c>
      <c r="D331" s="5" t="s">
        <v>727</v>
      </c>
      <c r="E331" s="6" t="s">
        <v>19</v>
      </c>
      <c r="F331" s="7" t="s">
        <v>79</v>
      </c>
      <c r="G331" s="17" t="s">
        <v>719</v>
      </c>
      <c r="H331" s="8" t="s">
        <v>720</v>
      </c>
      <c r="I331" s="8" t="s">
        <v>474</v>
      </c>
      <c r="J331" s="8">
        <v>1023870060</v>
      </c>
      <c r="K331" s="47" t="s">
        <v>721</v>
      </c>
      <c r="L331" s="8">
        <v>3202951536</v>
      </c>
      <c r="M331" s="5" t="s">
        <v>83</v>
      </c>
      <c r="N331" s="9">
        <v>186</v>
      </c>
      <c r="O331" s="10">
        <v>9325</v>
      </c>
      <c r="P331" s="10">
        <v>1734450</v>
      </c>
      <c r="Q331" s="13">
        <v>44043</v>
      </c>
      <c r="R331" s="12">
        <f>+O331*558</f>
        <v>5203350</v>
      </c>
    </row>
    <row r="332" spans="1:18" ht="15" customHeight="1" x14ac:dyDescent="0.25">
      <c r="A332" s="97">
        <v>331</v>
      </c>
      <c r="B332" s="64" t="s">
        <v>540</v>
      </c>
      <c r="C332" s="65">
        <v>28697871</v>
      </c>
      <c r="D332" s="66" t="s">
        <v>541</v>
      </c>
      <c r="E332" s="67" t="s">
        <v>19</v>
      </c>
      <c r="F332" s="68" t="s">
        <v>79</v>
      </c>
      <c r="G332" s="68" t="s">
        <v>43</v>
      </c>
      <c r="H332" s="69" t="s">
        <v>92</v>
      </c>
      <c r="I332" s="69" t="s">
        <v>396</v>
      </c>
      <c r="J332" s="69">
        <v>22639929</v>
      </c>
      <c r="K332" s="69" t="s">
        <v>375</v>
      </c>
      <c r="L332" s="69">
        <v>3003243806</v>
      </c>
      <c r="M332" s="66" t="s">
        <v>83</v>
      </c>
      <c r="N332" s="9">
        <v>186</v>
      </c>
      <c r="O332" s="18">
        <v>9325</v>
      </c>
      <c r="P332" s="18">
        <v>1734450</v>
      </c>
      <c r="Q332" s="13">
        <v>44043</v>
      </c>
      <c r="R332" s="31">
        <v>5203350</v>
      </c>
    </row>
    <row r="333" spans="1:18" ht="15" customHeight="1" x14ac:dyDescent="0.25">
      <c r="A333" s="97">
        <v>332</v>
      </c>
      <c r="B333" s="64" t="s">
        <v>542</v>
      </c>
      <c r="C333" s="65">
        <v>80273471</v>
      </c>
      <c r="D333" s="66" t="s">
        <v>543</v>
      </c>
      <c r="E333" s="67" t="s">
        <v>19</v>
      </c>
      <c r="F333" s="68" t="s">
        <v>79</v>
      </c>
      <c r="G333" s="68" t="s">
        <v>43</v>
      </c>
      <c r="H333" s="69" t="s">
        <v>92</v>
      </c>
      <c r="I333" s="69" t="s">
        <v>396</v>
      </c>
      <c r="J333" s="69">
        <v>22639929</v>
      </c>
      <c r="K333" s="69" t="s">
        <v>375</v>
      </c>
      <c r="L333" s="69">
        <v>3003243806</v>
      </c>
      <c r="M333" s="71" t="s">
        <v>98</v>
      </c>
      <c r="N333" s="9">
        <v>186</v>
      </c>
      <c r="O333" s="18">
        <v>11082</v>
      </c>
      <c r="P333" s="18">
        <v>2061252</v>
      </c>
      <c r="Q333" s="13">
        <v>44043</v>
      </c>
      <c r="R333" s="31">
        <v>6183756</v>
      </c>
    </row>
    <row r="334" spans="1:18" ht="15" customHeight="1" x14ac:dyDescent="0.25">
      <c r="A334" s="97">
        <v>333</v>
      </c>
      <c r="B334" s="34" t="s">
        <v>704</v>
      </c>
      <c r="C334" s="84">
        <v>1026559007</v>
      </c>
      <c r="D334" s="84" t="s">
        <v>632</v>
      </c>
      <c r="E334" s="67" t="s">
        <v>19</v>
      </c>
      <c r="F334" s="69" t="s">
        <v>554</v>
      </c>
      <c r="G334" s="85" t="s">
        <v>43</v>
      </c>
      <c r="H334" s="69" t="s">
        <v>556</v>
      </c>
      <c r="I334" s="69" t="s">
        <v>557</v>
      </c>
      <c r="J334" s="69">
        <v>51955048</v>
      </c>
      <c r="K334" s="86" t="s">
        <v>558</v>
      </c>
      <c r="L334" s="69">
        <v>3152553069</v>
      </c>
      <c r="M334" s="85" t="s">
        <v>559</v>
      </c>
      <c r="N334" s="85">
        <v>186</v>
      </c>
      <c r="O334" s="18">
        <v>8851</v>
      </c>
      <c r="P334" s="18">
        <f>O334*N334</f>
        <v>1646286</v>
      </c>
      <c r="Q334" s="13">
        <v>44043</v>
      </c>
      <c r="R334" s="31">
        <v>4938858</v>
      </c>
    </row>
    <row r="335" spans="1:18" ht="15" customHeight="1" x14ac:dyDescent="0.25">
      <c r="A335" s="97">
        <v>334</v>
      </c>
      <c r="B335" s="34" t="s">
        <v>722</v>
      </c>
      <c r="C335" s="4">
        <v>1032460674</v>
      </c>
      <c r="D335" s="17" t="s">
        <v>723</v>
      </c>
      <c r="E335" s="6" t="s">
        <v>19</v>
      </c>
      <c r="F335" s="7" t="s">
        <v>79</v>
      </c>
      <c r="G335" s="17" t="s">
        <v>719</v>
      </c>
      <c r="H335" s="8" t="s">
        <v>720</v>
      </c>
      <c r="I335" s="8" t="s">
        <v>474</v>
      </c>
      <c r="J335" s="8">
        <v>1023870060</v>
      </c>
      <c r="K335" s="47" t="s">
        <v>721</v>
      </c>
      <c r="L335" s="8">
        <v>3202951536</v>
      </c>
      <c r="M335" s="5" t="s">
        <v>83</v>
      </c>
      <c r="N335" s="9">
        <v>186</v>
      </c>
      <c r="O335" s="10">
        <v>9325</v>
      </c>
      <c r="P335" s="10">
        <f>+O335*186</f>
        <v>1734450</v>
      </c>
      <c r="Q335" s="13">
        <v>44043</v>
      </c>
      <c r="R335" s="12">
        <f>+O335*558</f>
        <v>5203350</v>
      </c>
    </row>
    <row r="336" spans="1:18" ht="15" customHeight="1" x14ac:dyDescent="0.25">
      <c r="A336" s="97">
        <v>335</v>
      </c>
      <c r="B336" s="34" t="s">
        <v>389</v>
      </c>
      <c r="C336" s="4">
        <v>52984330</v>
      </c>
      <c r="D336" s="59" t="s">
        <v>390</v>
      </c>
      <c r="E336" s="6" t="s">
        <v>19</v>
      </c>
      <c r="F336" s="7" t="s">
        <v>79</v>
      </c>
      <c r="G336" s="7" t="s">
        <v>31</v>
      </c>
      <c r="H336" s="8" t="s">
        <v>22</v>
      </c>
      <c r="I336" s="8" t="s">
        <v>380</v>
      </c>
      <c r="J336" s="8">
        <v>51662632</v>
      </c>
      <c r="K336" s="8" t="s">
        <v>381</v>
      </c>
      <c r="L336" s="8">
        <v>3104773717</v>
      </c>
      <c r="M336" s="5" t="s">
        <v>83</v>
      </c>
      <c r="N336" s="15">
        <v>186</v>
      </c>
      <c r="O336" s="18">
        <v>9325</v>
      </c>
      <c r="P336" s="18">
        <f>+O336*N336</f>
        <v>1734450</v>
      </c>
      <c r="Q336" s="63">
        <v>44043</v>
      </c>
      <c r="R336" s="31">
        <f>+P336*3</f>
        <v>5203350</v>
      </c>
    </row>
    <row r="337" spans="1:18" ht="15" customHeight="1" x14ac:dyDescent="0.25">
      <c r="A337" s="97">
        <v>336</v>
      </c>
      <c r="B337" s="34" t="s">
        <v>728</v>
      </c>
      <c r="C337" s="4">
        <v>52838863</v>
      </c>
      <c r="D337" s="17" t="s">
        <v>729</v>
      </c>
      <c r="E337" s="6" t="s">
        <v>19</v>
      </c>
      <c r="F337" s="7" t="s">
        <v>79</v>
      </c>
      <c r="G337" s="17" t="s">
        <v>719</v>
      </c>
      <c r="H337" s="8" t="s">
        <v>720</v>
      </c>
      <c r="I337" s="8" t="s">
        <v>474</v>
      </c>
      <c r="J337" s="8">
        <v>1023870060</v>
      </c>
      <c r="K337" s="47" t="s">
        <v>721</v>
      </c>
      <c r="L337" s="8">
        <v>3202951536</v>
      </c>
      <c r="M337" s="5" t="s">
        <v>83</v>
      </c>
      <c r="N337" s="9">
        <v>186</v>
      </c>
      <c r="O337" s="10">
        <v>9325</v>
      </c>
      <c r="P337" s="10">
        <v>1734450</v>
      </c>
      <c r="Q337" s="13">
        <v>44043</v>
      </c>
      <c r="R337" s="12">
        <f>+O337*558</f>
        <v>5203350</v>
      </c>
    </row>
    <row r="338" spans="1:18" ht="15" customHeight="1" x14ac:dyDescent="0.25">
      <c r="A338" s="97">
        <v>337</v>
      </c>
      <c r="B338" s="34" t="s">
        <v>163</v>
      </c>
      <c r="C338" s="85">
        <v>1101754578</v>
      </c>
      <c r="D338" s="85" t="s">
        <v>164</v>
      </c>
      <c r="E338" s="67" t="s">
        <v>19</v>
      </c>
      <c r="F338" s="69" t="s">
        <v>113</v>
      </c>
      <c r="G338" s="85" t="s">
        <v>43</v>
      </c>
      <c r="H338" s="69" t="s">
        <v>102</v>
      </c>
      <c r="I338" s="69" t="s">
        <v>103</v>
      </c>
      <c r="J338" s="69">
        <v>22583125</v>
      </c>
      <c r="K338" s="86" t="s">
        <v>104</v>
      </c>
      <c r="L338" s="69">
        <v>3003038939</v>
      </c>
      <c r="M338" s="85" t="s">
        <v>108</v>
      </c>
      <c r="N338" s="85">
        <v>186</v>
      </c>
      <c r="O338" s="18">
        <v>7405</v>
      </c>
      <c r="P338" s="18">
        <v>1377330</v>
      </c>
      <c r="Q338" s="13">
        <v>44043</v>
      </c>
      <c r="R338" s="31">
        <f>P338*3</f>
        <v>4131990</v>
      </c>
    </row>
    <row r="339" spans="1:18" ht="15" customHeight="1" x14ac:dyDescent="0.25">
      <c r="A339" s="97">
        <v>338</v>
      </c>
      <c r="B339" s="34" t="s">
        <v>544</v>
      </c>
      <c r="C339" s="4">
        <v>1023937010</v>
      </c>
      <c r="D339" s="5" t="s">
        <v>545</v>
      </c>
      <c r="E339" s="67" t="s">
        <v>19</v>
      </c>
      <c r="F339" s="7" t="s">
        <v>546</v>
      </c>
      <c r="G339" s="68" t="s">
        <v>43</v>
      </c>
      <c r="H339" s="69" t="s">
        <v>92</v>
      </c>
      <c r="I339" s="69" t="s">
        <v>396</v>
      </c>
      <c r="J339" s="69">
        <v>22639929</v>
      </c>
      <c r="K339" s="69" t="s">
        <v>375</v>
      </c>
      <c r="L339" s="69">
        <v>3003243806</v>
      </c>
      <c r="M339" s="8" t="s">
        <v>547</v>
      </c>
      <c r="N339" s="9">
        <v>186</v>
      </c>
      <c r="O339" s="18">
        <v>9325</v>
      </c>
      <c r="P339" s="18">
        <v>1734450</v>
      </c>
      <c r="Q339" s="13">
        <v>44043</v>
      </c>
      <c r="R339" s="31">
        <v>5203350</v>
      </c>
    </row>
    <row r="340" spans="1:18" ht="15" customHeight="1" x14ac:dyDescent="0.25">
      <c r="A340" s="97">
        <v>339</v>
      </c>
      <c r="B340" s="34" t="s">
        <v>705</v>
      </c>
      <c r="C340" s="84">
        <v>1022984783</v>
      </c>
      <c r="D340" s="84" t="s">
        <v>633</v>
      </c>
      <c r="E340" s="67" t="s">
        <v>19</v>
      </c>
      <c r="F340" s="69" t="s">
        <v>554</v>
      </c>
      <c r="G340" s="85" t="s">
        <v>43</v>
      </c>
      <c r="H340" s="69" t="s">
        <v>556</v>
      </c>
      <c r="I340" s="69" t="s">
        <v>557</v>
      </c>
      <c r="J340" s="69">
        <v>51955048</v>
      </c>
      <c r="K340" s="86" t="s">
        <v>558</v>
      </c>
      <c r="L340" s="69">
        <v>3152553069</v>
      </c>
      <c r="M340" s="85" t="s">
        <v>564</v>
      </c>
      <c r="N340" s="85">
        <v>186</v>
      </c>
      <c r="O340" s="18">
        <v>17163</v>
      </c>
      <c r="P340" s="18">
        <f>O340*N340</f>
        <v>3192318</v>
      </c>
      <c r="Q340" s="13">
        <v>44043</v>
      </c>
      <c r="R340" s="31">
        <v>9576954</v>
      </c>
    </row>
    <row r="341" spans="1:18" ht="15" customHeight="1" x14ac:dyDescent="0.25">
      <c r="A341" s="97">
        <v>340</v>
      </c>
      <c r="B341" s="34" t="s">
        <v>706</v>
      </c>
      <c r="C341" s="84">
        <v>30415078</v>
      </c>
      <c r="D341" s="84" t="s">
        <v>634</v>
      </c>
      <c r="E341" s="67" t="s">
        <v>19</v>
      </c>
      <c r="F341" s="69" t="s">
        <v>554</v>
      </c>
      <c r="G341" s="85" t="s">
        <v>43</v>
      </c>
      <c r="H341" s="69" t="s">
        <v>556</v>
      </c>
      <c r="I341" s="69" t="s">
        <v>557</v>
      </c>
      <c r="J341" s="69">
        <v>51955048</v>
      </c>
      <c r="K341" s="86" t="s">
        <v>558</v>
      </c>
      <c r="L341" s="69">
        <v>3152553069</v>
      </c>
      <c r="M341" s="85" t="s">
        <v>559</v>
      </c>
      <c r="N341" s="85">
        <v>186</v>
      </c>
      <c r="O341" s="18">
        <v>9325</v>
      </c>
      <c r="P341" s="18">
        <f>O341*N341</f>
        <v>1734450</v>
      </c>
      <c r="Q341" s="13">
        <v>44043</v>
      </c>
      <c r="R341" s="31">
        <v>5203350</v>
      </c>
    </row>
    <row r="342" spans="1:18" ht="15" customHeight="1" x14ac:dyDescent="0.25">
      <c r="A342" s="97">
        <v>341</v>
      </c>
      <c r="B342" s="34" t="s">
        <v>707</v>
      </c>
      <c r="C342" s="84">
        <v>45479481</v>
      </c>
      <c r="D342" s="84" t="s">
        <v>635</v>
      </c>
      <c r="E342" s="67" t="s">
        <v>19</v>
      </c>
      <c r="F342" s="69" t="s">
        <v>554</v>
      </c>
      <c r="G342" s="85" t="s">
        <v>598</v>
      </c>
      <c r="H342" s="69" t="s">
        <v>556</v>
      </c>
      <c r="I342" s="69" t="s">
        <v>557</v>
      </c>
      <c r="J342" s="69">
        <v>51955048</v>
      </c>
      <c r="K342" s="86" t="s">
        <v>558</v>
      </c>
      <c r="L342" s="69">
        <v>3152553069</v>
      </c>
      <c r="M342" s="85" t="s">
        <v>559</v>
      </c>
      <c r="N342" s="85">
        <v>186</v>
      </c>
      <c r="O342" s="18">
        <v>9325</v>
      </c>
      <c r="P342" s="18">
        <f>O342*N342</f>
        <v>1734450</v>
      </c>
      <c r="Q342" s="13">
        <v>44043</v>
      </c>
      <c r="R342" s="31">
        <v>5203350</v>
      </c>
    </row>
    <row r="343" spans="1:18" ht="15" customHeight="1" x14ac:dyDescent="0.25">
      <c r="A343" s="97">
        <v>342</v>
      </c>
      <c r="B343" s="3" t="s">
        <v>75</v>
      </c>
      <c r="C343" s="4">
        <v>52974721</v>
      </c>
      <c r="D343" s="5" t="s">
        <v>76</v>
      </c>
      <c r="E343" s="6" t="s">
        <v>19</v>
      </c>
      <c r="F343" s="7" t="s">
        <v>53</v>
      </c>
      <c r="G343" s="7" t="s">
        <v>43</v>
      </c>
      <c r="H343" s="8" t="s">
        <v>44</v>
      </c>
      <c r="I343" s="8" t="s">
        <v>45</v>
      </c>
      <c r="J343" s="8">
        <v>32646907</v>
      </c>
      <c r="K343" s="8" t="s">
        <v>46</v>
      </c>
      <c r="L343" s="8">
        <v>3002147729</v>
      </c>
      <c r="M343" s="5" t="s">
        <v>68</v>
      </c>
      <c r="N343" s="4">
        <v>186</v>
      </c>
      <c r="O343" s="10">
        <v>9325</v>
      </c>
      <c r="P343" s="18">
        <v>1734450</v>
      </c>
      <c r="Q343" s="13">
        <v>44043</v>
      </c>
      <c r="R343" s="12">
        <v>5203350</v>
      </c>
    </row>
    <row r="344" spans="1:18" ht="15" customHeight="1" x14ac:dyDescent="0.25">
      <c r="A344" s="97">
        <v>343</v>
      </c>
      <c r="B344" s="34" t="s">
        <v>165</v>
      </c>
      <c r="C344" s="85">
        <v>51930314</v>
      </c>
      <c r="D344" s="85" t="s">
        <v>166</v>
      </c>
      <c r="E344" s="67" t="s">
        <v>19</v>
      </c>
      <c r="F344" s="69" t="s">
        <v>113</v>
      </c>
      <c r="G344" s="85" t="s">
        <v>43</v>
      </c>
      <c r="H344" s="69" t="s">
        <v>102</v>
      </c>
      <c r="I344" s="69" t="s">
        <v>103</v>
      </c>
      <c r="J344" s="69">
        <v>22583125</v>
      </c>
      <c r="K344" s="86" t="s">
        <v>104</v>
      </c>
      <c r="L344" s="69">
        <v>3003038939</v>
      </c>
      <c r="M344" s="85" t="s">
        <v>108</v>
      </c>
      <c r="N344" s="85">
        <v>186</v>
      </c>
      <c r="O344" s="18">
        <v>7405</v>
      </c>
      <c r="P344" s="18">
        <v>1377330</v>
      </c>
      <c r="Q344" s="13">
        <v>44043</v>
      </c>
      <c r="R344" s="31">
        <f>P344*3</f>
        <v>4131990</v>
      </c>
    </row>
    <row r="345" spans="1:18" ht="15" customHeight="1" x14ac:dyDescent="0.25">
      <c r="A345" s="97">
        <v>344</v>
      </c>
      <c r="B345" s="76" t="s">
        <v>548</v>
      </c>
      <c r="C345" s="65">
        <v>1010168678</v>
      </c>
      <c r="D345" s="66" t="s">
        <v>549</v>
      </c>
      <c r="E345" s="67" t="s">
        <v>19</v>
      </c>
      <c r="F345" s="68" t="s">
        <v>79</v>
      </c>
      <c r="G345" s="68" t="s">
        <v>43</v>
      </c>
      <c r="H345" s="69" t="s">
        <v>92</v>
      </c>
      <c r="I345" s="69" t="s">
        <v>396</v>
      </c>
      <c r="J345" s="69">
        <v>22639929</v>
      </c>
      <c r="K345" s="69" t="s">
        <v>375</v>
      </c>
      <c r="L345" s="69">
        <v>3003243806</v>
      </c>
      <c r="M345" s="66" t="s">
        <v>83</v>
      </c>
      <c r="N345" s="9">
        <v>186</v>
      </c>
      <c r="O345" s="18">
        <v>9325</v>
      </c>
      <c r="P345" s="18">
        <v>1734450</v>
      </c>
      <c r="Q345" s="13">
        <v>44043</v>
      </c>
      <c r="R345" s="31">
        <v>5203350</v>
      </c>
    </row>
    <row r="346" spans="1:18" ht="15" customHeight="1" x14ac:dyDescent="0.25">
      <c r="A346" s="97">
        <v>345</v>
      </c>
      <c r="B346" s="34" t="s">
        <v>810</v>
      </c>
      <c r="C346" s="4">
        <v>1024563105</v>
      </c>
      <c r="D346" s="5" t="s">
        <v>811</v>
      </c>
      <c r="E346" s="6" t="s">
        <v>19</v>
      </c>
      <c r="F346" s="7" t="s">
        <v>812</v>
      </c>
      <c r="G346" s="7" t="s">
        <v>121</v>
      </c>
      <c r="H346" s="8" t="s">
        <v>22</v>
      </c>
      <c r="I346" s="8" t="s">
        <v>793</v>
      </c>
      <c r="J346" s="8">
        <v>52249303</v>
      </c>
      <c r="K346" s="8" t="s">
        <v>794</v>
      </c>
      <c r="L346" s="8">
        <v>3004947436</v>
      </c>
      <c r="M346" s="5" t="s">
        <v>68</v>
      </c>
      <c r="N346" s="15">
        <v>186</v>
      </c>
      <c r="O346" s="10">
        <v>8851</v>
      </c>
      <c r="P346" s="11">
        <f>+N346*O346</f>
        <v>1646286</v>
      </c>
      <c r="Q346" s="13">
        <v>44043</v>
      </c>
      <c r="R346" s="12">
        <f>+P346*3</f>
        <v>4938858</v>
      </c>
    </row>
    <row r="347" spans="1:18" ht="15" customHeight="1" x14ac:dyDescent="0.25">
      <c r="A347" s="97">
        <v>346</v>
      </c>
      <c r="B347" s="34" t="s">
        <v>391</v>
      </c>
      <c r="C347" s="4">
        <v>52356739</v>
      </c>
      <c r="D347" s="59" t="s">
        <v>392</v>
      </c>
      <c r="E347" s="6" t="s">
        <v>19</v>
      </c>
      <c r="F347" s="7" t="s">
        <v>79</v>
      </c>
      <c r="G347" s="7" t="s">
        <v>31</v>
      </c>
      <c r="H347" s="8" t="s">
        <v>374</v>
      </c>
      <c r="I347" s="8" t="s">
        <v>93</v>
      </c>
      <c r="J347" s="8">
        <v>22639929</v>
      </c>
      <c r="K347" s="8" t="s">
        <v>375</v>
      </c>
      <c r="L347" s="8">
        <v>3003243806</v>
      </c>
      <c r="M347" s="5" t="s">
        <v>83</v>
      </c>
      <c r="N347" s="15">
        <v>186</v>
      </c>
      <c r="O347" s="10">
        <v>9325</v>
      </c>
      <c r="P347" s="18">
        <f>+O347*N347</f>
        <v>1734450</v>
      </c>
      <c r="Q347" s="63">
        <v>44043</v>
      </c>
      <c r="R347" s="31">
        <f>+P347*3</f>
        <v>5203350</v>
      </c>
    </row>
    <row r="348" spans="1:18" ht="15" customHeight="1" x14ac:dyDescent="0.25">
      <c r="A348" s="97">
        <v>347</v>
      </c>
      <c r="B348" s="34" t="s">
        <v>550</v>
      </c>
      <c r="C348" s="4">
        <v>53031144</v>
      </c>
      <c r="D348" s="5" t="s">
        <v>551</v>
      </c>
      <c r="E348" s="67" t="s">
        <v>19</v>
      </c>
      <c r="F348" s="68" t="s">
        <v>79</v>
      </c>
      <c r="G348" s="68" t="s">
        <v>43</v>
      </c>
      <c r="H348" s="69" t="s">
        <v>92</v>
      </c>
      <c r="I348" s="69" t="s">
        <v>396</v>
      </c>
      <c r="J348" s="69">
        <v>22639929</v>
      </c>
      <c r="K348" s="69" t="s">
        <v>375</v>
      </c>
      <c r="L348" s="69">
        <v>3003243806</v>
      </c>
      <c r="M348" s="71" t="s">
        <v>98</v>
      </c>
      <c r="N348" s="9">
        <v>186</v>
      </c>
      <c r="O348" s="18">
        <v>11082</v>
      </c>
      <c r="P348" s="18">
        <v>2061252</v>
      </c>
      <c r="Q348" s="13">
        <v>44043</v>
      </c>
      <c r="R348" s="31">
        <v>6183756</v>
      </c>
    </row>
    <row r="349" spans="1:18" ht="15" customHeight="1" x14ac:dyDescent="0.25">
      <c r="A349" s="97">
        <v>348</v>
      </c>
      <c r="B349" s="34" t="s">
        <v>393</v>
      </c>
      <c r="C349" s="4">
        <v>52852446</v>
      </c>
      <c r="D349" s="59" t="s">
        <v>394</v>
      </c>
      <c r="E349" s="6" t="s">
        <v>19</v>
      </c>
      <c r="F349" s="7" t="s">
        <v>79</v>
      </c>
      <c r="G349" s="7" t="s">
        <v>31</v>
      </c>
      <c r="H349" s="8" t="s">
        <v>22</v>
      </c>
      <c r="I349" s="8" t="s">
        <v>380</v>
      </c>
      <c r="J349" s="8">
        <v>51662632</v>
      </c>
      <c r="K349" s="8" t="s">
        <v>381</v>
      </c>
      <c r="L349" s="8">
        <v>3104773717</v>
      </c>
      <c r="M349" s="5" t="s">
        <v>83</v>
      </c>
      <c r="N349" s="15">
        <v>186</v>
      </c>
      <c r="O349" s="18">
        <v>9325</v>
      </c>
      <c r="P349" s="18">
        <f>+O349*N349</f>
        <v>1734450</v>
      </c>
      <c r="Q349" s="63">
        <v>44043</v>
      </c>
      <c r="R349" s="31">
        <f>+P349*3</f>
        <v>5203350</v>
      </c>
    </row>
    <row r="350" spans="1:18" ht="15" customHeight="1" x14ac:dyDescent="0.25">
      <c r="A350" s="97">
        <v>349</v>
      </c>
      <c r="B350" s="34" t="s">
        <v>708</v>
      </c>
      <c r="C350" s="84">
        <v>1022423634</v>
      </c>
      <c r="D350" s="84" t="s">
        <v>636</v>
      </c>
      <c r="E350" s="67" t="s">
        <v>19</v>
      </c>
      <c r="F350" s="69" t="s">
        <v>554</v>
      </c>
      <c r="G350" s="85" t="s">
        <v>43</v>
      </c>
      <c r="H350" s="69" t="s">
        <v>556</v>
      </c>
      <c r="I350" s="69" t="s">
        <v>557</v>
      </c>
      <c r="J350" s="69">
        <v>51955048</v>
      </c>
      <c r="K350" s="86" t="s">
        <v>558</v>
      </c>
      <c r="L350" s="69">
        <v>3152553069</v>
      </c>
      <c r="M350" s="85" t="s">
        <v>564</v>
      </c>
      <c r="N350" s="85">
        <v>186</v>
      </c>
      <c r="O350" s="18">
        <v>16290</v>
      </c>
      <c r="P350" s="18">
        <f>O350*N350</f>
        <v>3029940</v>
      </c>
      <c r="Q350" s="13">
        <v>44043</v>
      </c>
      <c r="R350" s="31">
        <v>9089820</v>
      </c>
    </row>
    <row r="351" spans="1:18" ht="15" customHeight="1" x14ac:dyDescent="0.25">
      <c r="A351" s="97">
        <v>350</v>
      </c>
      <c r="B351" s="34" t="s">
        <v>759</v>
      </c>
      <c r="C351" s="4">
        <v>1024472749</v>
      </c>
      <c r="D351" s="5" t="s">
        <v>760</v>
      </c>
      <c r="E351" s="6" t="s">
        <v>19</v>
      </c>
      <c r="F351" s="7" t="s">
        <v>79</v>
      </c>
      <c r="G351" s="17" t="s">
        <v>719</v>
      </c>
      <c r="H351" s="8" t="s">
        <v>720</v>
      </c>
      <c r="I351" s="8" t="s">
        <v>474</v>
      </c>
      <c r="J351" s="8">
        <v>1023870060</v>
      </c>
      <c r="K351" s="47" t="s">
        <v>721</v>
      </c>
      <c r="L351" s="8">
        <v>3202951536</v>
      </c>
      <c r="M351" s="5" t="s">
        <v>83</v>
      </c>
      <c r="N351" s="9">
        <v>186</v>
      </c>
      <c r="O351" s="10">
        <v>9325</v>
      </c>
      <c r="P351" s="10">
        <v>1734450</v>
      </c>
      <c r="Q351" s="13">
        <v>44043</v>
      </c>
      <c r="R351" s="12">
        <f>+O351*558</f>
        <v>5203350</v>
      </c>
    </row>
    <row r="352" spans="1:18" ht="15" customHeight="1" x14ac:dyDescent="0.25">
      <c r="A352" s="97">
        <v>351</v>
      </c>
      <c r="B352" s="34" t="s">
        <v>709</v>
      </c>
      <c r="C352" s="84">
        <v>1016054513</v>
      </c>
      <c r="D352" s="84" t="s">
        <v>637</v>
      </c>
      <c r="E352" s="67" t="s">
        <v>19</v>
      </c>
      <c r="F352" s="69" t="s">
        <v>554</v>
      </c>
      <c r="G352" s="85" t="s">
        <v>43</v>
      </c>
      <c r="H352" s="69" t="s">
        <v>556</v>
      </c>
      <c r="I352" s="69" t="s">
        <v>557</v>
      </c>
      <c r="J352" s="69">
        <v>51955048</v>
      </c>
      <c r="K352" s="86" t="s">
        <v>558</v>
      </c>
      <c r="L352" s="69">
        <v>3152553069</v>
      </c>
      <c r="M352" s="85" t="s">
        <v>559</v>
      </c>
      <c r="N352" s="85">
        <v>186</v>
      </c>
      <c r="O352" s="18">
        <v>9325</v>
      </c>
      <c r="P352" s="18">
        <f>O352*N352</f>
        <v>1734450</v>
      </c>
      <c r="Q352" s="13">
        <v>44043</v>
      </c>
      <c r="R352" s="31">
        <v>5203350</v>
      </c>
    </row>
    <row r="353" spans="1:18" ht="15" customHeight="1" x14ac:dyDescent="0.25">
      <c r="A353" s="97">
        <v>352</v>
      </c>
      <c r="B353" s="34" t="s">
        <v>862</v>
      </c>
      <c r="C353" s="36">
        <v>1015448821</v>
      </c>
      <c r="D353" s="49" t="s">
        <v>244</v>
      </c>
      <c r="E353" s="16" t="s">
        <v>184</v>
      </c>
      <c r="F353" s="7" t="s">
        <v>185</v>
      </c>
      <c r="G353" s="8" t="s">
        <v>43</v>
      </c>
      <c r="H353" s="8" t="s">
        <v>186</v>
      </c>
      <c r="I353" s="8" t="s">
        <v>187</v>
      </c>
      <c r="J353" s="8">
        <v>52465298</v>
      </c>
      <c r="K353" s="47" t="s">
        <v>188</v>
      </c>
      <c r="L353" s="8">
        <v>3105889754</v>
      </c>
      <c r="M353" s="17" t="s">
        <v>216</v>
      </c>
      <c r="N353" s="15">
        <v>120</v>
      </c>
      <c r="O353" s="10">
        <v>34358</v>
      </c>
      <c r="P353" s="11">
        <v>4122960</v>
      </c>
      <c r="Q353" s="13">
        <v>44043</v>
      </c>
      <c r="R353" s="12">
        <v>12368880</v>
      </c>
    </row>
    <row r="354" spans="1:18" ht="15" customHeight="1" x14ac:dyDescent="0.25">
      <c r="A354" s="97">
        <v>353</v>
      </c>
      <c r="B354" s="34" t="s">
        <v>327</v>
      </c>
      <c r="C354" s="4">
        <v>1030635691</v>
      </c>
      <c r="D354" s="5" t="s">
        <v>328</v>
      </c>
      <c r="E354" s="6" t="s">
        <v>19</v>
      </c>
      <c r="F354" s="7" t="s">
        <v>257</v>
      </c>
      <c r="G354" s="7" t="s">
        <v>136</v>
      </c>
      <c r="H354" s="8" t="s">
        <v>258</v>
      </c>
      <c r="I354" s="8" t="s">
        <v>259</v>
      </c>
      <c r="J354" s="56">
        <v>52074865</v>
      </c>
      <c r="K354" s="8" t="s">
        <v>260</v>
      </c>
      <c r="L354" s="8">
        <v>3112725794</v>
      </c>
      <c r="M354" s="17" t="s">
        <v>68</v>
      </c>
      <c r="N354" s="4">
        <f>186+36</f>
        <v>222</v>
      </c>
      <c r="O354" s="10">
        <v>8851</v>
      </c>
      <c r="P354" s="10">
        <v>1646286</v>
      </c>
      <c r="Q354" s="57">
        <v>44043</v>
      </c>
      <c r="R354" s="60">
        <f>+P354*3</f>
        <v>4938858</v>
      </c>
    </row>
  </sheetData>
  <protectedRanges>
    <protectedRange sqref="D55" name="Rango3_1_1"/>
    <protectedRange sqref="D53" name="Rango3_1_3"/>
    <protectedRange sqref="D54" name="Rango3_1_3_4"/>
    <protectedRange sqref="D58" name="Rango3_1_2_4"/>
    <protectedRange sqref="D59" name="Rango3_1_1_4"/>
    <protectedRange sqref="D60" name="Rango3_1_4_4"/>
    <protectedRange sqref="D61" name="Rango3_1_2_4_1"/>
    <protectedRange sqref="D62" name="Rango3_1_3_4_1"/>
    <protectedRange sqref="D63" name="Rango3_1_4_4_1"/>
    <protectedRange sqref="D65" name="Rango3_1_4_4_2"/>
    <protectedRange sqref="D66" name="Rango3_1_6_4"/>
    <protectedRange sqref="D67" name="Rango3_1_4_4_3"/>
    <protectedRange sqref="D68" name="Rango3_1_3_4_3"/>
    <protectedRange sqref="D69" name="Rango3_1_3_4_5"/>
    <protectedRange sqref="D70:D71" name="Rango3_1_4_4_4"/>
    <protectedRange sqref="D72" name="Rango3_1_2_4_3"/>
    <protectedRange sqref="C55" name="Rango3_1_7_2"/>
    <protectedRange sqref="C53" name="Rango3_1_23_4"/>
    <protectedRange sqref="C54" name="Rango3_1_16_4_3"/>
    <protectedRange sqref="C58" name="Rango3_1_13_4_2"/>
    <protectedRange sqref="C59" name="Rango3_1_9_4_2"/>
    <protectedRange sqref="C60" name="Rango3_1_25_4_2"/>
    <protectedRange sqref="C61" name="Rango3_1_14_4_2"/>
    <protectedRange sqref="C62" name="Rango3_1_21_4_2"/>
    <protectedRange sqref="C65" name="Rango3_1_28_4_2"/>
    <protectedRange sqref="C66" name="Rango3_1_27_4_2"/>
    <protectedRange sqref="C67" name="Rango3_1_24_4_2"/>
    <protectedRange sqref="C68" name="Rango3_1_20_4_2"/>
    <protectedRange sqref="C69" name="Rango3_1_18_4_2"/>
    <protectedRange sqref="C72" name="Rango3_1_11_4_2"/>
    <protectedRange sqref="C73" name="Rango3_1_5_4_2"/>
  </protectedRanges>
  <autoFilter ref="B1:R354"/>
  <sortState ref="A2:S360">
    <sortCondition ref="B2:B360"/>
  </sortState>
  <conditionalFormatting sqref="Q1">
    <cfRule type="duplicateValues" dxfId="148" priority="189"/>
  </conditionalFormatting>
  <conditionalFormatting sqref="C271:C1048576 C2:C206">
    <cfRule type="duplicateValues" dxfId="147" priority="200"/>
  </conditionalFormatting>
  <conditionalFormatting sqref="B271:B352 B1:B206 B354:B1048576">
    <cfRule type="duplicateValues" dxfId="146" priority="203"/>
  </conditionalFormatting>
  <conditionalFormatting sqref="C1:P1">
    <cfRule type="duplicateValues" dxfId="145" priority="206"/>
  </conditionalFormatting>
  <conditionalFormatting sqref="C2">
    <cfRule type="duplicateValues" dxfId="144" priority="183"/>
  </conditionalFormatting>
  <conditionalFormatting sqref="B2">
    <cfRule type="duplicateValues" dxfId="143" priority="182"/>
  </conditionalFormatting>
  <conditionalFormatting sqref="B2">
    <cfRule type="duplicateValues" dxfId="142" priority="179"/>
  </conditionalFormatting>
  <conditionalFormatting sqref="C2">
    <cfRule type="duplicateValues" dxfId="141" priority="178"/>
  </conditionalFormatting>
  <conditionalFormatting sqref="B3:B14">
    <cfRule type="duplicateValues" dxfId="140" priority="177"/>
  </conditionalFormatting>
  <conditionalFormatting sqref="C3:C14">
    <cfRule type="duplicateValues" dxfId="139" priority="176"/>
  </conditionalFormatting>
  <conditionalFormatting sqref="C15:C48">
    <cfRule type="duplicateValues" dxfId="138" priority="175"/>
  </conditionalFormatting>
  <conditionalFormatting sqref="B15:B20">
    <cfRule type="duplicateValues" dxfId="137" priority="174"/>
  </conditionalFormatting>
  <conditionalFormatting sqref="B21:B48">
    <cfRule type="duplicateValues" dxfId="136" priority="173"/>
  </conditionalFormatting>
  <conditionalFormatting sqref="C21:C48">
    <cfRule type="duplicateValues" dxfId="135" priority="172"/>
  </conditionalFormatting>
  <conditionalFormatting sqref="B49">
    <cfRule type="duplicateValues" dxfId="134" priority="171"/>
  </conditionalFormatting>
  <conditionalFormatting sqref="C49">
    <cfRule type="duplicateValues" dxfId="133" priority="170"/>
  </conditionalFormatting>
  <conditionalFormatting sqref="B50">
    <cfRule type="duplicateValues" dxfId="132" priority="169"/>
  </conditionalFormatting>
  <conditionalFormatting sqref="C50">
    <cfRule type="duplicateValues" dxfId="131" priority="168"/>
  </conditionalFormatting>
  <conditionalFormatting sqref="B51">
    <cfRule type="duplicateValues" dxfId="130" priority="167"/>
  </conditionalFormatting>
  <conditionalFormatting sqref="C51">
    <cfRule type="duplicateValues" dxfId="129" priority="166"/>
  </conditionalFormatting>
  <conditionalFormatting sqref="B52">
    <cfRule type="duplicateValues" dxfId="128" priority="165"/>
  </conditionalFormatting>
  <conditionalFormatting sqref="C52">
    <cfRule type="duplicateValues" dxfId="127" priority="164"/>
  </conditionalFormatting>
  <conditionalFormatting sqref="B49:B52">
    <cfRule type="duplicateValues" dxfId="126" priority="163"/>
  </conditionalFormatting>
  <conditionalFormatting sqref="B81:B83 B53:B54 B66:B67 B56:B64">
    <cfRule type="duplicateValues" dxfId="125" priority="161"/>
  </conditionalFormatting>
  <conditionalFormatting sqref="B74:B76 B69:B70">
    <cfRule type="duplicateValues" dxfId="124" priority="160"/>
  </conditionalFormatting>
  <conditionalFormatting sqref="B77:B80">
    <cfRule type="duplicateValues" dxfId="123" priority="159"/>
  </conditionalFormatting>
  <conditionalFormatting sqref="B65">
    <cfRule type="duplicateValues" dxfId="122" priority="158"/>
  </conditionalFormatting>
  <conditionalFormatting sqref="B72">
    <cfRule type="duplicateValues" dxfId="121" priority="157"/>
  </conditionalFormatting>
  <conditionalFormatting sqref="B73">
    <cfRule type="duplicateValues" dxfId="120" priority="156"/>
  </conditionalFormatting>
  <conditionalFormatting sqref="B55">
    <cfRule type="duplicateValues" dxfId="119" priority="155"/>
  </conditionalFormatting>
  <conditionalFormatting sqref="B68">
    <cfRule type="duplicateValues" dxfId="118" priority="154"/>
  </conditionalFormatting>
  <conditionalFormatting sqref="B71">
    <cfRule type="duplicateValues" dxfId="117" priority="153"/>
  </conditionalFormatting>
  <conditionalFormatting sqref="C53:C83">
    <cfRule type="duplicateValues" dxfId="116" priority="152"/>
  </conditionalFormatting>
  <conditionalFormatting sqref="C113">
    <cfRule type="duplicateValues" dxfId="115" priority="147"/>
  </conditionalFormatting>
  <conditionalFormatting sqref="B113">
    <cfRule type="duplicateValues" dxfId="114" priority="146"/>
  </conditionalFormatting>
  <conditionalFormatting sqref="C114">
    <cfRule type="duplicateValues" dxfId="113" priority="145"/>
  </conditionalFormatting>
  <conditionalFormatting sqref="B114">
    <cfRule type="duplicateValues" dxfId="112" priority="144"/>
  </conditionalFormatting>
  <conditionalFormatting sqref="C115">
    <cfRule type="duplicateValues" dxfId="111" priority="143"/>
  </conditionalFormatting>
  <conditionalFormatting sqref="B115">
    <cfRule type="duplicateValues" dxfId="110" priority="142"/>
  </conditionalFormatting>
  <conditionalFormatting sqref="C116">
    <cfRule type="duplicateValues" dxfId="109" priority="139"/>
  </conditionalFormatting>
  <conditionalFormatting sqref="B116">
    <cfRule type="duplicateValues" dxfId="108" priority="138"/>
  </conditionalFormatting>
  <conditionalFormatting sqref="B117">
    <cfRule type="duplicateValues" dxfId="107" priority="135"/>
  </conditionalFormatting>
  <conditionalFormatting sqref="C117">
    <cfRule type="duplicateValues" dxfId="106" priority="134"/>
  </conditionalFormatting>
  <conditionalFormatting sqref="B118:B122">
    <cfRule type="duplicateValues" dxfId="105" priority="133"/>
  </conditionalFormatting>
  <conditionalFormatting sqref="C118:C122">
    <cfRule type="duplicateValues" dxfId="104" priority="132"/>
  </conditionalFormatting>
  <conditionalFormatting sqref="C123">
    <cfRule type="duplicateValues" dxfId="103" priority="131"/>
  </conditionalFormatting>
  <conditionalFormatting sqref="B123">
    <cfRule type="duplicateValues" dxfId="102" priority="130"/>
  </conditionalFormatting>
  <conditionalFormatting sqref="C124">
    <cfRule type="duplicateValues" dxfId="101" priority="129"/>
  </conditionalFormatting>
  <conditionalFormatting sqref="B124">
    <cfRule type="duplicateValues" dxfId="100" priority="128"/>
  </conditionalFormatting>
  <conditionalFormatting sqref="C125">
    <cfRule type="duplicateValues" dxfId="99" priority="127"/>
  </conditionalFormatting>
  <conditionalFormatting sqref="B125">
    <cfRule type="duplicateValues" dxfId="98" priority="126"/>
  </conditionalFormatting>
  <conditionalFormatting sqref="C133:C142">
    <cfRule type="duplicateValues" dxfId="97" priority="123"/>
  </conditionalFormatting>
  <conditionalFormatting sqref="B133:B142">
    <cfRule type="duplicateValues" dxfId="96" priority="122"/>
  </conditionalFormatting>
  <conditionalFormatting sqref="B169:B178">
    <cfRule type="duplicateValues" dxfId="95" priority="121"/>
  </conditionalFormatting>
  <conditionalFormatting sqref="C169:C178">
    <cfRule type="duplicateValues" dxfId="94" priority="120"/>
  </conditionalFormatting>
  <conditionalFormatting sqref="B179 B181">
    <cfRule type="duplicateValues" dxfId="93" priority="119"/>
  </conditionalFormatting>
  <conditionalFormatting sqref="C179 C181">
    <cfRule type="duplicateValues" dxfId="92" priority="118"/>
  </conditionalFormatting>
  <conditionalFormatting sqref="B182">
    <cfRule type="duplicateValues" dxfId="91" priority="117"/>
  </conditionalFormatting>
  <conditionalFormatting sqref="C182">
    <cfRule type="duplicateValues" dxfId="90" priority="116"/>
  </conditionalFormatting>
  <conditionalFormatting sqref="B183">
    <cfRule type="duplicateValues" dxfId="89" priority="115"/>
  </conditionalFormatting>
  <conditionalFormatting sqref="C183">
    <cfRule type="duplicateValues" dxfId="88" priority="114"/>
  </conditionalFormatting>
  <conditionalFormatting sqref="B187:B188">
    <cfRule type="duplicateValues" dxfId="87" priority="113"/>
  </conditionalFormatting>
  <conditionalFormatting sqref="C187:C188">
    <cfRule type="duplicateValues" dxfId="86" priority="112"/>
  </conditionalFormatting>
  <conditionalFormatting sqref="B203">
    <cfRule type="duplicateValues" dxfId="85" priority="111"/>
  </conditionalFormatting>
  <conditionalFormatting sqref="C203">
    <cfRule type="duplicateValues" dxfId="84" priority="110"/>
  </conditionalFormatting>
  <conditionalFormatting sqref="B143:B167">
    <cfRule type="duplicateValues" dxfId="83" priority="103"/>
  </conditionalFormatting>
  <conditionalFormatting sqref="C143:C167">
    <cfRule type="duplicateValues" dxfId="82" priority="102"/>
  </conditionalFormatting>
  <conditionalFormatting sqref="B168">
    <cfRule type="duplicateValues" dxfId="81" priority="101"/>
  </conditionalFormatting>
  <conditionalFormatting sqref="C168">
    <cfRule type="duplicateValues" dxfId="80" priority="100"/>
  </conditionalFormatting>
  <conditionalFormatting sqref="B180">
    <cfRule type="duplicateValues" dxfId="79" priority="91"/>
  </conditionalFormatting>
  <conditionalFormatting sqref="C180">
    <cfRule type="duplicateValues" dxfId="78" priority="90"/>
  </conditionalFormatting>
  <conditionalFormatting sqref="B186">
    <cfRule type="duplicateValues" dxfId="77" priority="89"/>
  </conditionalFormatting>
  <conditionalFormatting sqref="C186">
    <cfRule type="duplicateValues" dxfId="76" priority="88"/>
  </conditionalFormatting>
  <conditionalFormatting sqref="B193:B201">
    <cfRule type="duplicateValues" dxfId="75" priority="87"/>
  </conditionalFormatting>
  <conditionalFormatting sqref="C193:C201">
    <cfRule type="duplicateValues" dxfId="74" priority="86"/>
  </conditionalFormatting>
  <conditionalFormatting sqref="B202">
    <cfRule type="duplicateValues" dxfId="73" priority="85"/>
  </conditionalFormatting>
  <conditionalFormatting sqref="C202">
    <cfRule type="duplicateValues" dxfId="72" priority="84"/>
  </conditionalFormatting>
  <conditionalFormatting sqref="B205">
    <cfRule type="duplicateValues" dxfId="71" priority="83"/>
  </conditionalFormatting>
  <conditionalFormatting sqref="C205">
    <cfRule type="duplicateValues" dxfId="70" priority="82"/>
  </conditionalFormatting>
  <conditionalFormatting sqref="C206">
    <cfRule type="duplicateValues" dxfId="69" priority="80"/>
  </conditionalFormatting>
  <conditionalFormatting sqref="B184:B185">
    <cfRule type="duplicateValues" dxfId="68" priority="78"/>
  </conditionalFormatting>
  <conditionalFormatting sqref="C184:C185">
    <cfRule type="duplicateValues" dxfId="67" priority="77"/>
  </conditionalFormatting>
  <conditionalFormatting sqref="B189:B192">
    <cfRule type="duplicateValues" dxfId="66" priority="76"/>
  </conditionalFormatting>
  <conditionalFormatting sqref="C189:C192">
    <cfRule type="duplicateValues" dxfId="65" priority="75"/>
  </conditionalFormatting>
  <conditionalFormatting sqref="B271">
    <cfRule type="duplicateValues" dxfId="64" priority="69"/>
  </conditionalFormatting>
  <conditionalFormatting sqref="C271">
    <cfRule type="duplicateValues" dxfId="63" priority="68"/>
  </conditionalFormatting>
  <conditionalFormatting sqref="B272">
    <cfRule type="duplicateValues" dxfId="62" priority="67"/>
  </conditionalFormatting>
  <conditionalFormatting sqref="C272">
    <cfRule type="duplicateValues" dxfId="61" priority="66"/>
  </conditionalFormatting>
  <conditionalFormatting sqref="C274">
    <cfRule type="duplicateValues" dxfId="60" priority="61"/>
  </conditionalFormatting>
  <conditionalFormatting sqref="B274">
    <cfRule type="duplicateValues" dxfId="59" priority="60"/>
  </conditionalFormatting>
  <conditionalFormatting sqref="C275">
    <cfRule type="duplicateValues" dxfId="58" priority="59"/>
  </conditionalFormatting>
  <conditionalFormatting sqref="B275">
    <cfRule type="duplicateValues" dxfId="57" priority="58"/>
  </conditionalFormatting>
  <conditionalFormatting sqref="C276">
    <cfRule type="duplicateValues" dxfId="56" priority="57"/>
  </conditionalFormatting>
  <conditionalFormatting sqref="B276">
    <cfRule type="duplicateValues" dxfId="55" priority="56"/>
  </conditionalFormatting>
  <conditionalFormatting sqref="C278">
    <cfRule type="duplicateValues" dxfId="54" priority="53"/>
  </conditionalFormatting>
  <conditionalFormatting sqref="B278">
    <cfRule type="duplicateValues" dxfId="53" priority="52"/>
  </conditionalFormatting>
  <conditionalFormatting sqref="C279">
    <cfRule type="duplicateValues" dxfId="52" priority="51"/>
  </conditionalFormatting>
  <conditionalFormatting sqref="B279">
    <cfRule type="duplicateValues" dxfId="51" priority="50"/>
  </conditionalFormatting>
  <conditionalFormatting sqref="C280">
    <cfRule type="duplicateValues" dxfId="50" priority="49"/>
  </conditionalFormatting>
  <conditionalFormatting sqref="B280">
    <cfRule type="duplicateValues" dxfId="49" priority="48"/>
  </conditionalFormatting>
  <conditionalFormatting sqref="C282">
    <cfRule type="duplicateValues" dxfId="48" priority="45"/>
  </conditionalFormatting>
  <conditionalFormatting sqref="B282">
    <cfRule type="duplicateValues" dxfId="47" priority="44"/>
  </conditionalFormatting>
  <conditionalFormatting sqref="C283">
    <cfRule type="duplicateValues" dxfId="46" priority="43"/>
  </conditionalFormatting>
  <conditionalFormatting sqref="B283">
    <cfRule type="duplicateValues" dxfId="45" priority="42"/>
  </conditionalFormatting>
  <conditionalFormatting sqref="C285">
    <cfRule type="duplicateValues" dxfId="44" priority="41"/>
  </conditionalFormatting>
  <conditionalFormatting sqref="B285">
    <cfRule type="duplicateValues" dxfId="43" priority="40"/>
  </conditionalFormatting>
  <conditionalFormatting sqref="C287">
    <cfRule type="duplicateValues" dxfId="42" priority="39"/>
  </conditionalFormatting>
  <conditionalFormatting sqref="B287">
    <cfRule type="duplicateValues" dxfId="41" priority="38"/>
  </conditionalFormatting>
  <conditionalFormatting sqref="C288">
    <cfRule type="duplicateValues" dxfId="40" priority="37"/>
  </conditionalFormatting>
  <conditionalFormatting sqref="B288">
    <cfRule type="duplicateValues" dxfId="39" priority="36"/>
  </conditionalFormatting>
  <conditionalFormatting sqref="C289">
    <cfRule type="duplicateValues" dxfId="38" priority="33"/>
  </conditionalFormatting>
  <conditionalFormatting sqref="B289">
    <cfRule type="duplicateValues" dxfId="37" priority="32"/>
  </conditionalFormatting>
  <conditionalFormatting sqref="C281">
    <cfRule type="duplicateValues" dxfId="36" priority="31"/>
  </conditionalFormatting>
  <conditionalFormatting sqref="B281">
    <cfRule type="duplicateValues" dxfId="35" priority="30"/>
  </conditionalFormatting>
  <conditionalFormatting sqref="C284">
    <cfRule type="duplicateValues" dxfId="34" priority="29"/>
  </conditionalFormatting>
  <conditionalFormatting sqref="B284">
    <cfRule type="duplicateValues" dxfId="33" priority="28"/>
  </conditionalFormatting>
  <conditionalFormatting sqref="C286">
    <cfRule type="duplicateValues" dxfId="32" priority="25"/>
  </conditionalFormatting>
  <conditionalFormatting sqref="B286">
    <cfRule type="duplicateValues" dxfId="31" priority="24"/>
  </conditionalFormatting>
  <conditionalFormatting sqref="C273">
    <cfRule type="duplicateValues" dxfId="30" priority="21"/>
  </conditionalFormatting>
  <conditionalFormatting sqref="B273">
    <cfRule type="duplicateValues" dxfId="29" priority="20"/>
  </conditionalFormatting>
  <conditionalFormatting sqref="C290">
    <cfRule type="duplicateValues" dxfId="28" priority="19"/>
  </conditionalFormatting>
  <conditionalFormatting sqref="B290">
    <cfRule type="duplicateValues" dxfId="27" priority="18"/>
  </conditionalFormatting>
  <conditionalFormatting sqref="C297:C304">
    <cfRule type="duplicateValues" dxfId="26" priority="15"/>
  </conditionalFormatting>
  <conditionalFormatting sqref="B297:B304">
    <cfRule type="duplicateValues" dxfId="25" priority="14"/>
  </conditionalFormatting>
  <conditionalFormatting sqref="C291:C296">
    <cfRule type="duplicateValues" dxfId="24" priority="651"/>
  </conditionalFormatting>
  <conditionalFormatting sqref="B291:B296">
    <cfRule type="duplicateValues" dxfId="23" priority="653"/>
  </conditionalFormatting>
  <conditionalFormatting sqref="C277">
    <cfRule type="duplicateValues" dxfId="22" priority="1121"/>
  </conditionalFormatting>
  <conditionalFormatting sqref="B277">
    <cfRule type="duplicateValues" dxfId="21" priority="1122"/>
  </conditionalFormatting>
  <conditionalFormatting sqref="B271:B291 B2:B206">
    <cfRule type="duplicateValues" dxfId="20" priority="1261"/>
  </conditionalFormatting>
  <conditionalFormatting sqref="B207:B270">
    <cfRule type="duplicateValues" dxfId="19" priority="1503"/>
  </conditionalFormatting>
  <conditionalFormatting sqref="B206">
    <cfRule type="duplicateValues" dxfId="18" priority="1594"/>
  </conditionalFormatting>
  <conditionalFormatting sqref="B204">
    <cfRule type="duplicateValues" dxfId="17" priority="1679"/>
  </conditionalFormatting>
  <conditionalFormatting sqref="C204">
    <cfRule type="duplicateValues" dxfId="16" priority="1680"/>
  </conditionalFormatting>
  <conditionalFormatting sqref="B305">
    <cfRule type="duplicateValues" dxfId="15" priority="13"/>
  </conditionalFormatting>
  <conditionalFormatting sqref="C305">
    <cfRule type="duplicateValues" dxfId="14" priority="12"/>
  </conditionalFormatting>
  <conditionalFormatting sqref="B306:B352">
    <cfRule type="duplicateValues" dxfId="13" priority="11"/>
  </conditionalFormatting>
  <conditionalFormatting sqref="C306:C353">
    <cfRule type="duplicateValues" dxfId="12" priority="10"/>
  </conditionalFormatting>
  <conditionalFormatting sqref="C305:C353">
    <cfRule type="duplicateValues" dxfId="11" priority="9"/>
  </conditionalFormatting>
  <conditionalFormatting sqref="B305:B352">
    <cfRule type="duplicateValues" dxfId="10" priority="8"/>
  </conditionalFormatting>
  <conditionalFormatting sqref="C354">
    <cfRule type="duplicateValues" dxfId="9" priority="6"/>
    <cfRule type="duplicateValues" dxfId="8" priority="7"/>
  </conditionalFormatting>
  <conditionalFormatting sqref="B354">
    <cfRule type="duplicateValues" dxfId="7" priority="5"/>
  </conditionalFormatting>
  <conditionalFormatting sqref="B84:B116">
    <cfRule type="duplicateValues" dxfId="6" priority="1722"/>
  </conditionalFormatting>
  <conditionalFormatting sqref="B84:B112">
    <cfRule type="duplicateValues" dxfId="5" priority="1724"/>
  </conditionalFormatting>
  <conditionalFormatting sqref="C84:C112">
    <cfRule type="duplicateValues" dxfId="4" priority="1726"/>
  </conditionalFormatting>
  <conditionalFormatting sqref="C84:C116">
    <cfRule type="duplicateValues" dxfId="3" priority="1730"/>
  </conditionalFormatting>
  <conditionalFormatting sqref="C126:C132">
    <cfRule type="duplicateValues" dxfId="2" priority="1790"/>
  </conditionalFormatting>
  <conditionalFormatting sqref="B126:B132">
    <cfRule type="duplicateValues" dxfId="1" priority="1792"/>
  </conditionalFormatting>
  <conditionalFormatting sqref="B353">
    <cfRule type="duplicateValues" dxfId="0" priority="1"/>
  </conditionalFormatting>
  <hyperlinks>
    <hyperlink ref="K78" r:id="rId1"/>
    <hyperlink ref="K79" r:id="rId2"/>
    <hyperlink ref="K288" r:id="rId3"/>
    <hyperlink ref="K211" r:id="rId4"/>
    <hyperlink ref="K299" r:id="rId5"/>
    <hyperlink ref="K212" r:id="rId6"/>
    <hyperlink ref="K260" r:id="rId7"/>
    <hyperlink ref="K243" r:id="rId8"/>
    <hyperlink ref="K54:K83" r:id="rId9" display="urenalhok@gmail.com"/>
    <hyperlink ref="K85" r:id="rId10"/>
    <hyperlink ref="K25" r:id="rId11"/>
    <hyperlink ref="K274:K279" r:id="rId12" display="FARMACIAUP@SUBREDSUROCCIDENTE.GOV.CO"/>
    <hyperlink ref="K280:K289" r:id="rId13" display="FARMACIAUP@SUBREDSUROCCIDENTE.GOV.CO"/>
    <hyperlink ref="K180" r:id="rId14"/>
    <hyperlink ref="K335" r:id="rId15"/>
    <hyperlink ref="K253" r:id="rId16"/>
    <hyperlink ref="K190" r:id="rId17"/>
    <hyperlink ref="K191" r:id="rId18"/>
    <hyperlink ref="K192" r:id="rId19"/>
    <hyperlink ref="K193" r:id="rId20"/>
    <hyperlink ref="K194" r:id="rId21"/>
    <hyperlink ref="K234" r:id="rId22"/>
    <hyperlink ref="K239" r:id="rId23"/>
    <hyperlink ref="K301" r:id="rId24" display="FARMACIAUP@SUBREDSUROCCIDENTE.GOV.CO"/>
    <hyperlink ref="K213" r:id="rId25" display="FARMACIAUP@SUBREDSUROCCIDENTE.GOV.CO"/>
  </hyperlinks>
  <pageMargins left="0.70866141732283472" right="0.70866141732283472" top="0.74803149606299213" bottom="0.74803149606299213" header="0.31496062992125984" footer="0.31496062992125984"/>
  <pageSetup scale="10" orientation="portrait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Familia</cp:lastModifiedBy>
  <dcterms:created xsi:type="dcterms:W3CDTF">2020-04-21T14:51:00Z</dcterms:created>
  <dcterms:modified xsi:type="dcterms:W3CDTF">2020-04-25T00:39:17Z</dcterms:modified>
</cp:coreProperties>
</file>