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E:\Contratos 2026\2600xxxx H4 Manto lado tierra Urrao\"/>
    </mc:Choice>
  </mc:AlternateContent>
  <xr:revisionPtr revIDLastSave="0" documentId="8_{E50E2D2D-B0B2-49E7-AD1A-336CC48B9909}"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9" r:id="rId1"/>
    <sheet name="INDICAR CÓDIGO DEL ITEM DE PAGO" sheetId="268" r:id="rId2"/>
  </sheets>
  <externalReferences>
    <externalReference r:id="rId3"/>
  </externalReferences>
  <definedNames>
    <definedName name="\0">#REF!</definedName>
    <definedName name="\00">#REF!</definedName>
    <definedName name="\a" localSheetId="1">#REF!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1">#REF!</definedName>
    <definedName name="_______MA2">#REF!</definedName>
    <definedName name="_______PJ50" localSheetId="1">#REF!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1">#REF!</definedName>
    <definedName name="_____MA2">#REF!</definedName>
    <definedName name="_____OCD1">#REF!</definedName>
    <definedName name="_____OCI1">#REF!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1">#REF!</definedName>
    <definedName name="____MA2">#REF!</definedName>
    <definedName name="____OCD1">#REF!</definedName>
    <definedName name="____OCI1">#REF!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1">#REF!</definedName>
    <definedName name="___MA2">#REF!</definedName>
    <definedName name="___OCD1">#REF!</definedName>
    <definedName name="___OCI1">#REF!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1">'INDICAR CÓDIGO DEL ITEM DE PAGO'!ERR</definedName>
    <definedName name="__F">[0]!ERR</definedName>
    <definedName name="__FS01" localSheetId="1">'INDICAR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1">#REF!</definedName>
    <definedName name="__MA2">#REF!</definedName>
    <definedName name="__mun2" localSheetId="1">#REF!</definedName>
    <definedName name="__mun2">#REF!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1">#REF!</definedName>
    <definedName name="_APU221">#REF!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#REF!</definedName>
    <definedName name="A_1">#REF!</definedName>
    <definedName name="A_impresión_IM" localSheetId="1">#REF!</definedName>
    <definedName name="A_impresión_IM">#REF!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 localSheetId="1">#REF!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'PRESUPUESTO OFICIAL (Entidad)'!$A$3:$K$98</definedName>
    <definedName name="_xlnm.Print_Area">#REF!</definedName>
    <definedName name="AreaLimpiar">#REF!,#REF!,#REF!,#REF!,#REF!,#REF!,#REF!,#REF!,#REF!,#REF!</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#REF!</definedName>
    <definedName name="bASE" localSheetId="1">#REF!</definedName>
    <definedName name="Base">#REF!</definedName>
    <definedName name="Base_datos_IM">#REF!</definedName>
    <definedName name="base1">#REF!</definedName>
    <definedName name="base2">#REF!</definedName>
    <definedName name="basedatos">#REF!</definedName>
    <definedName name="_xlnm.Database" localSheetId="1">#REF!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1">#REF!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#REF!,#REF!,#REF!,#REF!,#REF!,#REF!,#REF!,#REF!,#REF!,#REF!,#REF!,#REF!,#REF!,#REF!,#REF!,#REF!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#REF!</definedName>
    <definedName name="costo2" hidden="1">#REF!</definedName>
    <definedName name="COSTODIRECTO" localSheetId="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1">#REF!</definedName>
    <definedName name="CTA">#REF!</definedName>
    <definedName name="CTE">#REF!</definedName>
    <definedName name="CTR">#REF!</definedName>
    <definedName name="CTRPAG">#REF!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#REF!</definedName>
    <definedName name="cv" localSheetId="1">#REF!</definedName>
    <definedName name="cv">#REF!</definedName>
    <definedName name="CVa">#REF!</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1">#REF!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#REF!</definedName>
    <definedName name="equipo">#REF!</definedName>
    <definedName name="EQUIPO1">#REF!</definedName>
    <definedName name="EQUIPOS" localSheetId="1">#REF!</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#REF!</definedName>
    <definedName name="Excel_BuiltIn_Print_Titles_10">#REF!</definedName>
    <definedName name="Excel_BuiltIn_Print_Titles_11" localSheetId="1">#REF!</definedName>
    <definedName name="Excel_BuiltIn_Print_Titles_11">#REF!</definedName>
    <definedName name="Excel_BuiltIn_Print_Titles_12" localSheetId="1">#REF!</definedName>
    <definedName name="Excel_BuiltIn_Print_Titles_12">#REF!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#REF!</definedName>
    <definedName name="Excel_BuiltIn_Print_Titles_19">#REF!</definedName>
    <definedName name="Excel_BuiltIn_Print_Titles_20" localSheetId="1">#REF!</definedName>
    <definedName name="Excel_BuiltIn_Print_Titles_20">#REF!</definedName>
    <definedName name="Excel_BuiltIn_Print_Titles_21" localSheetId="1">#REF!</definedName>
    <definedName name="Excel_BuiltIn_Print_Titles_21">#REF!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#REF!</definedName>
    <definedName name="Excel_BuiltIn_Print_Titles_5">#REF!</definedName>
    <definedName name="Excel_BuiltIn_Print_Titles_5_XX" localSheetId="1">#REF!</definedName>
    <definedName name="Excel_BuiltIn_Print_Titles_5_XX">#REF!</definedName>
    <definedName name="Excel_BuiltIn_Print_Titles_6" localSheetId="1">#REF!</definedName>
    <definedName name="Excel_BuiltIn_Print_Titles_6">#REF!</definedName>
    <definedName name="Excel_BuiltIn_Print_Titles_7" localSheetId="1">#REF!</definedName>
    <definedName name="Excel_BuiltIn_Print_Titles_7">#REF!</definedName>
    <definedName name="Excel_BuiltIn_Print_Titles_8" localSheetId="1">#REF!</definedName>
    <definedName name="Excel_BuiltIn_Print_Titles_8">#REF!</definedName>
    <definedName name="Excel_BuiltIn_Print_Titles_9" localSheetId="1">#REF!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1">#REF!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'INDICAR CÓDIGO DEL ITEM DE PAGO'!ERR</definedName>
    <definedName name="ID">[0]!ERR</definedName>
    <definedName name="IF" localSheetId="1">#REF!</definedName>
    <definedName name="IF">#REF!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 localSheetId="0">#REF!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1">#REF!</definedName>
    <definedName name="Insumos_auxiliares">#REF!</definedName>
    <definedName name="Insumos_basicos" localSheetId="1">#REF!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1">#REF!</definedName>
    <definedName name="LICITACION">#REF!</definedName>
    <definedName name="LINEA" localSheetId="1">#REF!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#REF!</definedName>
    <definedName name="lun">#REF!</definedName>
    <definedName name="lv">#REF!</definedName>
    <definedName name="m">#REF!</definedName>
    <definedName name="MA" localSheetId="1">#REF!</definedName>
    <definedName name="MA">#REF!</definedName>
    <definedName name="MACR">#REF!</definedName>
    <definedName name="MACRDEL">#REF!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#REF!</definedName>
    <definedName name="MAQUINAR">#REF!</definedName>
    <definedName name="mar" localSheetId="1">#REF!</definedName>
    <definedName name="mar">#REF!</definedName>
    <definedName name="MARCO_H">#REF!</definedName>
    <definedName name="marina">#REF!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Mora">#REF!</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#REF!,#REF!,#REF!,#REF!</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#REF!</definedName>
    <definedName name="Obra" localSheetId="1">#REF!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 localSheetId="1">'INDICAR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 localSheetId="0">#REF!</definedName>
    <definedName name="Print_Area_MI">#REF!</definedName>
    <definedName name="Print_Area_Reset">OFFSET(Full_Print,0,0,Last_Row)</definedName>
    <definedName name="PRINT_TITLES">#N/A</definedName>
    <definedName name="Print_Titles_MI" localSheetId="0">#REF!</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#REF!</definedName>
    <definedName name="prueba1">#REF!</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1">#REF!</definedName>
    <definedName name="Q">#REF!</definedName>
    <definedName name="Q_actual">#REF!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#REF!</definedName>
    <definedName name="SALID1">#REF!</definedName>
    <definedName name="SalMinimo">#REF!</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#REF!</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#REF!</definedName>
    <definedName name="SISISIS" localSheetId="1">'INDICAR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1" hidden="1">'INDICAR CÓDIGO DEL ITEM DE PAGO'!#REF!</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'INDICAR CÓDIGO DEL ITEM DE PAGO'!#REF!</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'INDICAR CÓDIGO DEL ITEM DE PAGO'!#REF!</definedName>
    <definedName name="solver_pre" localSheetId="1" hidden="1">0.000001</definedName>
    <definedName name="solver_rel1" localSheetId="1" hidden="1">2</definedName>
    <definedName name="solver_rhs1" localSheetId="1" hidden="1">'INDICAR CÓDIGO DEL ITEM DE PAGO'!#REF!</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490454</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#REF!</definedName>
    <definedName name="ssh">#REF!</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1">#REF!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1">#REF!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1">#REF!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1">#REF!</definedName>
    <definedName name="Unitarios">#REF!</definedName>
    <definedName name="unj" hidden="1">#REF!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1">#REF!</definedName>
    <definedName name="WDFSDF">#REF!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#REF!</definedName>
    <definedName name="WILSON">#REF!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0" i="269" l="1"/>
  <c r="J79" i="269"/>
  <c r="J78" i="269"/>
  <c r="J77" i="269"/>
  <c r="J76" i="269"/>
  <c r="J75" i="269"/>
  <c r="J74" i="269"/>
  <c r="J73" i="269"/>
  <c r="J82" i="269" s="1"/>
  <c r="J64" i="269"/>
  <c r="J63" i="269"/>
  <c r="J62" i="269"/>
  <c r="J61" i="269"/>
  <c r="J60" i="269"/>
  <c r="J59" i="269"/>
  <c r="J58" i="269"/>
  <c r="J57" i="269"/>
  <c r="J56" i="269"/>
  <c r="J55" i="269"/>
  <c r="J54" i="269"/>
  <c r="J53" i="269"/>
  <c r="J52" i="269"/>
  <c r="J51" i="269"/>
  <c r="J50" i="269"/>
  <c r="J49" i="269"/>
  <c r="J48" i="269"/>
  <c r="J47" i="269"/>
  <c r="J46" i="269"/>
  <c r="J45" i="269"/>
  <c r="J44" i="269"/>
  <c r="J43" i="269"/>
  <c r="J42" i="269"/>
  <c r="J41" i="269"/>
  <c r="J40" i="269"/>
  <c r="J39" i="269"/>
  <c r="J38" i="269"/>
  <c r="J37" i="269"/>
  <c r="J36" i="269"/>
  <c r="J35" i="269"/>
  <c r="J34" i="269"/>
  <c r="J33" i="269"/>
  <c r="J32" i="269"/>
  <c r="J31" i="269"/>
  <c r="J30" i="269"/>
  <c r="J29" i="269"/>
  <c r="J28" i="269"/>
  <c r="J27" i="269"/>
  <c r="J26" i="269"/>
  <c r="J25" i="269"/>
  <c r="J24" i="269"/>
  <c r="J23" i="269"/>
  <c r="J22" i="269"/>
  <c r="J21" i="269"/>
  <c r="J20" i="269"/>
  <c r="J19" i="269"/>
  <c r="J18" i="269"/>
  <c r="J17" i="269"/>
  <c r="J16" i="269"/>
  <c r="J65" i="269" s="1"/>
  <c r="J15" i="269"/>
  <c r="J85" i="269" l="1"/>
  <c r="J87" i="269" s="1"/>
  <c r="J70" i="269"/>
  <c r="I95" i="269"/>
  <c r="J68" i="269"/>
  <c r="I94" i="269"/>
  <c r="I93" i="269"/>
  <c r="J89" i="269" l="1"/>
  <c r="I96" i="269"/>
</calcChain>
</file>

<file path=xl/sharedStrings.xml><?xml version="1.0" encoding="utf-8"?>
<sst xmlns="http://schemas.openxmlformats.org/spreadsheetml/2006/main" count="286" uniqueCount="160">
  <si>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</si>
  <si>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</si>
  <si>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</si>
  <si>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</si>
  <si>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</si>
  <si>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</si>
  <si>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</si>
  <si>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</si>
  <si>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</si>
  <si>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</si>
  <si>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</si>
  <si>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</si>
  <si>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</si>
  <si>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GENERAL</t>
  </si>
  <si>
    <t>PARTICULAR</t>
  </si>
  <si>
    <t xml:space="preserve">SUBTOTAL OBRAS </t>
  </si>
  <si>
    <t>PORCENTAJE</t>
  </si>
  <si>
    <t>ADMINISTRACION</t>
  </si>
  <si>
    <t xml:space="preserve">IMPREVISTO
</t>
  </si>
  <si>
    <t>TOTAL 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</si>
  <si>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</si>
  <si>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</si>
  <si>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</si>
  <si>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</si>
  <si>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</si>
  <si>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</si>
  <si>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</si>
  <si>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</si>
  <si>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</si>
  <si>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</si>
  <si>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</si>
  <si>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</si>
  <si>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</si>
  <si>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</si>
  <si>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</si>
  <si>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</si>
  <si>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</si>
  <si>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</si>
  <si>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</si>
  <si>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</si>
  <si>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</si>
  <si>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</si>
  <si>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</si>
  <si>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</si>
  <si>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</si>
  <si>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</si>
  <si>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</si>
  <si>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</si>
  <si>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</si>
  <si>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</si>
  <si>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</si>
  <si>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</si>
  <si>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</si>
  <si>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</si>
  <si>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</si>
  <si>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</si>
  <si>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</si>
  <si>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</si>
  <si>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</si>
  <si>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</si>
  <si>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</si>
  <si>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</si>
  <si>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</si>
  <si>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</si>
  <si>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</si>
  <si>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</si>
  <si>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</si>
  <si>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</si>
  <si>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</si>
  <si>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</si>
  <si>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</si>
  <si>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</si>
  <si>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</si>
  <si>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</si>
  <si>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</si>
  <si>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</si>
  <si>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Formulario 1 - Propuesta económica  - Documento tipo de selección abreviada de menor cuantía - versión 3</t>
  </si>
  <si>
    <t>m2</t>
  </si>
  <si>
    <t>m3</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</si>
  <si>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</si>
  <si>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63200C1295 REALIZAR MANTENIMIENTO DE LA INFRAESTRUCTURA AEROPORTUARIA DEL LADO TIERRA DEL AEROPUERTO DE URRAO</t>
  </si>
  <si>
    <t>Nº</t>
  </si>
  <si>
    <t>x</t>
  </si>
  <si>
    <t xml:space="preserve">Mantenimiento de zonas verdes. Roceria de taludes vía de acceso del aeropuerto. Consistente en desmonte y limpieza de zonas no boscosas.  </t>
  </si>
  <si>
    <t>Ha</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</si>
  <si>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</si>
  <si>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Ml</t>
  </si>
  <si>
    <t>Excavación manual (concreto ciclópeo, pie de amigo y pedestales).</t>
  </si>
  <si>
    <t>Viga de amarre concreto 3000PSI Incluye refuerzo.</t>
  </si>
  <si>
    <t>Cimiento pie amigo concreto 3000 PSI. Cimiento pedestal concreto 3000 PSI.</t>
  </si>
  <si>
    <t>Mortero 1:4. pisamallas perimetral</t>
  </si>
  <si>
    <t>m</t>
  </si>
  <si>
    <t>Suministro e instalación cerramiento tipo I en malla eslabonada con recubrimiento en PVC, calibre 8" incluyendo el recubrimiento, Incluye tubería (Poste, Pie de apoyo y pie de amigo). Cuatro hilos de alambre de púa y accesorios.</t>
  </si>
  <si>
    <t xml:space="preserve">Desmonte de cerramiento en mal estado y/o cerramiento existente. Incluye cargue y retiro de postes en concreto de cerramiento existente </t>
  </si>
  <si>
    <t>Cimiento concreto ciclópeo</t>
  </si>
  <si>
    <t xml:space="preserve">Suministro e Instalación Cerramiento provisional en tela tipo zaran de 1,80 m y postes de madera circular entre 2,5 - 3,00 m, asegurados con concreto. </t>
  </si>
  <si>
    <t>ml</t>
  </si>
  <si>
    <t>Descapote y limpieza, incluye poda de malezas, recoleccion, cargue, descargue y disosicion del material</t>
  </si>
  <si>
    <t xml:space="preserve">Excavación de 0 a 2 m en material heterogeneo bajo cualquier grado de humedad. medido en sitio. Incluye entibado temporal, cargue, transporte y botada de material </t>
  </si>
  <si>
    <t>Subbase granular clase c</t>
  </si>
  <si>
    <t>Llenos compactados</t>
  </si>
  <si>
    <t>Pavimento de concreto hidraulico 28 Mpa</t>
  </si>
  <si>
    <t>Hierro de refuerzo de 60000 PSI, incluye suministro y colocacion</t>
  </si>
  <si>
    <t>kg</t>
  </si>
  <si>
    <t xml:space="preserve">Suministro e intalacion de lampara tipo led para gareta de vigilancia de eficiencia energetica </t>
  </si>
  <si>
    <t>un</t>
  </si>
  <si>
    <t xml:space="preserve">Suministro e intalacion de Tapas en Alfajor Calibre 11 (con recubrimiento galvanizado,zincado o similar), resaltes o taches en la superficie, para cajas de inspección de alcantarrillado. Incluye marco metalico, agarradera y pintura amarilla. Codio RS4-004 Tapa para Caja y camara de derivación de EPM
</t>
  </si>
  <si>
    <t>Suministro y aplicación de pintura acrílica para interior y exterior, tipo Koraza o similar, de primera calidad, sobre columnas, muro o vigas y/o pintura existente, color a definir, en todas las superficies a pintar, se aplicarán cuantas manos de pintura e imprimantes sean necesarios. Incluye todo tipo de resanes y preparación de superficie. Incluye andamio y herramienta menor</t>
  </si>
  <si>
    <t>Pintura en cielos</t>
  </si>
  <si>
    <t>Silicona incolora compatible con el material de soporte para evitar filtracion de agua en ventanas del area de desembarque</t>
  </si>
  <si>
    <t>Suministro e Instalacion de canoa en cubierta</t>
  </si>
  <si>
    <t>Mantenimiento de cubierta. incluye revision, cambio, ajustes, impermeabilizacion, caballetes, flanches y canales, limpieza manual, desmonte, cargue, retiro y disposicion de escombros</t>
  </si>
  <si>
    <t>Demolicion de muro bolsacreto</t>
  </si>
  <si>
    <t>Descapote y limpieza, incluye poda de malezas, recoleccion, cargue, descargue y disposicion del material</t>
  </si>
  <si>
    <t>Excavación manual para nivelacion de terreno</t>
  </si>
  <si>
    <t>PISO DURO. en concreto de 17.24 Mpa (e=0.10m) , cepillado y ratoneado. Incluye diseño arqutectonico y estructural</t>
  </si>
  <si>
    <t>Entresuelo en piedra, E= 10 cm. incluye recebo compactado en arenila E= 5 cm., Incluye acomodamiento y nivelación de piedra de entresuelo.</t>
  </si>
  <si>
    <t>DESMONTE TECHO y estructura metálica, hasta dejar los pedestales de apoyo limpos, incluye ademas, transporte y disposición final. El techo tiene altura de 2,5 m. Se solicita desarmar piezas lo mas completas posibles y conservar su buen estado</t>
  </si>
  <si>
    <t>REPARACION TECHO por goteras, incluye insumos, amarras y silicona, M de O y aseo general</t>
  </si>
  <si>
    <t>CANALETA DE AGUAS LLUVIAS. en zinc o lmanina galvanizada cal 20, Incluye soportes, embudos de salida, tapas y fijadores, base 0,15, altura menor 0,11 y altura mayor a 0,14 m., con doblez incluido, incluye pintura anticorrosiva adherente y pintura de acabado azul igual a estructura.</t>
  </si>
  <si>
    <t>BAJANTE PVC-S Ø4" A=LL. Suministro y colocación de bajante PVC-S Ø4", incluye accesorios, platina galvanizada para anclaje, elementos de soporte y acarreos horizontal y vertical.</t>
  </si>
  <si>
    <t>RUANA EN TECHO, en zinc cal 20, doblada, pegada con chazos o similar y terminado en franja de mortero impermeable, con ancho de 0,5 metros minimo</t>
  </si>
  <si>
    <t>DURMIENTES DE TECHO. Perfil estructural rectangular 200 x 100 x 4 mm, peso de 18,01 kg/m,; incluye transporte a sitio, instalación, preparación para acabado, anticorrosivo y pintura y, tapas en extremos para cerrar el cajon. Incluye diseño arqutectonico y estructural</t>
  </si>
  <si>
    <t>APOYOS DE TECHO. Perfil estructural rectangular 120 x 60 x 3 mm, peso de 8,026 kg/m,; incluye transporte a sitio, instalación, preparación para acabado, anticorrosivo y pintura y, tapas en extremos para cerrar el cajon. Incluye diseño arqutectonico y estructural</t>
  </si>
  <si>
    <t>Suministro e instalacion de cubierta en teja trapezoidal termoacustica a360, incluye tornillo autoperforante 2" con neopreno y caballete para teja trapezoidal</t>
  </si>
  <si>
    <t>Suministro e instalación de anclaje epoxico hasta 1/2" y longitud 15 cm, no incluye acero de refuerzo</t>
  </si>
  <si>
    <t>Suministro e instalación de perfil rectangular PTE 100x100 3 mm</t>
  </si>
  <si>
    <t>Kg</t>
  </si>
  <si>
    <t>Suministro e instalación de flanche en conta foil de alumnio de 30 cm</t>
  </si>
  <si>
    <t>REVOQUE con mortero 1:4 EN MUROS. Incluye suministro y transporte de los materiales, fajas, ranuras, filetes y todos los demás elementos necesarios para su correcta construcción. Incluye diseño arqutectonico y estructural</t>
  </si>
  <si>
    <t>Limpieza de tanque de agua potable de 1000 Litros</t>
  </si>
  <si>
    <t>Limpieza de tanque de agua lluvias para red de incendios</t>
  </si>
  <si>
    <t>MANTENIMIENTO SALIDAS ELECTRICAS. en luces de lamparas de corredor perimetral del terminal, incluye verificar empalmes, cambio aparato de salida y de lampara de iluminación, aseguramiento de piezas y pintura y reinstalación en borde de anden ampliado</t>
  </si>
  <si>
    <t>MANTENIMIENTO APARATOS Y PUNTOS HIDROSANITARIOS. incluye correción fugas hidraulicas y fugas en sifones o desagues, cambio de accesorios en mal estado de abastos metálicos o flexibles alta resitencia con llave de control o sistema de desagúe en sifones o flange de sanitarios y mantenimiento y reparación de fluxómetro eléctrico o mecánico, cambio baterias y suministro 1 par adicional, hasta dejar el aparato sanitario en correcto funcionamiento</t>
  </si>
  <si>
    <t>DUCTO METALICO. Instalación de ductería metálica MTE de 1" con cajas y accesorios. Incluye diseño eléctrico</t>
  </si>
  <si>
    <t>ALAMBRADO DE DUCTO. con cable 3(12)+1(12) AWG de Cu THHN. Incluye diseño eléctrico</t>
  </si>
  <si>
    <t>ACOMETIDA. Alambrado principal en 4(6)+1(8) de Cu THHN. Incluye diseño eléctrico</t>
  </si>
  <si>
    <t>Suministro e instalación de panel redondo 12W, 110 V de sobreponer.</t>
  </si>
  <si>
    <t>Mantenimiento y reparación de bombas de agua, del tanque de agua lluvias, incluye demolición de piso, cambio de tuberias, accesorios, circuitos, tablero y colocación de enchape de piso y enchape en granito.</t>
  </si>
  <si>
    <t>global</t>
  </si>
  <si>
    <t>Pintura acrilica de tráfico pesado y microesferaas reflectivas en color a definir, incluye imprimante.</t>
  </si>
  <si>
    <t>IVA EN OBRA:</t>
  </si>
  <si>
    <t>SUBTOTAL OBRAS MAS IVA:</t>
  </si>
  <si>
    <t>SUMINISTROS</t>
  </si>
  <si>
    <t xml:space="preserve">Suministro Candado Intemperie Encauchetado, fabricado en acero. Con un tamaño de 61mm. </t>
  </si>
  <si>
    <t>Suministro de sillas tandem modular 4 Puestos 241X76 Plata</t>
  </si>
  <si>
    <t>Silla plástica con Brazos, apariencia retablos de Madera, diseño ergonómico</t>
  </si>
  <si>
    <t>Silla escritorio Malla Ejecutiva Giratoria Cromada con Reposabrazos Fijo Negra</t>
  </si>
  <si>
    <t>Juego de comedor incluye una mesa de 120x80x75 cm y sillas (2 un) de 45x54x87 cm. La mesa, de forma rectangular, y las sillas, con estructura de acero</t>
  </si>
  <si>
    <t>Escritorio 100x58x75 cm blanco y oak, en melamina blanca y metal, y terminaciones metálicas en sus patas, para mayor estabilidad. Dimensiones, mide 100 cm de ancho, 58 de profundidad y 75 de alto.</t>
  </si>
  <si>
    <t>Sofá Cama 185X82X102 Gris Tela Tipo LinoSofá Cama Dante 185X82X102 Gris Tela Tipo Lino</t>
  </si>
  <si>
    <t>Locker Metálico 12 puestos 200x93x30 cm Gris/Azul</t>
  </si>
  <si>
    <t>Subtotal SUMINISTROS</t>
  </si>
  <si>
    <t>IVA EN SUMINISTROS</t>
  </si>
  <si>
    <t>SUBTOTAL SUMINISTROS MAS IVA:</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</si>
  <si>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</si>
  <si>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</si>
  <si>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</si>
  <si>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</si>
  <si>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 xml:space="preserve">UTILIDAD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</si>
</sst>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5" formatCode="#,##0.00_ ;\-#,##0.00\ "/>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sz val="12"/>
      <name val="Arial Narrow"/>
      <family val="2"/>
    </font>
    <font>
      <b/>
      <u/>
      <sz val="12"/>
      <name val="Arial Narrow"/>
      <family val="2"/>
    </font>
    <font>
      <b/>
      <sz val="12"/>
      <name val="Arial"/>
      <family val="2"/>
    </font>
    <font>
      <sz val="12"/>
      <color indexed="8"/>
      <name val="Arial"/>
      <family val="2"/>
    </font>
    <font>
      <sz val="12"/>
      <name val="Arial"/>
      <family val="2"/>
    </font>
    <font>
      <sz val="11"/>
      <name val="Calibri"/>
      <family val="2"/>
    </font>
    <font>
      <b/>
      <sz val="12"/>
      <color rgb="FFFF0000"/>
      <name val="Arial Narrow"/>
      <family val="2"/>
    </font>
    <font>
      <b/>
      <sz val="9"/>
      <name val="Arial"/>
      <family val="2"/>
    </font>
    <font>
      <sz val="9"/>
      <name val="Arial"/>
      <family val="2"/>
    </font>
    <font>
      <sz val="11"/>
      <name val="Arial"/>
      <family val="2"/>
    </font>
    <font>
      <sz val="11"/>
      <name val="Calibri"/>
      <family val="2"/>
      <scheme val="minor"/>
    </font>
    <font>
      <b/>
      <sz val="11"/>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double">
        <color indexed="64"/>
      </top>
      <bottom/>
      <diagonal/>
    </border>
    <border>
      <left/>
      <right style="double">
        <color indexed="64"/>
      </right>
      <top style="double">
        <color indexed="64"/>
      </top>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double">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6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48" fillId="0" borderId="0"/>
    <xf numFmtId="0" fontId="49" fillId="0" borderId="0" applyNumberFormat="0" applyFill="0" applyBorder="0" applyAlignment="0" applyProtection="0">
      <alignment vertical="top"/>
      <protection locked="0"/>
    </xf>
    <xf numFmtId="0" fontId="1" fillId="0" borderId="0"/>
    <xf numFmtId="0" fontId="1" fillId="0" borderId="0"/>
    <xf numFmtId="170" fontId="5" fillId="0" borderId="0" applyFont="0" applyFill="0" applyBorder="0" applyAlignment="0" applyProtection="0"/>
    <xf numFmtId="0" fontId="5" fillId="0" borderId="0"/>
    <xf numFmtId="0" fontId="5" fillId="0" borderId="0"/>
    <xf numFmtId="179" fontId="5" fillId="0" borderId="0" applyFont="0" applyFill="0" applyBorder="0" applyAlignment="0" applyProtection="0"/>
  </cellStyleXfs>
  <cellXfs count="374">
    <xf numFmtId="0" fontId="0" fillId="0" borderId="0" xfId="0"/>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4" applyFont="1" applyBorder="1" applyAlignment="1">
      <alignment horizontal="center"/>
    </xf>
    <xf numFmtId="9" fontId="31" fillId="0" borderId="28" xfId="94" applyFont="1" applyBorder="1"/>
    <xf numFmtId="43" fontId="31" fillId="0" borderId="31" xfId="34" applyNumberFormat="1" applyFont="1" applyBorder="1"/>
    <xf numFmtId="9" fontId="31" fillId="0" borderId="23" xfId="94"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4"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2" fillId="0" borderId="0" xfId="0" applyFont="1" applyAlignment="1">
      <alignment horizontal="left"/>
    </xf>
    <xf numFmtId="0" fontId="53" fillId="0" borderId="0" xfId="0" applyFont="1" applyAlignment="1">
      <alignment horizontal="left"/>
    </xf>
    <xf numFmtId="0" fontId="54" fillId="24" borderId="69" xfId="0" applyFont="1" applyFill="1" applyBorder="1" applyAlignment="1">
      <alignment horizontal="center" vertical="center"/>
    </xf>
    <xf numFmtId="0" fontId="52" fillId="0" borderId="36" xfId="0" applyFont="1" applyBorder="1" applyAlignment="1">
      <alignment horizontal="left"/>
    </xf>
    <xf numFmtId="0" fontId="55" fillId="0" borderId="85" xfId="0" applyFont="1" applyBorder="1" applyAlignment="1">
      <alignment horizontal="left"/>
    </xf>
    <xf numFmtId="0" fontId="56" fillId="0" borderId="85" xfId="0" applyFont="1" applyBorder="1" applyAlignment="1">
      <alignment horizontal="left"/>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5" xfId="254" applyFont="1" applyBorder="1" applyAlignment="1">
      <alignment horizontal="center" vertical="center"/>
    </xf>
    <xf numFmtId="0" fontId="47" fillId="0" borderId="47" xfId="254" applyFont="1" applyBorder="1" applyAlignment="1">
      <alignment horizontal="center" vertic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8" xfId="255" applyFont="1" applyBorder="1" applyAlignment="1" applyProtection="1">
      <alignment horizontal="center"/>
    </xf>
    <xf numFmtId="0" fontId="50" fillId="0" borderId="49" xfId="255"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4" xfId="254" applyFont="1" applyBorder="1" applyAlignment="1">
      <alignment horizontal="center" vertical="center"/>
    </xf>
    <xf numFmtId="0" fontId="47" fillId="0" borderId="48" xfId="254" applyFont="1" applyBorder="1" applyAlignment="1">
      <alignment horizontal="center" vertical="center"/>
    </xf>
    <xf numFmtId="0" fontId="47" fillId="0" borderId="76" xfId="254" applyFont="1" applyBorder="1" applyAlignment="1">
      <alignment horizontal="center" vertical="center"/>
    </xf>
    <xf numFmtId="0" fontId="47" fillId="0" borderId="57" xfId="254" applyFont="1" applyBorder="1" applyAlignment="1">
      <alignment horizontal="center" vertical="center"/>
    </xf>
    <xf numFmtId="0" fontId="47" fillId="0" borderId="56" xfId="254" applyFont="1" applyBorder="1" applyAlignment="1">
      <alignment horizontal="center" vertical="center"/>
    </xf>
    <xf numFmtId="0" fontId="47" fillId="0" borderId="66" xfId="254" applyFont="1" applyBorder="1" applyAlignment="1">
      <alignment horizontal="center" vertical="center"/>
    </xf>
    <xf numFmtId="0" fontId="47" fillId="0" borderId="54" xfId="254" applyFont="1" applyBorder="1" applyAlignment="1">
      <alignment horizontal="center" vertical="center"/>
    </xf>
    <xf numFmtId="0" fontId="47" fillId="0" borderId="70" xfId="254" applyFont="1" applyBorder="1" applyAlignment="1">
      <alignment horizontal="center" vertical="center"/>
    </xf>
    <xf numFmtId="0" fontId="47" fillId="0" borderId="64" xfId="254" applyFont="1" applyBorder="1" applyAlignment="1">
      <alignment horizontal="center" vertical="center"/>
    </xf>
    <xf numFmtId="0" fontId="47" fillId="0" borderId="53" xfId="254" applyFont="1" applyBorder="1" applyAlignment="1">
      <alignment horizontal="center" vertical="center"/>
    </xf>
    <xf numFmtId="0" fontId="47" fillId="0" borderId="72" xfId="254"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5" fillId="0" borderId="90" xfId="0" applyFont="1" applyBorder="1" applyAlignment="1">
      <alignment horizontal="center" wrapText="1"/>
    </xf>
    <xf numFmtId="0" fontId="55" fillId="0" borderId="91" xfId="0" applyFont="1" applyBorder="1" applyAlignment="1">
      <alignment horizontal="center" wrapText="1"/>
    </xf>
    <xf numFmtId="0" fontId="55" fillId="0" borderId="92" xfId="0" applyFont="1" applyBorder="1" applyAlignment="1">
      <alignment horizontal="center" wrapText="1"/>
    </xf>
    <xf numFmtId="0" fontId="52" fillId="0" borderId="89" xfId="0" applyFont="1" applyBorder="1" applyAlignment="1">
      <alignment horizontal="center"/>
    </xf>
    <xf numFmtId="0" fontId="52" fillId="0" borderId="79" xfId="0" applyFont="1" applyBorder="1" applyAlignment="1">
      <alignment horizontal="center"/>
    </xf>
    <xf numFmtId="0" fontId="52"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5" fillId="0" borderId="0" xfId="134"/>
    <xf numFmtId="0" fontId="33" fillId="0" borderId="89" xfId="127" applyFont="1" applyBorder="1" applyAlignment="1">
      <alignment horizontal="center"/>
    </xf>
    <xf numFmtId="0" fontId="33" fillId="0" borderId="93" xfId="127" applyFont="1" applyBorder="1" applyAlignment="1">
      <alignment horizontal="center"/>
    </xf>
    <xf numFmtId="0" fontId="33" fillId="0" borderId="94" xfId="127" applyFont="1" applyBorder="1" applyAlignment="1">
      <alignment horizontal="center"/>
    </xf>
    <xf numFmtId="0" fontId="33" fillId="0" borderId="36" xfId="127" applyFont="1" applyBorder="1"/>
    <xf numFmtId="0" fontId="52" fillId="0" borderId="86" xfId="134" applyFont="1" applyBorder="1" applyAlignment="1">
      <alignment horizontal="center" wrapText="1"/>
    </xf>
    <xf numFmtId="0" fontId="52" fillId="0" borderId="87" xfId="134" applyFont="1" applyBorder="1" applyAlignment="1">
      <alignment horizontal="center" wrapText="1"/>
    </xf>
    <xf numFmtId="0" fontId="52" fillId="0" borderId="88" xfId="134" applyFont="1" applyBorder="1" applyAlignment="1">
      <alignment horizontal="center" wrapText="1"/>
    </xf>
    <xf numFmtId="0" fontId="33" fillId="0" borderId="0" xfId="127" applyFont="1"/>
    <xf numFmtId="0" fontId="33" fillId="0" borderId="37" xfId="127" applyFont="1" applyBorder="1"/>
    <xf numFmtId="0" fontId="52" fillId="0" borderId="84" xfId="134" applyFont="1" applyBorder="1" applyAlignment="1">
      <alignment horizontal="left"/>
    </xf>
    <xf numFmtId="0" fontId="56" fillId="0" borderId="84" xfId="134" applyFont="1" applyBorder="1" applyAlignment="1">
      <alignment horizontal="left"/>
    </xf>
    <xf numFmtId="0" fontId="52" fillId="0" borderId="0" xfId="134" applyFont="1" applyAlignment="1">
      <alignment horizontal="left"/>
    </xf>
    <xf numFmtId="0" fontId="53" fillId="0" borderId="0" xfId="134" applyFont="1" applyAlignment="1">
      <alignment horizontal="left"/>
    </xf>
    <xf numFmtId="0" fontId="57" fillId="0" borderId="95" xfId="256" applyFont="1" applyBorder="1" applyAlignment="1">
      <alignment horizontal="center"/>
    </xf>
    <xf numFmtId="0" fontId="57" fillId="0" borderId="96" xfId="256" applyFont="1" applyBorder="1" applyAlignment="1">
      <alignment horizontal="center"/>
    </xf>
    <xf numFmtId="0" fontId="57" fillId="0" borderId="97" xfId="256" applyFont="1" applyBorder="1" applyAlignment="1">
      <alignment horizontal="center"/>
    </xf>
    <xf numFmtId="0" fontId="33" fillId="0" borderId="98" xfId="127" applyFont="1" applyBorder="1"/>
    <xf numFmtId="0" fontId="33" fillId="0" borderId="54" xfId="256" applyFont="1" applyBorder="1" applyAlignment="1">
      <alignment horizontal="center"/>
    </xf>
    <xf numFmtId="0" fontId="33" fillId="0" borderId="70" xfId="256" applyFont="1" applyBorder="1" applyAlignment="1">
      <alignment horizontal="center"/>
    </xf>
    <xf numFmtId="0" fontId="33" fillId="25" borderId="98" xfId="127" applyFont="1" applyFill="1" applyBorder="1"/>
    <xf numFmtId="0" fontId="33" fillId="27" borderId="33" xfId="127" applyFont="1" applyFill="1" applyBorder="1" applyAlignment="1">
      <alignment horizontal="left" wrapText="1"/>
    </xf>
    <xf numFmtId="0" fontId="33" fillId="27" borderId="18" xfId="127" applyFont="1" applyFill="1" applyBorder="1" applyAlignment="1">
      <alignment horizontal="left" wrapText="1"/>
    </xf>
    <xf numFmtId="0" fontId="33" fillId="27" borderId="30" xfId="127" applyFont="1" applyFill="1" applyBorder="1" applyAlignment="1">
      <alignment horizontal="left" wrapText="1"/>
    </xf>
    <xf numFmtId="0" fontId="33" fillId="25" borderId="37" xfId="127" applyFont="1" applyFill="1" applyBorder="1"/>
    <xf numFmtId="0" fontId="33" fillId="26" borderId="21" xfId="127" applyFont="1" applyFill="1" applyBorder="1" applyAlignment="1">
      <alignment horizontal="center" wrapText="1"/>
    </xf>
    <xf numFmtId="0" fontId="33" fillId="26" borderId="22" xfId="127" applyFont="1" applyFill="1" applyBorder="1" applyAlignment="1">
      <alignment horizontal="center" wrapText="1"/>
    </xf>
    <xf numFmtId="0" fontId="33" fillId="26" borderId="55" xfId="127" applyFont="1" applyFill="1" applyBorder="1" applyAlignment="1">
      <alignment horizontal="center" wrapText="1"/>
    </xf>
    <xf numFmtId="0" fontId="57" fillId="28" borderId="13" xfId="134" applyFont="1" applyFill="1" applyBorder="1" applyAlignment="1">
      <alignment horizontal="left" vertical="center"/>
    </xf>
    <xf numFmtId="0" fontId="57" fillId="28" borderId="14" xfId="134" applyFont="1" applyFill="1" applyBorder="1" applyAlignment="1">
      <alignment horizontal="left" vertical="center"/>
    </xf>
    <xf numFmtId="0" fontId="57" fillId="28" borderId="15" xfId="134" applyFont="1" applyFill="1" applyBorder="1" applyAlignment="1">
      <alignment horizontal="left" vertical="center"/>
    </xf>
    <xf numFmtId="0" fontId="57" fillId="25" borderId="32" xfId="134" applyFont="1" applyFill="1" applyBorder="1" applyAlignment="1">
      <alignment horizontal="center" vertical="center" wrapText="1"/>
    </xf>
    <xf numFmtId="0" fontId="57" fillId="25" borderId="29" xfId="134" applyFont="1" applyFill="1" applyBorder="1" applyAlignment="1">
      <alignment horizontal="center" vertical="center" wrapText="1"/>
    </xf>
    <xf numFmtId="0" fontId="57" fillId="0" borderId="29" xfId="125" applyFont="1" applyBorder="1" applyAlignment="1">
      <alignment horizontal="center" vertical="center" wrapText="1"/>
    </xf>
    <xf numFmtId="4" fontId="57" fillId="25" borderId="29" xfId="134" applyNumberFormat="1" applyFont="1" applyFill="1" applyBorder="1" applyAlignment="1">
      <alignment horizontal="center" vertical="center" wrapText="1"/>
    </xf>
    <xf numFmtId="4" fontId="57" fillId="25" borderId="35" xfId="134" applyNumberFormat="1" applyFont="1" applyFill="1" applyBorder="1" applyAlignment="1">
      <alignment horizontal="center" vertical="center" wrapText="1"/>
    </xf>
    <xf numFmtId="0" fontId="57" fillId="25" borderId="46" xfId="134" applyFont="1" applyFill="1" applyBorder="1" applyAlignment="1">
      <alignment horizontal="center" vertical="center" wrapText="1"/>
    </xf>
    <xf numFmtId="0" fontId="57" fillId="25" borderId="20" xfId="134" applyFont="1" applyFill="1" applyBorder="1" applyAlignment="1">
      <alignment horizontal="center" vertical="center" wrapText="1"/>
    </xf>
    <xf numFmtId="0" fontId="57" fillId="0" borderId="20" xfId="125" applyFont="1" applyBorder="1" applyAlignment="1">
      <alignment horizontal="center" vertical="center" wrapText="1"/>
    </xf>
    <xf numFmtId="4" fontId="57" fillId="25" borderId="20" xfId="134" applyNumberFormat="1" applyFont="1" applyFill="1" applyBorder="1" applyAlignment="1">
      <alignment horizontal="center" vertical="center" wrapText="1"/>
    </xf>
    <xf numFmtId="4" fontId="57" fillId="25" borderId="40" xfId="134" applyNumberFormat="1" applyFont="1" applyFill="1" applyBorder="1" applyAlignment="1">
      <alignment horizontal="center" vertical="center" wrapText="1"/>
    </xf>
    <xf numFmtId="0" fontId="59" fillId="28" borderId="99" xfId="257" applyFont="1" applyFill="1" applyBorder="1" applyAlignment="1">
      <alignment horizontal="center" vertical="center"/>
    </xf>
    <xf numFmtId="0" fontId="43" fillId="28" borderId="99" xfId="257" applyFont="1" applyFill="1" applyBorder="1" applyAlignment="1">
      <alignment horizontal="left" vertical="center"/>
    </xf>
    <xf numFmtId="0" fontId="57" fillId="28" borderId="41" xfId="134" applyFont="1" applyFill="1" applyBorder="1" applyAlignment="1">
      <alignment vertical="center"/>
    </xf>
    <xf numFmtId="0" fontId="57" fillId="28" borderId="42" xfId="134" applyFont="1" applyFill="1" applyBorder="1" applyAlignment="1">
      <alignment vertical="center"/>
    </xf>
    <xf numFmtId="0" fontId="33" fillId="0" borderId="50" xfId="134" applyFont="1" applyBorder="1" applyAlignment="1">
      <alignment horizontal="center" vertical="center"/>
    </xf>
    <xf numFmtId="0" fontId="33" fillId="0" borderId="18" xfId="134" applyFont="1" applyBorder="1" applyAlignment="1">
      <alignment horizontal="center" vertical="center"/>
    </xf>
    <xf numFmtId="0" fontId="33" fillId="0" borderId="18" xfId="134" applyFont="1" applyBorder="1" applyAlignment="1">
      <alignment horizontal="justify" vertical="center"/>
    </xf>
    <xf numFmtId="0" fontId="60" fillId="0" borderId="18" xfId="134" applyFont="1" applyBorder="1" applyAlignment="1">
      <alignment horizontal="center" vertical="center" wrapText="1"/>
    </xf>
    <xf numFmtId="4" fontId="61" fillId="0" borderId="18" xfId="257" applyNumberFormat="1" applyFont="1" applyBorder="1" applyAlignment="1">
      <alignment horizontal="center" vertical="center" wrapText="1"/>
    </xf>
    <xf numFmtId="4" fontId="62" fillId="0" borderId="18" xfId="257" applyNumberFormat="1" applyFont="1" applyBorder="1" applyAlignment="1">
      <alignment vertical="center" wrapText="1"/>
    </xf>
    <xf numFmtId="173" fontId="30" fillId="0" borderId="18" xfId="127" applyNumberFormat="1" applyFont="1" applyBorder="1" applyAlignment="1">
      <alignment vertical="center"/>
    </xf>
    <xf numFmtId="4" fontId="61" fillId="0" borderId="18" xfId="134" applyNumberFormat="1" applyFont="1" applyBorder="1" applyAlignment="1">
      <alignment horizontal="center" vertical="center" wrapText="1"/>
    </xf>
    <xf numFmtId="167" fontId="33" fillId="0" borderId="18" xfId="258" applyNumberFormat="1" applyFont="1" applyBorder="1" applyAlignment="1">
      <alignment horizontal="right" vertical="center" wrapText="1"/>
    </xf>
    <xf numFmtId="0" fontId="61" fillId="0" borderId="18" xfId="259" applyFont="1" applyBorder="1" applyAlignment="1">
      <alignment horizontal="justify" vertical="center" wrapText="1"/>
    </xf>
    <xf numFmtId="0" fontId="61" fillId="25" borderId="18" xfId="134" applyFont="1" applyFill="1" applyBorder="1" applyAlignment="1">
      <alignment horizontal="center" vertical="center" wrapText="1"/>
    </xf>
    <xf numFmtId="0" fontId="61" fillId="0" borderId="18" xfId="260" applyFont="1" applyBorder="1" applyAlignment="1">
      <alignment horizontal="justify" vertical="center" wrapText="1"/>
    </xf>
    <xf numFmtId="0" fontId="57" fillId="28" borderId="39" xfId="134" applyFont="1" applyFill="1" applyBorder="1" applyAlignment="1">
      <alignment horizontal="right" vertical="center"/>
    </xf>
    <xf numFmtId="0" fontId="57" fillId="28" borderId="41" xfId="134" applyFont="1" applyFill="1" applyBorder="1" applyAlignment="1">
      <alignment horizontal="right" vertical="center"/>
    </xf>
    <xf numFmtId="0" fontId="57" fillId="28" borderId="51" xfId="134" applyFont="1" applyFill="1" applyBorder="1" applyAlignment="1">
      <alignment horizontal="right" vertical="center"/>
    </xf>
    <xf numFmtId="187" fontId="57" fillId="28" borderId="42" xfId="134" applyNumberFormat="1" applyFont="1" applyFill="1" applyBorder="1" applyAlignment="1">
      <alignment vertical="center"/>
    </xf>
    <xf numFmtId="49" fontId="57" fillId="0" borderId="0" xfId="130" applyNumberFormat="1" applyFont="1" applyAlignment="1">
      <alignment horizontal="right" vertical="center"/>
    </xf>
    <xf numFmtId="186" fontId="57" fillId="0" borderId="0" xfId="130" applyNumberFormat="1" applyFont="1" applyAlignment="1">
      <alignment vertical="center"/>
    </xf>
    <xf numFmtId="0" fontId="33" fillId="0" borderId="0" xfId="127" applyFont="1" applyAlignment="1">
      <alignment horizontal="center"/>
    </xf>
    <xf numFmtId="0" fontId="33" fillId="0" borderId="34" xfId="127" applyFont="1" applyBorder="1" applyAlignment="1">
      <alignment horizontal="left" vertical="center" wrapText="1"/>
    </xf>
    <xf numFmtId="0" fontId="33" fillId="0" borderId="16" xfId="127" applyFont="1" applyBorder="1" applyAlignment="1">
      <alignment horizontal="left" vertical="center" wrapText="1"/>
    </xf>
    <xf numFmtId="0" fontId="33" fillId="0" borderId="17" xfId="127" applyFont="1" applyBorder="1" applyAlignment="1">
      <alignment horizontal="left" vertical="center" wrapText="1"/>
    </xf>
    <xf numFmtId="0" fontId="63" fillId="0" borderId="17" xfId="127" applyFont="1" applyBorder="1" applyAlignment="1">
      <alignment horizontal="right" vertical="center"/>
    </xf>
    <xf numFmtId="181" fontId="33" fillId="0" borderId="35" xfId="128" applyNumberFormat="1" applyFont="1" applyBorder="1" applyAlignment="1">
      <alignment vertical="center"/>
    </xf>
    <xf numFmtId="0" fontId="33" fillId="0" borderId="0" xfId="125" applyFont="1" applyAlignment="1">
      <alignment horizontal="center" vertical="center"/>
    </xf>
    <xf numFmtId="0" fontId="57" fillId="0" borderId="21" xfId="127" applyFont="1" applyBorder="1" applyAlignment="1">
      <alignment horizontal="left" vertical="center"/>
    </xf>
    <xf numFmtId="9" fontId="33" fillId="0" borderId="22" xfId="128" applyNumberFormat="1" applyFont="1" applyBorder="1" applyAlignment="1">
      <alignment horizontal="center" vertical="center"/>
    </xf>
    <xf numFmtId="181" fontId="33" fillId="0" borderId="22" xfId="128" applyNumberFormat="1" applyFont="1" applyBorder="1" applyAlignment="1">
      <alignment vertical="center"/>
    </xf>
    <xf numFmtId="0" fontId="33" fillId="0" borderId="23" xfId="127" applyFont="1" applyBorder="1" applyAlignment="1">
      <alignment vertical="center"/>
    </xf>
    <xf numFmtId="0" fontId="33" fillId="0" borderId="0" xfId="127" applyFont="1" applyAlignment="1">
      <alignment horizontal="center" vertical="center" wrapText="1"/>
    </xf>
    <xf numFmtId="0" fontId="33" fillId="0" borderId="21" xfId="127" applyFont="1" applyBorder="1" applyAlignment="1">
      <alignment horizontal="left" vertical="center" wrapText="1"/>
    </xf>
    <xf numFmtId="0" fontId="33" fillId="0" borderId="23" xfId="127" applyFont="1" applyBorder="1" applyAlignment="1">
      <alignment horizontal="right" vertical="center"/>
    </xf>
    <xf numFmtId="181" fontId="57" fillId="0" borderId="30" xfId="128" applyNumberFormat="1" applyFont="1" applyBorder="1" applyAlignment="1">
      <alignment vertical="center"/>
    </xf>
    <xf numFmtId="0" fontId="57" fillId="0" borderId="27" xfId="127" applyFont="1" applyBorder="1" applyAlignment="1">
      <alignment horizontal="left" vertical="center"/>
    </xf>
    <xf numFmtId="9" fontId="33" fillId="0" borderId="31" xfId="128" applyNumberFormat="1" applyFont="1" applyBorder="1" applyAlignment="1">
      <alignment horizontal="center" vertical="center"/>
    </xf>
    <xf numFmtId="181" fontId="57" fillId="0" borderId="31" xfId="128" applyNumberFormat="1" applyFont="1" applyBorder="1" applyAlignment="1">
      <alignment vertical="center"/>
    </xf>
    <xf numFmtId="0" fontId="33" fillId="0" borderId="28" xfId="127" applyFont="1" applyBorder="1" applyAlignment="1">
      <alignment vertical="center"/>
    </xf>
    <xf numFmtId="9" fontId="33" fillId="0" borderId="0" xfId="128" applyNumberFormat="1" applyFont="1" applyBorder="1" applyAlignment="1">
      <alignment horizontal="center" vertical="center"/>
    </xf>
    <xf numFmtId="181" fontId="57" fillId="0" borderId="0" xfId="128" applyNumberFormat="1" applyFont="1" applyBorder="1" applyAlignment="1">
      <alignment vertical="center"/>
    </xf>
    <xf numFmtId="0" fontId="33" fillId="0" borderId="0" xfId="127" applyFont="1" applyAlignment="1">
      <alignment vertical="center"/>
    </xf>
    <xf numFmtId="187" fontId="57" fillId="25" borderId="0" xfId="134" applyNumberFormat="1" applyFont="1" applyFill="1" applyAlignment="1">
      <alignment vertical="center"/>
    </xf>
    <xf numFmtId="0" fontId="59" fillId="29" borderId="39" xfId="134" applyFont="1" applyFill="1" applyBorder="1" applyAlignment="1">
      <alignment horizontal="center" vertical="center"/>
    </xf>
    <xf numFmtId="0" fontId="64" fillId="29" borderId="41" xfId="134" applyFont="1" applyFill="1" applyBorder="1" applyAlignment="1">
      <alignment horizontal="center" vertical="center"/>
    </xf>
    <xf numFmtId="0" fontId="64" fillId="29" borderId="41" xfId="134" applyFont="1" applyFill="1" applyBorder="1" applyAlignment="1">
      <alignment vertical="center"/>
    </xf>
    <xf numFmtId="0" fontId="59" fillId="29" borderId="41" xfId="134" applyFont="1" applyFill="1" applyBorder="1" applyAlignment="1">
      <alignment vertical="center"/>
    </xf>
    <xf numFmtId="0" fontId="64" fillId="29" borderId="42" xfId="134" applyFont="1" applyFill="1" applyBorder="1" applyAlignment="1">
      <alignment vertical="center"/>
    </xf>
    <xf numFmtId="0" fontId="65" fillId="0" borderId="33" xfId="134" applyFont="1" applyBorder="1" applyAlignment="1">
      <alignment horizontal="center" vertical="center"/>
    </xf>
    <xf numFmtId="0" fontId="66" fillId="0" borderId="23" xfId="260" applyFont="1" applyBorder="1" applyAlignment="1">
      <alignment horizontal="justify" vertical="center" wrapText="1"/>
    </xf>
    <xf numFmtId="173" fontId="61" fillId="25" borderId="18" xfId="34" applyFont="1" applyFill="1" applyBorder="1" applyAlignment="1">
      <alignment horizontal="right" vertical="center" wrapText="1"/>
    </xf>
    <xf numFmtId="0" fontId="67" fillId="0" borderId="18" xfId="257" applyFont="1" applyBorder="1" applyAlignment="1">
      <alignment vertical="center" wrapText="1"/>
    </xf>
    <xf numFmtId="0" fontId="65" fillId="0" borderId="18" xfId="134" applyFont="1" applyBorder="1" applyAlignment="1">
      <alignment horizontal="center" vertical="center"/>
    </xf>
    <xf numFmtId="0" fontId="33" fillId="0" borderId="18" xfId="127" applyFont="1" applyBorder="1" applyAlignment="1">
      <alignment vertical="center"/>
    </xf>
    <xf numFmtId="0" fontId="57" fillId="0" borderId="31" xfId="127" applyFont="1" applyBorder="1" applyAlignment="1">
      <alignment horizontal="left" vertical="center"/>
    </xf>
    <xf numFmtId="0" fontId="59" fillId="29" borderId="39" xfId="134" applyFont="1" applyFill="1" applyBorder="1" applyAlignment="1">
      <alignment horizontal="right" vertical="center"/>
    </xf>
    <xf numFmtId="0" fontId="59" fillId="29" borderId="41" xfId="134" applyFont="1" applyFill="1" applyBorder="1" applyAlignment="1">
      <alignment horizontal="right" vertical="center"/>
    </xf>
    <xf numFmtId="0" fontId="59" fillId="29" borderId="51" xfId="134" applyFont="1" applyFill="1" applyBorder="1" applyAlignment="1">
      <alignment horizontal="right" vertical="center"/>
    </xf>
    <xf numFmtId="4" fontId="57" fillId="29" borderId="42" xfId="134" applyNumberFormat="1" applyFont="1" applyFill="1" applyBorder="1" applyAlignment="1">
      <alignment vertical="center"/>
    </xf>
    <xf numFmtId="187" fontId="57" fillId="28" borderId="0" xfId="134" applyNumberFormat="1" applyFont="1" applyFill="1" applyAlignment="1">
      <alignment vertical="center"/>
    </xf>
    <xf numFmtId="0" fontId="66" fillId="0" borderId="34" xfId="127" applyFont="1" applyBorder="1" applyAlignment="1">
      <alignment horizontal="left" vertical="center"/>
    </xf>
    <xf numFmtId="180" fontId="66" fillId="0" borderId="16" xfId="128" applyNumberFormat="1" applyFont="1" applyBorder="1" applyAlignment="1">
      <alignment horizontal="center" vertical="center"/>
    </xf>
    <xf numFmtId="0" fontId="68" fillId="0" borderId="16" xfId="127" applyFont="1" applyBorder="1" applyAlignment="1">
      <alignment vertical="center"/>
    </xf>
    <xf numFmtId="0" fontId="68" fillId="0" borderId="17" xfId="127" applyFont="1" applyBorder="1" applyAlignment="1">
      <alignment horizontal="right" vertical="center"/>
    </xf>
    <xf numFmtId="181" fontId="66" fillId="0" borderId="35" xfId="128" applyNumberFormat="1" applyFont="1" applyBorder="1" applyAlignment="1">
      <alignment vertical="center"/>
    </xf>
    <xf numFmtId="0" fontId="68" fillId="0" borderId="21" xfId="127" applyFont="1" applyBorder="1" applyAlignment="1">
      <alignment horizontal="left" vertical="center"/>
    </xf>
    <xf numFmtId="9" fontId="66" fillId="0" borderId="22" xfId="128" applyNumberFormat="1" applyFont="1" applyBorder="1" applyAlignment="1">
      <alignment horizontal="center" vertical="center"/>
    </xf>
    <xf numFmtId="181" fontId="66" fillId="0" borderId="22" xfId="128" applyNumberFormat="1" applyFont="1" applyBorder="1" applyAlignment="1">
      <alignment vertical="center"/>
    </xf>
    <xf numFmtId="0" fontId="66" fillId="0" borderId="23" xfId="127" applyFont="1" applyBorder="1" applyAlignment="1">
      <alignment vertical="center"/>
    </xf>
    <xf numFmtId="4" fontId="57" fillId="24" borderId="15" xfId="134" applyNumberFormat="1" applyFont="1" applyFill="1" applyBorder="1" applyAlignment="1">
      <alignment vertical="center"/>
    </xf>
    <xf numFmtId="0" fontId="66" fillId="0" borderId="21" xfId="127" applyFont="1" applyBorder="1" applyAlignment="1">
      <alignment horizontal="left" vertical="center" wrapText="1"/>
    </xf>
    <xf numFmtId="0" fontId="66" fillId="0" borderId="23" xfId="127" applyFont="1" applyBorder="1" applyAlignment="1">
      <alignment horizontal="right" vertical="center"/>
    </xf>
    <xf numFmtId="0" fontId="68" fillId="0" borderId="27" xfId="127" applyFont="1" applyBorder="1" applyAlignment="1">
      <alignment horizontal="left" vertical="center"/>
    </xf>
    <xf numFmtId="9" fontId="66" fillId="0" borderId="31" xfId="128" applyNumberFormat="1" applyFont="1" applyBorder="1" applyAlignment="1">
      <alignment horizontal="center" vertical="center"/>
    </xf>
    <xf numFmtId="181" fontId="68" fillId="0" borderId="31" xfId="128" applyNumberFormat="1" applyFont="1" applyBorder="1" applyAlignment="1">
      <alignment vertical="center"/>
    </xf>
    <xf numFmtId="0" fontId="66" fillId="0" borderId="28" xfId="127" applyFont="1" applyBorder="1" applyAlignment="1">
      <alignment vertical="center"/>
    </xf>
    <xf numFmtId="4" fontId="57" fillId="24" borderId="42" xfId="134" applyNumberFormat="1" applyFont="1" applyFill="1" applyBorder="1" applyAlignment="1">
      <alignment vertical="center"/>
    </xf>
    <xf numFmtId="0" fontId="68" fillId="0" borderId="0" xfId="127" applyFont="1" applyAlignment="1">
      <alignment horizontal="left" vertical="center"/>
    </xf>
    <xf numFmtId="9" fontId="66" fillId="0" borderId="0" xfId="128" applyNumberFormat="1" applyFont="1" applyBorder="1" applyAlignment="1">
      <alignment horizontal="center" vertical="center"/>
    </xf>
    <xf numFmtId="181" fontId="68" fillId="0" borderId="0" xfId="128" applyNumberFormat="1" applyFont="1" applyBorder="1" applyAlignment="1">
      <alignment vertical="center"/>
    </xf>
    <xf numFmtId="0" fontId="66" fillId="0" borderId="0" xfId="127" applyFont="1" applyAlignment="1">
      <alignment vertical="center"/>
    </xf>
    <xf numFmtId="187" fontId="57" fillId="0" borderId="0" xfId="134" applyNumberFormat="1" applyFont="1" applyAlignment="1">
      <alignment vertical="center"/>
    </xf>
    <xf numFmtId="0" fontId="68" fillId="0" borderId="39" xfId="127" applyFont="1" applyBorder="1" applyAlignment="1">
      <alignment horizontal="left" vertical="center"/>
    </xf>
    <xf numFmtId="9" fontId="66" fillId="0" borderId="41" xfId="128" applyNumberFormat="1" applyFont="1" applyBorder="1" applyAlignment="1">
      <alignment horizontal="center" vertical="center"/>
    </xf>
    <xf numFmtId="181" fontId="68" fillId="0" borderId="41" xfId="128" applyNumberFormat="1" applyFont="1" applyBorder="1" applyAlignment="1">
      <alignment vertical="center"/>
    </xf>
    <xf numFmtId="0" fontId="66" fillId="0" borderId="51" xfId="127" applyFont="1" applyBorder="1" applyAlignment="1">
      <alignment vertical="center"/>
    </xf>
    <xf numFmtId="205" fontId="57" fillId="24" borderId="42" xfId="134" applyNumberFormat="1" applyFont="1" applyFill="1" applyBorder="1" applyAlignment="1">
      <alignment vertical="center"/>
    </xf>
    <xf numFmtId="0" fontId="57" fillId="0" borderId="0" xfId="127" applyFont="1" applyAlignment="1">
      <alignment horizontal="left" vertical="center"/>
    </xf>
    <xf numFmtId="2" fontId="33" fillId="0" borderId="0" xfId="127" applyNumberFormat="1" applyFont="1"/>
    <xf numFmtId="181" fontId="33" fillId="0" borderId="0" xfId="128" applyNumberFormat="1" applyFont="1" applyBorder="1"/>
    <xf numFmtId="187" fontId="30" fillId="0" borderId="0" xfId="127" applyNumberFormat="1" applyFont="1"/>
    <xf numFmtId="0" fontId="57" fillId="0" borderId="34" xfId="227" applyFont="1" applyBorder="1" applyAlignment="1">
      <alignment vertical="center"/>
    </xf>
    <xf numFmtId="0" fontId="33" fillId="0" borderId="16" xfId="227" applyFont="1" applyBorder="1" applyAlignment="1">
      <alignment horizontal="center" vertical="center"/>
    </xf>
    <xf numFmtId="0" fontId="33" fillId="0" borderId="26" xfId="227" applyFont="1" applyBorder="1" applyAlignment="1">
      <alignment horizontal="center" vertical="center"/>
    </xf>
    <xf numFmtId="182" fontId="33" fillId="0" borderId="37" xfId="127" applyNumberFormat="1" applyFont="1" applyBorder="1"/>
    <xf numFmtId="0" fontId="33" fillId="26" borderId="33" xfId="256" applyFont="1" applyFill="1" applyBorder="1" applyAlignment="1">
      <alignment vertical="center" wrapText="1"/>
    </xf>
    <xf numFmtId="0" fontId="33" fillId="26" borderId="18" xfId="256" applyFont="1" applyFill="1" applyBorder="1" applyAlignment="1">
      <alignment vertical="center" wrapText="1"/>
    </xf>
    <xf numFmtId="3" fontId="57" fillId="26" borderId="25" xfId="256" applyNumberFormat="1" applyFont="1" applyFill="1" applyBorder="1" applyAlignment="1">
      <alignment horizontal="center" vertical="center" wrapText="1"/>
    </xf>
    <xf numFmtId="186" fontId="57" fillId="26" borderId="45" xfId="261" applyNumberFormat="1" applyFont="1" applyFill="1" applyBorder="1" applyAlignment="1">
      <alignment horizontal="center" vertical="center"/>
    </xf>
    <xf numFmtId="184" fontId="33" fillId="0" borderId="37" xfId="127" applyNumberFormat="1" applyFont="1" applyBorder="1"/>
    <xf numFmtId="3" fontId="57" fillId="26" borderId="18" xfId="256" applyNumberFormat="1" applyFont="1" applyFill="1" applyBorder="1" applyAlignment="1">
      <alignment horizontal="center" vertical="center"/>
    </xf>
    <xf numFmtId="186" fontId="57" fillId="26" borderId="18" xfId="261" applyNumberFormat="1" applyFont="1" applyFill="1" applyBorder="1" applyAlignment="1">
      <alignment horizontal="center" vertical="center"/>
    </xf>
    <xf numFmtId="9" fontId="33" fillId="27" borderId="30" xfId="94" applyFont="1" applyFill="1" applyBorder="1" applyAlignment="1">
      <alignment horizontal="center" vertical="center"/>
    </xf>
    <xf numFmtId="0" fontId="57" fillId="26" borderId="18" xfId="256" applyFont="1" applyFill="1" applyBorder="1" applyAlignment="1">
      <alignment horizontal="center" vertical="center" wrapText="1"/>
    </xf>
    <xf numFmtId="0" fontId="57" fillId="26" borderId="18" xfId="256" applyFont="1" applyFill="1" applyBorder="1" applyAlignment="1">
      <alignment horizontal="center" vertical="center"/>
    </xf>
    <xf numFmtId="0" fontId="33" fillId="0" borderId="61" xfId="134" applyFont="1" applyBorder="1" applyAlignment="1">
      <alignment horizontal="center" vertical="center" wrapText="1"/>
    </xf>
    <xf numFmtId="0" fontId="33" fillId="0" borderId="53" xfId="134" applyFont="1" applyBorder="1" applyAlignment="1">
      <alignment horizontal="center" vertical="center" wrapText="1"/>
    </xf>
    <xf numFmtId="0" fontId="33" fillId="0" borderId="63" xfId="134" applyFont="1" applyBorder="1" applyAlignment="1">
      <alignment horizontal="center" vertical="center" wrapText="1"/>
    </xf>
    <xf numFmtId="3" fontId="57" fillId="26" borderId="18" xfId="256" applyNumberFormat="1" applyFont="1" applyFill="1" applyBorder="1" applyAlignment="1">
      <alignment horizontal="center" vertical="center" wrapText="1"/>
    </xf>
    <xf numFmtId="0" fontId="33" fillId="0" borderId="11" xfId="134" applyFont="1" applyBorder="1" applyAlignment="1">
      <alignment horizontal="center" vertical="center" wrapText="1"/>
    </xf>
    <xf numFmtId="0" fontId="33" fillId="0" borderId="0" xfId="134" applyFont="1" applyAlignment="1">
      <alignment horizontal="center" vertical="center" wrapText="1"/>
    </xf>
    <xf numFmtId="0" fontId="33" fillId="0" borderId="43" xfId="134" applyFont="1" applyBorder="1" applyAlignment="1">
      <alignment horizontal="center" vertical="center" wrapText="1"/>
    </xf>
    <xf numFmtId="0" fontId="33" fillId="0" borderId="13" xfId="134" applyFont="1" applyBorder="1" applyAlignment="1">
      <alignment horizontal="center" vertical="center" wrapText="1"/>
    </xf>
    <xf numFmtId="0" fontId="33" fillId="0" borderId="14" xfId="134" applyFont="1" applyBorder="1" applyAlignment="1">
      <alignment horizontal="center" vertical="center" wrapText="1"/>
    </xf>
    <xf numFmtId="0" fontId="33" fillId="0" borderId="24" xfId="134" applyFont="1" applyBorder="1" applyAlignment="1">
      <alignment horizontal="center" vertical="center" wrapText="1"/>
    </xf>
    <xf numFmtId="0" fontId="33" fillId="25" borderId="20" xfId="256" applyFont="1" applyFill="1" applyBorder="1" applyAlignment="1">
      <alignment horizontal="center" vertical="center" wrapText="1"/>
    </xf>
    <xf numFmtId="0" fontId="33" fillId="25" borderId="40" xfId="256" applyFont="1" applyFill="1" applyBorder="1" applyAlignment="1">
      <alignment horizontal="center" vertical="center" wrapText="1"/>
    </xf>
    <xf numFmtId="0" fontId="33" fillId="0" borderId="100" xfId="127" applyFont="1" applyBorder="1"/>
    <xf numFmtId="0" fontId="33" fillId="0" borderId="101" xfId="127" applyFont="1" applyBorder="1"/>
    <xf numFmtId="0" fontId="33" fillId="0" borderId="101" xfId="127" applyFont="1" applyBorder="1" applyAlignment="1">
      <alignment horizontal="center"/>
    </xf>
    <xf numFmtId="185" fontId="33" fillId="0" borderId="101" xfId="34" applyNumberFormat="1" applyFont="1" applyBorder="1"/>
    <xf numFmtId="0" fontId="33" fillId="0" borderId="102" xfId="127" applyFont="1" applyBorder="1"/>
  </cellXfs>
  <cellStyles count="262">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61" xr:uid="{55B032D7-9804-4366-8C85-D1458E1ACE13}"/>
    <cellStyle name="MILLONES" xfId="208" xr:uid="{00000000-0005-0000-0000-000088000000}"/>
    <cellStyle name="MILLONES 2" xfId="209" xr:uid="{00000000-0005-0000-0000-000089000000}"/>
    <cellStyle name="MILLONES_PRESUPUESTO FASE III ABR-2015 Rev3" xfId="210" xr:uid="{00000000-0005-0000-0000-00008A000000}"/>
    <cellStyle name="Moneda 10 2" xfId="60" xr:uid="{00000000-0005-0000-0000-00008B000000}"/>
    <cellStyle name="Moneda 2" xfId="61"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8" xr:uid="{C62D819A-1B6F-43D1-AAF6-2D7D28CCBD3D}"/>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4" xr:uid="{00000000-0005-0000-0000-000097000000}"/>
    <cellStyle name="Moneda 2 3" xfId="68"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69" xr:uid="{00000000-0005-0000-0000-0000A0000000}"/>
    <cellStyle name="Moneda 4" xfId="222" xr:uid="{00000000-0005-0000-0000-0000A1000000}"/>
    <cellStyle name="Monetario0" xfId="223" xr:uid="{00000000-0005-0000-0000-0000A2000000}"/>
    <cellStyle name="Neutral" xfId="70" builtinId="28" customBuiltin="1"/>
    <cellStyle name="Neutral 2" xfId="71"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2 2" xfId="259" xr:uid="{878A18FB-7339-4D12-9E53-9F699E2B8CE9}"/>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2 2 2" xfId="260" xr:uid="{DE8870BA-6F11-4FD4-8D87-F055B18388AE}"/>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7" xr:uid="{00000000-0005-0000-0000-0000B2000000}"/>
    <cellStyle name="Normal 2 2 3" xfId="228" xr:uid="{00000000-0005-0000-0000-0000B3000000}"/>
    <cellStyle name="Normal 2 3" xfId="79" xr:uid="{00000000-0005-0000-0000-0000B4000000}"/>
    <cellStyle name="Normal 2 3 2" xfId="229"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56" xr:uid="{C9347409-1344-4751-9FED-0BE8694C66EE}"/>
    <cellStyle name="Normal 3 2" xfId="89" xr:uid="{00000000-0005-0000-0000-0000C0000000}"/>
    <cellStyle name="Normal 3 2 2" xfId="127" xr:uid="{00000000-0005-0000-0000-0000C1000000}"/>
    <cellStyle name="Normal 3 3" xfId="230" xr:uid="{00000000-0005-0000-0000-0000C2000000}"/>
    <cellStyle name="Normal 3_APU´S_NO_PREVISTOS (1)" xfId="231" xr:uid="{00000000-0005-0000-0000-0000C3000000}"/>
    <cellStyle name="Normal 4" xfId="90" xr:uid="{00000000-0005-0000-0000-0000C4000000}"/>
    <cellStyle name="Normal 4 2" xfId="91" xr:uid="{00000000-0005-0000-0000-0000C5000000}"/>
    <cellStyle name="Normal 4 2 2" xfId="232" xr:uid="{00000000-0005-0000-0000-0000C6000000}"/>
    <cellStyle name="Normal 5" xfId="132" xr:uid="{00000000-0005-0000-0000-0000C7000000}"/>
    <cellStyle name="Normal 5 2" xfId="257" xr:uid="{B3349C31-DBE4-48AC-95FD-E360C63CA86D}"/>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rmal_PTO OFICIAL PREPLIEGO (CORREGIDO) 2" xfId="130" xr:uid="{00000000-0005-0000-0000-0000CF000000}"/>
    <cellStyle name="Notas 2" xfId="92" xr:uid="{00000000-0005-0000-0000-0000D0000000}"/>
    <cellStyle name="Notas 3" xfId="238" xr:uid="{00000000-0005-0000-0000-0000D1000000}"/>
    <cellStyle name="Percent" xfId="239" xr:uid="{00000000-0005-0000-0000-0000D2000000}"/>
    <cellStyle name="Porcentaje" xfId="94" builtinId="5"/>
    <cellStyle name="Porcentaje 2" xfId="240" xr:uid="{00000000-0005-0000-0000-0000D4000000}"/>
    <cellStyle name="Porcentaje 3" xfId="93"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4"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5" xr:uid="{00000000-0005-0000-0000-0000EF000000}"/>
    <cellStyle name="Salida 2" xfId="115" xr:uid="{00000000-0005-0000-0000-0000F0000000}"/>
    <cellStyle name="Salida 3" xfId="246" xr:uid="{00000000-0005-0000-0000-0000F1000000}"/>
    <cellStyle name="Texto de advertencia 2" xfId="116" xr:uid="{00000000-0005-0000-0000-0000F2000000}"/>
    <cellStyle name="Texto de advertencia 3" xfId="247" xr:uid="{00000000-0005-0000-0000-0000F3000000}"/>
    <cellStyle name="Texto explicativo 2" xfId="117" xr:uid="{00000000-0005-0000-0000-0000F4000000}"/>
    <cellStyle name="Texto explicativo 3" xfId="248" xr:uid="{00000000-0005-0000-0000-0000F5000000}"/>
    <cellStyle name="Título 1 2" xfId="118" xr:uid="{00000000-0005-0000-0000-0000F6000000}"/>
    <cellStyle name="Título 1 3" xfId="249" xr:uid="{00000000-0005-0000-0000-0000F7000000}"/>
    <cellStyle name="Título 2 2" xfId="119" xr:uid="{00000000-0005-0000-0000-0000F8000000}"/>
    <cellStyle name="Título 2 3" xfId="250" xr:uid="{00000000-0005-0000-0000-0000F9000000}"/>
    <cellStyle name="Título 3 2" xfId="120" xr:uid="{00000000-0005-0000-0000-0000FA000000}"/>
    <cellStyle name="Título 3 3" xfId="251" xr:uid="{00000000-0005-0000-0000-0000FB000000}"/>
    <cellStyle name="Título 4" xfId="121" xr:uid="{00000000-0005-0000-0000-0000FC000000}"/>
    <cellStyle name="Título 5" xfId="252" xr:uid="{00000000-0005-0000-0000-0000FD000000}"/>
    <cellStyle name="Total" xfId="122" builtinId="25" customBuiltin="1"/>
    <cellStyle name="Total 2" xfId="123"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6</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FE660538-463B-4AC1-93B1-8DF1A6CCC3B9}"/>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B08EA593-1391-45E2-9AD4-46F189253639}"/>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7D29A0C7-A475-4A89-99F9-7360761207F1}"/>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8CA2BE89-CDE4-4386-A7CB-A664DB782E3E}"/>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DC36B51C-868E-4B7C-98A0-FA975BDB648A}"/>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E35399A7-82BE-4906-9110-37C36CF20A0A}"/>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89F48A85-351B-406D-90DB-F509D8C64C69}"/>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5A609A96-6C9E-4B2E-BA14-2A10557BCC6F}"/>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9184D62E-188C-4195-ADDB-D77D6A7AFB92}"/>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D3A5FF99-6AFA-4E02-B6D4-DEB26D5ECC90}"/>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B02EC28B-4FAE-4991-936E-B33924D0BBAA}"/>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94330DD6-722D-45E1-941B-CAFE618F9B85}"/>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A2C95229-C34E-4F88-9F48-8825F597FABA}"/>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1C25746F-C218-4C15-8017-A1B089FEE8B0}"/>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2E2516FB-FB05-4820-8E20-C6165E61F576}"/>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E7F677BD-AFC5-4EEA-8E05-27898A68C8D1}"/>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35567E0D-8AB4-43F6-922F-ED45ECEADB09}"/>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441ADFF4-BEDA-46C3-81A8-61A8CBFCC1EE}"/>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57B68DCA-B8D8-487F-8E08-82CED8978C75}"/>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217C6FB3-EBB7-43FD-B327-8B1A24E8DABA}"/>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7982D050-280E-47DC-BFDD-2BC5FCD8A989}"/>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F5D927B4-35FD-4A5C-B789-AC67DB9AAA2E}"/>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C712EEA9-8D68-4D5B-BEBB-C2320B674DB7}"/>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B5F28E16-F103-4C46-91DF-22B4ABDCFAE8}"/>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F65BDA38-EE90-45A6-90F9-5A58477B7DB3}"/>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8982AB69-34FE-4049-BC84-F79D9F1FD1BB}"/>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57EC1F68-93C9-4D37-8CDE-6471D3055237}"/>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734D512B-81FE-4428-8599-84A93B3609EC}"/>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170D4F8D-B49C-4731-8FF1-3D6D3F322969}"/>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11A9C415-38E4-4BDE-B638-2BCA591E6527}"/>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69F218CE-6060-4536-8494-B9428AC9A77B}"/>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E8A640CC-FB0D-46DA-9467-E35065F791AE}"/>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05A80419-8EE0-410A-BA7F-8DAF121D5C15}"/>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ECCB0737-4308-43C7-B4D1-CE3F8C95E36C}"/>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B3A6D9E0-CF21-4D1B-AA94-E7F32C1832E3}"/>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5D26B768-FFCF-44CA-9C8F-BDAB595D9370}"/>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F8E1B787-041A-4956-AB17-19BF9E502A98}"/>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24CE0FB4-4736-4D62-ACBA-FA7BC00C4544}"/>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CFBC26E9-7287-4BE5-A4FB-CF75A2979144}"/>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2DCE869D-6F22-4132-B799-5497BD40E14C}"/>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A5531E28-E13F-48C1-82AB-8981341DC68E}"/>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7912CF6B-0BB5-42A7-B82B-AB02BCD9933D}"/>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D695AA80-5869-4EF8-B33B-37C7B27DF9B4}"/>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DA3087E4-C6FF-457E-830E-0B3AE119D516}"/>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11A716D2-CBF2-4474-8F5E-813E44A8F2A0}"/>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AC597E52-2DAE-4313-9AB8-320FC0391146}"/>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A85EB8BB-E4C2-4E97-A44E-21EDD4DDF3FA}"/>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FEEA00AE-C4C7-46AC-BF52-0C679DABA635}"/>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8A411E32-9E9D-43DB-BCFA-10B1A5284DBA}"/>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47422E3B-EF81-46BC-906F-E07CEDC82821}"/>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CB54F279-2530-4545-B4F5-D088877E52A2}"/>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C2E2961A-58F7-44F1-BDFF-D151027CDB11}"/>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EDE8E52B-134B-4105-8513-FBEB565F45A5}"/>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6645AC4B-CFA0-418C-B92E-6AE8A4CA3B43}"/>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08EE7D6D-792D-4B58-8334-E6B88F8C2598}"/>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AAEF2EE1-70C8-43F9-A516-C0D7D8520D49}"/>
            </a:ext>
          </a:extLst>
        </xdr:cNvPr>
        <xdr:cNvSpPr txBox="1"/>
      </xdr:nvSpPr>
      <xdr:spPr>
        <a:xfrm>
          <a:off x="8137525"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58" name="11 CuadroTexto">
          <a:extLst>
            <a:ext uri="{FF2B5EF4-FFF2-40B4-BE49-F238E27FC236}">
              <a16:creationId xmlns:a16="http://schemas.microsoft.com/office/drawing/2014/main" id="{2B449E24-D672-445A-97F8-A484C156D658}"/>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59" name="12 CuadroTexto">
          <a:extLst>
            <a:ext uri="{FF2B5EF4-FFF2-40B4-BE49-F238E27FC236}">
              <a16:creationId xmlns:a16="http://schemas.microsoft.com/office/drawing/2014/main" id="{FF0972A7-807F-425C-BB78-AD95818631F0}"/>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0" name="8 CuadroTexto">
          <a:extLst>
            <a:ext uri="{FF2B5EF4-FFF2-40B4-BE49-F238E27FC236}">
              <a16:creationId xmlns:a16="http://schemas.microsoft.com/office/drawing/2014/main" id="{2FAA63E9-1C14-4EC7-B0C1-0B2BA2579E26}"/>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1" name="18 CuadroTexto">
          <a:extLst>
            <a:ext uri="{FF2B5EF4-FFF2-40B4-BE49-F238E27FC236}">
              <a16:creationId xmlns:a16="http://schemas.microsoft.com/office/drawing/2014/main" id="{04CAD386-0EB6-4CCB-9615-D8B03A8D19A2}"/>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2" name="19 CuadroTexto">
          <a:extLst>
            <a:ext uri="{FF2B5EF4-FFF2-40B4-BE49-F238E27FC236}">
              <a16:creationId xmlns:a16="http://schemas.microsoft.com/office/drawing/2014/main" id="{2BC4F3D8-41D8-4C5A-9765-EBBCA3AC9DE2}"/>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3" name="22 CuadroTexto">
          <a:extLst>
            <a:ext uri="{FF2B5EF4-FFF2-40B4-BE49-F238E27FC236}">
              <a16:creationId xmlns:a16="http://schemas.microsoft.com/office/drawing/2014/main" id="{DD40CF6E-A565-4899-9723-C1D2CF153142}"/>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4" name="23 CuadroTexto">
          <a:extLst>
            <a:ext uri="{FF2B5EF4-FFF2-40B4-BE49-F238E27FC236}">
              <a16:creationId xmlns:a16="http://schemas.microsoft.com/office/drawing/2014/main" id="{C69FF5B3-A513-45CA-89B8-CE5F8BE09246}"/>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5" name="11 CuadroTexto">
          <a:extLst>
            <a:ext uri="{FF2B5EF4-FFF2-40B4-BE49-F238E27FC236}">
              <a16:creationId xmlns:a16="http://schemas.microsoft.com/office/drawing/2014/main" id="{22DD37A6-0A81-4B9A-AC36-182284693D83}"/>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6" name="12 CuadroTexto">
          <a:extLst>
            <a:ext uri="{FF2B5EF4-FFF2-40B4-BE49-F238E27FC236}">
              <a16:creationId xmlns:a16="http://schemas.microsoft.com/office/drawing/2014/main" id="{0B1982E1-310E-4323-B903-3CD89AE6E471}"/>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7" name="8 CuadroTexto">
          <a:extLst>
            <a:ext uri="{FF2B5EF4-FFF2-40B4-BE49-F238E27FC236}">
              <a16:creationId xmlns:a16="http://schemas.microsoft.com/office/drawing/2014/main" id="{0EDA82A0-52C7-440B-8494-42E413D1FB49}"/>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8" name="18 CuadroTexto">
          <a:extLst>
            <a:ext uri="{FF2B5EF4-FFF2-40B4-BE49-F238E27FC236}">
              <a16:creationId xmlns:a16="http://schemas.microsoft.com/office/drawing/2014/main" id="{8A477D85-B8E6-41BC-8F66-43A5F7CF7C56}"/>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69" name="19 CuadroTexto">
          <a:extLst>
            <a:ext uri="{FF2B5EF4-FFF2-40B4-BE49-F238E27FC236}">
              <a16:creationId xmlns:a16="http://schemas.microsoft.com/office/drawing/2014/main" id="{4DAD5628-7C8E-40F5-B067-7D3DC54BE79A}"/>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0" name="22 CuadroTexto">
          <a:extLst>
            <a:ext uri="{FF2B5EF4-FFF2-40B4-BE49-F238E27FC236}">
              <a16:creationId xmlns:a16="http://schemas.microsoft.com/office/drawing/2014/main" id="{13B7E1F0-008A-4E27-AEA1-FA0E68359DD2}"/>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1" name="23 CuadroTexto">
          <a:extLst>
            <a:ext uri="{FF2B5EF4-FFF2-40B4-BE49-F238E27FC236}">
              <a16:creationId xmlns:a16="http://schemas.microsoft.com/office/drawing/2014/main" id="{3EBFFDDD-CA81-4137-97DA-BFB6EEEC8A77}"/>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2" name="11 CuadroTexto">
          <a:extLst>
            <a:ext uri="{FF2B5EF4-FFF2-40B4-BE49-F238E27FC236}">
              <a16:creationId xmlns:a16="http://schemas.microsoft.com/office/drawing/2014/main" id="{202D34CC-C18F-4271-8AFE-EFD8BE1A0864}"/>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3" name="12 CuadroTexto">
          <a:extLst>
            <a:ext uri="{FF2B5EF4-FFF2-40B4-BE49-F238E27FC236}">
              <a16:creationId xmlns:a16="http://schemas.microsoft.com/office/drawing/2014/main" id="{83FD685B-1474-4F35-8DF0-3FB0B08528C3}"/>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4" name="8 CuadroTexto">
          <a:extLst>
            <a:ext uri="{FF2B5EF4-FFF2-40B4-BE49-F238E27FC236}">
              <a16:creationId xmlns:a16="http://schemas.microsoft.com/office/drawing/2014/main" id="{DB60FDD6-D445-4F4C-8826-417CC77CCB87}"/>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5" name="18 CuadroTexto">
          <a:extLst>
            <a:ext uri="{FF2B5EF4-FFF2-40B4-BE49-F238E27FC236}">
              <a16:creationId xmlns:a16="http://schemas.microsoft.com/office/drawing/2014/main" id="{5FD7E213-F845-4609-88C1-278AFC14F99C}"/>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6" name="19 CuadroTexto">
          <a:extLst>
            <a:ext uri="{FF2B5EF4-FFF2-40B4-BE49-F238E27FC236}">
              <a16:creationId xmlns:a16="http://schemas.microsoft.com/office/drawing/2014/main" id="{47C01881-C0E7-4135-AAA1-70EB457EB5C3}"/>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7" name="22 CuadroTexto">
          <a:extLst>
            <a:ext uri="{FF2B5EF4-FFF2-40B4-BE49-F238E27FC236}">
              <a16:creationId xmlns:a16="http://schemas.microsoft.com/office/drawing/2014/main" id="{558C6D34-0F71-41DB-9E87-C0584B3873C8}"/>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8" name="23 CuadroTexto">
          <a:extLst>
            <a:ext uri="{FF2B5EF4-FFF2-40B4-BE49-F238E27FC236}">
              <a16:creationId xmlns:a16="http://schemas.microsoft.com/office/drawing/2014/main" id="{30659623-F160-4B6C-8B35-D78058D410C2}"/>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79" name="11 CuadroTexto">
          <a:extLst>
            <a:ext uri="{FF2B5EF4-FFF2-40B4-BE49-F238E27FC236}">
              <a16:creationId xmlns:a16="http://schemas.microsoft.com/office/drawing/2014/main" id="{0B95BFD1-8CC1-4737-8970-EB942517A131}"/>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0" name="12 CuadroTexto">
          <a:extLst>
            <a:ext uri="{FF2B5EF4-FFF2-40B4-BE49-F238E27FC236}">
              <a16:creationId xmlns:a16="http://schemas.microsoft.com/office/drawing/2014/main" id="{58FFC995-26A4-4062-8462-94F879A79B99}"/>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1" name="8 CuadroTexto">
          <a:extLst>
            <a:ext uri="{FF2B5EF4-FFF2-40B4-BE49-F238E27FC236}">
              <a16:creationId xmlns:a16="http://schemas.microsoft.com/office/drawing/2014/main" id="{3A8E2031-22AE-484A-8A4D-23193213A709}"/>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2" name="18 CuadroTexto">
          <a:extLst>
            <a:ext uri="{FF2B5EF4-FFF2-40B4-BE49-F238E27FC236}">
              <a16:creationId xmlns:a16="http://schemas.microsoft.com/office/drawing/2014/main" id="{44BEEA30-F4C2-4110-898C-920B6D06753E}"/>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3" name="19 CuadroTexto">
          <a:extLst>
            <a:ext uri="{FF2B5EF4-FFF2-40B4-BE49-F238E27FC236}">
              <a16:creationId xmlns:a16="http://schemas.microsoft.com/office/drawing/2014/main" id="{4A74B9FD-22CE-4144-A1F4-296A9D7B7F87}"/>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4" name="22 CuadroTexto">
          <a:extLst>
            <a:ext uri="{FF2B5EF4-FFF2-40B4-BE49-F238E27FC236}">
              <a16:creationId xmlns:a16="http://schemas.microsoft.com/office/drawing/2014/main" id="{DAB625F7-1B6C-46D9-9550-F4CF2F9CD02C}"/>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5" name="23 CuadroTexto">
          <a:extLst>
            <a:ext uri="{FF2B5EF4-FFF2-40B4-BE49-F238E27FC236}">
              <a16:creationId xmlns:a16="http://schemas.microsoft.com/office/drawing/2014/main" id="{6C47D833-F6DD-4260-BE96-09556E11B669}"/>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6" name="11 CuadroTexto">
          <a:extLst>
            <a:ext uri="{FF2B5EF4-FFF2-40B4-BE49-F238E27FC236}">
              <a16:creationId xmlns:a16="http://schemas.microsoft.com/office/drawing/2014/main" id="{5963978A-793E-49FD-9AC2-BDAD155F6B4F}"/>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7" name="12 CuadroTexto">
          <a:extLst>
            <a:ext uri="{FF2B5EF4-FFF2-40B4-BE49-F238E27FC236}">
              <a16:creationId xmlns:a16="http://schemas.microsoft.com/office/drawing/2014/main" id="{5AC4BEB8-3366-4264-88D1-81C225C7BD78}"/>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8" name="8 CuadroTexto">
          <a:extLst>
            <a:ext uri="{FF2B5EF4-FFF2-40B4-BE49-F238E27FC236}">
              <a16:creationId xmlns:a16="http://schemas.microsoft.com/office/drawing/2014/main" id="{03F9AD61-B117-4DB4-A03D-D01ECB04F168}"/>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89" name="18 CuadroTexto">
          <a:extLst>
            <a:ext uri="{FF2B5EF4-FFF2-40B4-BE49-F238E27FC236}">
              <a16:creationId xmlns:a16="http://schemas.microsoft.com/office/drawing/2014/main" id="{3A64A859-11FF-4DE2-A179-AD5303A619F8}"/>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0" name="19 CuadroTexto">
          <a:extLst>
            <a:ext uri="{FF2B5EF4-FFF2-40B4-BE49-F238E27FC236}">
              <a16:creationId xmlns:a16="http://schemas.microsoft.com/office/drawing/2014/main" id="{599B2F6F-6DA8-4A97-A1B6-B9E1F1C1ABC0}"/>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1" name="22 CuadroTexto">
          <a:extLst>
            <a:ext uri="{FF2B5EF4-FFF2-40B4-BE49-F238E27FC236}">
              <a16:creationId xmlns:a16="http://schemas.microsoft.com/office/drawing/2014/main" id="{A3E2C018-8BC9-4C66-9100-9A80F618E80F}"/>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2" name="23 CuadroTexto">
          <a:extLst>
            <a:ext uri="{FF2B5EF4-FFF2-40B4-BE49-F238E27FC236}">
              <a16:creationId xmlns:a16="http://schemas.microsoft.com/office/drawing/2014/main" id="{4D4ECD29-FE6B-4F29-8920-C35BEB8841A2}"/>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3" name="11 CuadroTexto">
          <a:extLst>
            <a:ext uri="{FF2B5EF4-FFF2-40B4-BE49-F238E27FC236}">
              <a16:creationId xmlns:a16="http://schemas.microsoft.com/office/drawing/2014/main" id="{9BE42A4C-FE5C-470B-998E-5B1CC1464632}"/>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4" name="12 CuadroTexto">
          <a:extLst>
            <a:ext uri="{FF2B5EF4-FFF2-40B4-BE49-F238E27FC236}">
              <a16:creationId xmlns:a16="http://schemas.microsoft.com/office/drawing/2014/main" id="{FCB55A36-AC94-4967-915F-C888EED180FF}"/>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5" name="8 CuadroTexto">
          <a:extLst>
            <a:ext uri="{FF2B5EF4-FFF2-40B4-BE49-F238E27FC236}">
              <a16:creationId xmlns:a16="http://schemas.microsoft.com/office/drawing/2014/main" id="{C2E8EEB2-B533-4E5D-A32D-1DBE302AE2D5}"/>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6" name="18 CuadroTexto">
          <a:extLst>
            <a:ext uri="{FF2B5EF4-FFF2-40B4-BE49-F238E27FC236}">
              <a16:creationId xmlns:a16="http://schemas.microsoft.com/office/drawing/2014/main" id="{49FE8F4D-780E-4F7D-A598-B52DE0595A0C}"/>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7" name="19 CuadroTexto">
          <a:extLst>
            <a:ext uri="{FF2B5EF4-FFF2-40B4-BE49-F238E27FC236}">
              <a16:creationId xmlns:a16="http://schemas.microsoft.com/office/drawing/2014/main" id="{F6CC84A0-E042-44BF-8510-A42607927507}"/>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8" name="22 CuadroTexto">
          <a:extLst>
            <a:ext uri="{FF2B5EF4-FFF2-40B4-BE49-F238E27FC236}">
              <a16:creationId xmlns:a16="http://schemas.microsoft.com/office/drawing/2014/main" id="{3390641F-30E7-47EE-B06C-C2AB571F7991}"/>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99" name="23 CuadroTexto">
          <a:extLst>
            <a:ext uri="{FF2B5EF4-FFF2-40B4-BE49-F238E27FC236}">
              <a16:creationId xmlns:a16="http://schemas.microsoft.com/office/drawing/2014/main" id="{3B71E447-F8FE-4E76-9B3A-E4887F82C40B}"/>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0" name="11 CuadroTexto">
          <a:extLst>
            <a:ext uri="{FF2B5EF4-FFF2-40B4-BE49-F238E27FC236}">
              <a16:creationId xmlns:a16="http://schemas.microsoft.com/office/drawing/2014/main" id="{9198FC21-A1E6-4883-9DC8-72CE5BD1AA99}"/>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1" name="12 CuadroTexto">
          <a:extLst>
            <a:ext uri="{FF2B5EF4-FFF2-40B4-BE49-F238E27FC236}">
              <a16:creationId xmlns:a16="http://schemas.microsoft.com/office/drawing/2014/main" id="{5D93B490-DD75-44E2-8104-B78A2AE64B92}"/>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2" name="8 CuadroTexto">
          <a:extLst>
            <a:ext uri="{FF2B5EF4-FFF2-40B4-BE49-F238E27FC236}">
              <a16:creationId xmlns:a16="http://schemas.microsoft.com/office/drawing/2014/main" id="{2FE48264-508B-4E86-BECE-FE1A13EE3AA9}"/>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3" name="18 CuadroTexto">
          <a:extLst>
            <a:ext uri="{FF2B5EF4-FFF2-40B4-BE49-F238E27FC236}">
              <a16:creationId xmlns:a16="http://schemas.microsoft.com/office/drawing/2014/main" id="{3A32B5D6-8F94-4380-9443-41DBC1C95658}"/>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4" name="19 CuadroTexto">
          <a:extLst>
            <a:ext uri="{FF2B5EF4-FFF2-40B4-BE49-F238E27FC236}">
              <a16:creationId xmlns:a16="http://schemas.microsoft.com/office/drawing/2014/main" id="{6BFB7884-76E6-49C1-9C66-F2C775CAECD5}"/>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5" name="22 CuadroTexto">
          <a:extLst>
            <a:ext uri="{FF2B5EF4-FFF2-40B4-BE49-F238E27FC236}">
              <a16:creationId xmlns:a16="http://schemas.microsoft.com/office/drawing/2014/main" id="{262037F8-EC71-43BD-B622-15A6877DE49B}"/>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6" name="23 CuadroTexto">
          <a:extLst>
            <a:ext uri="{FF2B5EF4-FFF2-40B4-BE49-F238E27FC236}">
              <a16:creationId xmlns:a16="http://schemas.microsoft.com/office/drawing/2014/main" id="{05AEE27D-16FC-4830-B4FF-CFA4C2A87671}"/>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7" name="11 CuadroTexto">
          <a:extLst>
            <a:ext uri="{FF2B5EF4-FFF2-40B4-BE49-F238E27FC236}">
              <a16:creationId xmlns:a16="http://schemas.microsoft.com/office/drawing/2014/main" id="{C47ED5F8-DFAE-4F39-B0AB-EB7ECC23E49E}"/>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8" name="12 CuadroTexto">
          <a:extLst>
            <a:ext uri="{FF2B5EF4-FFF2-40B4-BE49-F238E27FC236}">
              <a16:creationId xmlns:a16="http://schemas.microsoft.com/office/drawing/2014/main" id="{7BAC2990-3995-4E05-9B22-95B86BC266A9}"/>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09" name="8 CuadroTexto">
          <a:extLst>
            <a:ext uri="{FF2B5EF4-FFF2-40B4-BE49-F238E27FC236}">
              <a16:creationId xmlns:a16="http://schemas.microsoft.com/office/drawing/2014/main" id="{8B3C99A5-4BCB-4CF6-A510-DB771A686247}"/>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10" name="18 CuadroTexto">
          <a:extLst>
            <a:ext uri="{FF2B5EF4-FFF2-40B4-BE49-F238E27FC236}">
              <a16:creationId xmlns:a16="http://schemas.microsoft.com/office/drawing/2014/main" id="{3DC42416-81C8-42BA-97D1-BA9D01BED8BD}"/>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11" name="19 CuadroTexto">
          <a:extLst>
            <a:ext uri="{FF2B5EF4-FFF2-40B4-BE49-F238E27FC236}">
              <a16:creationId xmlns:a16="http://schemas.microsoft.com/office/drawing/2014/main" id="{7A47CB15-3E78-4A48-ABFC-1FE66C10C711}"/>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12" name="22 CuadroTexto">
          <a:extLst>
            <a:ext uri="{FF2B5EF4-FFF2-40B4-BE49-F238E27FC236}">
              <a16:creationId xmlns:a16="http://schemas.microsoft.com/office/drawing/2014/main" id="{1CC1281D-77CE-4820-976B-0D48F1C5FF4C}"/>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64</xdr:row>
      <xdr:rowOff>0</xdr:rowOff>
    </xdr:from>
    <xdr:ext cx="184731" cy="264560"/>
    <xdr:sp macro="" textlink="">
      <xdr:nvSpPr>
        <xdr:cNvPr id="113" name="23 CuadroTexto">
          <a:extLst>
            <a:ext uri="{FF2B5EF4-FFF2-40B4-BE49-F238E27FC236}">
              <a16:creationId xmlns:a16="http://schemas.microsoft.com/office/drawing/2014/main" id="{F82EFB32-CE15-44E3-8FCF-466D8F69EEFF}"/>
            </a:ext>
          </a:extLst>
        </xdr:cNvPr>
        <xdr:cNvSpPr txBox="1"/>
      </xdr:nvSpPr>
      <xdr:spPr>
        <a:xfrm>
          <a:off x="8137525" y="4803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14" name="11 CuadroTexto">
          <a:extLst>
            <a:ext uri="{FF2B5EF4-FFF2-40B4-BE49-F238E27FC236}">
              <a16:creationId xmlns:a16="http://schemas.microsoft.com/office/drawing/2014/main" id="{E0CBB16C-4A01-409F-B9DC-939E49636B7B}"/>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15" name="12 CuadroTexto">
          <a:extLst>
            <a:ext uri="{FF2B5EF4-FFF2-40B4-BE49-F238E27FC236}">
              <a16:creationId xmlns:a16="http://schemas.microsoft.com/office/drawing/2014/main" id="{3AE04835-9747-4F74-97E6-2058F47CD920}"/>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16" name="8 CuadroTexto">
          <a:extLst>
            <a:ext uri="{FF2B5EF4-FFF2-40B4-BE49-F238E27FC236}">
              <a16:creationId xmlns:a16="http://schemas.microsoft.com/office/drawing/2014/main" id="{E9C7357F-5949-4649-9FD4-D7F48837DAF9}"/>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17" name="18 CuadroTexto">
          <a:extLst>
            <a:ext uri="{FF2B5EF4-FFF2-40B4-BE49-F238E27FC236}">
              <a16:creationId xmlns:a16="http://schemas.microsoft.com/office/drawing/2014/main" id="{EE0EDCBB-BF7E-4AD2-B739-DC6713B5CC1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18" name="19 CuadroTexto">
          <a:extLst>
            <a:ext uri="{FF2B5EF4-FFF2-40B4-BE49-F238E27FC236}">
              <a16:creationId xmlns:a16="http://schemas.microsoft.com/office/drawing/2014/main" id="{11F2123A-8DBB-447B-9149-74C74E89A00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19" name="22 CuadroTexto">
          <a:extLst>
            <a:ext uri="{FF2B5EF4-FFF2-40B4-BE49-F238E27FC236}">
              <a16:creationId xmlns:a16="http://schemas.microsoft.com/office/drawing/2014/main" id="{F759CE2A-0D1A-4DB1-950F-92D98FDCD65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0" name="23 CuadroTexto">
          <a:extLst>
            <a:ext uri="{FF2B5EF4-FFF2-40B4-BE49-F238E27FC236}">
              <a16:creationId xmlns:a16="http://schemas.microsoft.com/office/drawing/2014/main" id="{48EE24E8-79C2-4C2A-94E7-1474248EDA8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1" name="11 CuadroTexto">
          <a:extLst>
            <a:ext uri="{FF2B5EF4-FFF2-40B4-BE49-F238E27FC236}">
              <a16:creationId xmlns:a16="http://schemas.microsoft.com/office/drawing/2014/main" id="{911977BB-8530-4790-ADDE-C7D3BBA171D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2" name="12 CuadroTexto">
          <a:extLst>
            <a:ext uri="{FF2B5EF4-FFF2-40B4-BE49-F238E27FC236}">
              <a16:creationId xmlns:a16="http://schemas.microsoft.com/office/drawing/2014/main" id="{972992C3-647D-4F78-8A9A-77F88B0DF65D}"/>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3" name="8 CuadroTexto">
          <a:extLst>
            <a:ext uri="{FF2B5EF4-FFF2-40B4-BE49-F238E27FC236}">
              <a16:creationId xmlns:a16="http://schemas.microsoft.com/office/drawing/2014/main" id="{234F2807-7316-443D-93F3-3C6ADA143917}"/>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4" name="18 CuadroTexto">
          <a:extLst>
            <a:ext uri="{FF2B5EF4-FFF2-40B4-BE49-F238E27FC236}">
              <a16:creationId xmlns:a16="http://schemas.microsoft.com/office/drawing/2014/main" id="{79D0E470-8800-4FE4-9AFC-D497A71E937E}"/>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5" name="19 CuadroTexto">
          <a:extLst>
            <a:ext uri="{FF2B5EF4-FFF2-40B4-BE49-F238E27FC236}">
              <a16:creationId xmlns:a16="http://schemas.microsoft.com/office/drawing/2014/main" id="{6AFE5E83-713E-4D08-A467-E22395C9EF4A}"/>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6" name="22 CuadroTexto">
          <a:extLst>
            <a:ext uri="{FF2B5EF4-FFF2-40B4-BE49-F238E27FC236}">
              <a16:creationId xmlns:a16="http://schemas.microsoft.com/office/drawing/2014/main" id="{47A785D0-14EE-42B6-85E9-7F3F245987CD}"/>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7" name="23 CuadroTexto">
          <a:extLst>
            <a:ext uri="{FF2B5EF4-FFF2-40B4-BE49-F238E27FC236}">
              <a16:creationId xmlns:a16="http://schemas.microsoft.com/office/drawing/2014/main" id="{C73E4105-E9A3-4D46-8665-0262EE74BC1A}"/>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8" name="11 CuadroTexto">
          <a:extLst>
            <a:ext uri="{FF2B5EF4-FFF2-40B4-BE49-F238E27FC236}">
              <a16:creationId xmlns:a16="http://schemas.microsoft.com/office/drawing/2014/main" id="{8D7B4B47-FE82-4C2D-B6D5-C70311A32D54}"/>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29" name="12 CuadroTexto">
          <a:extLst>
            <a:ext uri="{FF2B5EF4-FFF2-40B4-BE49-F238E27FC236}">
              <a16:creationId xmlns:a16="http://schemas.microsoft.com/office/drawing/2014/main" id="{27E42093-6D11-4052-8CD1-3B0A9FCAF4F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0" name="8 CuadroTexto">
          <a:extLst>
            <a:ext uri="{FF2B5EF4-FFF2-40B4-BE49-F238E27FC236}">
              <a16:creationId xmlns:a16="http://schemas.microsoft.com/office/drawing/2014/main" id="{C13D4D49-F187-4F8B-BD90-5FBADCA778B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1" name="18 CuadroTexto">
          <a:extLst>
            <a:ext uri="{FF2B5EF4-FFF2-40B4-BE49-F238E27FC236}">
              <a16:creationId xmlns:a16="http://schemas.microsoft.com/office/drawing/2014/main" id="{7CA22450-82DE-4DCA-9873-173175A5B79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2" name="19 CuadroTexto">
          <a:extLst>
            <a:ext uri="{FF2B5EF4-FFF2-40B4-BE49-F238E27FC236}">
              <a16:creationId xmlns:a16="http://schemas.microsoft.com/office/drawing/2014/main" id="{7492865B-452D-42D3-A2E2-A1FF25B204D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3" name="22 CuadroTexto">
          <a:extLst>
            <a:ext uri="{FF2B5EF4-FFF2-40B4-BE49-F238E27FC236}">
              <a16:creationId xmlns:a16="http://schemas.microsoft.com/office/drawing/2014/main" id="{F136D7C8-E0EC-4924-9A79-068790A0FC6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4" name="23 CuadroTexto">
          <a:extLst>
            <a:ext uri="{FF2B5EF4-FFF2-40B4-BE49-F238E27FC236}">
              <a16:creationId xmlns:a16="http://schemas.microsoft.com/office/drawing/2014/main" id="{C6911170-7112-480B-9494-9FAC5080C7D9}"/>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5" name="11 CuadroTexto">
          <a:extLst>
            <a:ext uri="{FF2B5EF4-FFF2-40B4-BE49-F238E27FC236}">
              <a16:creationId xmlns:a16="http://schemas.microsoft.com/office/drawing/2014/main" id="{C170CCC9-9811-45F9-98A7-4AF4FC82E204}"/>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6" name="12 CuadroTexto">
          <a:extLst>
            <a:ext uri="{FF2B5EF4-FFF2-40B4-BE49-F238E27FC236}">
              <a16:creationId xmlns:a16="http://schemas.microsoft.com/office/drawing/2014/main" id="{78DD524D-10E4-4E63-8888-6B920B0DE5AB}"/>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7" name="8 CuadroTexto">
          <a:extLst>
            <a:ext uri="{FF2B5EF4-FFF2-40B4-BE49-F238E27FC236}">
              <a16:creationId xmlns:a16="http://schemas.microsoft.com/office/drawing/2014/main" id="{7F3DC614-B548-431F-9D70-D54A9308571B}"/>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8" name="18 CuadroTexto">
          <a:extLst>
            <a:ext uri="{FF2B5EF4-FFF2-40B4-BE49-F238E27FC236}">
              <a16:creationId xmlns:a16="http://schemas.microsoft.com/office/drawing/2014/main" id="{65EDC453-C8DA-4117-A282-BFDC73960C00}"/>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39" name="19 CuadroTexto">
          <a:extLst>
            <a:ext uri="{FF2B5EF4-FFF2-40B4-BE49-F238E27FC236}">
              <a16:creationId xmlns:a16="http://schemas.microsoft.com/office/drawing/2014/main" id="{6A6F6533-CC00-461F-A782-B7BB9615E48A}"/>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0" name="22 CuadroTexto">
          <a:extLst>
            <a:ext uri="{FF2B5EF4-FFF2-40B4-BE49-F238E27FC236}">
              <a16:creationId xmlns:a16="http://schemas.microsoft.com/office/drawing/2014/main" id="{8CD86B1D-47B5-41BF-B723-6337D8DB6DAB}"/>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1" name="23 CuadroTexto">
          <a:extLst>
            <a:ext uri="{FF2B5EF4-FFF2-40B4-BE49-F238E27FC236}">
              <a16:creationId xmlns:a16="http://schemas.microsoft.com/office/drawing/2014/main" id="{0CA493FE-D5F8-4122-8739-37977B72BDF6}"/>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2" name="11 CuadroTexto">
          <a:extLst>
            <a:ext uri="{FF2B5EF4-FFF2-40B4-BE49-F238E27FC236}">
              <a16:creationId xmlns:a16="http://schemas.microsoft.com/office/drawing/2014/main" id="{EAD95468-9F0F-4F74-87FB-82390841FDC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3" name="12 CuadroTexto">
          <a:extLst>
            <a:ext uri="{FF2B5EF4-FFF2-40B4-BE49-F238E27FC236}">
              <a16:creationId xmlns:a16="http://schemas.microsoft.com/office/drawing/2014/main" id="{0093221F-0222-43AB-9564-0C0EC9C4786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4" name="8 CuadroTexto">
          <a:extLst>
            <a:ext uri="{FF2B5EF4-FFF2-40B4-BE49-F238E27FC236}">
              <a16:creationId xmlns:a16="http://schemas.microsoft.com/office/drawing/2014/main" id="{6C5EA37D-4A55-4FE7-99DB-E9A14F5B3204}"/>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5" name="18 CuadroTexto">
          <a:extLst>
            <a:ext uri="{FF2B5EF4-FFF2-40B4-BE49-F238E27FC236}">
              <a16:creationId xmlns:a16="http://schemas.microsoft.com/office/drawing/2014/main" id="{71853041-2F76-4D46-A243-BD71D902B54E}"/>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6" name="19 CuadroTexto">
          <a:extLst>
            <a:ext uri="{FF2B5EF4-FFF2-40B4-BE49-F238E27FC236}">
              <a16:creationId xmlns:a16="http://schemas.microsoft.com/office/drawing/2014/main" id="{C7C4FB57-E2F2-4C96-A9F3-0804375FAB22}"/>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7" name="22 CuadroTexto">
          <a:extLst>
            <a:ext uri="{FF2B5EF4-FFF2-40B4-BE49-F238E27FC236}">
              <a16:creationId xmlns:a16="http://schemas.microsoft.com/office/drawing/2014/main" id="{37C76EBC-04FE-42C1-BB55-B20A2B696F54}"/>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8" name="23 CuadroTexto">
          <a:extLst>
            <a:ext uri="{FF2B5EF4-FFF2-40B4-BE49-F238E27FC236}">
              <a16:creationId xmlns:a16="http://schemas.microsoft.com/office/drawing/2014/main" id="{0E23BECD-B206-4D42-BB4D-5E510A29391E}"/>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49" name="11 CuadroTexto">
          <a:extLst>
            <a:ext uri="{FF2B5EF4-FFF2-40B4-BE49-F238E27FC236}">
              <a16:creationId xmlns:a16="http://schemas.microsoft.com/office/drawing/2014/main" id="{00F253C2-4E20-4193-A674-37369D73D78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0" name="12 CuadroTexto">
          <a:extLst>
            <a:ext uri="{FF2B5EF4-FFF2-40B4-BE49-F238E27FC236}">
              <a16:creationId xmlns:a16="http://schemas.microsoft.com/office/drawing/2014/main" id="{B84280C1-D18A-4B70-9989-19E14D1F043A}"/>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1" name="8 CuadroTexto">
          <a:extLst>
            <a:ext uri="{FF2B5EF4-FFF2-40B4-BE49-F238E27FC236}">
              <a16:creationId xmlns:a16="http://schemas.microsoft.com/office/drawing/2014/main" id="{21431CA8-D289-4BBF-A5CD-84ADD1872D24}"/>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2" name="18 CuadroTexto">
          <a:extLst>
            <a:ext uri="{FF2B5EF4-FFF2-40B4-BE49-F238E27FC236}">
              <a16:creationId xmlns:a16="http://schemas.microsoft.com/office/drawing/2014/main" id="{AACBCC4A-455D-4BE8-B2F1-BF8E8A752CCF}"/>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3" name="19 CuadroTexto">
          <a:extLst>
            <a:ext uri="{FF2B5EF4-FFF2-40B4-BE49-F238E27FC236}">
              <a16:creationId xmlns:a16="http://schemas.microsoft.com/office/drawing/2014/main" id="{EF12CD66-FF13-49E9-BCE0-AE0CFB04B0C4}"/>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4" name="22 CuadroTexto">
          <a:extLst>
            <a:ext uri="{FF2B5EF4-FFF2-40B4-BE49-F238E27FC236}">
              <a16:creationId xmlns:a16="http://schemas.microsoft.com/office/drawing/2014/main" id="{1D9F9A77-DF8A-4A7F-96E9-DBFA9F770621}"/>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5" name="23 CuadroTexto">
          <a:extLst>
            <a:ext uri="{FF2B5EF4-FFF2-40B4-BE49-F238E27FC236}">
              <a16:creationId xmlns:a16="http://schemas.microsoft.com/office/drawing/2014/main" id="{76F937F2-C0AE-47EF-B391-D98773A7F366}"/>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6" name="11 CuadroTexto">
          <a:extLst>
            <a:ext uri="{FF2B5EF4-FFF2-40B4-BE49-F238E27FC236}">
              <a16:creationId xmlns:a16="http://schemas.microsoft.com/office/drawing/2014/main" id="{9553672B-B1EC-4754-BCE3-4D9DFA24BE3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7" name="12 CuadroTexto">
          <a:extLst>
            <a:ext uri="{FF2B5EF4-FFF2-40B4-BE49-F238E27FC236}">
              <a16:creationId xmlns:a16="http://schemas.microsoft.com/office/drawing/2014/main" id="{6ED7BE48-025A-41B9-A6B9-7838B6248909}"/>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8" name="8 CuadroTexto">
          <a:extLst>
            <a:ext uri="{FF2B5EF4-FFF2-40B4-BE49-F238E27FC236}">
              <a16:creationId xmlns:a16="http://schemas.microsoft.com/office/drawing/2014/main" id="{EA79E6E5-EBB8-4BAD-8177-F623C9E556D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59" name="18 CuadroTexto">
          <a:extLst>
            <a:ext uri="{FF2B5EF4-FFF2-40B4-BE49-F238E27FC236}">
              <a16:creationId xmlns:a16="http://schemas.microsoft.com/office/drawing/2014/main" id="{70D2C9B8-F7FB-4365-97FC-D88E0CBAEEEB}"/>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0" name="19 CuadroTexto">
          <a:extLst>
            <a:ext uri="{FF2B5EF4-FFF2-40B4-BE49-F238E27FC236}">
              <a16:creationId xmlns:a16="http://schemas.microsoft.com/office/drawing/2014/main" id="{E9EB9CAF-7C8F-4F6C-926F-892C2A986519}"/>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1" name="22 CuadroTexto">
          <a:extLst>
            <a:ext uri="{FF2B5EF4-FFF2-40B4-BE49-F238E27FC236}">
              <a16:creationId xmlns:a16="http://schemas.microsoft.com/office/drawing/2014/main" id="{34A0A63A-BA61-4CD5-ACC6-A0E1373F9A8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2" name="23 CuadroTexto">
          <a:extLst>
            <a:ext uri="{FF2B5EF4-FFF2-40B4-BE49-F238E27FC236}">
              <a16:creationId xmlns:a16="http://schemas.microsoft.com/office/drawing/2014/main" id="{F6E0F8CB-B032-4F4D-92EB-B56146DFCD1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3" name="11 CuadroTexto">
          <a:extLst>
            <a:ext uri="{FF2B5EF4-FFF2-40B4-BE49-F238E27FC236}">
              <a16:creationId xmlns:a16="http://schemas.microsoft.com/office/drawing/2014/main" id="{FEAE9AE6-0527-49CF-93B7-5FBF2F0D8081}"/>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4" name="12 CuadroTexto">
          <a:extLst>
            <a:ext uri="{FF2B5EF4-FFF2-40B4-BE49-F238E27FC236}">
              <a16:creationId xmlns:a16="http://schemas.microsoft.com/office/drawing/2014/main" id="{EA9D7D55-BDC7-4739-90C1-735DE8D83E06}"/>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5" name="8 CuadroTexto">
          <a:extLst>
            <a:ext uri="{FF2B5EF4-FFF2-40B4-BE49-F238E27FC236}">
              <a16:creationId xmlns:a16="http://schemas.microsoft.com/office/drawing/2014/main" id="{9C512A78-6FEC-44DF-9C6B-AA0C01D1C8C9}"/>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6" name="18 CuadroTexto">
          <a:extLst>
            <a:ext uri="{FF2B5EF4-FFF2-40B4-BE49-F238E27FC236}">
              <a16:creationId xmlns:a16="http://schemas.microsoft.com/office/drawing/2014/main" id="{70C25461-C11D-4166-A7C8-9EFF39E9514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7" name="19 CuadroTexto">
          <a:extLst>
            <a:ext uri="{FF2B5EF4-FFF2-40B4-BE49-F238E27FC236}">
              <a16:creationId xmlns:a16="http://schemas.microsoft.com/office/drawing/2014/main" id="{AC2D0799-0E91-4526-A083-24D8B98DE10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8" name="22 CuadroTexto">
          <a:extLst>
            <a:ext uri="{FF2B5EF4-FFF2-40B4-BE49-F238E27FC236}">
              <a16:creationId xmlns:a16="http://schemas.microsoft.com/office/drawing/2014/main" id="{98161D44-C545-47DE-862B-3DEE9B46E74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69" name="23 CuadroTexto">
          <a:extLst>
            <a:ext uri="{FF2B5EF4-FFF2-40B4-BE49-F238E27FC236}">
              <a16:creationId xmlns:a16="http://schemas.microsoft.com/office/drawing/2014/main" id="{2155EEBB-5206-43E4-873F-41AE522E6B07}"/>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0" name="11 CuadroTexto">
          <a:extLst>
            <a:ext uri="{FF2B5EF4-FFF2-40B4-BE49-F238E27FC236}">
              <a16:creationId xmlns:a16="http://schemas.microsoft.com/office/drawing/2014/main" id="{60CCCC56-9FA9-412F-A684-B6B3F4E2AE52}"/>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1" name="12 CuadroTexto">
          <a:extLst>
            <a:ext uri="{FF2B5EF4-FFF2-40B4-BE49-F238E27FC236}">
              <a16:creationId xmlns:a16="http://schemas.microsoft.com/office/drawing/2014/main" id="{C63D5D5A-1A27-48D9-A24E-D80BF80A9742}"/>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2" name="8 CuadroTexto">
          <a:extLst>
            <a:ext uri="{FF2B5EF4-FFF2-40B4-BE49-F238E27FC236}">
              <a16:creationId xmlns:a16="http://schemas.microsoft.com/office/drawing/2014/main" id="{03784F3B-B994-4DEB-9A33-DA5446DBAAA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3" name="18 CuadroTexto">
          <a:extLst>
            <a:ext uri="{FF2B5EF4-FFF2-40B4-BE49-F238E27FC236}">
              <a16:creationId xmlns:a16="http://schemas.microsoft.com/office/drawing/2014/main" id="{F1A477D8-28B9-4645-9F1D-D8FCC370570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4" name="19 CuadroTexto">
          <a:extLst>
            <a:ext uri="{FF2B5EF4-FFF2-40B4-BE49-F238E27FC236}">
              <a16:creationId xmlns:a16="http://schemas.microsoft.com/office/drawing/2014/main" id="{FBBD7C3D-5482-4A53-93A5-3DE09695A79D}"/>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5" name="22 CuadroTexto">
          <a:extLst>
            <a:ext uri="{FF2B5EF4-FFF2-40B4-BE49-F238E27FC236}">
              <a16:creationId xmlns:a16="http://schemas.microsoft.com/office/drawing/2014/main" id="{2F0A0772-436B-4E05-B45C-394671D21E26}"/>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6" name="23 CuadroTexto">
          <a:extLst>
            <a:ext uri="{FF2B5EF4-FFF2-40B4-BE49-F238E27FC236}">
              <a16:creationId xmlns:a16="http://schemas.microsoft.com/office/drawing/2014/main" id="{B2BB7E21-9D57-4189-B8C9-85B10505F252}"/>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7" name="11 CuadroTexto">
          <a:extLst>
            <a:ext uri="{FF2B5EF4-FFF2-40B4-BE49-F238E27FC236}">
              <a16:creationId xmlns:a16="http://schemas.microsoft.com/office/drawing/2014/main" id="{FF3B327B-F0A3-4D85-BBAE-2694D9BBAF4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8" name="12 CuadroTexto">
          <a:extLst>
            <a:ext uri="{FF2B5EF4-FFF2-40B4-BE49-F238E27FC236}">
              <a16:creationId xmlns:a16="http://schemas.microsoft.com/office/drawing/2014/main" id="{01789C71-3731-4EC4-9EA7-5E4AF4EB74E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79" name="8 CuadroTexto">
          <a:extLst>
            <a:ext uri="{FF2B5EF4-FFF2-40B4-BE49-F238E27FC236}">
              <a16:creationId xmlns:a16="http://schemas.microsoft.com/office/drawing/2014/main" id="{26D7A809-7430-4FF3-A75E-CE98B37B7814}"/>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0" name="18 CuadroTexto">
          <a:extLst>
            <a:ext uri="{FF2B5EF4-FFF2-40B4-BE49-F238E27FC236}">
              <a16:creationId xmlns:a16="http://schemas.microsoft.com/office/drawing/2014/main" id="{B83AA5E8-7297-4763-8D6A-04749090669B}"/>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1" name="19 CuadroTexto">
          <a:extLst>
            <a:ext uri="{FF2B5EF4-FFF2-40B4-BE49-F238E27FC236}">
              <a16:creationId xmlns:a16="http://schemas.microsoft.com/office/drawing/2014/main" id="{18108F5D-8BB9-4605-AABE-52D1C2929096}"/>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2" name="22 CuadroTexto">
          <a:extLst>
            <a:ext uri="{FF2B5EF4-FFF2-40B4-BE49-F238E27FC236}">
              <a16:creationId xmlns:a16="http://schemas.microsoft.com/office/drawing/2014/main" id="{7E718617-7970-43E2-AA5B-74B93E3E615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3" name="23 CuadroTexto">
          <a:extLst>
            <a:ext uri="{FF2B5EF4-FFF2-40B4-BE49-F238E27FC236}">
              <a16:creationId xmlns:a16="http://schemas.microsoft.com/office/drawing/2014/main" id="{32173CB3-70BE-4428-B519-3185AED1868F}"/>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4" name="11 CuadroTexto">
          <a:extLst>
            <a:ext uri="{FF2B5EF4-FFF2-40B4-BE49-F238E27FC236}">
              <a16:creationId xmlns:a16="http://schemas.microsoft.com/office/drawing/2014/main" id="{2551EEC5-AF90-470F-8221-F8E4EFB5CB2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5" name="12 CuadroTexto">
          <a:extLst>
            <a:ext uri="{FF2B5EF4-FFF2-40B4-BE49-F238E27FC236}">
              <a16:creationId xmlns:a16="http://schemas.microsoft.com/office/drawing/2014/main" id="{56F3EB49-B3E7-4C29-8A15-9E69946BB287}"/>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6" name="8 CuadroTexto">
          <a:extLst>
            <a:ext uri="{FF2B5EF4-FFF2-40B4-BE49-F238E27FC236}">
              <a16:creationId xmlns:a16="http://schemas.microsoft.com/office/drawing/2014/main" id="{98341B25-EA20-40E0-BA72-033A96DD3962}"/>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7" name="18 CuadroTexto">
          <a:extLst>
            <a:ext uri="{FF2B5EF4-FFF2-40B4-BE49-F238E27FC236}">
              <a16:creationId xmlns:a16="http://schemas.microsoft.com/office/drawing/2014/main" id="{2F7DA631-2347-4725-849A-310E2915FED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8" name="19 CuadroTexto">
          <a:extLst>
            <a:ext uri="{FF2B5EF4-FFF2-40B4-BE49-F238E27FC236}">
              <a16:creationId xmlns:a16="http://schemas.microsoft.com/office/drawing/2014/main" id="{A71BF7AA-C453-4FE4-9466-ECC177D37E8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89" name="22 CuadroTexto">
          <a:extLst>
            <a:ext uri="{FF2B5EF4-FFF2-40B4-BE49-F238E27FC236}">
              <a16:creationId xmlns:a16="http://schemas.microsoft.com/office/drawing/2014/main" id="{EFDFD475-AAF9-429F-AC8F-31739AA64BFF}"/>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0" name="23 CuadroTexto">
          <a:extLst>
            <a:ext uri="{FF2B5EF4-FFF2-40B4-BE49-F238E27FC236}">
              <a16:creationId xmlns:a16="http://schemas.microsoft.com/office/drawing/2014/main" id="{CE2C9E42-633A-4DA0-916C-36ED1B05255D}"/>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1" name="11 CuadroTexto">
          <a:extLst>
            <a:ext uri="{FF2B5EF4-FFF2-40B4-BE49-F238E27FC236}">
              <a16:creationId xmlns:a16="http://schemas.microsoft.com/office/drawing/2014/main" id="{C59C2B3E-4C8B-4033-976B-B13B2627DF49}"/>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2" name="12 CuadroTexto">
          <a:extLst>
            <a:ext uri="{FF2B5EF4-FFF2-40B4-BE49-F238E27FC236}">
              <a16:creationId xmlns:a16="http://schemas.microsoft.com/office/drawing/2014/main" id="{CFDE55DE-5C7E-4F02-86DC-92E81DB07AD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3" name="8 CuadroTexto">
          <a:extLst>
            <a:ext uri="{FF2B5EF4-FFF2-40B4-BE49-F238E27FC236}">
              <a16:creationId xmlns:a16="http://schemas.microsoft.com/office/drawing/2014/main" id="{EF396CC7-3699-4638-9C7F-B34224E701DD}"/>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4" name="18 CuadroTexto">
          <a:extLst>
            <a:ext uri="{FF2B5EF4-FFF2-40B4-BE49-F238E27FC236}">
              <a16:creationId xmlns:a16="http://schemas.microsoft.com/office/drawing/2014/main" id="{0014D903-B029-4564-ABE9-81D8BB17B53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5" name="19 CuadroTexto">
          <a:extLst>
            <a:ext uri="{FF2B5EF4-FFF2-40B4-BE49-F238E27FC236}">
              <a16:creationId xmlns:a16="http://schemas.microsoft.com/office/drawing/2014/main" id="{54ADA862-13BF-445E-B75A-CBDB40494FB6}"/>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6" name="22 CuadroTexto">
          <a:extLst>
            <a:ext uri="{FF2B5EF4-FFF2-40B4-BE49-F238E27FC236}">
              <a16:creationId xmlns:a16="http://schemas.microsoft.com/office/drawing/2014/main" id="{BBF51BF1-824B-4BB4-94E8-5BF70B42DAD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7" name="23 CuadroTexto">
          <a:extLst>
            <a:ext uri="{FF2B5EF4-FFF2-40B4-BE49-F238E27FC236}">
              <a16:creationId xmlns:a16="http://schemas.microsoft.com/office/drawing/2014/main" id="{141707A4-A571-4665-A5D1-75054878F0DD}"/>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8" name="11 CuadroTexto">
          <a:extLst>
            <a:ext uri="{FF2B5EF4-FFF2-40B4-BE49-F238E27FC236}">
              <a16:creationId xmlns:a16="http://schemas.microsoft.com/office/drawing/2014/main" id="{ED8B0BF0-3492-43B5-B0F4-CD316C5A1106}"/>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199" name="12 CuadroTexto">
          <a:extLst>
            <a:ext uri="{FF2B5EF4-FFF2-40B4-BE49-F238E27FC236}">
              <a16:creationId xmlns:a16="http://schemas.microsoft.com/office/drawing/2014/main" id="{1B27117F-B173-4422-9E06-F5EB923AC3B7}"/>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0" name="8 CuadroTexto">
          <a:extLst>
            <a:ext uri="{FF2B5EF4-FFF2-40B4-BE49-F238E27FC236}">
              <a16:creationId xmlns:a16="http://schemas.microsoft.com/office/drawing/2014/main" id="{7E284EE8-F95F-4D7F-A76C-2B87EB729D7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1" name="18 CuadroTexto">
          <a:extLst>
            <a:ext uri="{FF2B5EF4-FFF2-40B4-BE49-F238E27FC236}">
              <a16:creationId xmlns:a16="http://schemas.microsoft.com/office/drawing/2014/main" id="{0439C958-F32C-4A23-A427-88809FA3286F}"/>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2" name="19 CuadroTexto">
          <a:extLst>
            <a:ext uri="{FF2B5EF4-FFF2-40B4-BE49-F238E27FC236}">
              <a16:creationId xmlns:a16="http://schemas.microsoft.com/office/drawing/2014/main" id="{C17AB613-118A-481B-BAAA-FD5BDD93DA6B}"/>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3" name="22 CuadroTexto">
          <a:extLst>
            <a:ext uri="{FF2B5EF4-FFF2-40B4-BE49-F238E27FC236}">
              <a16:creationId xmlns:a16="http://schemas.microsoft.com/office/drawing/2014/main" id="{DD9E32E0-E97C-4832-A318-8B72AA7B1C36}"/>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4" name="23 CuadroTexto">
          <a:extLst>
            <a:ext uri="{FF2B5EF4-FFF2-40B4-BE49-F238E27FC236}">
              <a16:creationId xmlns:a16="http://schemas.microsoft.com/office/drawing/2014/main" id="{4E27314F-4A9A-418F-B939-2462B7F81B4E}"/>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5" name="11 CuadroTexto">
          <a:extLst>
            <a:ext uri="{FF2B5EF4-FFF2-40B4-BE49-F238E27FC236}">
              <a16:creationId xmlns:a16="http://schemas.microsoft.com/office/drawing/2014/main" id="{F1B608FB-542D-48F7-B995-555FF761A23B}"/>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6" name="12 CuadroTexto">
          <a:extLst>
            <a:ext uri="{FF2B5EF4-FFF2-40B4-BE49-F238E27FC236}">
              <a16:creationId xmlns:a16="http://schemas.microsoft.com/office/drawing/2014/main" id="{30DACFCC-BD0B-4DBB-960F-12173A9B97C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7" name="8 CuadroTexto">
          <a:extLst>
            <a:ext uri="{FF2B5EF4-FFF2-40B4-BE49-F238E27FC236}">
              <a16:creationId xmlns:a16="http://schemas.microsoft.com/office/drawing/2014/main" id="{56DCDF5E-E758-4152-819B-850C46D9CB51}"/>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8" name="18 CuadroTexto">
          <a:extLst>
            <a:ext uri="{FF2B5EF4-FFF2-40B4-BE49-F238E27FC236}">
              <a16:creationId xmlns:a16="http://schemas.microsoft.com/office/drawing/2014/main" id="{21BB5611-26AF-41A6-87D2-CCCAE79CFA22}"/>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09" name="19 CuadroTexto">
          <a:extLst>
            <a:ext uri="{FF2B5EF4-FFF2-40B4-BE49-F238E27FC236}">
              <a16:creationId xmlns:a16="http://schemas.microsoft.com/office/drawing/2014/main" id="{B8587680-7058-4B37-B9BA-6B6AB30BCDB3}"/>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0" name="22 CuadroTexto">
          <a:extLst>
            <a:ext uri="{FF2B5EF4-FFF2-40B4-BE49-F238E27FC236}">
              <a16:creationId xmlns:a16="http://schemas.microsoft.com/office/drawing/2014/main" id="{6CFFD0A5-D529-44FF-90A6-DD3E2DD2F03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1" name="23 CuadroTexto">
          <a:extLst>
            <a:ext uri="{FF2B5EF4-FFF2-40B4-BE49-F238E27FC236}">
              <a16:creationId xmlns:a16="http://schemas.microsoft.com/office/drawing/2014/main" id="{1051051D-31D7-41C1-A88F-F2D61B3EE8BF}"/>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2" name="11 CuadroTexto">
          <a:extLst>
            <a:ext uri="{FF2B5EF4-FFF2-40B4-BE49-F238E27FC236}">
              <a16:creationId xmlns:a16="http://schemas.microsoft.com/office/drawing/2014/main" id="{6A912965-119C-415A-B25B-7CD298EC8FBF}"/>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3" name="12 CuadroTexto">
          <a:extLst>
            <a:ext uri="{FF2B5EF4-FFF2-40B4-BE49-F238E27FC236}">
              <a16:creationId xmlns:a16="http://schemas.microsoft.com/office/drawing/2014/main" id="{6F3E85A8-4881-4B79-B5D2-30A31C85F900}"/>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4" name="8 CuadroTexto">
          <a:extLst>
            <a:ext uri="{FF2B5EF4-FFF2-40B4-BE49-F238E27FC236}">
              <a16:creationId xmlns:a16="http://schemas.microsoft.com/office/drawing/2014/main" id="{D5A8F4A6-8F1E-462D-BF60-5C0790D7417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5" name="18 CuadroTexto">
          <a:extLst>
            <a:ext uri="{FF2B5EF4-FFF2-40B4-BE49-F238E27FC236}">
              <a16:creationId xmlns:a16="http://schemas.microsoft.com/office/drawing/2014/main" id="{15CB9B8C-93D5-4ABD-991B-FF5DB065E75C}"/>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6" name="19 CuadroTexto">
          <a:extLst>
            <a:ext uri="{FF2B5EF4-FFF2-40B4-BE49-F238E27FC236}">
              <a16:creationId xmlns:a16="http://schemas.microsoft.com/office/drawing/2014/main" id="{6EDA90BD-9625-4F53-BE3E-E6E27455C875}"/>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7" name="22 CuadroTexto">
          <a:extLst>
            <a:ext uri="{FF2B5EF4-FFF2-40B4-BE49-F238E27FC236}">
              <a16:creationId xmlns:a16="http://schemas.microsoft.com/office/drawing/2014/main" id="{FBE04C91-8016-42D9-9B27-B83BA8AE9280}"/>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8" name="23 CuadroTexto">
          <a:extLst>
            <a:ext uri="{FF2B5EF4-FFF2-40B4-BE49-F238E27FC236}">
              <a16:creationId xmlns:a16="http://schemas.microsoft.com/office/drawing/2014/main" id="{48463102-1141-4B48-A892-F3CA95B642D7}"/>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19" name="11 CuadroTexto">
          <a:extLst>
            <a:ext uri="{FF2B5EF4-FFF2-40B4-BE49-F238E27FC236}">
              <a16:creationId xmlns:a16="http://schemas.microsoft.com/office/drawing/2014/main" id="{2577FA73-F7C9-425D-8D14-076B34C1B0C2}"/>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20" name="12 CuadroTexto">
          <a:extLst>
            <a:ext uri="{FF2B5EF4-FFF2-40B4-BE49-F238E27FC236}">
              <a16:creationId xmlns:a16="http://schemas.microsoft.com/office/drawing/2014/main" id="{9F5BDA38-0EF3-4809-9757-0141080B1134}"/>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21" name="8 CuadroTexto">
          <a:extLst>
            <a:ext uri="{FF2B5EF4-FFF2-40B4-BE49-F238E27FC236}">
              <a16:creationId xmlns:a16="http://schemas.microsoft.com/office/drawing/2014/main" id="{69D9FE83-5D16-4584-934C-CEB9A02B3BF2}"/>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22" name="18 CuadroTexto">
          <a:extLst>
            <a:ext uri="{FF2B5EF4-FFF2-40B4-BE49-F238E27FC236}">
              <a16:creationId xmlns:a16="http://schemas.microsoft.com/office/drawing/2014/main" id="{F359F5DB-7B38-4862-9B27-18C789E77D9E}"/>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23" name="19 CuadroTexto">
          <a:extLst>
            <a:ext uri="{FF2B5EF4-FFF2-40B4-BE49-F238E27FC236}">
              <a16:creationId xmlns:a16="http://schemas.microsoft.com/office/drawing/2014/main" id="{4766DF3F-0257-409A-9352-4663A8AB3BC7}"/>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24" name="22 CuadroTexto">
          <a:extLst>
            <a:ext uri="{FF2B5EF4-FFF2-40B4-BE49-F238E27FC236}">
              <a16:creationId xmlns:a16="http://schemas.microsoft.com/office/drawing/2014/main" id="{6087654A-CAA0-4C2E-870C-20FE39E1F788}"/>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165100</xdr:colOff>
      <xdr:row>19</xdr:row>
      <xdr:rowOff>0</xdr:rowOff>
    </xdr:from>
    <xdr:ext cx="184731" cy="264560"/>
    <xdr:sp macro="" textlink="">
      <xdr:nvSpPr>
        <xdr:cNvPr id="225" name="23 CuadroTexto">
          <a:extLst>
            <a:ext uri="{FF2B5EF4-FFF2-40B4-BE49-F238E27FC236}">
              <a16:creationId xmlns:a16="http://schemas.microsoft.com/office/drawing/2014/main" id="{83884B4D-3E45-4407-9617-6D3417EAE68D}"/>
            </a:ext>
          </a:extLst>
        </xdr:cNvPr>
        <xdr:cNvSpPr txBox="1"/>
      </xdr:nvSpPr>
      <xdr:spPr>
        <a:xfrm>
          <a:off x="813752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os%202010/Regional%20Antioquia/Rocerias/Amalfi/Contrato%20de%20prestaci&#243;n%20de%20servicios%20No.%2010000024-OH-2010/10000024OH2010%20ActasRocAmalf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Origen"/>
      <sheetName val="Acta Iniciación"/>
      <sheetName val="ACTA DE pARCIAL No. 01"/>
      <sheetName val="ACTA DE pARCIAL No. 02"/>
      <sheetName val="ACTA DE pARCIAL No. 03"/>
      <sheetName val="ACTA DE pARCIAL No. 04"/>
      <sheetName val="ACTA DE pARCIAL No. 05"/>
      <sheetName val="ACTA DE pARCIAL No. 06"/>
      <sheetName val="Acta Final"/>
      <sheetName val="Texto"/>
      <sheetName val="AF"/>
      <sheetName val="Codig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01C78-36FE-4329-9A8E-9A884683934B}">
  <sheetPr>
    <pageSetUpPr fitToPage="1"/>
  </sheetPr>
  <dimension ref="A1:K99"/>
  <sheetViews>
    <sheetView tabSelected="1" topLeftCell="A3" zoomScale="60" zoomScaleNormal="60" workbookViewId="0">
      <selection activeCell="Q20" sqref="Q20"/>
    </sheetView>
  </sheetViews>
  <sheetFormatPr baseColWidth="10" defaultRowHeight="12.75"/>
  <cols>
    <col min="1" max="1" width="4.85546875" style="209" customWidth="1"/>
    <col min="2" max="5" width="11.42578125" style="209"/>
    <col min="6" max="6" width="69" style="209" customWidth="1"/>
    <col min="7" max="7" width="11.42578125" style="209"/>
    <col min="8" max="8" width="16.85546875" style="209" customWidth="1"/>
    <col min="9" max="9" width="27.85546875" style="209" customWidth="1"/>
    <col min="10" max="10" width="27.5703125" style="209" customWidth="1"/>
    <col min="11" max="256" width="11.42578125" style="209"/>
    <col min="257" max="257" width="4.85546875" style="209" customWidth="1"/>
    <col min="258" max="261" width="11.42578125" style="209"/>
    <col min="262" max="262" width="69" style="209" customWidth="1"/>
    <col min="263" max="263" width="11.42578125" style="209"/>
    <col min="264" max="264" width="16.85546875" style="209" customWidth="1"/>
    <col min="265" max="265" width="27.85546875" style="209" customWidth="1"/>
    <col min="266" max="266" width="27.5703125" style="209" customWidth="1"/>
    <col min="267" max="512" width="11.42578125" style="209"/>
    <col min="513" max="513" width="4.85546875" style="209" customWidth="1"/>
    <col min="514" max="517" width="11.42578125" style="209"/>
    <col min="518" max="518" width="69" style="209" customWidth="1"/>
    <col min="519" max="519" width="11.42578125" style="209"/>
    <col min="520" max="520" width="16.85546875" style="209" customWidth="1"/>
    <col min="521" max="521" width="27.85546875" style="209" customWidth="1"/>
    <col min="522" max="522" width="27.5703125" style="209" customWidth="1"/>
    <col min="523" max="768" width="11.42578125" style="209"/>
    <col min="769" max="769" width="4.85546875" style="209" customWidth="1"/>
    <col min="770" max="773" width="11.42578125" style="209"/>
    <col min="774" max="774" width="69" style="209" customWidth="1"/>
    <col min="775" max="775" width="11.42578125" style="209"/>
    <col min="776" max="776" width="16.85546875" style="209" customWidth="1"/>
    <col min="777" max="777" width="27.85546875" style="209" customWidth="1"/>
    <col min="778" max="778" width="27.5703125" style="209" customWidth="1"/>
    <col min="779" max="1024" width="11.42578125" style="209"/>
    <col min="1025" max="1025" width="4.85546875" style="209" customWidth="1"/>
    <col min="1026" max="1029" width="11.42578125" style="209"/>
    <col min="1030" max="1030" width="69" style="209" customWidth="1"/>
    <col min="1031" max="1031" width="11.42578125" style="209"/>
    <col min="1032" max="1032" width="16.85546875" style="209" customWidth="1"/>
    <col min="1033" max="1033" width="27.85546875" style="209" customWidth="1"/>
    <col min="1034" max="1034" width="27.5703125" style="209" customWidth="1"/>
    <col min="1035" max="1280" width="11.42578125" style="209"/>
    <col min="1281" max="1281" width="4.85546875" style="209" customWidth="1"/>
    <col min="1282" max="1285" width="11.42578125" style="209"/>
    <col min="1286" max="1286" width="69" style="209" customWidth="1"/>
    <col min="1287" max="1287" width="11.42578125" style="209"/>
    <col min="1288" max="1288" width="16.85546875" style="209" customWidth="1"/>
    <col min="1289" max="1289" width="27.85546875" style="209" customWidth="1"/>
    <col min="1290" max="1290" width="27.5703125" style="209" customWidth="1"/>
    <col min="1291" max="1536" width="11.42578125" style="209"/>
    <col min="1537" max="1537" width="4.85546875" style="209" customWidth="1"/>
    <col min="1538" max="1541" width="11.42578125" style="209"/>
    <col min="1542" max="1542" width="69" style="209" customWidth="1"/>
    <col min="1543" max="1543" width="11.42578125" style="209"/>
    <col min="1544" max="1544" width="16.85546875" style="209" customWidth="1"/>
    <col min="1545" max="1545" width="27.85546875" style="209" customWidth="1"/>
    <col min="1546" max="1546" width="27.5703125" style="209" customWidth="1"/>
    <col min="1547" max="1792" width="11.42578125" style="209"/>
    <col min="1793" max="1793" width="4.85546875" style="209" customWidth="1"/>
    <col min="1794" max="1797" width="11.42578125" style="209"/>
    <col min="1798" max="1798" width="69" style="209" customWidth="1"/>
    <col min="1799" max="1799" width="11.42578125" style="209"/>
    <col min="1800" max="1800" width="16.85546875" style="209" customWidth="1"/>
    <col min="1801" max="1801" width="27.85546875" style="209" customWidth="1"/>
    <col min="1802" max="1802" width="27.5703125" style="209" customWidth="1"/>
    <col min="1803" max="2048" width="11.42578125" style="209"/>
    <col min="2049" max="2049" width="4.85546875" style="209" customWidth="1"/>
    <col min="2050" max="2053" width="11.42578125" style="209"/>
    <col min="2054" max="2054" width="69" style="209" customWidth="1"/>
    <col min="2055" max="2055" width="11.42578125" style="209"/>
    <col min="2056" max="2056" width="16.85546875" style="209" customWidth="1"/>
    <col min="2057" max="2057" width="27.85546875" style="209" customWidth="1"/>
    <col min="2058" max="2058" width="27.5703125" style="209" customWidth="1"/>
    <col min="2059" max="2304" width="11.42578125" style="209"/>
    <col min="2305" max="2305" width="4.85546875" style="209" customWidth="1"/>
    <col min="2306" max="2309" width="11.42578125" style="209"/>
    <col min="2310" max="2310" width="69" style="209" customWidth="1"/>
    <col min="2311" max="2311" width="11.42578125" style="209"/>
    <col min="2312" max="2312" width="16.85546875" style="209" customWidth="1"/>
    <col min="2313" max="2313" width="27.85546875" style="209" customWidth="1"/>
    <col min="2314" max="2314" width="27.5703125" style="209" customWidth="1"/>
    <col min="2315" max="2560" width="11.42578125" style="209"/>
    <col min="2561" max="2561" width="4.85546875" style="209" customWidth="1"/>
    <col min="2562" max="2565" width="11.42578125" style="209"/>
    <col min="2566" max="2566" width="69" style="209" customWidth="1"/>
    <col min="2567" max="2567" width="11.42578125" style="209"/>
    <col min="2568" max="2568" width="16.85546875" style="209" customWidth="1"/>
    <col min="2569" max="2569" width="27.85546875" style="209" customWidth="1"/>
    <col min="2570" max="2570" width="27.5703125" style="209" customWidth="1"/>
    <col min="2571" max="2816" width="11.42578125" style="209"/>
    <col min="2817" max="2817" width="4.85546875" style="209" customWidth="1"/>
    <col min="2818" max="2821" width="11.42578125" style="209"/>
    <col min="2822" max="2822" width="69" style="209" customWidth="1"/>
    <col min="2823" max="2823" width="11.42578125" style="209"/>
    <col min="2824" max="2824" width="16.85546875" style="209" customWidth="1"/>
    <col min="2825" max="2825" width="27.85546875" style="209" customWidth="1"/>
    <col min="2826" max="2826" width="27.5703125" style="209" customWidth="1"/>
    <col min="2827" max="3072" width="11.42578125" style="209"/>
    <col min="3073" max="3073" width="4.85546875" style="209" customWidth="1"/>
    <col min="3074" max="3077" width="11.42578125" style="209"/>
    <col min="3078" max="3078" width="69" style="209" customWidth="1"/>
    <col min="3079" max="3079" width="11.42578125" style="209"/>
    <col min="3080" max="3080" width="16.85546875" style="209" customWidth="1"/>
    <col min="3081" max="3081" width="27.85546875" style="209" customWidth="1"/>
    <col min="3082" max="3082" width="27.5703125" style="209" customWidth="1"/>
    <col min="3083" max="3328" width="11.42578125" style="209"/>
    <col min="3329" max="3329" width="4.85546875" style="209" customWidth="1"/>
    <col min="3330" max="3333" width="11.42578125" style="209"/>
    <col min="3334" max="3334" width="69" style="209" customWidth="1"/>
    <col min="3335" max="3335" width="11.42578125" style="209"/>
    <col min="3336" max="3336" width="16.85546875" style="209" customWidth="1"/>
    <col min="3337" max="3337" width="27.85546875" style="209" customWidth="1"/>
    <col min="3338" max="3338" width="27.5703125" style="209" customWidth="1"/>
    <col min="3339" max="3584" width="11.42578125" style="209"/>
    <col min="3585" max="3585" width="4.85546875" style="209" customWidth="1"/>
    <col min="3586" max="3589" width="11.42578125" style="209"/>
    <col min="3590" max="3590" width="69" style="209" customWidth="1"/>
    <col min="3591" max="3591" width="11.42578125" style="209"/>
    <col min="3592" max="3592" width="16.85546875" style="209" customWidth="1"/>
    <col min="3593" max="3593" width="27.85546875" style="209" customWidth="1"/>
    <col min="3594" max="3594" width="27.5703125" style="209" customWidth="1"/>
    <col min="3595" max="3840" width="11.42578125" style="209"/>
    <col min="3841" max="3841" width="4.85546875" style="209" customWidth="1"/>
    <col min="3842" max="3845" width="11.42578125" style="209"/>
    <col min="3846" max="3846" width="69" style="209" customWidth="1"/>
    <col min="3847" max="3847" width="11.42578125" style="209"/>
    <col min="3848" max="3848" width="16.85546875" style="209" customWidth="1"/>
    <col min="3849" max="3849" width="27.85546875" style="209" customWidth="1"/>
    <col min="3850" max="3850" width="27.5703125" style="209" customWidth="1"/>
    <col min="3851" max="4096" width="11.42578125" style="209"/>
    <col min="4097" max="4097" width="4.85546875" style="209" customWidth="1"/>
    <col min="4098" max="4101" width="11.42578125" style="209"/>
    <col min="4102" max="4102" width="69" style="209" customWidth="1"/>
    <col min="4103" max="4103" width="11.42578125" style="209"/>
    <col min="4104" max="4104" width="16.85546875" style="209" customWidth="1"/>
    <col min="4105" max="4105" width="27.85546875" style="209" customWidth="1"/>
    <col min="4106" max="4106" width="27.5703125" style="209" customWidth="1"/>
    <col min="4107" max="4352" width="11.42578125" style="209"/>
    <col min="4353" max="4353" width="4.85546875" style="209" customWidth="1"/>
    <col min="4354" max="4357" width="11.42578125" style="209"/>
    <col min="4358" max="4358" width="69" style="209" customWidth="1"/>
    <col min="4359" max="4359" width="11.42578125" style="209"/>
    <col min="4360" max="4360" width="16.85546875" style="209" customWidth="1"/>
    <col min="4361" max="4361" width="27.85546875" style="209" customWidth="1"/>
    <col min="4362" max="4362" width="27.5703125" style="209" customWidth="1"/>
    <col min="4363" max="4608" width="11.42578125" style="209"/>
    <col min="4609" max="4609" width="4.85546875" style="209" customWidth="1"/>
    <col min="4610" max="4613" width="11.42578125" style="209"/>
    <col min="4614" max="4614" width="69" style="209" customWidth="1"/>
    <col min="4615" max="4615" width="11.42578125" style="209"/>
    <col min="4616" max="4616" width="16.85546875" style="209" customWidth="1"/>
    <col min="4617" max="4617" width="27.85546875" style="209" customWidth="1"/>
    <col min="4618" max="4618" width="27.5703125" style="209" customWidth="1"/>
    <col min="4619" max="4864" width="11.42578125" style="209"/>
    <col min="4865" max="4865" width="4.85546875" style="209" customWidth="1"/>
    <col min="4866" max="4869" width="11.42578125" style="209"/>
    <col min="4870" max="4870" width="69" style="209" customWidth="1"/>
    <col min="4871" max="4871" width="11.42578125" style="209"/>
    <col min="4872" max="4872" width="16.85546875" style="209" customWidth="1"/>
    <col min="4873" max="4873" width="27.85546875" style="209" customWidth="1"/>
    <col min="4874" max="4874" width="27.5703125" style="209" customWidth="1"/>
    <col min="4875" max="5120" width="11.42578125" style="209"/>
    <col min="5121" max="5121" width="4.85546875" style="209" customWidth="1"/>
    <col min="5122" max="5125" width="11.42578125" style="209"/>
    <col min="5126" max="5126" width="69" style="209" customWidth="1"/>
    <col min="5127" max="5127" width="11.42578125" style="209"/>
    <col min="5128" max="5128" width="16.85546875" style="209" customWidth="1"/>
    <col min="5129" max="5129" width="27.85546875" style="209" customWidth="1"/>
    <col min="5130" max="5130" width="27.5703125" style="209" customWidth="1"/>
    <col min="5131" max="5376" width="11.42578125" style="209"/>
    <col min="5377" max="5377" width="4.85546875" style="209" customWidth="1"/>
    <col min="5378" max="5381" width="11.42578125" style="209"/>
    <col min="5382" max="5382" width="69" style="209" customWidth="1"/>
    <col min="5383" max="5383" width="11.42578125" style="209"/>
    <col min="5384" max="5384" width="16.85546875" style="209" customWidth="1"/>
    <col min="5385" max="5385" width="27.85546875" style="209" customWidth="1"/>
    <col min="5386" max="5386" width="27.5703125" style="209" customWidth="1"/>
    <col min="5387" max="5632" width="11.42578125" style="209"/>
    <col min="5633" max="5633" width="4.85546875" style="209" customWidth="1"/>
    <col min="5634" max="5637" width="11.42578125" style="209"/>
    <col min="5638" max="5638" width="69" style="209" customWidth="1"/>
    <col min="5639" max="5639" width="11.42578125" style="209"/>
    <col min="5640" max="5640" width="16.85546875" style="209" customWidth="1"/>
    <col min="5641" max="5641" width="27.85546875" style="209" customWidth="1"/>
    <col min="5642" max="5642" width="27.5703125" style="209" customWidth="1"/>
    <col min="5643" max="5888" width="11.42578125" style="209"/>
    <col min="5889" max="5889" width="4.85546875" style="209" customWidth="1"/>
    <col min="5890" max="5893" width="11.42578125" style="209"/>
    <col min="5894" max="5894" width="69" style="209" customWidth="1"/>
    <col min="5895" max="5895" width="11.42578125" style="209"/>
    <col min="5896" max="5896" width="16.85546875" style="209" customWidth="1"/>
    <col min="5897" max="5897" width="27.85546875" style="209" customWidth="1"/>
    <col min="5898" max="5898" width="27.5703125" style="209" customWidth="1"/>
    <col min="5899" max="6144" width="11.42578125" style="209"/>
    <col min="6145" max="6145" width="4.85546875" style="209" customWidth="1"/>
    <col min="6146" max="6149" width="11.42578125" style="209"/>
    <col min="6150" max="6150" width="69" style="209" customWidth="1"/>
    <col min="6151" max="6151" width="11.42578125" style="209"/>
    <col min="6152" max="6152" width="16.85546875" style="209" customWidth="1"/>
    <col min="6153" max="6153" width="27.85546875" style="209" customWidth="1"/>
    <col min="6154" max="6154" width="27.5703125" style="209" customWidth="1"/>
    <col min="6155" max="6400" width="11.42578125" style="209"/>
    <col min="6401" max="6401" width="4.85546875" style="209" customWidth="1"/>
    <col min="6402" max="6405" width="11.42578125" style="209"/>
    <col min="6406" max="6406" width="69" style="209" customWidth="1"/>
    <col min="6407" max="6407" width="11.42578125" style="209"/>
    <col min="6408" max="6408" width="16.85546875" style="209" customWidth="1"/>
    <col min="6409" max="6409" width="27.85546875" style="209" customWidth="1"/>
    <col min="6410" max="6410" width="27.5703125" style="209" customWidth="1"/>
    <col min="6411" max="6656" width="11.42578125" style="209"/>
    <col min="6657" max="6657" width="4.85546875" style="209" customWidth="1"/>
    <col min="6658" max="6661" width="11.42578125" style="209"/>
    <col min="6662" max="6662" width="69" style="209" customWidth="1"/>
    <col min="6663" max="6663" width="11.42578125" style="209"/>
    <col min="6664" max="6664" width="16.85546875" style="209" customWidth="1"/>
    <col min="6665" max="6665" width="27.85546875" style="209" customWidth="1"/>
    <col min="6666" max="6666" width="27.5703125" style="209" customWidth="1"/>
    <col min="6667" max="6912" width="11.42578125" style="209"/>
    <col min="6913" max="6913" width="4.85546875" style="209" customWidth="1"/>
    <col min="6914" max="6917" width="11.42578125" style="209"/>
    <col min="6918" max="6918" width="69" style="209" customWidth="1"/>
    <col min="6919" max="6919" width="11.42578125" style="209"/>
    <col min="6920" max="6920" width="16.85546875" style="209" customWidth="1"/>
    <col min="6921" max="6921" width="27.85546875" style="209" customWidth="1"/>
    <col min="6922" max="6922" width="27.5703125" style="209" customWidth="1"/>
    <col min="6923" max="7168" width="11.42578125" style="209"/>
    <col min="7169" max="7169" width="4.85546875" style="209" customWidth="1"/>
    <col min="7170" max="7173" width="11.42578125" style="209"/>
    <col min="7174" max="7174" width="69" style="209" customWidth="1"/>
    <col min="7175" max="7175" width="11.42578125" style="209"/>
    <col min="7176" max="7176" width="16.85546875" style="209" customWidth="1"/>
    <col min="7177" max="7177" width="27.85546875" style="209" customWidth="1"/>
    <col min="7178" max="7178" width="27.5703125" style="209" customWidth="1"/>
    <col min="7179" max="7424" width="11.42578125" style="209"/>
    <col min="7425" max="7425" width="4.85546875" style="209" customWidth="1"/>
    <col min="7426" max="7429" width="11.42578125" style="209"/>
    <col min="7430" max="7430" width="69" style="209" customWidth="1"/>
    <col min="7431" max="7431" width="11.42578125" style="209"/>
    <col min="7432" max="7432" width="16.85546875" style="209" customWidth="1"/>
    <col min="7433" max="7433" width="27.85546875" style="209" customWidth="1"/>
    <col min="7434" max="7434" width="27.5703125" style="209" customWidth="1"/>
    <col min="7435" max="7680" width="11.42578125" style="209"/>
    <col min="7681" max="7681" width="4.85546875" style="209" customWidth="1"/>
    <col min="7682" max="7685" width="11.42578125" style="209"/>
    <col min="7686" max="7686" width="69" style="209" customWidth="1"/>
    <col min="7687" max="7687" width="11.42578125" style="209"/>
    <col min="7688" max="7688" width="16.85546875" style="209" customWidth="1"/>
    <col min="7689" max="7689" width="27.85546875" style="209" customWidth="1"/>
    <col min="7690" max="7690" width="27.5703125" style="209" customWidth="1"/>
    <col min="7691" max="7936" width="11.42578125" style="209"/>
    <col min="7937" max="7937" width="4.85546875" style="209" customWidth="1"/>
    <col min="7938" max="7941" width="11.42578125" style="209"/>
    <col min="7942" max="7942" width="69" style="209" customWidth="1"/>
    <col min="7943" max="7943" width="11.42578125" style="209"/>
    <col min="7944" max="7944" width="16.85546875" style="209" customWidth="1"/>
    <col min="7945" max="7945" width="27.85546875" style="209" customWidth="1"/>
    <col min="7946" max="7946" width="27.5703125" style="209" customWidth="1"/>
    <col min="7947" max="8192" width="11.42578125" style="209"/>
    <col min="8193" max="8193" width="4.85546875" style="209" customWidth="1"/>
    <col min="8194" max="8197" width="11.42578125" style="209"/>
    <col min="8198" max="8198" width="69" style="209" customWidth="1"/>
    <col min="8199" max="8199" width="11.42578125" style="209"/>
    <col min="8200" max="8200" width="16.85546875" style="209" customWidth="1"/>
    <col min="8201" max="8201" width="27.85546875" style="209" customWidth="1"/>
    <col min="8202" max="8202" width="27.5703125" style="209" customWidth="1"/>
    <col min="8203" max="8448" width="11.42578125" style="209"/>
    <col min="8449" max="8449" width="4.85546875" style="209" customWidth="1"/>
    <col min="8450" max="8453" width="11.42578125" style="209"/>
    <col min="8454" max="8454" width="69" style="209" customWidth="1"/>
    <col min="8455" max="8455" width="11.42578125" style="209"/>
    <col min="8456" max="8456" width="16.85546875" style="209" customWidth="1"/>
    <col min="8457" max="8457" width="27.85546875" style="209" customWidth="1"/>
    <col min="8458" max="8458" width="27.5703125" style="209" customWidth="1"/>
    <col min="8459" max="8704" width="11.42578125" style="209"/>
    <col min="8705" max="8705" width="4.85546875" style="209" customWidth="1"/>
    <col min="8706" max="8709" width="11.42578125" style="209"/>
    <col min="8710" max="8710" width="69" style="209" customWidth="1"/>
    <col min="8711" max="8711" width="11.42578125" style="209"/>
    <col min="8712" max="8712" width="16.85546875" style="209" customWidth="1"/>
    <col min="8713" max="8713" width="27.85546875" style="209" customWidth="1"/>
    <col min="8714" max="8714" width="27.5703125" style="209" customWidth="1"/>
    <col min="8715" max="8960" width="11.42578125" style="209"/>
    <col min="8961" max="8961" width="4.85546875" style="209" customWidth="1"/>
    <col min="8962" max="8965" width="11.42578125" style="209"/>
    <col min="8966" max="8966" width="69" style="209" customWidth="1"/>
    <col min="8967" max="8967" width="11.42578125" style="209"/>
    <col min="8968" max="8968" width="16.85546875" style="209" customWidth="1"/>
    <col min="8969" max="8969" width="27.85546875" style="209" customWidth="1"/>
    <col min="8970" max="8970" width="27.5703125" style="209" customWidth="1"/>
    <col min="8971" max="9216" width="11.42578125" style="209"/>
    <col min="9217" max="9217" width="4.85546875" style="209" customWidth="1"/>
    <col min="9218" max="9221" width="11.42578125" style="209"/>
    <col min="9222" max="9222" width="69" style="209" customWidth="1"/>
    <col min="9223" max="9223" width="11.42578125" style="209"/>
    <col min="9224" max="9224" width="16.85546875" style="209" customWidth="1"/>
    <col min="9225" max="9225" width="27.85546875" style="209" customWidth="1"/>
    <col min="9226" max="9226" width="27.5703125" style="209" customWidth="1"/>
    <col min="9227" max="9472" width="11.42578125" style="209"/>
    <col min="9473" max="9473" width="4.85546875" style="209" customWidth="1"/>
    <col min="9474" max="9477" width="11.42578125" style="209"/>
    <col min="9478" max="9478" width="69" style="209" customWidth="1"/>
    <col min="9479" max="9479" width="11.42578125" style="209"/>
    <col min="9480" max="9480" width="16.85546875" style="209" customWidth="1"/>
    <col min="9481" max="9481" width="27.85546875" style="209" customWidth="1"/>
    <col min="9482" max="9482" width="27.5703125" style="209" customWidth="1"/>
    <col min="9483" max="9728" width="11.42578125" style="209"/>
    <col min="9729" max="9729" width="4.85546875" style="209" customWidth="1"/>
    <col min="9730" max="9733" width="11.42578125" style="209"/>
    <col min="9734" max="9734" width="69" style="209" customWidth="1"/>
    <col min="9735" max="9735" width="11.42578125" style="209"/>
    <col min="9736" max="9736" width="16.85546875" style="209" customWidth="1"/>
    <col min="9737" max="9737" width="27.85546875" style="209" customWidth="1"/>
    <col min="9738" max="9738" width="27.5703125" style="209" customWidth="1"/>
    <col min="9739" max="9984" width="11.42578125" style="209"/>
    <col min="9985" max="9985" width="4.85546875" style="209" customWidth="1"/>
    <col min="9986" max="9989" width="11.42578125" style="209"/>
    <col min="9990" max="9990" width="69" style="209" customWidth="1"/>
    <col min="9991" max="9991" width="11.42578125" style="209"/>
    <col min="9992" max="9992" width="16.85546875" style="209" customWidth="1"/>
    <col min="9993" max="9993" width="27.85546875" style="209" customWidth="1"/>
    <col min="9994" max="9994" width="27.5703125" style="209" customWidth="1"/>
    <col min="9995" max="10240" width="11.42578125" style="209"/>
    <col min="10241" max="10241" width="4.85546875" style="209" customWidth="1"/>
    <col min="10242" max="10245" width="11.42578125" style="209"/>
    <col min="10246" max="10246" width="69" style="209" customWidth="1"/>
    <col min="10247" max="10247" width="11.42578125" style="209"/>
    <col min="10248" max="10248" width="16.85546875" style="209" customWidth="1"/>
    <col min="10249" max="10249" width="27.85546875" style="209" customWidth="1"/>
    <col min="10250" max="10250" width="27.5703125" style="209" customWidth="1"/>
    <col min="10251" max="10496" width="11.42578125" style="209"/>
    <col min="10497" max="10497" width="4.85546875" style="209" customWidth="1"/>
    <col min="10498" max="10501" width="11.42578125" style="209"/>
    <col min="10502" max="10502" width="69" style="209" customWidth="1"/>
    <col min="10503" max="10503" width="11.42578125" style="209"/>
    <col min="10504" max="10504" width="16.85546875" style="209" customWidth="1"/>
    <col min="10505" max="10505" width="27.85546875" style="209" customWidth="1"/>
    <col min="10506" max="10506" width="27.5703125" style="209" customWidth="1"/>
    <col min="10507" max="10752" width="11.42578125" style="209"/>
    <col min="10753" max="10753" width="4.85546875" style="209" customWidth="1"/>
    <col min="10754" max="10757" width="11.42578125" style="209"/>
    <col min="10758" max="10758" width="69" style="209" customWidth="1"/>
    <col min="10759" max="10759" width="11.42578125" style="209"/>
    <col min="10760" max="10760" width="16.85546875" style="209" customWidth="1"/>
    <col min="10761" max="10761" width="27.85546875" style="209" customWidth="1"/>
    <col min="10762" max="10762" width="27.5703125" style="209" customWidth="1"/>
    <col min="10763" max="11008" width="11.42578125" style="209"/>
    <col min="11009" max="11009" width="4.85546875" style="209" customWidth="1"/>
    <col min="11010" max="11013" width="11.42578125" style="209"/>
    <col min="11014" max="11014" width="69" style="209" customWidth="1"/>
    <col min="11015" max="11015" width="11.42578125" style="209"/>
    <col min="11016" max="11016" width="16.85546875" style="209" customWidth="1"/>
    <col min="11017" max="11017" width="27.85546875" style="209" customWidth="1"/>
    <col min="11018" max="11018" width="27.5703125" style="209" customWidth="1"/>
    <col min="11019" max="11264" width="11.42578125" style="209"/>
    <col min="11265" max="11265" width="4.85546875" style="209" customWidth="1"/>
    <col min="11266" max="11269" width="11.42578125" style="209"/>
    <col min="11270" max="11270" width="69" style="209" customWidth="1"/>
    <col min="11271" max="11271" width="11.42578125" style="209"/>
    <col min="11272" max="11272" width="16.85546875" style="209" customWidth="1"/>
    <col min="11273" max="11273" width="27.85546875" style="209" customWidth="1"/>
    <col min="11274" max="11274" width="27.5703125" style="209" customWidth="1"/>
    <col min="11275" max="11520" width="11.42578125" style="209"/>
    <col min="11521" max="11521" width="4.85546875" style="209" customWidth="1"/>
    <col min="11522" max="11525" width="11.42578125" style="209"/>
    <col min="11526" max="11526" width="69" style="209" customWidth="1"/>
    <col min="11527" max="11527" width="11.42578125" style="209"/>
    <col min="11528" max="11528" width="16.85546875" style="209" customWidth="1"/>
    <col min="11529" max="11529" width="27.85546875" style="209" customWidth="1"/>
    <col min="11530" max="11530" width="27.5703125" style="209" customWidth="1"/>
    <col min="11531" max="11776" width="11.42578125" style="209"/>
    <col min="11777" max="11777" width="4.85546875" style="209" customWidth="1"/>
    <col min="11778" max="11781" width="11.42578125" style="209"/>
    <col min="11782" max="11782" width="69" style="209" customWidth="1"/>
    <col min="11783" max="11783" width="11.42578125" style="209"/>
    <col min="11784" max="11784" width="16.85546875" style="209" customWidth="1"/>
    <col min="11785" max="11785" width="27.85546875" style="209" customWidth="1"/>
    <col min="11786" max="11786" width="27.5703125" style="209" customWidth="1"/>
    <col min="11787" max="12032" width="11.42578125" style="209"/>
    <col min="12033" max="12033" width="4.85546875" style="209" customWidth="1"/>
    <col min="12034" max="12037" width="11.42578125" style="209"/>
    <col min="12038" max="12038" width="69" style="209" customWidth="1"/>
    <col min="12039" max="12039" width="11.42578125" style="209"/>
    <col min="12040" max="12040" width="16.85546875" style="209" customWidth="1"/>
    <col min="12041" max="12041" width="27.85546875" style="209" customWidth="1"/>
    <col min="12042" max="12042" width="27.5703125" style="209" customWidth="1"/>
    <col min="12043" max="12288" width="11.42578125" style="209"/>
    <col min="12289" max="12289" width="4.85546875" style="209" customWidth="1"/>
    <col min="12290" max="12293" width="11.42578125" style="209"/>
    <col min="12294" max="12294" width="69" style="209" customWidth="1"/>
    <col min="12295" max="12295" width="11.42578125" style="209"/>
    <col min="12296" max="12296" width="16.85546875" style="209" customWidth="1"/>
    <col min="12297" max="12297" width="27.85546875" style="209" customWidth="1"/>
    <col min="12298" max="12298" width="27.5703125" style="209" customWidth="1"/>
    <col min="12299" max="12544" width="11.42578125" style="209"/>
    <col min="12545" max="12545" width="4.85546875" style="209" customWidth="1"/>
    <col min="12546" max="12549" width="11.42578125" style="209"/>
    <col min="12550" max="12550" width="69" style="209" customWidth="1"/>
    <col min="12551" max="12551" width="11.42578125" style="209"/>
    <col min="12552" max="12552" width="16.85546875" style="209" customWidth="1"/>
    <col min="12553" max="12553" width="27.85546875" style="209" customWidth="1"/>
    <col min="12554" max="12554" width="27.5703125" style="209" customWidth="1"/>
    <col min="12555" max="12800" width="11.42578125" style="209"/>
    <col min="12801" max="12801" width="4.85546875" style="209" customWidth="1"/>
    <col min="12802" max="12805" width="11.42578125" style="209"/>
    <col min="12806" max="12806" width="69" style="209" customWidth="1"/>
    <col min="12807" max="12807" width="11.42578125" style="209"/>
    <col min="12808" max="12808" width="16.85546875" style="209" customWidth="1"/>
    <col min="12809" max="12809" width="27.85546875" style="209" customWidth="1"/>
    <col min="12810" max="12810" width="27.5703125" style="209" customWidth="1"/>
    <col min="12811" max="13056" width="11.42578125" style="209"/>
    <col min="13057" max="13057" width="4.85546875" style="209" customWidth="1"/>
    <col min="13058" max="13061" width="11.42578125" style="209"/>
    <col min="13062" max="13062" width="69" style="209" customWidth="1"/>
    <col min="13063" max="13063" width="11.42578125" style="209"/>
    <col min="13064" max="13064" width="16.85546875" style="209" customWidth="1"/>
    <col min="13065" max="13065" width="27.85546875" style="209" customWidth="1"/>
    <col min="13066" max="13066" width="27.5703125" style="209" customWidth="1"/>
    <col min="13067" max="13312" width="11.42578125" style="209"/>
    <col min="13313" max="13313" width="4.85546875" style="209" customWidth="1"/>
    <col min="13314" max="13317" width="11.42578125" style="209"/>
    <col min="13318" max="13318" width="69" style="209" customWidth="1"/>
    <col min="13319" max="13319" width="11.42578125" style="209"/>
    <col min="13320" max="13320" width="16.85546875" style="209" customWidth="1"/>
    <col min="13321" max="13321" width="27.85546875" style="209" customWidth="1"/>
    <col min="13322" max="13322" width="27.5703125" style="209" customWidth="1"/>
    <col min="13323" max="13568" width="11.42578125" style="209"/>
    <col min="13569" max="13569" width="4.85546875" style="209" customWidth="1"/>
    <col min="13570" max="13573" width="11.42578125" style="209"/>
    <col min="13574" max="13574" width="69" style="209" customWidth="1"/>
    <col min="13575" max="13575" width="11.42578125" style="209"/>
    <col min="13576" max="13576" width="16.85546875" style="209" customWidth="1"/>
    <col min="13577" max="13577" width="27.85546875" style="209" customWidth="1"/>
    <col min="13578" max="13578" width="27.5703125" style="209" customWidth="1"/>
    <col min="13579" max="13824" width="11.42578125" style="209"/>
    <col min="13825" max="13825" width="4.85546875" style="209" customWidth="1"/>
    <col min="13826" max="13829" width="11.42578125" style="209"/>
    <col min="13830" max="13830" width="69" style="209" customWidth="1"/>
    <col min="13831" max="13831" width="11.42578125" style="209"/>
    <col min="13832" max="13832" width="16.85546875" style="209" customWidth="1"/>
    <col min="13833" max="13833" width="27.85546875" style="209" customWidth="1"/>
    <col min="13834" max="13834" width="27.5703125" style="209" customWidth="1"/>
    <col min="13835" max="14080" width="11.42578125" style="209"/>
    <col min="14081" max="14081" width="4.85546875" style="209" customWidth="1"/>
    <col min="14082" max="14085" width="11.42578125" style="209"/>
    <col min="14086" max="14086" width="69" style="209" customWidth="1"/>
    <col min="14087" max="14087" width="11.42578125" style="209"/>
    <col min="14088" max="14088" width="16.85546875" style="209" customWidth="1"/>
    <col min="14089" max="14089" width="27.85546875" style="209" customWidth="1"/>
    <col min="14090" max="14090" width="27.5703125" style="209" customWidth="1"/>
    <col min="14091" max="14336" width="11.42578125" style="209"/>
    <col min="14337" max="14337" width="4.85546875" style="209" customWidth="1"/>
    <col min="14338" max="14341" width="11.42578125" style="209"/>
    <col min="14342" max="14342" width="69" style="209" customWidth="1"/>
    <col min="14343" max="14343" width="11.42578125" style="209"/>
    <col min="14344" max="14344" width="16.85546875" style="209" customWidth="1"/>
    <col min="14345" max="14345" width="27.85546875" style="209" customWidth="1"/>
    <col min="14346" max="14346" width="27.5703125" style="209" customWidth="1"/>
    <col min="14347" max="14592" width="11.42578125" style="209"/>
    <col min="14593" max="14593" width="4.85546875" style="209" customWidth="1"/>
    <col min="14594" max="14597" width="11.42578125" style="209"/>
    <col min="14598" max="14598" width="69" style="209" customWidth="1"/>
    <col min="14599" max="14599" width="11.42578125" style="209"/>
    <col min="14600" max="14600" width="16.85546875" style="209" customWidth="1"/>
    <col min="14601" max="14601" width="27.85546875" style="209" customWidth="1"/>
    <col min="14602" max="14602" width="27.5703125" style="209" customWidth="1"/>
    <col min="14603" max="14848" width="11.42578125" style="209"/>
    <col min="14849" max="14849" width="4.85546875" style="209" customWidth="1"/>
    <col min="14850" max="14853" width="11.42578125" style="209"/>
    <col min="14854" max="14854" width="69" style="209" customWidth="1"/>
    <col min="14855" max="14855" width="11.42578125" style="209"/>
    <col min="14856" max="14856" width="16.85546875" style="209" customWidth="1"/>
    <col min="14857" max="14857" width="27.85546875" style="209" customWidth="1"/>
    <col min="14858" max="14858" width="27.5703125" style="209" customWidth="1"/>
    <col min="14859" max="15104" width="11.42578125" style="209"/>
    <col min="15105" max="15105" width="4.85546875" style="209" customWidth="1"/>
    <col min="15106" max="15109" width="11.42578125" style="209"/>
    <col min="15110" max="15110" width="69" style="209" customWidth="1"/>
    <col min="15111" max="15111" width="11.42578125" style="209"/>
    <col min="15112" max="15112" width="16.85546875" style="209" customWidth="1"/>
    <col min="15113" max="15113" width="27.85546875" style="209" customWidth="1"/>
    <col min="15114" max="15114" width="27.5703125" style="209" customWidth="1"/>
    <col min="15115" max="15360" width="11.42578125" style="209"/>
    <col min="15361" max="15361" width="4.85546875" style="209" customWidth="1"/>
    <col min="15362" max="15365" width="11.42578125" style="209"/>
    <col min="15366" max="15366" width="69" style="209" customWidth="1"/>
    <col min="15367" max="15367" width="11.42578125" style="209"/>
    <col min="15368" max="15368" width="16.85546875" style="209" customWidth="1"/>
    <col min="15369" max="15369" width="27.85546875" style="209" customWidth="1"/>
    <col min="15370" max="15370" width="27.5703125" style="209" customWidth="1"/>
    <col min="15371" max="15616" width="11.42578125" style="209"/>
    <col min="15617" max="15617" width="4.85546875" style="209" customWidth="1"/>
    <col min="15618" max="15621" width="11.42578125" style="209"/>
    <col min="15622" max="15622" width="69" style="209" customWidth="1"/>
    <col min="15623" max="15623" width="11.42578125" style="209"/>
    <col min="15624" max="15624" width="16.85546875" style="209" customWidth="1"/>
    <col min="15625" max="15625" width="27.85546875" style="209" customWidth="1"/>
    <col min="15626" max="15626" width="27.5703125" style="209" customWidth="1"/>
    <col min="15627" max="15872" width="11.42578125" style="209"/>
    <col min="15873" max="15873" width="4.85546875" style="209" customWidth="1"/>
    <col min="15874" max="15877" width="11.42578125" style="209"/>
    <col min="15878" max="15878" width="69" style="209" customWidth="1"/>
    <col min="15879" max="15879" width="11.42578125" style="209"/>
    <col min="15880" max="15880" width="16.85546875" style="209" customWidth="1"/>
    <col min="15881" max="15881" width="27.85546875" style="209" customWidth="1"/>
    <col min="15882" max="15882" width="27.5703125" style="209" customWidth="1"/>
    <col min="15883" max="16128" width="11.42578125" style="209"/>
    <col min="16129" max="16129" width="4.85546875" style="209" customWidth="1"/>
    <col min="16130" max="16133" width="11.42578125" style="209"/>
    <col min="16134" max="16134" width="69" style="209" customWidth="1"/>
    <col min="16135" max="16135" width="11.42578125" style="209"/>
    <col min="16136" max="16136" width="16.85546875" style="209" customWidth="1"/>
    <col min="16137" max="16137" width="27.85546875" style="209" customWidth="1"/>
    <col min="16138" max="16138" width="27.5703125" style="209" customWidth="1"/>
    <col min="16139" max="16384" width="11.42578125" style="209"/>
  </cols>
  <sheetData>
    <row r="1" spans="1:11" hidden="1"/>
    <row r="2" spans="1:11" ht="16.5" hidden="1" thickTop="1">
      <c r="A2" s="210"/>
      <c r="B2" s="211"/>
      <c r="C2" s="211"/>
      <c r="D2" s="211"/>
      <c r="E2" s="211"/>
      <c r="F2" s="211"/>
      <c r="G2" s="211"/>
      <c r="H2" s="211"/>
      <c r="I2" s="211"/>
      <c r="J2" s="211"/>
      <c r="K2" s="212"/>
    </row>
    <row r="3" spans="1:11" ht="60.75" customHeight="1">
      <c r="A3" s="213"/>
      <c r="B3" s="214" t="s">
        <v>75</v>
      </c>
      <c r="C3" s="215"/>
      <c r="D3" s="215"/>
      <c r="E3" s="216"/>
      <c r="F3" s="217"/>
      <c r="G3" s="217"/>
      <c r="H3" s="217"/>
      <c r="I3" s="217"/>
      <c r="J3" s="217"/>
      <c r="K3" s="218"/>
    </row>
    <row r="4" spans="1:11" ht="15.75">
      <c r="A4" s="213"/>
      <c r="B4" s="219" t="s">
        <v>0</v>
      </c>
      <c r="C4" s="220" t="s">
        <v>1</v>
      </c>
      <c r="D4" s="219" t="s">
        <v>2</v>
      </c>
      <c r="E4" s="220">
        <v>2</v>
      </c>
      <c r="F4" s="217"/>
      <c r="G4" s="217"/>
      <c r="H4" s="217"/>
      <c r="I4" s="217"/>
      <c r="J4" s="217"/>
      <c r="K4" s="218"/>
    </row>
    <row r="5" spans="1:11" ht="16.5" thickBot="1">
      <c r="A5" s="213"/>
      <c r="B5" s="221"/>
      <c r="C5" s="222"/>
      <c r="D5" s="221"/>
      <c r="E5" s="222"/>
      <c r="F5" s="217"/>
      <c r="G5" s="217"/>
      <c r="H5" s="217"/>
      <c r="I5" s="217"/>
      <c r="J5" s="217"/>
      <c r="K5" s="218"/>
    </row>
    <row r="6" spans="1:11" ht="16.5" thickTop="1">
      <c r="A6" s="213"/>
      <c r="B6" s="223" t="s">
        <v>3</v>
      </c>
      <c r="C6" s="224"/>
      <c r="D6" s="224"/>
      <c r="E6" s="224"/>
      <c r="F6" s="224"/>
      <c r="G6" s="224"/>
      <c r="H6" s="224"/>
      <c r="I6" s="224"/>
      <c r="J6" s="225"/>
      <c r="K6" s="218"/>
    </row>
    <row r="7" spans="1:11" ht="15.75">
      <c r="A7" s="226"/>
      <c r="B7" s="227" t="s">
        <v>4</v>
      </c>
      <c r="C7" s="227"/>
      <c r="D7" s="227"/>
      <c r="E7" s="227"/>
      <c r="F7" s="227"/>
      <c r="G7" s="227"/>
      <c r="H7" s="227"/>
      <c r="I7" s="227"/>
      <c r="J7" s="228"/>
      <c r="K7" s="218"/>
    </row>
    <row r="8" spans="1:11" ht="15.75">
      <c r="A8" s="229"/>
      <c r="B8" s="230" t="s">
        <v>79</v>
      </c>
      <c r="C8" s="231"/>
      <c r="D8" s="231"/>
      <c r="E8" s="231"/>
      <c r="F8" s="231"/>
      <c r="G8" s="231"/>
      <c r="H8" s="231"/>
      <c r="I8" s="231"/>
      <c r="J8" s="232"/>
      <c r="K8" s="233"/>
    </row>
    <row r="9" spans="1:11" ht="15.75">
      <c r="A9" s="226"/>
      <c r="B9" s="230"/>
      <c r="C9" s="231"/>
      <c r="D9" s="231"/>
      <c r="E9" s="231"/>
      <c r="F9" s="231"/>
      <c r="G9" s="231"/>
      <c r="H9" s="231"/>
      <c r="I9" s="231"/>
      <c r="J9" s="232"/>
      <c r="K9" s="218"/>
    </row>
    <row r="10" spans="1:11" ht="15.75">
      <c r="A10" s="226"/>
      <c r="B10" s="234" t="s">
        <v>5</v>
      </c>
      <c r="C10" s="235"/>
      <c r="D10" s="235"/>
      <c r="E10" s="235"/>
      <c r="F10" s="235"/>
      <c r="G10" s="235"/>
      <c r="H10" s="235"/>
      <c r="I10" s="235"/>
      <c r="J10" s="236"/>
      <c r="K10" s="218"/>
    </row>
    <row r="11" spans="1:11" ht="44.25" customHeight="1" thickBot="1">
      <c r="A11" s="213"/>
      <c r="B11" s="237" t="s">
        <v>80</v>
      </c>
      <c r="C11" s="238"/>
      <c r="D11" s="238"/>
      <c r="E11" s="238"/>
      <c r="F11" s="238"/>
      <c r="G11" s="238"/>
      <c r="H11" s="238"/>
      <c r="I11" s="238"/>
      <c r="J11" s="239"/>
      <c r="K11" s="218"/>
    </row>
    <row r="12" spans="1:11" ht="15.75">
      <c r="A12" s="213"/>
      <c r="B12" s="240" t="s">
        <v>81</v>
      </c>
      <c r="C12" s="241" t="s">
        <v>6</v>
      </c>
      <c r="D12" s="242" t="s">
        <v>7</v>
      </c>
      <c r="E12" s="242"/>
      <c r="F12" s="240" t="s">
        <v>8</v>
      </c>
      <c r="G12" s="241" t="s">
        <v>9</v>
      </c>
      <c r="H12" s="241" t="s">
        <v>10</v>
      </c>
      <c r="I12" s="243" t="s">
        <v>11</v>
      </c>
      <c r="J12" s="244" t="s">
        <v>12</v>
      </c>
      <c r="K12" s="218"/>
    </row>
    <row r="13" spans="1:11" ht="32.25" thickBot="1">
      <c r="A13" s="213"/>
      <c r="B13" s="245"/>
      <c r="C13" s="246"/>
      <c r="D13" s="247" t="s">
        <v>13</v>
      </c>
      <c r="E13" s="247" t="s">
        <v>14</v>
      </c>
      <c r="F13" s="245"/>
      <c r="G13" s="246"/>
      <c r="H13" s="246"/>
      <c r="I13" s="248"/>
      <c r="J13" s="249"/>
      <c r="K13" s="218"/>
    </row>
    <row r="14" spans="1:11" ht="16.5" thickBot="1">
      <c r="A14" s="213"/>
      <c r="B14" s="250">
        <v>1</v>
      </c>
      <c r="C14" s="251"/>
      <c r="D14" s="252"/>
      <c r="E14" s="252"/>
      <c r="F14" s="252"/>
      <c r="G14" s="252"/>
      <c r="H14" s="252"/>
      <c r="I14" s="252"/>
      <c r="J14" s="253"/>
      <c r="K14" s="218"/>
    </row>
    <row r="15" spans="1:11" ht="92.25" customHeight="1">
      <c r="A15" s="213"/>
      <c r="B15" s="254"/>
      <c r="C15" s="255">
        <v>1</v>
      </c>
      <c r="D15" s="255" t="s">
        <v>82</v>
      </c>
      <c r="E15" s="255"/>
      <c r="F15" s="256" t="s">
        <v>83</v>
      </c>
      <c r="G15" s="257" t="s">
        <v>84</v>
      </c>
      <c r="H15" s="258">
        <v>0.6</v>
      </c>
      <c r="I15" s="259">
        <v>751469</v>
      </c>
      <c r="J15" s="260">
        <f>ROUND(H15*I15,0)</f>
        <v>450881</v>
      </c>
      <c r="K15" s="218"/>
    </row>
    <row r="16" spans="1:11" ht="137.25" customHeight="1">
      <c r="A16" s="213"/>
      <c r="B16" s="254"/>
      <c r="C16" s="255">
        <v>2</v>
      </c>
      <c r="D16" s="255" t="s">
        <v>82</v>
      </c>
      <c r="E16" s="255"/>
      <c r="F16" s="256" t="s">
        <v>85</v>
      </c>
      <c r="G16" s="257" t="s">
        <v>86</v>
      </c>
      <c r="H16" s="261">
        <v>430</v>
      </c>
      <c r="I16" s="259">
        <v>6612</v>
      </c>
      <c r="J16" s="260">
        <f>ROUND(H16*I16,0)</f>
        <v>2843160</v>
      </c>
      <c r="K16" s="218"/>
    </row>
    <row r="17" spans="1:11" ht="45" customHeight="1">
      <c r="A17" s="213"/>
      <c r="B17" s="254"/>
      <c r="C17" s="255">
        <v>3</v>
      </c>
      <c r="D17" s="255" t="s">
        <v>82</v>
      </c>
      <c r="E17" s="255"/>
      <c r="F17" s="256" t="s">
        <v>87</v>
      </c>
      <c r="G17" s="257" t="s">
        <v>78</v>
      </c>
      <c r="H17" s="261">
        <v>10.560000000000002</v>
      </c>
      <c r="I17" s="259">
        <v>71856</v>
      </c>
      <c r="J17" s="260">
        <f t="shared" ref="J17:J64" si="0">ROUND(H17*I17,0)</f>
        <v>758799</v>
      </c>
      <c r="K17" s="218"/>
    </row>
    <row r="18" spans="1:11" ht="29.25" customHeight="1">
      <c r="A18" s="213"/>
      <c r="B18" s="254"/>
      <c r="C18" s="255">
        <v>4</v>
      </c>
      <c r="D18" s="255" t="s">
        <v>82</v>
      </c>
      <c r="E18" s="255"/>
      <c r="F18" s="256" t="s">
        <v>88</v>
      </c>
      <c r="G18" s="257" t="s">
        <v>78</v>
      </c>
      <c r="H18" s="261">
        <v>4.8000000000000007</v>
      </c>
      <c r="I18" s="259">
        <v>1203007</v>
      </c>
      <c r="J18" s="260">
        <f t="shared" si="0"/>
        <v>5774434</v>
      </c>
      <c r="K18" s="218"/>
    </row>
    <row r="19" spans="1:11" ht="31.5">
      <c r="A19" s="213"/>
      <c r="B19" s="254"/>
      <c r="C19" s="255">
        <v>5</v>
      </c>
      <c r="D19" s="255" t="s">
        <v>82</v>
      </c>
      <c r="E19" s="255"/>
      <c r="F19" s="256" t="s">
        <v>89</v>
      </c>
      <c r="G19" s="257" t="s">
        <v>78</v>
      </c>
      <c r="H19" s="261">
        <v>0.96</v>
      </c>
      <c r="I19" s="259">
        <v>936600</v>
      </c>
      <c r="J19" s="260">
        <f t="shared" si="0"/>
        <v>899136</v>
      </c>
      <c r="K19" s="218"/>
    </row>
    <row r="20" spans="1:11" ht="33.75" customHeight="1">
      <c r="A20" s="213"/>
      <c r="B20" s="254"/>
      <c r="C20" s="255">
        <v>6</v>
      </c>
      <c r="D20" s="255" t="s">
        <v>82</v>
      </c>
      <c r="E20" s="255"/>
      <c r="F20" s="256" t="s">
        <v>90</v>
      </c>
      <c r="G20" s="257" t="s">
        <v>91</v>
      </c>
      <c r="H20" s="261">
        <v>176</v>
      </c>
      <c r="I20" s="259">
        <v>39091</v>
      </c>
      <c r="J20" s="260">
        <f t="shared" si="0"/>
        <v>6880016</v>
      </c>
      <c r="K20" s="218"/>
    </row>
    <row r="21" spans="1:11" ht="75.75" customHeight="1">
      <c r="A21" s="213"/>
      <c r="B21" s="254"/>
      <c r="C21" s="255">
        <v>7</v>
      </c>
      <c r="D21" s="255" t="s">
        <v>82</v>
      </c>
      <c r="E21" s="255"/>
      <c r="F21" s="256" t="s">
        <v>92</v>
      </c>
      <c r="G21" s="257" t="s">
        <v>91</v>
      </c>
      <c r="H21" s="261">
        <v>80</v>
      </c>
      <c r="I21" s="259">
        <v>333277</v>
      </c>
      <c r="J21" s="260">
        <f t="shared" si="0"/>
        <v>26662160</v>
      </c>
      <c r="K21" s="218"/>
    </row>
    <row r="22" spans="1:11" ht="50.25" customHeight="1">
      <c r="A22" s="213"/>
      <c r="B22" s="254"/>
      <c r="C22" s="255">
        <v>8</v>
      </c>
      <c r="D22" s="255" t="s">
        <v>82</v>
      </c>
      <c r="E22" s="255"/>
      <c r="F22" s="256" t="s">
        <v>93</v>
      </c>
      <c r="G22" s="257" t="s">
        <v>91</v>
      </c>
      <c r="H22" s="261">
        <v>80</v>
      </c>
      <c r="I22" s="259">
        <v>30510</v>
      </c>
      <c r="J22" s="260">
        <f t="shared" si="0"/>
        <v>2440800</v>
      </c>
      <c r="K22" s="218"/>
    </row>
    <row r="23" spans="1:11" ht="33" customHeight="1">
      <c r="A23" s="213"/>
      <c r="B23" s="254"/>
      <c r="C23" s="255">
        <v>9</v>
      </c>
      <c r="D23" s="255" t="s">
        <v>82</v>
      </c>
      <c r="E23" s="255"/>
      <c r="F23" s="256" t="s">
        <v>94</v>
      </c>
      <c r="G23" s="257" t="s">
        <v>78</v>
      </c>
      <c r="H23" s="261">
        <v>10.560000000000002</v>
      </c>
      <c r="I23" s="259">
        <v>755833</v>
      </c>
      <c r="J23" s="260">
        <f t="shared" si="0"/>
        <v>7981596</v>
      </c>
      <c r="K23" s="218"/>
    </row>
    <row r="24" spans="1:11" ht="67.5" customHeight="1">
      <c r="A24" s="213"/>
      <c r="B24" s="254"/>
      <c r="C24" s="255">
        <v>10</v>
      </c>
      <c r="D24" s="255" t="s">
        <v>82</v>
      </c>
      <c r="E24" s="255"/>
      <c r="F24" s="256" t="s">
        <v>95</v>
      </c>
      <c r="G24" s="257" t="s">
        <v>96</v>
      </c>
      <c r="H24" s="261">
        <v>50</v>
      </c>
      <c r="I24" s="259">
        <v>25515</v>
      </c>
      <c r="J24" s="260">
        <f t="shared" si="0"/>
        <v>1275750</v>
      </c>
      <c r="K24" s="218"/>
    </row>
    <row r="25" spans="1:11" ht="60" customHeight="1">
      <c r="A25" s="213"/>
      <c r="B25" s="254"/>
      <c r="C25" s="255">
        <v>11</v>
      </c>
      <c r="D25" s="255" t="s">
        <v>82</v>
      </c>
      <c r="E25" s="255"/>
      <c r="F25" s="256" t="s">
        <v>97</v>
      </c>
      <c r="G25" s="257" t="s">
        <v>77</v>
      </c>
      <c r="H25" s="261">
        <v>8.4420000000000002</v>
      </c>
      <c r="I25" s="262">
        <v>12243</v>
      </c>
      <c r="J25" s="260">
        <f t="shared" si="0"/>
        <v>103355</v>
      </c>
      <c r="K25" s="218"/>
    </row>
    <row r="26" spans="1:11" ht="75.75" customHeight="1">
      <c r="A26" s="213"/>
      <c r="B26" s="254"/>
      <c r="C26" s="255">
        <v>12</v>
      </c>
      <c r="D26" s="255" t="s">
        <v>82</v>
      </c>
      <c r="E26" s="255"/>
      <c r="F26" s="256" t="s">
        <v>98</v>
      </c>
      <c r="G26" s="257" t="s">
        <v>78</v>
      </c>
      <c r="H26" s="258">
        <v>101.304</v>
      </c>
      <c r="I26" s="262">
        <v>83234</v>
      </c>
      <c r="J26" s="260">
        <f t="shared" si="0"/>
        <v>8431937</v>
      </c>
      <c r="K26" s="218"/>
    </row>
    <row r="27" spans="1:11" ht="39.75" customHeight="1">
      <c r="A27" s="213"/>
      <c r="B27" s="254"/>
      <c r="C27" s="255">
        <v>13</v>
      </c>
      <c r="D27" s="255" t="s">
        <v>82</v>
      </c>
      <c r="E27" s="255"/>
      <c r="F27" s="256" t="s">
        <v>99</v>
      </c>
      <c r="G27" s="257" t="s">
        <v>78</v>
      </c>
      <c r="H27" s="261">
        <v>33.768000000000001</v>
      </c>
      <c r="I27" s="262">
        <v>471403</v>
      </c>
      <c r="J27" s="260">
        <f t="shared" si="0"/>
        <v>15918337</v>
      </c>
      <c r="K27" s="218"/>
    </row>
    <row r="28" spans="1:11" ht="33.75" customHeight="1">
      <c r="A28" s="213"/>
      <c r="B28" s="254"/>
      <c r="C28" s="255">
        <v>14</v>
      </c>
      <c r="D28" s="255" t="s">
        <v>82</v>
      </c>
      <c r="E28" s="255"/>
      <c r="F28" s="256" t="s">
        <v>100</v>
      </c>
      <c r="G28" s="257" t="s">
        <v>78</v>
      </c>
      <c r="H28" s="261">
        <v>42.21</v>
      </c>
      <c r="I28" s="262">
        <v>50881</v>
      </c>
      <c r="J28" s="260">
        <f t="shared" si="0"/>
        <v>2147687</v>
      </c>
      <c r="K28" s="218"/>
    </row>
    <row r="29" spans="1:11" ht="34.5" customHeight="1">
      <c r="A29" s="213"/>
      <c r="B29" s="254"/>
      <c r="C29" s="255">
        <v>15</v>
      </c>
      <c r="D29" s="255" t="s">
        <v>82</v>
      </c>
      <c r="E29" s="255"/>
      <c r="F29" s="256" t="s">
        <v>101</v>
      </c>
      <c r="G29" s="257" t="s">
        <v>78</v>
      </c>
      <c r="H29" s="261">
        <v>33.768000000000001</v>
      </c>
      <c r="I29" s="262">
        <v>2308263</v>
      </c>
      <c r="J29" s="260">
        <f t="shared" si="0"/>
        <v>77945425</v>
      </c>
      <c r="K29" s="218"/>
    </row>
    <row r="30" spans="1:11" ht="58.5" customHeight="1">
      <c r="A30" s="213"/>
      <c r="B30" s="254"/>
      <c r="C30" s="255">
        <v>16</v>
      </c>
      <c r="D30" s="255" t="s">
        <v>82</v>
      </c>
      <c r="E30" s="255"/>
      <c r="F30" s="256" t="s">
        <v>102</v>
      </c>
      <c r="G30" s="261" t="s">
        <v>103</v>
      </c>
      <c r="H30" s="261">
        <v>226.78</v>
      </c>
      <c r="I30" s="262">
        <v>5755</v>
      </c>
      <c r="J30" s="260">
        <f t="shared" si="0"/>
        <v>1305119</v>
      </c>
      <c r="K30" s="218"/>
    </row>
    <row r="31" spans="1:11" ht="63.75" customHeight="1">
      <c r="A31" s="213"/>
      <c r="B31" s="254"/>
      <c r="C31" s="255">
        <v>17</v>
      </c>
      <c r="D31" s="255" t="s">
        <v>82</v>
      </c>
      <c r="E31" s="255"/>
      <c r="F31" s="263" t="s">
        <v>104</v>
      </c>
      <c r="G31" s="264" t="s">
        <v>105</v>
      </c>
      <c r="H31" s="261">
        <v>6</v>
      </c>
      <c r="I31" s="262">
        <v>112084</v>
      </c>
      <c r="J31" s="260">
        <f t="shared" si="0"/>
        <v>672504</v>
      </c>
      <c r="K31" s="218"/>
    </row>
    <row r="32" spans="1:11" ht="97.5" customHeight="1">
      <c r="A32" s="213"/>
      <c r="B32" s="254"/>
      <c r="C32" s="255">
        <v>18</v>
      </c>
      <c r="D32" s="255" t="s">
        <v>82</v>
      </c>
      <c r="E32" s="255"/>
      <c r="F32" s="265" t="s">
        <v>106</v>
      </c>
      <c r="G32" s="264" t="s">
        <v>77</v>
      </c>
      <c r="H32" s="261">
        <v>8</v>
      </c>
      <c r="I32" s="262">
        <v>389805</v>
      </c>
      <c r="J32" s="260">
        <f t="shared" si="0"/>
        <v>3118440</v>
      </c>
      <c r="K32" s="218"/>
    </row>
    <row r="33" spans="1:11" ht="137.25" customHeight="1">
      <c r="A33" s="213"/>
      <c r="B33" s="254"/>
      <c r="C33" s="255">
        <v>19</v>
      </c>
      <c r="D33" s="255" t="s">
        <v>82</v>
      </c>
      <c r="E33" s="255"/>
      <c r="F33" s="256" t="s">
        <v>107</v>
      </c>
      <c r="G33" s="257" t="s">
        <v>77</v>
      </c>
      <c r="H33" s="261">
        <v>266</v>
      </c>
      <c r="I33" s="262">
        <v>36332</v>
      </c>
      <c r="J33" s="260">
        <f t="shared" si="0"/>
        <v>9664312</v>
      </c>
      <c r="K33" s="218"/>
    </row>
    <row r="34" spans="1:11" ht="36.75" customHeight="1">
      <c r="A34" s="213"/>
      <c r="B34" s="254"/>
      <c r="C34" s="255">
        <v>20</v>
      </c>
      <c r="D34" s="255" t="s">
        <v>82</v>
      </c>
      <c r="E34" s="255"/>
      <c r="F34" s="256" t="s">
        <v>108</v>
      </c>
      <c r="G34" s="257" t="s">
        <v>77</v>
      </c>
      <c r="H34" s="261">
        <v>85</v>
      </c>
      <c r="I34" s="262">
        <v>44429</v>
      </c>
      <c r="J34" s="260">
        <f t="shared" si="0"/>
        <v>3776465</v>
      </c>
      <c r="K34" s="218"/>
    </row>
    <row r="35" spans="1:11" ht="48.75" customHeight="1">
      <c r="A35" s="213"/>
      <c r="B35" s="254"/>
      <c r="C35" s="255">
        <v>21</v>
      </c>
      <c r="D35" s="255" t="s">
        <v>82</v>
      </c>
      <c r="E35" s="255"/>
      <c r="F35" s="256" t="s">
        <v>109</v>
      </c>
      <c r="G35" s="257" t="s">
        <v>96</v>
      </c>
      <c r="H35" s="261">
        <v>100</v>
      </c>
      <c r="I35" s="262">
        <v>2855</v>
      </c>
      <c r="J35" s="260">
        <f t="shared" si="0"/>
        <v>285500</v>
      </c>
      <c r="K35" s="218"/>
    </row>
    <row r="36" spans="1:11" ht="35.25" customHeight="1">
      <c r="A36" s="213"/>
      <c r="B36" s="254"/>
      <c r="C36" s="255">
        <v>22</v>
      </c>
      <c r="D36" s="255" t="s">
        <v>82</v>
      </c>
      <c r="E36" s="255"/>
      <c r="F36" s="256" t="s">
        <v>110</v>
      </c>
      <c r="G36" s="257" t="s">
        <v>96</v>
      </c>
      <c r="H36" s="261">
        <v>100</v>
      </c>
      <c r="I36" s="262">
        <v>72210</v>
      </c>
      <c r="J36" s="260">
        <f t="shared" si="0"/>
        <v>7221000</v>
      </c>
      <c r="K36" s="218"/>
    </row>
    <row r="37" spans="1:11" ht="73.5" customHeight="1">
      <c r="A37" s="213"/>
      <c r="B37" s="254"/>
      <c r="C37" s="255">
        <v>23</v>
      </c>
      <c r="D37" s="255" t="s">
        <v>82</v>
      </c>
      <c r="E37" s="255"/>
      <c r="F37" s="256" t="s">
        <v>111</v>
      </c>
      <c r="G37" s="257" t="s">
        <v>77</v>
      </c>
      <c r="H37" s="261">
        <v>78</v>
      </c>
      <c r="I37" s="262">
        <v>156772</v>
      </c>
      <c r="J37" s="260">
        <f t="shared" si="0"/>
        <v>12228216</v>
      </c>
      <c r="K37" s="218"/>
    </row>
    <row r="38" spans="1:11" ht="45.75" customHeight="1">
      <c r="A38" s="213"/>
      <c r="B38" s="254"/>
      <c r="C38" s="255">
        <v>24</v>
      </c>
      <c r="D38" s="255" t="s">
        <v>82</v>
      </c>
      <c r="E38" s="255"/>
      <c r="F38" s="256" t="s">
        <v>112</v>
      </c>
      <c r="G38" s="257" t="s">
        <v>77</v>
      </c>
      <c r="H38" s="261">
        <v>39</v>
      </c>
      <c r="I38" s="262">
        <v>40689</v>
      </c>
      <c r="J38" s="260">
        <f t="shared" si="0"/>
        <v>1586871</v>
      </c>
      <c r="K38" s="218"/>
    </row>
    <row r="39" spans="1:11" ht="60" customHeight="1">
      <c r="A39" s="213"/>
      <c r="B39" s="254"/>
      <c r="C39" s="255">
        <v>25</v>
      </c>
      <c r="D39" s="255" t="s">
        <v>82</v>
      </c>
      <c r="E39" s="255"/>
      <c r="F39" s="256" t="s">
        <v>113</v>
      </c>
      <c r="G39" s="257" t="s">
        <v>77</v>
      </c>
      <c r="H39" s="261">
        <v>36.9</v>
      </c>
      <c r="I39" s="262">
        <v>12243</v>
      </c>
      <c r="J39" s="260">
        <f t="shared" si="0"/>
        <v>451767</v>
      </c>
      <c r="K39" s="218"/>
    </row>
    <row r="40" spans="1:11" ht="47.25" customHeight="1">
      <c r="A40" s="213"/>
      <c r="B40" s="254"/>
      <c r="C40" s="255">
        <v>26</v>
      </c>
      <c r="D40" s="255" t="s">
        <v>82</v>
      </c>
      <c r="E40" s="255"/>
      <c r="F40" s="256" t="s">
        <v>114</v>
      </c>
      <c r="G40" s="257" t="s">
        <v>78</v>
      </c>
      <c r="H40" s="261">
        <v>29.52</v>
      </c>
      <c r="I40" s="262">
        <v>82226</v>
      </c>
      <c r="J40" s="260">
        <f t="shared" si="0"/>
        <v>2427312</v>
      </c>
      <c r="K40" s="218"/>
    </row>
    <row r="41" spans="1:11" ht="81" customHeight="1">
      <c r="A41" s="213"/>
      <c r="B41" s="254"/>
      <c r="C41" s="255">
        <v>27</v>
      </c>
      <c r="D41" s="255" t="s">
        <v>82</v>
      </c>
      <c r="E41" s="255"/>
      <c r="F41" s="256" t="s">
        <v>115</v>
      </c>
      <c r="G41" s="257" t="s">
        <v>77</v>
      </c>
      <c r="H41" s="261">
        <v>36.9</v>
      </c>
      <c r="I41" s="262">
        <v>101938</v>
      </c>
      <c r="J41" s="260">
        <f t="shared" si="0"/>
        <v>3761512</v>
      </c>
      <c r="K41" s="218"/>
    </row>
    <row r="42" spans="1:11" ht="81" customHeight="1">
      <c r="A42" s="213"/>
      <c r="B42" s="254"/>
      <c r="C42" s="255">
        <v>28</v>
      </c>
      <c r="D42" s="255" t="s">
        <v>82</v>
      </c>
      <c r="E42" s="255"/>
      <c r="F42" s="256" t="s">
        <v>116</v>
      </c>
      <c r="G42" s="257" t="s">
        <v>77</v>
      </c>
      <c r="H42" s="261">
        <v>36.9</v>
      </c>
      <c r="I42" s="262">
        <v>119574</v>
      </c>
      <c r="J42" s="260">
        <f t="shared" si="0"/>
        <v>4412281</v>
      </c>
      <c r="K42" s="218"/>
    </row>
    <row r="43" spans="1:11" ht="83.25" customHeight="1">
      <c r="A43" s="213"/>
      <c r="B43" s="254"/>
      <c r="C43" s="255">
        <v>29</v>
      </c>
      <c r="D43" s="255" t="s">
        <v>82</v>
      </c>
      <c r="E43" s="255"/>
      <c r="F43" s="256" t="s">
        <v>117</v>
      </c>
      <c r="G43" s="257" t="s">
        <v>77</v>
      </c>
      <c r="H43" s="261">
        <v>62</v>
      </c>
      <c r="I43" s="262">
        <v>44713</v>
      </c>
      <c r="J43" s="260">
        <f t="shared" si="0"/>
        <v>2772206</v>
      </c>
      <c r="K43" s="218"/>
    </row>
    <row r="44" spans="1:11" ht="75" customHeight="1">
      <c r="A44" s="213"/>
      <c r="B44" s="254"/>
      <c r="C44" s="255">
        <v>30</v>
      </c>
      <c r="D44" s="255" t="s">
        <v>82</v>
      </c>
      <c r="E44" s="255"/>
      <c r="F44" s="256" t="s">
        <v>118</v>
      </c>
      <c r="G44" s="257" t="s">
        <v>77</v>
      </c>
      <c r="H44" s="261">
        <v>150</v>
      </c>
      <c r="I44" s="262">
        <v>28442</v>
      </c>
      <c r="J44" s="260">
        <f t="shared" si="0"/>
        <v>4266300</v>
      </c>
      <c r="K44" s="218"/>
    </row>
    <row r="45" spans="1:11" ht="90" customHeight="1">
      <c r="A45" s="213"/>
      <c r="B45" s="254"/>
      <c r="C45" s="255">
        <v>31</v>
      </c>
      <c r="D45" s="255" t="s">
        <v>82</v>
      </c>
      <c r="E45" s="255"/>
      <c r="F45" s="256" t="s">
        <v>119</v>
      </c>
      <c r="G45" s="257" t="s">
        <v>96</v>
      </c>
      <c r="H45" s="261">
        <v>62</v>
      </c>
      <c r="I45" s="262">
        <v>109263</v>
      </c>
      <c r="J45" s="260">
        <f t="shared" si="0"/>
        <v>6774306</v>
      </c>
      <c r="K45" s="218"/>
    </row>
    <row r="46" spans="1:11" ht="93.75" customHeight="1">
      <c r="A46" s="213"/>
      <c r="B46" s="254"/>
      <c r="C46" s="255">
        <v>32</v>
      </c>
      <c r="D46" s="255" t="s">
        <v>82</v>
      </c>
      <c r="E46" s="255"/>
      <c r="F46" s="256" t="s">
        <v>120</v>
      </c>
      <c r="G46" s="257" t="s">
        <v>96</v>
      </c>
      <c r="H46" s="261">
        <v>36</v>
      </c>
      <c r="I46" s="262">
        <v>34589</v>
      </c>
      <c r="J46" s="260">
        <f t="shared" si="0"/>
        <v>1245204</v>
      </c>
      <c r="K46" s="218"/>
    </row>
    <row r="47" spans="1:11" ht="75.75" customHeight="1">
      <c r="A47" s="213"/>
      <c r="B47" s="254"/>
      <c r="C47" s="255">
        <v>33</v>
      </c>
      <c r="D47" s="255" t="s">
        <v>82</v>
      </c>
      <c r="E47" s="255"/>
      <c r="F47" s="256" t="s">
        <v>121</v>
      </c>
      <c r="G47" s="257" t="s">
        <v>96</v>
      </c>
      <c r="H47" s="261">
        <v>15</v>
      </c>
      <c r="I47" s="262">
        <v>76643</v>
      </c>
      <c r="J47" s="260">
        <f t="shared" si="0"/>
        <v>1149645</v>
      </c>
      <c r="K47" s="218"/>
    </row>
    <row r="48" spans="1:11" ht="137.25" customHeight="1">
      <c r="A48" s="213"/>
      <c r="B48" s="254"/>
      <c r="C48" s="255">
        <v>34</v>
      </c>
      <c r="D48" s="255" t="s">
        <v>82</v>
      </c>
      <c r="E48" s="255"/>
      <c r="F48" s="256" t="s">
        <v>122</v>
      </c>
      <c r="G48" s="257" t="s">
        <v>96</v>
      </c>
      <c r="H48" s="261">
        <v>186</v>
      </c>
      <c r="I48" s="262">
        <v>15974</v>
      </c>
      <c r="J48" s="260">
        <f t="shared" si="0"/>
        <v>2971164</v>
      </c>
      <c r="K48" s="218"/>
    </row>
    <row r="49" spans="1:11" ht="137.25" customHeight="1">
      <c r="A49" s="213"/>
      <c r="B49" s="254"/>
      <c r="C49" s="255">
        <v>35</v>
      </c>
      <c r="D49" s="255" t="s">
        <v>82</v>
      </c>
      <c r="E49" s="255"/>
      <c r="F49" s="256" t="s">
        <v>123</v>
      </c>
      <c r="G49" s="257" t="s">
        <v>96</v>
      </c>
      <c r="H49" s="261">
        <v>186</v>
      </c>
      <c r="I49" s="262">
        <v>13199</v>
      </c>
      <c r="J49" s="260">
        <f t="shared" si="0"/>
        <v>2455014</v>
      </c>
      <c r="K49" s="218"/>
    </row>
    <row r="50" spans="1:11" ht="75.75" customHeight="1">
      <c r="A50" s="213"/>
      <c r="B50" s="254"/>
      <c r="C50" s="255">
        <v>36</v>
      </c>
      <c r="D50" s="255" t="s">
        <v>82</v>
      </c>
      <c r="E50" s="255"/>
      <c r="F50" s="256" t="s">
        <v>124</v>
      </c>
      <c r="G50" s="257" t="s">
        <v>77</v>
      </c>
      <c r="H50" s="261">
        <v>130</v>
      </c>
      <c r="I50" s="262">
        <v>141110</v>
      </c>
      <c r="J50" s="260">
        <f t="shared" si="0"/>
        <v>18344300</v>
      </c>
      <c r="K50" s="218"/>
    </row>
    <row r="51" spans="1:11" ht="79.5" customHeight="1">
      <c r="A51" s="213"/>
      <c r="B51" s="254"/>
      <c r="C51" s="255">
        <v>37</v>
      </c>
      <c r="D51" s="255" t="s">
        <v>82</v>
      </c>
      <c r="E51" s="255"/>
      <c r="F51" s="256" t="s">
        <v>125</v>
      </c>
      <c r="G51" s="257" t="s">
        <v>105</v>
      </c>
      <c r="H51" s="261">
        <v>12</v>
      </c>
      <c r="I51" s="262">
        <v>26394</v>
      </c>
      <c r="J51" s="260">
        <f t="shared" si="0"/>
        <v>316728</v>
      </c>
      <c r="K51" s="218"/>
    </row>
    <row r="52" spans="1:11" ht="64.5" customHeight="1">
      <c r="A52" s="213"/>
      <c r="B52" s="254"/>
      <c r="C52" s="255">
        <v>38</v>
      </c>
      <c r="D52" s="255" t="s">
        <v>82</v>
      </c>
      <c r="E52" s="255"/>
      <c r="F52" s="256" t="s">
        <v>126</v>
      </c>
      <c r="G52" s="257" t="s">
        <v>127</v>
      </c>
      <c r="H52" s="261">
        <v>34</v>
      </c>
      <c r="I52" s="262">
        <v>22437</v>
      </c>
      <c r="J52" s="260">
        <f t="shared" si="0"/>
        <v>762858</v>
      </c>
      <c r="K52" s="218"/>
    </row>
    <row r="53" spans="1:11" ht="75" customHeight="1">
      <c r="A53" s="213"/>
      <c r="B53" s="254"/>
      <c r="C53" s="255">
        <v>39</v>
      </c>
      <c r="D53" s="255" t="s">
        <v>82</v>
      </c>
      <c r="E53" s="255"/>
      <c r="F53" s="256" t="s">
        <v>128</v>
      </c>
      <c r="G53" s="257" t="s">
        <v>96</v>
      </c>
      <c r="H53" s="261">
        <v>5</v>
      </c>
      <c r="I53" s="262">
        <v>80182</v>
      </c>
      <c r="J53" s="260">
        <f t="shared" si="0"/>
        <v>400910</v>
      </c>
      <c r="K53" s="218"/>
    </row>
    <row r="54" spans="1:11" ht="75.75" customHeight="1">
      <c r="A54" s="213"/>
      <c r="B54" s="254"/>
      <c r="C54" s="255">
        <v>40</v>
      </c>
      <c r="D54" s="255" t="s">
        <v>82</v>
      </c>
      <c r="E54" s="255"/>
      <c r="F54" s="256" t="s">
        <v>129</v>
      </c>
      <c r="G54" s="257" t="s">
        <v>77</v>
      </c>
      <c r="H54" s="261">
        <v>290</v>
      </c>
      <c r="I54" s="262">
        <v>35213</v>
      </c>
      <c r="J54" s="260">
        <f t="shared" si="0"/>
        <v>10211770</v>
      </c>
      <c r="K54" s="218"/>
    </row>
    <row r="55" spans="1:11" ht="58.5" customHeight="1">
      <c r="A55" s="213"/>
      <c r="B55" s="254"/>
      <c r="C55" s="255">
        <v>41</v>
      </c>
      <c r="D55" s="255" t="s">
        <v>82</v>
      </c>
      <c r="E55" s="255"/>
      <c r="F55" s="256" t="s">
        <v>130</v>
      </c>
      <c r="G55" s="257" t="s">
        <v>105</v>
      </c>
      <c r="H55" s="261">
        <v>1</v>
      </c>
      <c r="I55" s="262">
        <v>504125</v>
      </c>
      <c r="J55" s="260">
        <f t="shared" si="0"/>
        <v>504125</v>
      </c>
      <c r="K55" s="218"/>
    </row>
    <row r="56" spans="1:11" ht="49.5" customHeight="1">
      <c r="A56" s="213"/>
      <c r="B56" s="254"/>
      <c r="C56" s="255">
        <v>42</v>
      </c>
      <c r="D56" s="255" t="s">
        <v>82</v>
      </c>
      <c r="E56" s="255"/>
      <c r="F56" s="256" t="s">
        <v>131</v>
      </c>
      <c r="G56" s="257" t="s">
        <v>78</v>
      </c>
      <c r="H56" s="261">
        <v>75</v>
      </c>
      <c r="I56" s="262">
        <v>24588</v>
      </c>
      <c r="J56" s="260">
        <f t="shared" si="0"/>
        <v>1844100</v>
      </c>
      <c r="K56" s="218"/>
    </row>
    <row r="57" spans="1:11" ht="92.25" customHeight="1">
      <c r="A57" s="213"/>
      <c r="B57" s="254"/>
      <c r="C57" s="255">
        <v>43</v>
      </c>
      <c r="D57" s="255" t="s">
        <v>82</v>
      </c>
      <c r="E57" s="255"/>
      <c r="F57" s="256" t="s">
        <v>132</v>
      </c>
      <c r="G57" s="257" t="s">
        <v>105</v>
      </c>
      <c r="H57" s="261">
        <v>10</v>
      </c>
      <c r="I57" s="262">
        <v>134524</v>
      </c>
      <c r="J57" s="260">
        <f t="shared" si="0"/>
        <v>1345240</v>
      </c>
      <c r="K57" s="218"/>
    </row>
    <row r="58" spans="1:11" ht="157.5" customHeight="1">
      <c r="A58" s="213"/>
      <c r="B58" s="254"/>
      <c r="C58" s="255">
        <v>44</v>
      </c>
      <c r="D58" s="255" t="s">
        <v>82</v>
      </c>
      <c r="E58" s="255"/>
      <c r="F58" s="256" t="s">
        <v>133</v>
      </c>
      <c r="G58" s="257" t="s">
        <v>105</v>
      </c>
      <c r="H58" s="261">
        <v>21</v>
      </c>
      <c r="I58" s="262">
        <v>149054</v>
      </c>
      <c r="J58" s="260">
        <f t="shared" si="0"/>
        <v>3130134</v>
      </c>
      <c r="K58" s="218"/>
    </row>
    <row r="59" spans="1:11" ht="62.25" customHeight="1">
      <c r="A59" s="213"/>
      <c r="B59" s="254"/>
      <c r="C59" s="255">
        <v>45</v>
      </c>
      <c r="D59" s="255" t="s">
        <v>82</v>
      </c>
      <c r="E59" s="255"/>
      <c r="F59" s="256" t="s">
        <v>134</v>
      </c>
      <c r="G59" s="257" t="s">
        <v>91</v>
      </c>
      <c r="H59" s="261">
        <v>50</v>
      </c>
      <c r="I59" s="262">
        <v>44891</v>
      </c>
      <c r="J59" s="260">
        <f t="shared" si="0"/>
        <v>2244550</v>
      </c>
      <c r="K59" s="218"/>
    </row>
    <row r="60" spans="1:11" ht="54.75" customHeight="1">
      <c r="A60" s="213"/>
      <c r="B60" s="254"/>
      <c r="C60" s="255">
        <v>46</v>
      </c>
      <c r="D60" s="255" t="s">
        <v>82</v>
      </c>
      <c r="E60" s="255"/>
      <c r="F60" s="256" t="s">
        <v>135</v>
      </c>
      <c r="G60" s="257" t="s">
        <v>91</v>
      </c>
      <c r="H60" s="261">
        <v>50</v>
      </c>
      <c r="I60" s="262">
        <v>22888</v>
      </c>
      <c r="J60" s="260">
        <f t="shared" si="0"/>
        <v>1144400</v>
      </c>
      <c r="K60" s="218"/>
    </row>
    <row r="61" spans="1:11" ht="62.25" customHeight="1">
      <c r="A61" s="213"/>
      <c r="B61" s="254"/>
      <c r="C61" s="255">
        <v>47</v>
      </c>
      <c r="D61" s="255" t="s">
        <v>82</v>
      </c>
      <c r="E61" s="255"/>
      <c r="F61" s="256" t="s">
        <v>136</v>
      </c>
      <c r="G61" s="257" t="s">
        <v>91</v>
      </c>
      <c r="H61" s="261">
        <v>50</v>
      </c>
      <c r="I61" s="262">
        <v>81680</v>
      </c>
      <c r="J61" s="260">
        <f t="shared" si="0"/>
        <v>4084000</v>
      </c>
      <c r="K61" s="218"/>
    </row>
    <row r="62" spans="1:11" ht="62.25" customHeight="1">
      <c r="A62" s="213"/>
      <c r="B62" s="254"/>
      <c r="C62" s="255">
        <v>48</v>
      </c>
      <c r="D62" s="255" t="s">
        <v>82</v>
      </c>
      <c r="E62" s="255"/>
      <c r="F62" s="256" t="s">
        <v>137</v>
      </c>
      <c r="G62" s="257" t="s">
        <v>105</v>
      </c>
      <c r="H62" s="261">
        <v>6</v>
      </c>
      <c r="I62" s="262">
        <v>23071</v>
      </c>
      <c r="J62" s="260">
        <f t="shared" si="0"/>
        <v>138426</v>
      </c>
      <c r="K62" s="218"/>
    </row>
    <row r="63" spans="1:11" ht="77.25" customHeight="1">
      <c r="A63" s="213"/>
      <c r="B63" s="254"/>
      <c r="C63" s="255">
        <v>49</v>
      </c>
      <c r="D63" s="255" t="s">
        <v>82</v>
      </c>
      <c r="E63" s="255"/>
      <c r="F63" s="256" t="s">
        <v>138</v>
      </c>
      <c r="G63" s="257" t="s">
        <v>139</v>
      </c>
      <c r="H63" s="261">
        <v>1</v>
      </c>
      <c r="I63" s="262">
        <v>2881250</v>
      </c>
      <c r="J63" s="260">
        <f t="shared" si="0"/>
        <v>2881250</v>
      </c>
      <c r="K63" s="218"/>
    </row>
    <row r="64" spans="1:11" ht="71.25" customHeight="1" thickBot="1">
      <c r="A64" s="213"/>
      <c r="B64" s="254"/>
      <c r="C64" s="255">
        <v>50</v>
      </c>
      <c r="D64" s="255" t="s">
        <v>82</v>
      </c>
      <c r="E64" s="255"/>
      <c r="F64" s="256" t="s">
        <v>140</v>
      </c>
      <c r="G64" s="257" t="s">
        <v>77</v>
      </c>
      <c r="H64" s="261">
        <v>125.96</v>
      </c>
      <c r="I64" s="262">
        <v>68125</v>
      </c>
      <c r="J64" s="260">
        <f t="shared" si="0"/>
        <v>8581025</v>
      </c>
      <c r="K64" s="218"/>
    </row>
    <row r="65" spans="1:11" ht="16.5" thickBot="1">
      <c r="A65" s="213"/>
      <c r="B65" s="266" t="s">
        <v>15</v>
      </c>
      <c r="C65" s="267"/>
      <c r="D65" s="267"/>
      <c r="E65" s="267"/>
      <c r="F65" s="267"/>
      <c r="G65" s="267"/>
      <c r="H65" s="267"/>
      <c r="I65" s="268"/>
      <c r="J65" s="269">
        <f>SUM(J15:J64)</f>
        <v>288992427</v>
      </c>
      <c r="K65" s="218"/>
    </row>
    <row r="66" spans="1:11" ht="16.5" thickBot="1">
      <c r="A66" s="213"/>
      <c r="B66" s="270"/>
      <c r="C66" s="270"/>
      <c r="D66" s="270"/>
      <c r="E66" s="270"/>
      <c r="F66" s="270"/>
      <c r="G66" s="270"/>
      <c r="H66" s="270"/>
      <c r="I66" s="270"/>
      <c r="J66" s="271"/>
      <c r="K66" s="218"/>
    </row>
    <row r="67" spans="1:11" ht="16.5" thickBot="1">
      <c r="A67" s="213"/>
      <c r="B67" s="217"/>
      <c r="C67" s="272"/>
      <c r="D67" s="217"/>
      <c r="E67" s="217"/>
      <c r="F67" s="273"/>
      <c r="G67" s="274"/>
      <c r="H67" s="275"/>
      <c r="I67" s="276"/>
      <c r="J67" s="277"/>
      <c r="K67" s="218"/>
    </row>
    <row r="68" spans="1:11" ht="16.5" thickBot="1">
      <c r="A68" s="213"/>
      <c r="B68" s="217"/>
      <c r="C68" s="278"/>
      <c r="D68" s="278"/>
      <c r="E68" s="278"/>
      <c r="F68" s="279" t="s">
        <v>141</v>
      </c>
      <c r="G68" s="280"/>
      <c r="H68" s="281"/>
      <c r="I68" s="282"/>
      <c r="J68" s="269">
        <f>ROUND(+((J65/1.26)*0.05)*0.19,0)</f>
        <v>2178911</v>
      </c>
      <c r="K68" s="218"/>
    </row>
    <row r="69" spans="1:11" ht="16.5" thickBot="1">
      <c r="A69" s="213"/>
      <c r="B69" s="217"/>
      <c r="C69" s="272"/>
      <c r="D69" s="217"/>
      <c r="E69" s="283"/>
      <c r="F69" s="284"/>
      <c r="G69" s="280"/>
      <c r="H69" s="281"/>
      <c r="I69" s="285"/>
      <c r="J69" s="286"/>
      <c r="K69" s="218"/>
    </row>
    <row r="70" spans="1:11" ht="16.5" thickBot="1">
      <c r="A70" s="213"/>
      <c r="B70" s="217"/>
      <c r="C70" s="272"/>
      <c r="D70" s="217"/>
      <c r="E70" s="217"/>
      <c r="F70" s="287" t="s">
        <v>142</v>
      </c>
      <c r="G70" s="288"/>
      <c r="H70" s="289"/>
      <c r="I70" s="290"/>
      <c r="J70" s="269">
        <f>J65+J68</f>
        <v>291171338</v>
      </c>
      <c r="K70" s="218"/>
    </row>
    <row r="71" spans="1:11" ht="16.5" thickBot="1">
      <c r="A71" s="213"/>
      <c r="B71" s="217"/>
      <c r="C71" s="272"/>
      <c r="D71" s="217"/>
      <c r="E71" s="217"/>
      <c r="F71" s="287"/>
      <c r="G71" s="291"/>
      <c r="H71" s="292"/>
      <c r="I71" s="293"/>
      <c r="J71" s="294"/>
      <c r="K71" s="218"/>
    </row>
    <row r="72" spans="1:11" ht="48.75" customHeight="1" thickBot="1">
      <c r="A72" s="213"/>
      <c r="B72" s="295">
        <v>2</v>
      </c>
      <c r="C72" s="296"/>
      <c r="D72" s="297"/>
      <c r="E72" s="297"/>
      <c r="F72" s="298" t="s">
        <v>143</v>
      </c>
      <c r="G72" s="297"/>
      <c r="H72" s="297"/>
      <c r="I72" s="297"/>
      <c r="J72" s="299"/>
      <c r="K72" s="218"/>
    </row>
    <row r="73" spans="1:11" ht="28.5">
      <c r="A73" s="213"/>
      <c r="B73" s="300"/>
      <c r="C73" s="255">
        <v>51</v>
      </c>
      <c r="D73" s="255" t="s">
        <v>82</v>
      </c>
      <c r="E73" s="255"/>
      <c r="F73" s="301" t="s">
        <v>144</v>
      </c>
      <c r="G73" s="264" t="s">
        <v>105</v>
      </c>
      <c r="H73" s="302">
        <v>4</v>
      </c>
      <c r="I73" s="262">
        <v>156772</v>
      </c>
      <c r="J73" s="260">
        <f t="shared" ref="J73:J80" si="1">ROUND((H73*I73),0)</f>
        <v>627088</v>
      </c>
      <c r="K73" s="218"/>
    </row>
    <row r="74" spans="1:11" ht="16.5">
      <c r="A74" s="213"/>
      <c r="B74" s="300"/>
      <c r="C74" s="255">
        <v>52</v>
      </c>
      <c r="D74" s="255" t="s">
        <v>82</v>
      </c>
      <c r="E74" s="255"/>
      <c r="F74" s="301" t="s">
        <v>145</v>
      </c>
      <c r="G74" s="264" t="s">
        <v>105</v>
      </c>
      <c r="H74" s="302">
        <v>8</v>
      </c>
      <c r="I74" s="262">
        <v>1585750</v>
      </c>
      <c r="J74" s="260">
        <f t="shared" si="1"/>
        <v>12686000</v>
      </c>
      <c r="K74" s="218"/>
    </row>
    <row r="75" spans="1:11" ht="28.5">
      <c r="A75" s="213"/>
      <c r="B75" s="300"/>
      <c r="C75" s="255">
        <v>53</v>
      </c>
      <c r="D75" s="255" t="s">
        <v>82</v>
      </c>
      <c r="E75" s="255"/>
      <c r="F75" s="301" t="s">
        <v>146</v>
      </c>
      <c r="G75" s="264" t="s">
        <v>105</v>
      </c>
      <c r="H75" s="302">
        <v>6</v>
      </c>
      <c r="I75" s="262">
        <v>93625</v>
      </c>
      <c r="J75" s="260">
        <f t="shared" si="1"/>
        <v>561750</v>
      </c>
      <c r="K75" s="218"/>
    </row>
    <row r="76" spans="1:11" ht="28.5">
      <c r="A76" s="213"/>
      <c r="B76" s="300"/>
      <c r="C76" s="255">
        <v>54</v>
      </c>
      <c r="D76" s="255" t="s">
        <v>82</v>
      </c>
      <c r="E76" s="255"/>
      <c r="F76" s="301" t="s">
        <v>147</v>
      </c>
      <c r="G76" s="264" t="s">
        <v>105</v>
      </c>
      <c r="H76" s="302">
        <v>2</v>
      </c>
      <c r="I76" s="262">
        <v>441000</v>
      </c>
      <c r="J76" s="260">
        <f t="shared" si="1"/>
        <v>882000</v>
      </c>
      <c r="K76" s="218"/>
    </row>
    <row r="77" spans="1:11" ht="42.75">
      <c r="A77" s="213"/>
      <c r="B77" s="300"/>
      <c r="C77" s="255">
        <v>55</v>
      </c>
      <c r="D77" s="255" t="s">
        <v>82</v>
      </c>
      <c r="E77" s="255"/>
      <c r="F77" s="301" t="s">
        <v>148</v>
      </c>
      <c r="G77" s="264" t="s">
        <v>105</v>
      </c>
      <c r="H77" s="302">
        <v>1</v>
      </c>
      <c r="I77" s="262">
        <v>654375</v>
      </c>
      <c r="J77" s="260">
        <f t="shared" si="1"/>
        <v>654375</v>
      </c>
      <c r="K77" s="218"/>
    </row>
    <row r="78" spans="1:11" ht="42.75">
      <c r="A78" s="213"/>
      <c r="B78" s="300"/>
      <c r="C78" s="255">
        <v>56</v>
      </c>
      <c r="D78" s="255" t="s">
        <v>82</v>
      </c>
      <c r="E78" s="255"/>
      <c r="F78" s="301" t="s">
        <v>149</v>
      </c>
      <c r="G78" s="264" t="s">
        <v>105</v>
      </c>
      <c r="H78" s="302">
        <v>1</v>
      </c>
      <c r="I78" s="262">
        <v>295875</v>
      </c>
      <c r="J78" s="260">
        <f t="shared" si="1"/>
        <v>295875</v>
      </c>
      <c r="K78" s="218"/>
    </row>
    <row r="79" spans="1:11" ht="30">
      <c r="A79" s="213"/>
      <c r="B79" s="300"/>
      <c r="C79" s="255">
        <v>57</v>
      </c>
      <c r="D79" s="255" t="s">
        <v>82</v>
      </c>
      <c r="E79" s="255"/>
      <c r="F79" s="303" t="s">
        <v>150</v>
      </c>
      <c r="G79" s="264" t="s">
        <v>105</v>
      </c>
      <c r="H79" s="302">
        <v>1</v>
      </c>
      <c r="I79" s="262">
        <v>2197500</v>
      </c>
      <c r="J79" s="260">
        <f t="shared" si="1"/>
        <v>2197500</v>
      </c>
      <c r="K79" s="218"/>
    </row>
    <row r="80" spans="1:11" ht="16.5">
      <c r="A80" s="213"/>
      <c r="B80" s="304"/>
      <c r="C80" s="255">
        <v>58</v>
      </c>
      <c r="D80" s="255" t="s">
        <v>82</v>
      </c>
      <c r="E80" s="255"/>
      <c r="F80" s="303" t="s">
        <v>151</v>
      </c>
      <c r="G80" s="264" t="s">
        <v>105</v>
      </c>
      <c r="H80" s="302">
        <v>1</v>
      </c>
      <c r="I80" s="305">
        <v>2118725</v>
      </c>
      <c r="J80" s="260">
        <f t="shared" si="1"/>
        <v>2118725</v>
      </c>
      <c r="K80" s="218"/>
    </row>
    <row r="81" spans="1:11" ht="16.5" thickBot="1">
      <c r="A81" s="213"/>
      <c r="B81" s="217"/>
      <c r="C81" s="272"/>
      <c r="D81" s="217"/>
      <c r="E81" s="217"/>
      <c r="F81" s="306"/>
      <c r="G81" s="291"/>
      <c r="H81" s="292"/>
      <c r="I81" s="293"/>
      <c r="J81" s="294"/>
      <c r="K81" s="218"/>
    </row>
    <row r="82" spans="1:11" ht="44.25" customHeight="1" thickBot="1">
      <c r="A82" s="213"/>
      <c r="B82" s="307" t="s">
        <v>152</v>
      </c>
      <c r="C82" s="308"/>
      <c r="D82" s="308"/>
      <c r="E82" s="308"/>
      <c r="F82" s="308"/>
      <c r="G82" s="308"/>
      <c r="H82" s="308"/>
      <c r="I82" s="309"/>
      <c r="J82" s="310">
        <f>ROUND((SUM(J73:J81)),0)</f>
        <v>20023313</v>
      </c>
      <c r="K82" s="218"/>
    </row>
    <row r="83" spans="1:11" ht="16.5" thickBot="1">
      <c r="A83" s="213"/>
      <c r="B83" s="217"/>
      <c r="C83" s="272"/>
      <c r="D83" s="217"/>
      <c r="E83" s="217"/>
      <c r="F83" s="287"/>
      <c r="G83" s="291"/>
      <c r="H83" s="292"/>
      <c r="I83" s="293"/>
      <c r="J83" s="311"/>
      <c r="K83" s="218"/>
    </row>
    <row r="84" spans="1:11" ht="15.75">
      <c r="A84" s="213"/>
      <c r="B84" s="217"/>
      <c r="C84" s="272"/>
      <c r="D84" s="217"/>
      <c r="E84" s="217"/>
      <c r="F84" s="312"/>
      <c r="G84" s="313"/>
      <c r="H84" s="314"/>
      <c r="I84" s="315"/>
      <c r="J84" s="316"/>
      <c r="K84" s="218"/>
    </row>
    <row r="85" spans="1:11" ht="16.5" thickBot="1">
      <c r="A85" s="213"/>
      <c r="B85" s="217"/>
      <c r="C85" s="272"/>
      <c r="D85" s="217"/>
      <c r="E85" s="217"/>
      <c r="F85" s="317" t="s">
        <v>153</v>
      </c>
      <c r="G85" s="318"/>
      <c r="H85" s="319"/>
      <c r="I85" s="320"/>
      <c r="J85" s="321">
        <f>ROUND((J82*0.19),0)</f>
        <v>3804429</v>
      </c>
      <c r="K85" s="218"/>
    </row>
    <row r="86" spans="1:11" ht="16.5" thickBot="1">
      <c r="A86" s="213"/>
      <c r="B86" s="217"/>
      <c r="C86" s="272"/>
      <c r="D86" s="217"/>
      <c r="E86" s="217"/>
      <c r="F86" s="322"/>
      <c r="G86" s="318"/>
      <c r="H86" s="319"/>
      <c r="I86" s="323"/>
      <c r="J86" s="286"/>
      <c r="K86" s="218"/>
    </row>
    <row r="87" spans="1:11" ht="16.5" thickBot="1">
      <c r="A87" s="213"/>
      <c r="B87" s="217"/>
      <c r="C87" s="272"/>
      <c r="D87" s="217"/>
      <c r="E87" s="217"/>
      <c r="F87" s="324" t="s">
        <v>154</v>
      </c>
      <c r="G87" s="325"/>
      <c r="H87" s="326"/>
      <c r="I87" s="327"/>
      <c r="J87" s="328">
        <f>ROUND((SUM(J82:J86)),0)</f>
        <v>23827742</v>
      </c>
      <c r="K87" s="218"/>
    </row>
    <row r="88" spans="1:11" ht="16.5" thickBot="1">
      <c r="A88" s="213"/>
      <c r="B88" s="217"/>
      <c r="C88" s="272"/>
      <c r="D88" s="217"/>
      <c r="E88" s="217"/>
      <c r="F88" s="329"/>
      <c r="G88" s="330"/>
      <c r="H88" s="331"/>
      <c r="I88" s="332"/>
      <c r="J88" s="333"/>
      <c r="K88" s="218"/>
    </row>
    <row r="89" spans="1:11" ht="16.5" thickBot="1">
      <c r="A89" s="213"/>
      <c r="B89" s="217"/>
      <c r="C89" s="272"/>
      <c r="D89" s="217"/>
      <c r="E89" s="217"/>
      <c r="F89" s="334" t="s">
        <v>155</v>
      </c>
      <c r="G89" s="335"/>
      <c r="H89" s="336"/>
      <c r="I89" s="337"/>
      <c r="J89" s="338">
        <f>ROUND((J70+J87),0)</f>
        <v>314999080</v>
      </c>
      <c r="K89" s="218"/>
    </row>
    <row r="90" spans="1:11" ht="17.25" thickBot="1">
      <c r="A90" s="213"/>
      <c r="B90" s="217"/>
      <c r="C90" s="272"/>
      <c r="D90" s="272"/>
      <c r="E90" s="272"/>
      <c r="F90" s="339"/>
      <c r="G90" s="217"/>
      <c r="H90" s="340"/>
      <c r="I90" s="341"/>
      <c r="J90" s="342"/>
      <c r="K90" s="218"/>
    </row>
    <row r="91" spans="1:11" ht="15.75">
      <c r="A91" s="213"/>
      <c r="B91" s="343"/>
      <c r="C91" s="344"/>
      <c r="D91" s="344"/>
      <c r="E91" s="344"/>
      <c r="F91" s="344"/>
      <c r="G91" s="344"/>
      <c r="H91" s="344"/>
      <c r="I91" s="344"/>
      <c r="J91" s="345"/>
      <c r="K91" s="346"/>
    </row>
    <row r="92" spans="1:11" ht="30.75" customHeight="1">
      <c r="A92" s="213"/>
      <c r="B92" s="347" t="s">
        <v>156</v>
      </c>
      <c r="C92" s="348"/>
      <c r="D92" s="348"/>
      <c r="E92" s="348"/>
      <c r="F92" s="348"/>
      <c r="G92" s="349" t="s">
        <v>8</v>
      </c>
      <c r="H92" s="349"/>
      <c r="I92" s="349"/>
      <c r="J92" s="350" t="s">
        <v>16</v>
      </c>
      <c r="K92" s="351"/>
    </row>
    <row r="93" spans="1:11" ht="58.5" customHeight="1">
      <c r="A93" s="213"/>
      <c r="B93" s="347" t="s">
        <v>157</v>
      </c>
      <c r="C93" s="348"/>
      <c r="D93" s="348"/>
      <c r="E93" s="348"/>
      <c r="F93" s="348"/>
      <c r="G93" s="352" t="s">
        <v>17</v>
      </c>
      <c r="H93" s="352"/>
      <c r="I93" s="353">
        <f>+ROUND((J$65*J93),0)</f>
        <v>57798485</v>
      </c>
      <c r="J93" s="354">
        <v>0.2</v>
      </c>
      <c r="K93" s="351"/>
    </row>
    <row r="94" spans="1:11" ht="52.5" customHeight="1">
      <c r="A94" s="213"/>
      <c r="B94" s="347" t="s">
        <v>158</v>
      </c>
      <c r="C94" s="348"/>
      <c r="D94" s="348"/>
      <c r="E94" s="348"/>
      <c r="F94" s="348"/>
      <c r="G94" s="355" t="s">
        <v>18</v>
      </c>
      <c r="H94" s="356"/>
      <c r="I94" s="353">
        <f>+ROUND((J$65*J94),0)</f>
        <v>2889924</v>
      </c>
      <c r="J94" s="354">
        <v>0.01</v>
      </c>
      <c r="K94" s="351"/>
    </row>
    <row r="95" spans="1:11" ht="36.75" customHeight="1">
      <c r="A95" s="213"/>
      <c r="B95" s="357"/>
      <c r="C95" s="358"/>
      <c r="D95" s="358"/>
      <c r="E95" s="358"/>
      <c r="F95" s="359"/>
      <c r="G95" s="360" t="s">
        <v>159</v>
      </c>
      <c r="H95" s="352"/>
      <c r="I95" s="353">
        <f>+ROUND((J$65*J95),0)</f>
        <v>14449621</v>
      </c>
      <c r="J95" s="354">
        <v>0.05</v>
      </c>
      <c r="K95" s="218"/>
    </row>
    <row r="96" spans="1:11" ht="15.75">
      <c r="A96" s="213"/>
      <c r="B96" s="361"/>
      <c r="C96" s="362"/>
      <c r="D96" s="362"/>
      <c r="E96" s="362"/>
      <c r="F96" s="363"/>
      <c r="G96" s="352" t="s">
        <v>19</v>
      </c>
      <c r="H96" s="352"/>
      <c r="I96" s="353">
        <f>SUM(I93:I95)</f>
        <v>75138030</v>
      </c>
      <c r="J96" s="354">
        <v>0.26</v>
      </c>
      <c r="K96" s="218"/>
    </row>
    <row r="97" spans="1:11" ht="16.5" thickBot="1">
      <c r="A97" s="213"/>
      <c r="B97" s="364"/>
      <c r="C97" s="365"/>
      <c r="D97" s="365"/>
      <c r="E97" s="365"/>
      <c r="F97" s="366"/>
      <c r="G97" s="367"/>
      <c r="H97" s="367"/>
      <c r="I97" s="367"/>
      <c r="J97" s="368"/>
      <c r="K97" s="218"/>
    </row>
    <row r="98" spans="1:11" ht="16.5" thickBot="1">
      <c r="A98" s="369"/>
      <c r="B98" s="370"/>
      <c r="C98" s="370"/>
      <c r="D98" s="371"/>
      <c r="E98" s="370"/>
      <c r="F98" s="372"/>
      <c r="G98" s="370"/>
      <c r="H98" s="370"/>
      <c r="I98" s="370"/>
      <c r="J98" s="370"/>
      <c r="K98" s="373"/>
    </row>
    <row r="99" spans="1:11" ht="13.5" thickTop="1"/>
  </sheetData>
  <mergeCells count="29">
    <mergeCell ref="B93:F93"/>
    <mergeCell ref="G93:H93"/>
    <mergeCell ref="B94:F94"/>
    <mergeCell ref="G94:H94"/>
    <mergeCell ref="B95:F97"/>
    <mergeCell ref="G95:H95"/>
    <mergeCell ref="G96:H96"/>
    <mergeCell ref="G97:J97"/>
    <mergeCell ref="B65:I65"/>
    <mergeCell ref="F67:H67"/>
    <mergeCell ref="B82:I82"/>
    <mergeCell ref="C91:J91"/>
    <mergeCell ref="B92:F92"/>
    <mergeCell ref="G92:I92"/>
    <mergeCell ref="B11:J11"/>
    <mergeCell ref="B12:B13"/>
    <mergeCell ref="C12:C13"/>
    <mergeCell ref="D12:E12"/>
    <mergeCell ref="F12:F13"/>
    <mergeCell ref="G12:G13"/>
    <mergeCell ref="H12:H13"/>
    <mergeCell ref="I12:I13"/>
    <mergeCell ref="J12:J13"/>
    <mergeCell ref="A2:K2"/>
    <mergeCell ref="B3:E3"/>
    <mergeCell ref="B6:J6"/>
    <mergeCell ref="B7:J7"/>
    <mergeCell ref="B8:J9"/>
    <mergeCell ref="B10:J10"/>
  </mergeCells>
  <pageMargins left="0.7" right="0.7" top="0.75" bottom="0.75" header="0.3" footer="0.3"/>
  <pageSetup scale="43" fitToHeight="0"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S69" sqref="S69"/>
    </sheetView>
  </sheetViews>
  <sheetFormatPr baseColWidth="10" defaultColWidth="11.42578125" defaultRowHeight="12.75"/>
  <cols>
    <col min="1" max="2" width="3.140625" style="1" customWidth="1"/>
    <col min="3" max="3" width="14.7109375" style="1" customWidth="1"/>
    <col min="4" max="4" width="15.5703125" style="1" customWidth="1"/>
    <col min="5" max="11" width="11.42578125" style="1"/>
    <col min="12" max="12" width="12.85546875" style="1" customWidth="1"/>
    <col min="13" max="14" width="11.42578125" style="1"/>
    <col min="15" max="15" width="13" style="1" customWidth="1"/>
    <col min="16" max="17" width="3.140625" style="1" customWidth="1"/>
    <col min="18" max="16384" width="11.42578125" style="1"/>
  </cols>
  <sheetData>
    <row r="1" spans="2:16" ht="13.5" thickBot="1"/>
    <row r="2" spans="2:16" ht="25.5" customHeight="1" thickTop="1">
      <c r="B2" s="188"/>
      <c r="C2" s="189"/>
      <c r="D2" s="189"/>
      <c r="E2" s="189"/>
      <c r="F2" s="189"/>
      <c r="G2" s="189"/>
      <c r="H2" s="189"/>
      <c r="I2" s="189"/>
      <c r="J2" s="189"/>
      <c r="K2" s="189"/>
      <c r="L2" s="189"/>
      <c r="M2" s="189"/>
      <c r="N2" s="189"/>
      <c r="O2" s="189"/>
      <c r="P2" s="190"/>
    </row>
    <row r="3" spans="2:16" ht="25.5" customHeight="1">
      <c r="B3" s="94"/>
      <c r="C3" s="185" t="s">
        <v>76</v>
      </c>
      <c r="D3" s="186"/>
      <c r="E3" s="186"/>
      <c r="F3" s="187"/>
      <c r="P3" s="81"/>
    </row>
    <row r="4" spans="2:16" ht="25.5" customHeight="1">
      <c r="B4" s="94"/>
      <c r="C4" s="95" t="s">
        <v>0</v>
      </c>
      <c r="D4" s="96" t="s">
        <v>1</v>
      </c>
      <c r="E4" s="95" t="s">
        <v>2</v>
      </c>
      <c r="F4" s="96">
        <v>3</v>
      </c>
      <c r="P4" s="81"/>
    </row>
    <row r="5" spans="2:16" ht="25.5" customHeight="1">
      <c r="B5" s="94"/>
      <c r="C5" s="91"/>
      <c r="D5" s="92"/>
      <c r="E5" s="91"/>
      <c r="F5" s="92"/>
      <c r="P5" s="81"/>
    </row>
    <row r="6" spans="2:16" ht="36.75" customHeight="1">
      <c r="B6" s="80"/>
      <c r="C6" s="105" t="s">
        <v>20</v>
      </c>
      <c r="D6" s="105"/>
      <c r="E6" s="105"/>
      <c r="F6" s="105"/>
      <c r="G6" s="105"/>
      <c r="H6" s="105"/>
      <c r="I6" s="105"/>
      <c r="J6" s="105"/>
      <c r="K6" s="105"/>
      <c r="L6" s="105"/>
      <c r="M6" s="105"/>
      <c r="N6" s="105"/>
      <c r="O6" s="105"/>
      <c r="P6" s="81"/>
    </row>
    <row r="7" spans="2:16" ht="13.5" thickBot="1">
      <c r="B7" s="80"/>
      <c r="P7" s="81"/>
    </row>
    <row r="8" spans="2:16">
      <c r="B8" s="80"/>
      <c r="C8" s="134"/>
      <c r="D8" s="136"/>
      <c r="E8" s="137"/>
      <c r="F8" s="137"/>
      <c r="G8" s="137"/>
      <c r="H8" s="137"/>
      <c r="I8" s="137"/>
      <c r="J8" s="137"/>
      <c r="K8" s="138"/>
      <c r="L8" s="148"/>
      <c r="M8" s="149"/>
      <c r="N8" s="149"/>
      <c r="O8" s="150"/>
      <c r="P8" s="81"/>
    </row>
    <row r="9" spans="2:16">
      <c r="B9" s="80"/>
      <c r="C9" s="135"/>
      <c r="D9" s="108" t="s">
        <v>21</v>
      </c>
      <c r="E9" s="109"/>
      <c r="F9" s="109"/>
      <c r="G9" s="109"/>
      <c r="H9" s="109"/>
      <c r="I9" s="109"/>
      <c r="J9" s="109"/>
      <c r="K9" s="110"/>
      <c r="L9" s="151"/>
      <c r="M9" s="152"/>
      <c r="N9" s="152"/>
      <c r="O9" s="153"/>
      <c r="P9" s="81"/>
    </row>
    <row r="10" spans="2:16" ht="13.5">
      <c r="B10" s="80"/>
      <c r="C10" s="135"/>
      <c r="D10" s="139"/>
      <c r="E10" s="140"/>
      <c r="F10" s="140"/>
      <c r="G10" s="140"/>
      <c r="H10" s="140"/>
      <c r="I10" s="140"/>
      <c r="J10" s="140"/>
      <c r="K10" s="141"/>
      <c r="L10" s="106" t="s">
        <v>22</v>
      </c>
      <c r="M10" s="154"/>
      <c r="N10" s="155"/>
      <c r="O10" s="156"/>
      <c r="P10" s="81"/>
    </row>
    <row r="11" spans="2:16">
      <c r="B11" s="80"/>
      <c r="C11" s="135"/>
      <c r="D11" s="108" t="s">
        <v>23</v>
      </c>
      <c r="E11" s="109"/>
      <c r="F11" s="109"/>
      <c r="G11" s="109"/>
      <c r="H11" s="109"/>
      <c r="I11" s="109"/>
      <c r="J11" s="109"/>
      <c r="K11" s="110"/>
      <c r="L11" s="142"/>
      <c r="M11" s="157"/>
      <c r="N11" s="158"/>
      <c r="O11" s="159"/>
      <c r="P11" s="81"/>
    </row>
    <row r="12" spans="2:16" ht="12.75" customHeight="1">
      <c r="B12" s="80"/>
      <c r="C12" s="135"/>
      <c r="D12" s="111"/>
      <c r="E12" s="112"/>
      <c r="F12" s="112"/>
      <c r="G12" s="112"/>
      <c r="H12" s="112"/>
      <c r="I12" s="112"/>
      <c r="J12" s="112"/>
      <c r="K12" s="113"/>
      <c r="L12" s="106" t="s">
        <v>24</v>
      </c>
      <c r="M12" s="106">
        <v>1</v>
      </c>
      <c r="N12" s="106" t="s">
        <v>25</v>
      </c>
      <c r="O12" s="146">
        <v>1</v>
      </c>
      <c r="P12" s="81"/>
    </row>
    <row r="13" spans="2:16">
      <c r="B13" s="80"/>
      <c r="C13" s="135"/>
      <c r="D13" s="111"/>
      <c r="E13" s="112"/>
      <c r="F13" s="112"/>
      <c r="G13" s="112"/>
      <c r="H13" s="112"/>
      <c r="I13" s="112"/>
      <c r="J13" s="112"/>
      <c r="K13" s="113"/>
      <c r="L13" s="107"/>
      <c r="M13" s="107"/>
      <c r="N13" s="107"/>
      <c r="O13" s="147"/>
      <c r="P13" s="81"/>
    </row>
    <row r="14" spans="2:16">
      <c r="B14" s="80"/>
      <c r="C14" s="135"/>
      <c r="D14" s="108" t="s">
        <v>26</v>
      </c>
      <c r="E14" s="109"/>
      <c r="F14" s="109"/>
      <c r="G14" s="109"/>
      <c r="H14" s="109"/>
      <c r="I14" s="109"/>
      <c r="J14" s="109"/>
      <c r="K14" s="110"/>
      <c r="L14" s="107"/>
      <c r="M14" s="107"/>
      <c r="N14" s="107"/>
      <c r="O14" s="147"/>
      <c r="P14" s="81"/>
    </row>
    <row r="15" spans="2:16" ht="14.25" thickBot="1">
      <c r="B15" s="80"/>
      <c r="C15" s="72"/>
      <c r="D15" s="71"/>
      <c r="E15" s="71"/>
      <c r="F15" s="71"/>
      <c r="G15" s="71"/>
      <c r="H15" s="71"/>
      <c r="I15" s="71"/>
      <c r="J15" s="71"/>
      <c r="K15" s="71"/>
      <c r="L15" s="71"/>
      <c r="M15" s="70"/>
      <c r="N15" s="70"/>
      <c r="O15" s="69"/>
      <c r="P15" s="81"/>
    </row>
    <row r="16" spans="2:16" ht="13.5">
      <c r="B16" s="80"/>
      <c r="C16" s="68"/>
      <c r="D16" s="67"/>
      <c r="E16" s="67"/>
      <c r="F16" s="67"/>
      <c r="G16" s="67"/>
      <c r="H16" s="67"/>
      <c r="I16" s="67"/>
      <c r="J16" s="67"/>
      <c r="K16" s="67"/>
      <c r="L16" s="66" t="s">
        <v>27</v>
      </c>
      <c r="M16" s="65" t="s">
        <v>28</v>
      </c>
      <c r="N16" s="65" t="s">
        <v>29</v>
      </c>
      <c r="O16" s="64" t="s">
        <v>30</v>
      </c>
      <c r="P16" s="81"/>
    </row>
    <row r="17" spans="2:16" ht="13.5">
      <c r="B17" s="80"/>
      <c r="C17" s="10"/>
      <c r="D17" s="82"/>
      <c r="E17" s="82"/>
      <c r="F17" s="82"/>
      <c r="G17" s="82"/>
      <c r="H17" s="82"/>
      <c r="I17" s="82"/>
      <c r="J17" s="82"/>
      <c r="K17" s="82"/>
      <c r="L17" s="83"/>
      <c r="M17" s="63"/>
      <c r="N17" s="63"/>
      <c r="O17" s="62"/>
      <c r="P17" s="81"/>
    </row>
    <row r="18" spans="2:16" ht="18" customHeight="1">
      <c r="B18" s="80"/>
      <c r="C18" s="197" t="s">
        <v>31</v>
      </c>
      <c r="D18" s="198"/>
      <c r="E18" s="198"/>
      <c r="F18" s="198"/>
      <c r="G18" s="82"/>
      <c r="H18" s="82"/>
      <c r="I18" s="82" t="s">
        <v>32</v>
      </c>
      <c r="K18" s="82"/>
      <c r="L18" s="83"/>
      <c r="O18" s="61"/>
      <c r="P18" s="81"/>
    </row>
    <row r="19" spans="2:16" ht="13.5">
      <c r="B19" s="80"/>
      <c r="C19" s="60"/>
      <c r="D19" s="59"/>
      <c r="E19" s="59"/>
      <c r="F19" s="59"/>
      <c r="G19" s="59"/>
      <c r="H19" s="59"/>
      <c r="I19" s="59"/>
      <c r="J19" s="59"/>
      <c r="K19" s="59"/>
      <c r="L19" s="59"/>
      <c r="M19" s="59"/>
      <c r="N19" s="59"/>
      <c r="O19" s="58"/>
      <c r="P19" s="81"/>
    </row>
    <row r="20" spans="2:16" ht="13.5" thickBot="1">
      <c r="B20" s="80"/>
      <c r="C20" s="74"/>
      <c r="D20" s="75"/>
      <c r="E20" s="75"/>
      <c r="F20" s="75"/>
      <c r="G20" s="75"/>
      <c r="H20" s="75"/>
      <c r="I20" s="75"/>
      <c r="J20" s="75"/>
      <c r="K20" s="75"/>
      <c r="L20" s="75"/>
      <c r="M20" s="75"/>
      <c r="N20" s="75"/>
      <c r="O20" s="57"/>
      <c r="P20" s="81"/>
    </row>
    <row r="21" spans="2:16" ht="13.5" thickBot="1">
      <c r="B21" s="80"/>
      <c r="C21" s="18"/>
      <c r="D21" s="17"/>
      <c r="E21" s="17"/>
      <c r="F21" s="17"/>
      <c r="G21" s="17"/>
      <c r="H21" s="17"/>
      <c r="K21" s="17"/>
      <c r="L21" s="17"/>
      <c r="M21" s="17"/>
      <c r="N21" s="17"/>
      <c r="O21" s="16"/>
      <c r="P21" s="81"/>
    </row>
    <row r="22" spans="2:16" ht="13.5">
      <c r="B22" s="80"/>
      <c r="C22" s="116" t="s">
        <v>33</v>
      </c>
      <c r="D22" s="117"/>
      <c r="E22" s="117"/>
      <c r="F22" s="117"/>
      <c r="G22" s="117"/>
      <c r="H22" s="117"/>
      <c r="I22" s="117"/>
      <c r="J22" s="117"/>
      <c r="K22" s="117"/>
      <c r="L22" s="117"/>
      <c r="M22" s="117"/>
      <c r="N22" s="117"/>
      <c r="O22" s="118"/>
      <c r="P22" s="81"/>
    </row>
    <row r="23" spans="2:16" ht="13.5" thickBot="1">
      <c r="B23" s="80"/>
      <c r="C23" s="7"/>
      <c r="O23" s="6"/>
      <c r="P23" s="81"/>
    </row>
    <row r="24" spans="2:16">
      <c r="B24" s="80"/>
      <c r="C24" s="93" t="s">
        <v>34</v>
      </c>
      <c r="D24" s="143" t="s">
        <v>35</v>
      </c>
      <c r="E24" s="144"/>
      <c r="F24" s="144"/>
      <c r="G24" s="144"/>
      <c r="H24" s="144"/>
      <c r="I24" s="144"/>
      <c r="J24" s="144"/>
      <c r="K24" s="144"/>
      <c r="L24" s="145"/>
      <c r="M24" s="114" t="s">
        <v>36</v>
      </c>
      <c r="N24" s="115"/>
      <c r="O24" s="93" t="s">
        <v>10</v>
      </c>
      <c r="P24" s="81"/>
    </row>
    <row r="25" spans="2:16" ht="13.5" thickBot="1">
      <c r="B25" s="80"/>
      <c r="C25" s="56"/>
      <c r="D25" s="99"/>
      <c r="E25" s="169"/>
      <c r="F25" s="169"/>
      <c r="G25" s="169"/>
      <c r="H25" s="169"/>
      <c r="I25" s="169"/>
      <c r="J25" s="169"/>
      <c r="K25" s="169"/>
      <c r="L25" s="100"/>
      <c r="M25" s="99"/>
      <c r="N25" s="100"/>
      <c r="O25" s="55"/>
      <c r="P25" s="81"/>
    </row>
    <row r="26" spans="2:16">
      <c r="B26" s="80"/>
      <c r="C26" s="125" t="s">
        <v>37</v>
      </c>
      <c r="D26" s="126"/>
      <c r="E26" s="126"/>
      <c r="F26" s="126"/>
      <c r="G26" s="126"/>
      <c r="H26" s="126"/>
      <c r="I26" s="126"/>
      <c r="J26" s="126"/>
      <c r="K26" s="126"/>
      <c r="L26" s="126"/>
      <c r="M26" s="126"/>
      <c r="N26" s="126"/>
      <c r="O26" s="127"/>
      <c r="P26" s="81"/>
    </row>
    <row r="27" spans="2:16">
      <c r="B27" s="80"/>
      <c r="C27" s="128"/>
      <c r="D27" s="129"/>
      <c r="E27" s="129"/>
      <c r="F27" s="129"/>
      <c r="G27" s="129"/>
      <c r="H27" s="129"/>
      <c r="I27" s="129"/>
      <c r="J27" s="129"/>
      <c r="K27" s="129"/>
      <c r="L27" s="129"/>
      <c r="M27" s="129"/>
      <c r="N27" s="129"/>
      <c r="O27" s="130"/>
      <c r="P27" s="81"/>
    </row>
    <row r="28" spans="2:16" ht="13.5" thickBot="1">
      <c r="B28" s="80"/>
      <c r="C28" s="131"/>
      <c r="D28" s="132"/>
      <c r="E28" s="132"/>
      <c r="F28" s="132"/>
      <c r="G28" s="132"/>
      <c r="H28" s="132"/>
      <c r="I28" s="132"/>
      <c r="J28" s="132"/>
      <c r="K28" s="132"/>
      <c r="L28" s="132"/>
      <c r="M28" s="132"/>
      <c r="N28" s="132"/>
      <c r="O28" s="133"/>
      <c r="P28" s="81"/>
    </row>
    <row r="29" spans="2:16" ht="13.5">
      <c r="B29" s="80"/>
      <c r="C29" s="101" t="s">
        <v>35</v>
      </c>
      <c r="D29" s="102"/>
      <c r="E29" s="102"/>
      <c r="F29" s="102"/>
      <c r="G29" s="103"/>
      <c r="H29" s="104" t="s">
        <v>38</v>
      </c>
      <c r="I29" s="102"/>
      <c r="J29" s="167" t="s">
        <v>39</v>
      </c>
      <c r="K29" s="168"/>
      <c r="L29" s="41" t="s">
        <v>40</v>
      </c>
      <c r="M29" s="104" t="s">
        <v>41</v>
      </c>
      <c r="N29" s="161"/>
      <c r="O29" s="46" t="s">
        <v>42</v>
      </c>
      <c r="P29" s="81"/>
    </row>
    <row r="30" spans="2:16">
      <c r="B30" s="80"/>
      <c r="C30" s="119"/>
      <c r="D30" s="120"/>
      <c r="E30" s="120"/>
      <c r="F30" s="120"/>
      <c r="G30" s="121"/>
      <c r="H30" s="122"/>
      <c r="I30" s="121"/>
      <c r="J30" s="122"/>
      <c r="K30" s="121"/>
      <c r="L30" s="52"/>
      <c r="M30" s="123"/>
      <c r="N30" s="124"/>
      <c r="O30" s="43"/>
      <c r="P30" s="81"/>
    </row>
    <row r="31" spans="2:16">
      <c r="B31" s="80"/>
      <c r="C31" s="27"/>
      <c r="D31" s="8"/>
      <c r="E31" s="8"/>
      <c r="F31" s="8"/>
      <c r="G31" s="53"/>
      <c r="H31" s="54"/>
      <c r="I31" s="53"/>
      <c r="J31" s="54"/>
      <c r="K31" s="53"/>
      <c r="L31" s="52"/>
      <c r="M31" s="123"/>
      <c r="N31" s="124"/>
      <c r="O31" s="43"/>
      <c r="P31" s="81"/>
    </row>
    <row r="32" spans="2:16" ht="13.5" thickBot="1">
      <c r="B32" s="80"/>
      <c r="C32" s="170"/>
      <c r="D32" s="171"/>
      <c r="E32" s="171"/>
      <c r="F32" s="171"/>
      <c r="G32" s="172"/>
      <c r="H32" s="173"/>
      <c r="I32" s="172"/>
      <c r="J32" s="173"/>
      <c r="K32" s="172"/>
      <c r="L32" s="51"/>
      <c r="M32" s="174"/>
      <c r="N32" s="175"/>
      <c r="O32" s="43"/>
      <c r="P32" s="81"/>
    </row>
    <row r="33" spans="2:16" ht="14.25" thickBot="1">
      <c r="B33" s="80"/>
      <c r="C33" s="162" t="s">
        <v>43</v>
      </c>
      <c r="D33" s="163"/>
      <c r="E33" s="163"/>
      <c r="F33" s="163"/>
      <c r="G33" s="163"/>
      <c r="H33" s="163"/>
      <c r="I33" s="163"/>
      <c r="J33" s="163"/>
      <c r="K33" s="163"/>
      <c r="L33" s="163"/>
      <c r="M33" s="163"/>
      <c r="N33" s="164"/>
      <c r="O33" s="42"/>
      <c r="P33" s="81"/>
    </row>
    <row r="34" spans="2:16" ht="13.5" customHeight="1">
      <c r="B34" s="80"/>
      <c r="C34" s="125" t="s">
        <v>44</v>
      </c>
      <c r="D34" s="126"/>
      <c r="E34" s="126"/>
      <c r="F34" s="126"/>
      <c r="G34" s="126"/>
      <c r="H34" s="126"/>
      <c r="I34" s="126"/>
      <c r="J34" s="126"/>
      <c r="K34" s="126"/>
      <c r="L34" s="126"/>
      <c r="M34" s="126"/>
      <c r="N34" s="126"/>
      <c r="O34" s="127"/>
      <c r="P34" s="81"/>
    </row>
    <row r="35" spans="2:16">
      <c r="B35" s="80"/>
      <c r="C35" s="128"/>
      <c r="D35" s="129"/>
      <c r="E35" s="129"/>
      <c r="F35" s="129"/>
      <c r="G35" s="129"/>
      <c r="H35" s="129"/>
      <c r="I35" s="129"/>
      <c r="J35" s="129"/>
      <c r="K35" s="129"/>
      <c r="L35" s="129"/>
      <c r="M35" s="129"/>
      <c r="N35" s="129"/>
      <c r="O35" s="130"/>
      <c r="P35" s="81"/>
    </row>
    <row r="36" spans="2:16" ht="13.5" thickBot="1">
      <c r="B36" s="80"/>
      <c r="C36" s="131"/>
      <c r="D36" s="132"/>
      <c r="E36" s="132"/>
      <c r="F36" s="132"/>
      <c r="G36" s="132"/>
      <c r="H36" s="132"/>
      <c r="I36" s="132"/>
      <c r="J36" s="132"/>
      <c r="K36" s="132"/>
      <c r="L36" s="132"/>
      <c r="M36" s="132"/>
      <c r="N36" s="132"/>
      <c r="O36" s="133"/>
      <c r="P36" s="81"/>
    </row>
    <row r="37" spans="2:16" ht="13.5">
      <c r="B37" s="80"/>
      <c r="C37" s="101" t="s">
        <v>35</v>
      </c>
      <c r="D37" s="160"/>
      <c r="E37" s="160"/>
      <c r="F37" s="160"/>
      <c r="G37" s="160"/>
      <c r="H37" s="160"/>
      <c r="I37" s="160"/>
      <c r="J37" s="161"/>
      <c r="K37" s="79" t="s">
        <v>36</v>
      </c>
      <c r="L37" s="41" t="s">
        <v>10</v>
      </c>
      <c r="M37" s="104" t="s">
        <v>45</v>
      </c>
      <c r="N37" s="161"/>
      <c r="O37" s="46" t="s">
        <v>42</v>
      </c>
      <c r="P37" s="81"/>
    </row>
    <row r="38" spans="2:16">
      <c r="B38" s="80"/>
      <c r="C38" s="119"/>
      <c r="D38" s="120"/>
      <c r="E38" s="120"/>
      <c r="F38" s="120"/>
      <c r="G38" s="120"/>
      <c r="H38" s="120"/>
      <c r="I38" s="120"/>
      <c r="J38" s="121"/>
      <c r="K38" s="76"/>
      <c r="L38" s="50"/>
      <c r="M38" s="97"/>
      <c r="N38" s="98"/>
      <c r="O38" s="43"/>
      <c r="P38" s="81"/>
    </row>
    <row r="39" spans="2:16" ht="13.5" thickBot="1">
      <c r="B39" s="80"/>
      <c r="C39" s="170"/>
      <c r="D39" s="171"/>
      <c r="E39" s="171"/>
      <c r="F39" s="171"/>
      <c r="G39" s="171"/>
      <c r="H39" s="171"/>
      <c r="I39" s="171"/>
      <c r="J39" s="172"/>
      <c r="K39" s="8"/>
      <c r="L39" s="49"/>
      <c r="M39" s="176"/>
      <c r="N39" s="177"/>
      <c r="O39" s="48"/>
      <c r="P39" s="81"/>
    </row>
    <row r="40" spans="2:16" ht="14.25" thickBot="1">
      <c r="B40" s="80"/>
      <c r="C40" s="162" t="s">
        <v>43</v>
      </c>
      <c r="D40" s="163"/>
      <c r="E40" s="163"/>
      <c r="F40" s="163"/>
      <c r="G40" s="163"/>
      <c r="H40" s="163"/>
      <c r="I40" s="163"/>
      <c r="J40" s="163"/>
      <c r="K40" s="163"/>
      <c r="L40" s="163"/>
      <c r="M40" s="163"/>
      <c r="N40" s="164"/>
      <c r="O40" s="31">
        <v>0</v>
      </c>
      <c r="P40" s="81"/>
    </row>
    <row r="41" spans="2:16">
      <c r="B41" s="80"/>
      <c r="C41" s="125" t="s">
        <v>46</v>
      </c>
      <c r="D41" s="126"/>
      <c r="E41" s="126"/>
      <c r="F41" s="126"/>
      <c r="G41" s="126"/>
      <c r="H41" s="126"/>
      <c r="I41" s="126"/>
      <c r="J41" s="126"/>
      <c r="K41" s="126"/>
      <c r="L41" s="126"/>
      <c r="M41" s="126"/>
      <c r="N41" s="126"/>
      <c r="O41" s="127"/>
      <c r="P41" s="81"/>
    </row>
    <row r="42" spans="2:16">
      <c r="B42" s="80"/>
      <c r="C42" s="128"/>
      <c r="D42" s="129"/>
      <c r="E42" s="129"/>
      <c r="F42" s="129"/>
      <c r="G42" s="129"/>
      <c r="H42" s="129"/>
      <c r="I42" s="129"/>
      <c r="J42" s="129"/>
      <c r="K42" s="129"/>
      <c r="L42" s="129"/>
      <c r="M42" s="129"/>
      <c r="N42" s="129"/>
      <c r="O42" s="130"/>
      <c r="P42" s="81"/>
    </row>
    <row r="43" spans="2:16" ht="13.5" thickBot="1">
      <c r="B43" s="80"/>
      <c r="C43" s="131"/>
      <c r="D43" s="132"/>
      <c r="E43" s="132"/>
      <c r="F43" s="132"/>
      <c r="G43" s="132"/>
      <c r="H43" s="132"/>
      <c r="I43" s="132"/>
      <c r="J43" s="132"/>
      <c r="K43" s="132"/>
      <c r="L43" s="132"/>
      <c r="M43" s="132"/>
      <c r="N43" s="132"/>
      <c r="O43" s="133"/>
      <c r="P43" s="81"/>
    </row>
    <row r="44" spans="2:16" ht="13.5">
      <c r="B44" s="80"/>
      <c r="C44" s="101" t="s">
        <v>47</v>
      </c>
      <c r="D44" s="160"/>
      <c r="E44" s="160"/>
      <c r="F44" s="160"/>
      <c r="G44" s="160"/>
      <c r="H44" s="160"/>
      <c r="I44" s="160"/>
      <c r="J44" s="41" t="s">
        <v>48</v>
      </c>
      <c r="K44" s="77" t="s">
        <v>49</v>
      </c>
      <c r="L44" s="47" t="s">
        <v>50</v>
      </c>
      <c r="M44" s="104" t="s">
        <v>51</v>
      </c>
      <c r="N44" s="161"/>
      <c r="O44" s="46" t="s">
        <v>42</v>
      </c>
      <c r="P44" s="81"/>
    </row>
    <row r="45" spans="2:16">
      <c r="B45" s="80"/>
      <c r="C45" s="119"/>
      <c r="D45" s="120"/>
      <c r="E45" s="120"/>
      <c r="F45" s="120"/>
      <c r="G45" s="120"/>
      <c r="H45" s="120"/>
      <c r="I45" s="120"/>
      <c r="J45" s="44"/>
      <c r="K45" s="45"/>
      <c r="L45" s="44"/>
      <c r="M45" s="183"/>
      <c r="N45" s="184"/>
      <c r="O45" s="43"/>
      <c r="P45" s="81"/>
    </row>
    <row r="46" spans="2:16" ht="13.5" thickBot="1">
      <c r="B46" s="80"/>
      <c r="C46" s="170"/>
      <c r="D46" s="171"/>
      <c r="E46" s="171"/>
      <c r="F46" s="171"/>
      <c r="G46" s="171"/>
      <c r="H46" s="171"/>
      <c r="I46" s="171"/>
      <c r="J46" s="33"/>
      <c r="K46" s="2"/>
      <c r="L46" s="33"/>
      <c r="M46" s="176"/>
      <c r="N46" s="177"/>
      <c r="O46" s="32"/>
      <c r="P46" s="81"/>
    </row>
    <row r="47" spans="2:16" ht="14.25" thickBot="1">
      <c r="B47" s="80"/>
      <c r="C47" s="162" t="s">
        <v>43</v>
      </c>
      <c r="D47" s="163"/>
      <c r="E47" s="163"/>
      <c r="F47" s="163"/>
      <c r="G47" s="163"/>
      <c r="H47" s="163"/>
      <c r="I47" s="163"/>
      <c r="J47" s="163"/>
      <c r="K47" s="163"/>
      <c r="L47" s="163"/>
      <c r="M47" s="163"/>
      <c r="N47" s="164"/>
      <c r="O47" s="42"/>
      <c r="P47" s="81"/>
    </row>
    <row r="48" spans="2:16">
      <c r="B48" s="80"/>
      <c r="C48" s="125" t="s">
        <v>52</v>
      </c>
      <c r="D48" s="126"/>
      <c r="E48" s="126"/>
      <c r="F48" s="126"/>
      <c r="G48" s="126"/>
      <c r="H48" s="126"/>
      <c r="I48" s="126"/>
      <c r="J48" s="126"/>
      <c r="K48" s="126"/>
      <c r="L48" s="126"/>
      <c r="M48" s="126"/>
      <c r="N48" s="126"/>
      <c r="O48" s="127"/>
      <c r="P48" s="81"/>
    </row>
    <row r="49" spans="2:16">
      <c r="B49" s="80"/>
      <c r="C49" s="128"/>
      <c r="D49" s="129"/>
      <c r="E49" s="129"/>
      <c r="F49" s="129"/>
      <c r="G49" s="129"/>
      <c r="H49" s="129"/>
      <c r="I49" s="129"/>
      <c r="J49" s="129"/>
      <c r="K49" s="129"/>
      <c r="L49" s="129"/>
      <c r="M49" s="129"/>
      <c r="N49" s="129"/>
      <c r="O49" s="130"/>
      <c r="P49" s="81"/>
    </row>
    <row r="50" spans="2:16" ht="13.5" thickBot="1">
      <c r="B50" s="80"/>
      <c r="C50" s="131"/>
      <c r="D50" s="132"/>
      <c r="E50" s="132"/>
      <c r="F50" s="132"/>
      <c r="G50" s="132"/>
      <c r="H50" s="132"/>
      <c r="I50" s="132"/>
      <c r="J50" s="132"/>
      <c r="K50" s="132"/>
      <c r="L50" s="132"/>
      <c r="M50" s="132"/>
      <c r="N50" s="132"/>
      <c r="O50" s="133"/>
      <c r="P50" s="81"/>
    </row>
    <row r="51" spans="2:16" ht="13.5">
      <c r="B51" s="80"/>
      <c r="C51" s="101" t="s">
        <v>53</v>
      </c>
      <c r="D51" s="160"/>
      <c r="E51" s="160"/>
      <c r="F51" s="160"/>
      <c r="G51" s="160"/>
      <c r="H51" s="160"/>
      <c r="I51" s="160"/>
      <c r="J51" s="41" t="s">
        <v>54</v>
      </c>
      <c r="K51" s="40" t="s">
        <v>55</v>
      </c>
      <c r="L51" s="29" t="s">
        <v>56</v>
      </c>
      <c r="M51" s="181" t="s">
        <v>41</v>
      </c>
      <c r="N51" s="182"/>
      <c r="O51" s="28" t="s">
        <v>42</v>
      </c>
      <c r="P51" s="81"/>
    </row>
    <row r="52" spans="2:16">
      <c r="B52" s="80"/>
      <c r="C52" s="39"/>
      <c r="D52" s="38"/>
      <c r="E52" s="38"/>
      <c r="F52" s="38"/>
      <c r="G52" s="38"/>
      <c r="H52" s="38"/>
      <c r="I52" s="38"/>
      <c r="J52" s="37"/>
      <c r="K52" s="36"/>
      <c r="L52" s="35"/>
      <c r="M52" s="165"/>
      <c r="N52" s="166"/>
      <c r="O52" s="34"/>
      <c r="P52" s="81"/>
    </row>
    <row r="53" spans="2:16">
      <c r="B53" s="80"/>
      <c r="C53" s="39"/>
      <c r="D53" s="38"/>
      <c r="E53" s="38"/>
      <c r="F53" s="38"/>
      <c r="G53" s="38"/>
      <c r="H53" s="38"/>
      <c r="I53" s="38"/>
      <c r="J53" s="37"/>
      <c r="K53" s="36"/>
      <c r="L53" s="35"/>
      <c r="M53" s="165"/>
      <c r="N53" s="166"/>
      <c r="O53" s="34"/>
      <c r="P53" s="81"/>
    </row>
    <row r="54" spans="2:16">
      <c r="B54" s="80"/>
      <c r="C54" s="39"/>
      <c r="D54" s="38"/>
      <c r="E54" s="38"/>
      <c r="F54" s="38"/>
      <c r="G54" s="38"/>
      <c r="H54" s="38"/>
      <c r="I54" s="38"/>
      <c r="J54" s="37"/>
      <c r="K54" s="36"/>
      <c r="L54" s="35"/>
      <c r="M54" s="183"/>
      <c r="N54" s="184"/>
      <c r="O54" s="34"/>
      <c r="P54" s="81"/>
    </row>
    <row r="55" spans="2:16" ht="13.5" thickBot="1">
      <c r="B55" s="80"/>
      <c r="C55" s="170"/>
      <c r="D55" s="171"/>
      <c r="E55" s="171"/>
      <c r="F55" s="171"/>
      <c r="G55" s="171"/>
      <c r="H55" s="171"/>
      <c r="I55" s="171"/>
      <c r="J55" s="33"/>
      <c r="K55" s="2"/>
      <c r="L55" s="33"/>
      <c r="M55" s="176"/>
      <c r="N55" s="177"/>
      <c r="O55" s="32"/>
      <c r="P55" s="81"/>
    </row>
    <row r="56" spans="2:16" ht="14.25" thickBot="1">
      <c r="B56" s="80"/>
      <c r="C56" s="162" t="s">
        <v>43</v>
      </c>
      <c r="D56" s="163"/>
      <c r="E56" s="163"/>
      <c r="F56" s="163"/>
      <c r="G56" s="163"/>
      <c r="H56" s="163"/>
      <c r="I56" s="163"/>
      <c r="J56" s="163"/>
      <c r="K56" s="163"/>
      <c r="L56" s="163"/>
      <c r="M56" s="163"/>
      <c r="N56" s="164"/>
      <c r="O56" s="31"/>
      <c r="P56" s="81"/>
    </row>
    <row r="57" spans="2:16" ht="13.5" thickBot="1">
      <c r="B57" s="80"/>
      <c r="C57" s="7"/>
      <c r="O57" s="6"/>
      <c r="P57" s="81"/>
    </row>
    <row r="58" spans="2:16" ht="13.5" thickBot="1">
      <c r="B58" s="80"/>
      <c r="C58" s="178" t="s">
        <v>57</v>
      </c>
      <c r="D58" s="179"/>
      <c r="E58" s="179"/>
      <c r="F58" s="179"/>
      <c r="G58" s="179"/>
      <c r="H58" s="179"/>
      <c r="I58" s="179"/>
      <c r="J58" s="179"/>
      <c r="K58" s="179"/>
      <c r="L58" s="179"/>
      <c r="M58" s="179"/>
      <c r="N58" s="180"/>
      <c r="O58" s="30"/>
      <c r="P58" s="81"/>
    </row>
    <row r="59" spans="2:16">
      <c r="B59" s="80"/>
      <c r="C59" s="125" t="s">
        <v>58</v>
      </c>
      <c r="D59" s="126"/>
      <c r="E59" s="126"/>
      <c r="F59" s="126"/>
      <c r="G59" s="126"/>
      <c r="H59" s="126"/>
      <c r="I59" s="126"/>
      <c r="J59" s="126"/>
      <c r="K59" s="126"/>
      <c r="L59" s="126"/>
      <c r="M59" s="126"/>
      <c r="N59" s="126"/>
      <c r="O59" s="127"/>
      <c r="P59" s="81"/>
    </row>
    <row r="60" spans="2:16">
      <c r="B60" s="80"/>
      <c r="C60" s="128"/>
      <c r="D60" s="129"/>
      <c r="E60" s="129"/>
      <c r="F60" s="129"/>
      <c r="G60" s="129"/>
      <c r="H60" s="129"/>
      <c r="I60" s="129"/>
      <c r="J60" s="129"/>
      <c r="K60" s="129"/>
      <c r="L60" s="129"/>
      <c r="M60" s="129"/>
      <c r="N60" s="129"/>
      <c r="O60" s="130"/>
      <c r="P60" s="81"/>
    </row>
    <row r="61" spans="2:16" ht="13.5" thickBot="1">
      <c r="B61" s="80"/>
      <c r="C61" s="131"/>
      <c r="D61" s="132"/>
      <c r="E61" s="132"/>
      <c r="F61" s="132"/>
      <c r="G61" s="132"/>
      <c r="H61" s="132"/>
      <c r="I61" s="132"/>
      <c r="J61" s="132"/>
      <c r="K61" s="132"/>
      <c r="L61" s="132"/>
      <c r="M61" s="132"/>
      <c r="N61" s="132"/>
      <c r="O61" s="133"/>
      <c r="P61" s="81"/>
    </row>
    <row r="62" spans="2:16" ht="13.5">
      <c r="B62" s="80"/>
      <c r="C62" s="101" t="s">
        <v>59</v>
      </c>
      <c r="D62" s="160"/>
      <c r="E62" s="160"/>
      <c r="F62" s="160"/>
      <c r="G62" s="160"/>
      <c r="H62" s="160"/>
      <c r="I62" s="160"/>
      <c r="J62" s="77"/>
      <c r="K62" s="78"/>
      <c r="L62" s="29" t="s">
        <v>60</v>
      </c>
      <c r="M62" s="181" t="s">
        <v>61</v>
      </c>
      <c r="N62" s="182"/>
      <c r="O62" s="28"/>
      <c r="P62" s="81"/>
    </row>
    <row r="63" spans="2:16">
      <c r="B63" s="80"/>
      <c r="C63" s="119" t="s">
        <v>17</v>
      </c>
      <c r="D63" s="120"/>
      <c r="E63" s="120"/>
      <c r="F63" s="120"/>
      <c r="G63" s="120"/>
      <c r="H63" s="120"/>
      <c r="I63" s="120"/>
      <c r="J63" s="26"/>
      <c r="K63" s="25"/>
      <c r="L63" s="22"/>
      <c r="M63" s="205"/>
      <c r="N63" s="206"/>
      <c r="O63" s="21"/>
      <c r="P63" s="81"/>
    </row>
    <row r="64" spans="2:16">
      <c r="B64" s="80"/>
      <c r="C64" s="27" t="s">
        <v>62</v>
      </c>
      <c r="D64" s="8"/>
      <c r="E64" s="8"/>
      <c r="F64" s="8"/>
      <c r="G64" s="8"/>
      <c r="H64" s="8"/>
      <c r="I64" s="8"/>
      <c r="J64" s="26"/>
      <c r="K64" s="25"/>
      <c r="L64" s="22"/>
      <c r="M64" s="205"/>
      <c r="N64" s="206"/>
      <c r="O64" s="21"/>
      <c r="P64" s="81"/>
    </row>
    <row r="65" spans="2:16" ht="13.5" thickBot="1">
      <c r="B65" s="80"/>
      <c r="C65" s="74" t="s">
        <v>63</v>
      </c>
      <c r="D65" s="75"/>
      <c r="E65" s="75"/>
      <c r="F65" s="75"/>
      <c r="G65" s="75"/>
      <c r="H65" s="75"/>
      <c r="I65" s="75"/>
      <c r="J65" s="24"/>
      <c r="K65" s="23"/>
      <c r="L65" s="22"/>
      <c r="M65" s="207"/>
      <c r="N65" s="208"/>
      <c r="O65" s="21"/>
      <c r="P65" s="81"/>
    </row>
    <row r="66" spans="2:16" ht="14.25" thickBot="1">
      <c r="B66" s="80"/>
      <c r="C66" s="162" t="s">
        <v>43</v>
      </c>
      <c r="D66" s="163"/>
      <c r="E66" s="163"/>
      <c r="F66" s="163"/>
      <c r="G66" s="163"/>
      <c r="H66" s="163"/>
      <c r="I66" s="163"/>
      <c r="J66" s="163"/>
      <c r="K66" s="163"/>
      <c r="L66" s="163"/>
      <c r="M66" s="163"/>
      <c r="N66" s="164"/>
      <c r="O66" s="20"/>
      <c r="P66" s="81"/>
    </row>
    <row r="67" spans="2:16" ht="13.5" thickBot="1">
      <c r="B67" s="80"/>
      <c r="C67" s="7"/>
      <c r="O67" s="6"/>
      <c r="P67" s="81"/>
    </row>
    <row r="68" spans="2:16" ht="13.5" thickBot="1">
      <c r="B68" s="80"/>
      <c r="C68" s="178" t="s">
        <v>64</v>
      </c>
      <c r="D68" s="179"/>
      <c r="E68" s="179"/>
      <c r="F68" s="179"/>
      <c r="G68" s="179"/>
      <c r="H68" s="179"/>
      <c r="I68" s="179"/>
      <c r="J68" s="179"/>
      <c r="K68" s="179"/>
      <c r="L68" s="179"/>
      <c r="M68" s="179"/>
      <c r="N68" s="180"/>
      <c r="O68" s="19"/>
      <c r="P68" s="81"/>
    </row>
    <row r="69" spans="2:16">
      <c r="B69" s="80"/>
      <c r="C69" s="18"/>
      <c r="D69" s="17"/>
      <c r="E69" s="17"/>
      <c r="F69" s="17"/>
      <c r="G69" s="17"/>
      <c r="H69" s="17"/>
      <c r="I69" s="17"/>
      <c r="J69" s="17"/>
      <c r="K69" s="17"/>
      <c r="L69" s="17"/>
      <c r="M69" s="17"/>
      <c r="N69" s="17"/>
      <c r="O69" s="16"/>
      <c r="P69" s="81"/>
    </row>
    <row r="70" spans="2:16">
      <c r="B70" s="80"/>
      <c r="C70" s="7"/>
      <c r="O70" s="6"/>
      <c r="P70" s="81"/>
    </row>
    <row r="71" spans="2:16">
      <c r="B71" s="80"/>
      <c r="C71" s="7"/>
      <c r="O71" s="6"/>
      <c r="P71" s="81"/>
    </row>
    <row r="72" spans="2:16">
      <c r="B72" s="80"/>
      <c r="C72" s="7"/>
      <c r="H72" s="9" t="s">
        <v>65</v>
      </c>
      <c r="I72" s="9"/>
      <c r="J72" s="9"/>
      <c r="K72" s="9"/>
      <c r="O72" s="6"/>
      <c r="P72" s="81"/>
    </row>
    <row r="73" spans="2:16" ht="13.5">
      <c r="B73" s="80"/>
      <c r="C73" s="15"/>
      <c r="D73" s="84"/>
      <c r="E73" s="84"/>
      <c r="F73" s="84"/>
      <c r="G73" s="84"/>
      <c r="H73" s="9" t="s">
        <v>66</v>
      </c>
      <c r="I73" s="84"/>
      <c r="J73" s="84"/>
      <c r="K73" s="84"/>
      <c r="L73" s="84"/>
      <c r="M73" s="84"/>
      <c r="N73" s="84"/>
      <c r="O73" s="14"/>
      <c r="P73" s="81"/>
    </row>
    <row r="74" spans="2:16" ht="13.5">
      <c r="B74" s="80"/>
      <c r="C74" s="15"/>
      <c r="D74" s="84"/>
      <c r="E74" s="84"/>
      <c r="F74" s="84"/>
      <c r="G74" s="84"/>
      <c r="H74" s="9" t="s">
        <v>67</v>
      </c>
      <c r="K74" s="84"/>
      <c r="L74" s="84"/>
      <c r="M74" s="84"/>
      <c r="N74" s="84"/>
      <c r="O74" s="14"/>
      <c r="P74" s="81"/>
    </row>
    <row r="75" spans="2:16">
      <c r="B75" s="80"/>
      <c r="C75" s="10"/>
      <c r="D75" s="85"/>
      <c r="E75" s="85"/>
      <c r="F75" s="85"/>
      <c r="G75" s="85"/>
      <c r="H75" s="9" t="s">
        <v>68</v>
      </c>
      <c r="I75" s="85"/>
      <c r="J75" s="85"/>
      <c r="K75" s="85"/>
      <c r="L75" s="85"/>
      <c r="M75" s="85"/>
      <c r="N75" s="85"/>
      <c r="O75" s="4"/>
      <c r="P75" s="81"/>
    </row>
    <row r="76" spans="2:16">
      <c r="B76" s="80"/>
      <c r="C76" s="7"/>
      <c r="H76" s="1" t="s">
        <v>69</v>
      </c>
      <c r="O76" s="6"/>
      <c r="P76" s="81"/>
    </row>
    <row r="77" spans="2:16" ht="13.5">
      <c r="B77" s="80"/>
      <c r="C77" s="13" t="s">
        <v>70</v>
      </c>
      <c r="D77" s="73"/>
      <c r="E77" s="73"/>
      <c r="F77" s="73"/>
      <c r="G77" s="73"/>
      <c r="H77" s="73"/>
      <c r="I77" s="73"/>
      <c r="J77" s="73"/>
      <c r="K77" s="73"/>
      <c r="L77" s="73"/>
      <c r="M77" s="73"/>
      <c r="N77" s="73"/>
      <c r="O77" s="12"/>
      <c r="P77" s="81"/>
    </row>
    <row r="78" spans="2:16">
      <c r="B78" s="80"/>
      <c r="C78" s="202"/>
      <c r="D78" s="203"/>
      <c r="E78" s="203"/>
      <c r="F78" s="203"/>
      <c r="G78" s="203"/>
      <c r="H78" s="203"/>
      <c r="I78" s="203"/>
      <c r="J78" s="203"/>
      <c r="K78" s="203"/>
      <c r="L78" s="203"/>
      <c r="M78" s="203"/>
      <c r="N78" s="203"/>
      <c r="O78" s="204"/>
      <c r="P78" s="81"/>
    </row>
    <row r="79" spans="2:16">
      <c r="B79" s="80"/>
      <c r="C79" s="202"/>
      <c r="D79" s="203"/>
      <c r="E79" s="203"/>
      <c r="F79" s="203"/>
      <c r="G79" s="203"/>
      <c r="H79" s="203"/>
      <c r="I79" s="203"/>
      <c r="J79" s="203"/>
      <c r="K79" s="203"/>
      <c r="L79" s="203"/>
      <c r="M79" s="203"/>
      <c r="N79" s="203"/>
      <c r="O79" s="204"/>
      <c r="P79" s="81"/>
    </row>
    <row r="80" spans="2:16">
      <c r="B80" s="80"/>
      <c r="C80" s="10"/>
      <c r="D80" s="85"/>
      <c r="E80" s="85"/>
      <c r="F80" s="85"/>
      <c r="G80" s="85"/>
      <c r="H80" s="85"/>
      <c r="I80" s="85"/>
      <c r="J80" s="85"/>
      <c r="K80" s="85"/>
      <c r="L80" s="85"/>
      <c r="M80" s="85"/>
      <c r="N80" s="85"/>
      <c r="O80" s="4"/>
      <c r="P80" s="81"/>
    </row>
    <row r="81" spans="2:16">
      <c r="B81" s="80"/>
      <c r="C81" s="11" t="s">
        <v>71</v>
      </c>
      <c r="D81" s="85"/>
      <c r="E81" s="85"/>
      <c r="F81" s="85"/>
      <c r="G81" s="85"/>
      <c r="H81" s="85"/>
      <c r="I81" s="85"/>
      <c r="J81" s="85"/>
      <c r="K81" s="85"/>
      <c r="L81" s="85"/>
      <c r="M81" s="85"/>
      <c r="N81" s="85"/>
      <c r="O81" s="4"/>
      <c r="P81" s="81"/>
    </row>
    <row r="82" spans="2:16" ht="12.75" customHeight="1">
      <c r="B82" s="80"/>
      <c r="C82" s="199" t="s">
        <v>72</v>
      </c>
      <c r="D82" s="200"/>
      <c r="E82" s="200"/>
      <c r="F82" s="200"/>
      <c r="G82" s="200"/>
      <c r="H82" s="200"/>
      <c r="I82" s="200"/>
      <c r="J82" s="200"/>
      <c r="K82" s="200"/>
      <c r="L82" s="200"/>
      <c r="M82" s="200"/>
      <c r="N82" s="200"/>
      <c r="O82" s="201"/>
      <c r="P82" s="81"/>
    </row>
    <row r="83" spans="2:16">
      <c r="B83" s="80"/>
      <c r="C83" s="199"/>
      <c r="D83" s="200"/>
      <c r="E83" s="200"/>
      <c r="F83" s="200"/>
      <c r="G83" s="200"/>
      <c r="H83" s="200"/>
      <c r="I83" s="200"/>
      <c r="J83" s="200"/>
      <c r="K83" s="200"/>
      <c r="L83" s="200"/>
      <c r="M83" s="200"/>
      <c r="N83" s="200"/>
      <c r="O83" s="201"/>
      <c r="P83" s="81"/>
    </row>
    <row r="84" spans="2:16" ht="12.95" customHeight="1">
      <c r="B84" s="80"/>
      <c r="C84" s="199" t="s">
        <v>73</v>
      </c>
      <c r="D84" s="200"/>
      <c r="E84" s="200"/>
      <c r="F84" s="200"/>
      <c r="G84" s="200"/>
      <c r="H84" s="200"/>
      <c r="I84" s="200"/>
      <c r="J84" s="200"/>
      <c r="K84" s="200"/>
      <c r="L84" s="200"/>
      <c r="M84" s="200"/>
      <c r="N84" s="200"/>
      <c r="O84" s="201"/>
      <c r="P84" s="81"/>
    </row>
    <row r="85" spans="2:16">
      <c r="B85" s="80"/>
      <c r="C85" s="199"/>
      <c r="D85" s="200"/>
      <c r="E85" s="200"/>
      <c r="F85" s="200"/>
      <c r="G85" s="200"/>
      <c r="H85" s="200"/>
      <c r="I85" s="200"/>
      <c r="J85" s="200"/>
      <c r="K85" s="200"/>
      <c r="L85" s="200"/>
      <c r="M85" s="200"/>
      <c r="N85" s="200"/>
      <c r="O85" s="201"/>
      <c r="P85" s="81"/>
    </row>
    <row r="86" spans="2:16">
      <c r="B86" s="80"/>
      <c r="C86" s="10"/>
      <c r="D86" s="85"/>
      <c r="E86" s="85"/>
      <c r="F86" s="85"/>
      <c r="G86" s="85"/>
      <c r="H86" s="85"/>
      <c r="I86" s="85"/>
      <c r="J86" s="85"/>
      <c r="K86" s="85"/>
      <c r="L86" s="85"/>
      <c r="M86" s="85"/>
      <c r="N86" s="85"/>
      <c r="O86" s="4"/>
      <c r="P86" s="81"/>
    </row>
    <row r="87" spans="2:16">
      <c r="B87" s="80"/>
      <c r="C87" s="7"/>
      <c r="H87" s="9" t="s">
        <v>65</v>
      </c>
      <c r="O87" s="6"/>
      <c r="P87" s="81"/>
    </row>
    <row r="88" spans="2:16">
      <c r="B88" s="80"/>
      <c r="C88" s="7"/>
      <c r="H88" s="1" t="s">
        <v>66</v>
      </c>
      <c r="I88" s="8"/>
      <c r="J88" s="8"/>
      <c r="K88" s="8"/>
      <c r="O88" s="6"/>
      <c r="P88" s="81"/>
    </row>
    <row r="89" spans="2:16">
      <c r="B89" s="80"/>
      <c r="C89" s="7"/>
      <c r="H89" s="1" t="s">
        <v>74</v>
      </c>
      <c r="I89" s="86"/>
      <c r="J89" s="86"/>
      <c r="K89" s="86"/>
      <c r="O89" s="6"/>
      <c r="P89" s="81"/>
    </row>
    <row r="90" spans="2:16">
      <c r="B90" s="80"/>
      <c r="C90" s="5"/>
      <c r="D90" s="85"/>
      <c r="E90" s="85"/>
      <c r="F90" s="85"/>
      <c r="G90" s="85"/>
      <c r="H90" s="1" t="s">
        <v>68</v>
      </c>
      <c r="L90" s="85"/>
      <c r="M90" s="85"/>
      <c r="N90" s="85"/>
      <c r="O90" s="4"/>
      <c r="P90" s="81"/>
    </row>
    <row r="91" spans="2:16" ht="17.25" customHeight="1">
      <c r="B91" s="80"/>
      <c r="C91" s="3"/>
      <c r="D91" s="87"/>
      <c r="E91" s="87"/>
      <c r="K91" s="191"/>
      <c r="L91" s="191"/>
      <c r="M91" s="191"/>
      <c r="N91" s="191"/>
      <c r="O91" s="192"/>
      <c r="P91" s="81"/>
    </row>
    <row r="92" spans="2:16" ht="18.75" customHeight="1" thickBot="1">
      <c r="B92" s="80"/>
      <c r="C92" s="195"/>
      <c r="D92" s="196"/>
      <c r="E92" s="196"/>
      <c r="F92" s="2"/>
      <c r="G92" s="2"/>
      <c r="H92" s="2"/>
      <c r="I92" s="2"/>
      <c r="J92" s="2"/>
      <c r="K92" s="193"/>
      <c r="L92" s="193"/>
      <c r="M92" s="193"/>
      <c r="N92" s="193"/>
      <c r="O92" s="194"/>
      <c r="P92" s="81"/>
    </row>
    <row r="93" spans="2:16" ht="13.5" thickBot="1">
      <c r="B93" s="88"/>
      <c r="C93" s="89"/>
      <c r="D93" s="89"/>
      <c r="E93" s="89"/>
      <c r="F93" s="89"/>
      <c r="G93" s="89"/>
      <c r="H93" s="89"/>
      <c r="I93" s="89"/>
      <c r="J93" s="89"/>
      <c r="K93" s="89"/>
      <c r="L93" s="89"/>
      <c r="M93" s="89"/>
      <c r="N93" s="89"/>
      <c r="O93" s="89"/>
      <c r="P93" s="90"/>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INDICAR CÓDIGO DEL ITEM DE PAGO</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Alvaro Hernan Restrepo Guzman</cp:lastModifiedBy>
  <cp:revision/>
  <cp:lastPrinted>2020-02-14T22:15:33Z</cp:lastPrinted>
  <dcterms:created xsi:type="dcterms:W3CDTF">2006-06-27T16:47:25Z</dcterms:created>
  <dcterms:modified xsi:type="dcterms:W3CDTF">2026-05-20T13:25:49Z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