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olina.restrepo\Desktop\Operador Logístico\2026\Expediente Pre-Contractual\"/>
    </mc:Choice>
  </mc:AlternateContent>
  <xr:revisionPtr revIDLastSave="0" documentId="13_ncr:1_{A318AF46-B863-4E9D-8176-CC666ABD051D}" xr6:coauthVersionLast="36" xr6:coauthVersionMax="36" xr10:uidLastSave="{00000000-0000-0000-0000-000000000000}"/>
  <bookViews>
    <workbookView xWindow="0" yWindow="0" windowWidth="24000" windowHeight="9225" activeTab="2" xr2:uid="{AF756142-FD28-4CC9-A96A-B574CAC4A656}"/>
  </bookViews>
  <sheets>
    <sheet name="Presupuesto 2026" sheetId="3" r:id="rId1"/>
    <sheet name="CDP" sheetId="5" r:id="rId2"/>
    <sheet name="Proyectos" sheetId="6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3" i="3" l="1"/>
  <c r="B30" i="5" l="1"/>
  <c r="E13" i="5"/>
  <c r="C20" i="3" l="1"/>
  <c r="E13" i="3"/>
  <c r="C2" i="3"/>
  <c r="C30" i="3" l="1"/>
  <c r="C13" i="3" l="1"/>
  <c r="C12" i="3" l="1"/>
  <c r="C29" i="3" l="1"/>
  <c r="C22" i="3"/>
  <c r="C18" i="3"/>
  <c r="C17" i="3"/>
  <c r="C16" i="3"/>
  <c r="C6" i="3"/>
</calcChain>
</file>

<file path=xl/sharedStrings.xml><?xml version="1.0" encoding="utf-8"?>
<sst xmlns="http://schemas.openxmlformats.org/spreadsheetml/2006/main" count="310" uniqueCount="113">
  <si>
    <t>Secretaría</t>
  </si>
  <si>
    <t xml:space="preserve">Planeación </t>
  </si>
  <si>
    <t xml:space="preserve">Desarrollo </t>
  </si>
  <si>
    <t>Mujer y Familia</t>
  </si>
  <si>
    <t>Movilidad</t>
  </si>
  <si>
    <t>Infraestructura</t>
  </si>
  <si>
    <t>Servicios Administrativos</t>
  </si>
  <si>
    <t xml:space="preserve">Salud </t>
  </si>
  <si>
    <t>Seguridad y Convivencia</t>
  </si>
  <si>
    <t>Educación</t>
  </si>
  <si>
    <t>Comunicaciones y TI</t>
  </si>
  <si>
    <t>Totales</t>
  </si>
  <si>
    <t>CDP N°</t>
  </si>
  <si>
    <t xml:space="preserve">Valor </t>
  </si>
  <si>
    <t xml:space="preserve">Rubro </t>
  </si>
  <si>
    <t xml:space="preserve">Descripción </t>
  </si>
  <si>
    <t>109.2.3.2.02.02.009.246618</t>
  </si>
  <si>
    <t>Formulación e implementación del Plan de Movilidad Sostenible.</t>
  </si>
  <si>
    <t>Revisión, ajuste, construcción e implementación de la política pública para la gestión del riesgo, prevención y atención de desastres</t>
  </si>
  <si>
    <t>105.2.3.2.02.02.006.250043</t>
  </si>
  <si>
    <t>105.2.3.2.02.02.006.247256</t>
  </si>
  <si>
    <t xml:space="preserve">Dotación de instrumentos de gestión territorial, de planeación y financieros </t>
  </si>
  <si>
    <t xml:space="preserve">Ordenamiento territorial y desarrollo urbano y rural </t>
  </si>
  <si>
    <t>104.2.1.2.02.02.009.000000</t>
  </si>
  <si>
    <t>Servicios personales e indirectos</t>
  </si>
  <si>
    <t>114.2.3.2.02.02.009.246907</t>
  </si>
  <si>
    <t>114.2.3.2.02.02.009.251875</t>
  </si>
  <si>
    <t>114.2.3.2.02.02.009.251442</t>
  </si>
  <si>
    <t>114.2.3.2.02.02.009.251879</t>
  </si>
  <si>
    <t>114.2.3.2.02.02.009.251441</t>
  </si>
  <si>
    <t xml:space="preserve">Servicio de atención integral a la fauna </t>
  </si>
  <si>
    <t>Generación y formalización del empleo</t>
  </si>
  <si>
    <t xml:space="preserve">Optimización de los procesos de participación, gestión, inclusión social </t>
  </si>
  <si>
    <t>Servicio de promoción y difusción de los sectores productivos para la población vulnerable</t>
  </si>
  <si>
    <t xml:space="preserve">Fortalecimiento de la convivencia y la seguridad ciudadana para el emprendimiento, la empresa y empleabilidad </t>
  </si>
  <si>
    <t>Mejoramiento del desarrollo integral del servidor público, su autoestima y el entorno laboral y familiar</t>
  </si>
  <si>
    <t>111.2.3.2.02.02.006.250042</t>
  </si>
  <si>
    <t>Servicios de promoción a la participación ciudadana y la garantía de derechos humanos a la población</t>
  </si>
  <si>
    <t>113.2.3.3.02.02.009.256037</t>
  </si>
  <si>
    <t>Fortalecimiento de la convivencia y la seguridad ciudadana</t>
  </si>
  <si>
    <t>Aporte</t>
  </si>
  <si>
    <t xml:space="preserve">Destinación </t>
  </si>
  <si>
    <t xml:space="preserve">Operación Logística </t>
  </si>
  <si>
    <r>
      <rPr>
        <b/>
        <sz val="11"/>
        <color theme="1"/>
        <rFont val="Calibri"/>
        <family val="2"/>
        <scheme val="minor"/>
      </rPr>
      <t>Objeto:</t>
    </r>
    <r>
      <rPr>
        <sz val="11"/>
        <color theme="1"/>
        <rFont val="Calibri"/>
        <family val="2"/>
        <scheme val="minor"/>
      </rPr>
      <t xml:space="preserve"> Prestación del servicio de operación técnica y logística para las actividades y eventos de las diferentes secretarías del Municipio de Caldas - Antioquia</t>
    </r>
  </si>
  <si>
    <t>Transporte</t>
  </si>
  <si>
    <t>114.2.3.2.02.02.006.246571</t>
  </si>
  <si>
    <t>Incorporación productiva de pequeños productores rurales</t>
  </si>
  <si>
    <t>110.2.3.2.02.02.006.246553</t>
  </si>
  <si>
    <t>Servicio de alimentación escolar (PAE) para la permanencia educativa</t>
  </si>
  <si>
    <t xml:space="preserve">Innovación y fortalecimiento pedagógico para el mejoramiento de la calidad de la educación </t>
  </si>
  <si>
    <t>110.2.3.2.02.02.009.252317</t>
  </si>
  <si>
    <t>112.2.3.2.02.02.008.254666</t>
  </si>
  <si>
    <t>107.2.3.2.02.02.008.254648</t>
  </si>
  <si>
    <t>108.2.3.2.02.02.009.250045</t>
  </si>
  <si>
    <t>108.2.3.2.02.02.009.246833</t>
  </si>
  <si>
    <t>RB Servicio de atención y protección integral al adulto mayor</t>
  </si>
  <si>
    <t>Revisión, ajuste, construcción e implementación de las políticas públicas en Salud</t>
  </si>
  <si>
    <t xml:space="preserve">Proyecto </t>
  </si>
  <si>
    <t xml:space="preserve">Dimensión </t>
  </si>
  <si>
    <t xml:space="preserve">Componente </t>
  </si>
  <si>
    <t xml:space="preserve">Programa </t>
  </si>
  <si>
    <t>Ambiental</t>
  </si>
  <si>
    <t>Gestión Territorial</t>
  </si>
  <si>
    <t>Fortalecimiento a la gestión y dirección de la administración pública territorial</t>
  </si>
  <si>
    <t>Dotación de instrumentos de gestión territorial, de planeación y financieros en el municipio de Caldas, Antioquia.</t>
  </si>
  <si>
    <t>Ordenamiento territorial y desarrollo urbano</t>
  </si>
  <si>
    <t>Ordenamiento territorial y desarrollo urbano y rural en el municipio de Caldas, Antioquia.</t>
  </si>
  <si>
    <t>Sociocultural  y espiritual</t>
  </si>
  <si>
    <t>Bienestar Animal</t>
  </si>
  <si>
    <t>Servicio de atención integral a la fauna en el municipio de Caldas, Antioquia.</t>
  </si>
  <si>
    <t>Económica</t>
  </si>
  <si>
    <t>Emprendimiento, empresa y empleabilidad</t>
  </si>
  <si>
    <t>Generación y formalización del empleo en el municipio de Caldas, Antioquia.</t>
  </si>
  <si>
    <t>Político institucional</t>
  </si>
  <si>
    <t>Desarrollo Comunitario</t>
  </si>
  <si>
    <t>Inclusión social y productiva para la población en situación de vulnerabilidad</t>
  </si>
  <si>
    <t>Optimizacion de los procesos de participacion, gestión, inclusión social en el municipio de Caldas, Antioquia.</t>
  </si>
  <si>
    <t>Discapacidad</t>
  </si>
  <si>
    <t>Fomento de la investigación, desarrollo tecnológico e innovación del sector trabajo</t>
  </si>
  <si>
    <t>Servicio de promoción y difusión de los sectores productivos para la población vulnerable en el municipio de Caldas, Antioquia.</t>
  </si>
  <si>
    <t>Desarrollo Agropecuario</t>
  </si>
  <si>
    <t>Inclusión productiva de pequeños productores rurales</t>
  </si>
  <si>
    <t>Incorporación productiva de pequeños productores rurales en el municipio de Caldas, Antioquia.</t>
  </si>
  <si>
    <t>Espiritual</t>
  </si>
  <si>
    <t>Fortalecimiento del buen gobierno para el respeto y garantía de los derechos humanos</t>
  </si>
  <si>
    <t>Servicio de promoción a la participación ciudadana y la garantía de derechos humanos a la población vulnerable, en el municipio de Caldas, Antioquia.</t>
  </si>
  <si>
    <t>Movilidad y transporte</t>
  </si>
  <si>
    <t>Seguridad de transporte</t>
  </si>
  <si>
    <t>Formulación, implementación y seguimiento del Plan de Movilidad Sostenible, en el municipio de Caldas, Antioquia.</t>
  </si>
  <si>
    <t>Revisión , ajuste, construcción e implementación de la política pública para la gestión del riesgo, prevención y atención de desastres, en el municipio de Caldas, Antioquia</t>
  </si>
  <si>
    <t>Gestión del Riesgo</t>
  </si>
  <si>
    <t>Gestión del riesgo de desastres y emergencias</t>
  </si>
  <si>
    <t>Gobierno territorial</t>
  </si>
  <si>
    <t>Derechos fundamentales del trabajo y fortalecimiento del diálogo social</t>
  </si>
  <si>
    <t>Mejoramiento del desarrollo integral del servidor público, su autoestima y el entorno familiar y laboral, en el municipio de Caldas, Antioquia.</t>
  </si>
  <si>
    <t>Salud</t>
  </si>
  <si>
    <t>Revisión, ajuste, construcción e implementación de las políticas públicas en salud en el municipio de Caldas, Antioquia.</t>
  </si>
  <si>
    <t>Adulto Mayor</t>
  </si>
  <si>
    <t>Atención integral de población en situación permanente de desprotección social y/o familiar</t>
  </si>
  <si>
    <t>Servicio de atención y protección integral al adulto mayor en el municipio de Caldas, Antioquia.</t>
  </si>
  <si>
    <t>Justicia y Seguridad Ciudadana</t>
  </si>
  <si>
    <t>Fortalecimiento de la convivencia y la seguridad ciudadana en el municipio de Caldas, Antioquia.</t>
  </si>
  <si>
    <t>Calidad, cobertura y fortalecimiento de la educación inicial, prescolar, básica y media</t>
  </si>
  <si>
    <t>Servicio de alimentación escolar (PAE) para la permanencia educativa en el municipio de Caldas, Antioquia.</t>
  </si>
  <si>
    <t>Innovación y fortalecimiento pedagógico para el mejoramiento de la calidad de la educación en el municipio de Caldas, Antioquia.</t>
  </si>
  <si>
    <t>N/A</t>
  </si>
  <si>
    <t>110.2.3.2.02.02.009.246837</t>
  </si>
  <si>
    <t>110.2.3.2.02.02.009.247267</t>
  </si>
  <si>
    <t xml:space="preserve">R 10% Servicios de apoyo  a los procesos de formación, participación, gestión y promoción artística y cultural </t>
  </si>
  <si>
    <t>10% Actualización del Plan Decenal de Cultura 2025-2034</t>
  </si>
  <si>
    <t>Cultura</t>
  </si>
  <si>
    <t>Promoción y acceso efectivo a procesos culturales y artísticos</t>
  </si>
  <si>
    <t>Transformación y fortalecimiento de la Biblioteca Pública y las bibliotecas escolares, en el municipio de Caldas, Antioquia.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</si>
</sst>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4" fontId="0" fillId="0" borderId="1" xfId="0" applyNumberForma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0" fillId="0" borderId="1" xfId="1" applyNumberFormat="1" applyFont="1" applyFill="1" applyBorder="1" applyAlignment="1">
      <alignment horizontal="left" vertical="center"/>
    </xf>
    <xf numFmtId="44" fontId="0" fillId="0" borderId="1" xfId="0" applyNumberForma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1" applyNumberFormat="1" applyFont="1" applyBorder="1" applyAlignment="1">
      <alignment horizontal="left" vertical="center"/>
    </xf>
    <xf numFmtId="44" fontId="0" fillId="0" borderId="1" xfId="0" applyNumberFormat="1" applyBorder="1" applyAlignment="1">
      <alignment horizontal="left" vertical="center"/>
    </xf>
    <xf numFmtId="44" fontId="0" fillId="0" borderId="1" xfId="1" applyFont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44" fontId="0" fillId="0" borderId="1" xfId="1" applyFont="1" applyFill="1" applyBorder="1" applyAlignment="1">
      <alignment horizontal="left" vertical="center"/>
    </xf>
    <xf numFmtId="0" fontId="0" fillId="0" borderId="2" xfId="1" applyNumberFormat="1" applyFont="1" applyFill="1" applyBorder="1" applyAlignment="1">
      <alignment horizontal="left" vertical="center" wrapText="1"/>
    </xf>
    <xf numFmtId="0" fontId="0" fillId="0" borderId="4" xfId="1" applyNumberFormat="1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4" fontId="0" fillId="0" borderId="2" xfId="0" applyNumberFormat="1" applyBorder="1" applyAlignment="1">
      <alignment horizontal="left" vertical="center"/>
    </xf>
    <xf numFmtId="44" fontId="0" fillId="0" borderId="3" xfId="0" applyNumberFormat="1" applyBorder="1" applyAlignment="1">
      <alignment horizontal="left" vertical="center"/>
    </xf>
    <xf numFmtId="44" fontId="0" fillId="0" borderId="4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4" fontId="0" fillId="0" borderId="2" xfId="0" applyNumberFormat="1" applyBorder="1" applyAlignment="1">
      <alignment horizontal="center" vertical="center"/>
    </xf>
    <xf numFmtId="44" fontId="0" fillId="0" borderId="3" xfId="0" applyNumberFormat="1" applyBorder="1" applyAlignment="1">
      <alignment horizontal="center" vertical="center"/>
    </xf>
    <xf numFmtId="44" fontId="0" fillId="0" borderId="4" xfId="0" applyNumberFormat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1" xfId="1" applyNumberFormat="1" applyFont="1" applyBorder="1" applyAlignment="1">
      <alignment horizontal="left" vertical="center" wrapText="1"/>
    </xf>
    <xf numFmtId="0" fontId="0" fillId="0" borderId="1" xfId="1" applyNumberFormat="1" applyFont="1" applyBorder="1" applyAlignment="1">
      <alignment horizontal="left" vertical="center"/>
    </xf>
    <xf numFmtId="44" fontId="0" fillId="0" borderId="1" xfId="0" applyNumberFormat="1" applyBorder="1" applyAlignment="1">
      <alignment horizontal="left" vertical="center"/>
    </xf>
    <xf numFmtId="44" fontId="0" fillId="0" borderId="1" xfId="1" applyFont="1" applyBorder="1" applyAlignment="1">
      <alignment horizontal="left" vertical="center"/>
    </xf>
    <xf numFmtId="0" fontId="0" fillId="0" borderId="2" xfId="1" applyNumberFormat="1" applyFont="1" applyFill="1" applyBorder="1" applyAlignment="1">
      <alignment horizontal="left" vertical="center"/>
    </xf>
    <xf numFmtId="0" fontId="0" fillId="0" borderId="4" xfId="1" applyNumberFormat="1" applyFont="1" applyFill="1" applyBorder="1" applyAlignment="1">
      <alignment horizontal="left" vertical="center"/>
    </xf>
    <xf numFmtId="44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51674-D970-49DD-81C0-EFAAA196E1AE}">
  <sheetPr codeName="Hoja1"/>
  <dimension ref="A1:G34"/>
  <sheetViews>
    <sheetView topLeftCell="A11" zoomScale="70" zoomScaleNormal="70" workbookViewId="0">
      <selection activeCell="D27" sqref="D27:D28"/>
    </sheetView>
  </sheetViews>
  <sheetFormatPr baseColWidth="10" defaultRowHeight="15" x14ac:dyDescent="0.25"/>
  <cols>
    <col min="1" max="2" width="29.28515625" customWidth="1"/>
    <col min="3" max="3" width="20.5703125" bestFit="1" customWidth="1"/>
    <col min="4" max="4" width="9.5703125" bestFit="1" customWidth="1"/>
    <col min="5" max="5" width="20.5703125" bestFit="1" customWidth="1"/>
    <col min="6" max="6" width="28.85546875" bestFit="1" customWidth="1"/>
    <col min="7" max="7" width="63" bestFit="1" customWidth="1"/>
  </cols>
  <sheetData>
    <row r="1" spans="1:7" x14ac:dyDescent="0.25">
      <c r="A1" s="1" t="s">
        <v>0</v>
      </c>
      <c r="B1" s="1" t="s">
        <v>41</v>
      </c>
      <c r="C1" s="1" t="s">
        <v>40</v>
      </c>
      <c r="D1" s="2" t="s">
        <v>12</v>
      </c>
      <c r="E1" s="2" t="s">
        <v>13</v>
      </c>
      <c r="F1" s="2" t="s">
        <v>14</v>
      </c>
      <c r="G1" s="2" t="s">
        <v>15</v>
      </c>
    </row>
    <row r="2" spans="1:7" ht="30" x14ac:dyDescent="0.25">
      <c r="A2" s="20" t="s">
        <v>1</v>
      </c>
      <c r="B2" s="26" t="s">
        <v>42</v>
      </c>
      <c r="C2" s="23">
        <f>E2+E3+E4+E5</f>
        <v>59331493</v>
      </c>
      <c r="D2" s="34">
        <v>479</v>
      </c>
      <c r="E2" s="11">
        <v>9331493</v>
      </c>
      <c r="F2" s="8" t="s">
        <v>19</v>
      </c>
      <c r="G2" s="3" t="s">
        <v>21</v>
      </c>
    </row>
    <row r="3" spans="1:7" x14ac:dyDescent="0.25">
      <c r="A3" s="22"/>
      <c r="B3" s="26"/>
      <c r="C3" s="24"/>
      <c r="D3" s="34"/>
      <c r="E3" s="11">
        <v>20000000</v>
      </c>
      <c r="F3" s="8" t="s">
        <v>20</v>
      </c>
      <c r="G3" s="8" t="s">
        <v>22</v>
      </c>
    </row>
    <row r="4" spans="1:7" x14ac:dyDescent="0.25">
      <c r="A4" s="22"/>
      <c r="B4" s="20" t="s">
        <v>44</v>
      </c>
      <c r="C4" s="24"/>
      <c r="D4" s="18">
        <v>859</v>
      </c>
      <c r="E4" s="17">
        <v>15000000</v>
      </c>
      <c r="F4" s="8" t="s">
        <v>20</v>
      </c>
      <c r="G4" s="8" t="s">
        <v>22</v>
      </c>
    </row>
    <row r="5" spans="1:7" x14ac:dyDescent="0.25">
      <c r="A5" s="21"/>
      <c r="B5" s="21"/>
      <c r="C5" s="25"/>
      <c r="D5" s="19"/>
      <c r="E5" s="17">
        <v>15000000</v>
      </c>
      <c r="F5" s="8" t="s">
        <v>20</v>
      </c>
      <c r="G5" s="8" t="s">
        <v>22</v>
      </c>
    </row>
    <row r="6" spans="1:7" x14ac:dyDescent="0.25">
      <c r="A6" s="26" t="s">
        <v>2</v>
      </c>
      <c r="B6" s="26" t="s">
        <v>42</v>
      </c>
      <c r="C6" s="36">
        <f>SUM(E6:E11)</f>
        <v>430089280</v>
      </c>
      <c r="D6" s="35">
        <v>567</v>
      </c>
      <c r="E6" s="11">
        <v>34100170</v>
      </c>
      <c r="F6" s="8" t="s">
        <v>25</v>
      </c>
      <c r="G6" s="3" t="s">
        <v>30</v>
      </c>
    </row>
    <row r="7" spans="1:7" x14ac:dyDescent="0.25">
      <c r="A7" s="26"/>
      <c r="B7" s="26"/>
      <c r="C7" s="26"/>
      <c r="D7" s="35"/>
      <c r="E7" s="11">
        <v>17191000</v>
      </c>
      <c r="F7" s="8" t="s">
        <v>26</v>
      </c>
      <c r="G7" s="3" t="s">
        <v>31</v>
      </c>
    </row>
    <row r="8" spans="1:7" ht="30" x14ac:dyDescent="0.25">
      <c r="A8" s="26"/>
      <c r="B8" s="26"/>
      <c r="C8" s="26"/>
      <c r="D8" s="35"/>
      <c r="E8" s="11">
        <v>12146110</v>
      </c>
      <c r="F8" s="8" t="s">
        <v>27</v>
      </c>
      <c r="G8" s="3" t="s">
        <v>32</v>
      </c>
    </row>
    <row r="9" spans="1:7" ht="30" x14ac:dyDescent="0.25">
      <c r="A9" s="26"/>
      <c r="B9" s="26"/>
      <c r="C9" s="26"/>
      <c r="D9" s="35"/>
      <c r="E9" s="11">
        <v>16652000</v>
      </c>
      <c r="F9" s="8" t="s">
        <v>27</v>
      </c>
      <c r="G9" s="3" t="s">
        <v>32</v>
      </c>
    </row>
    <row r="10" spans="1:7" ht="30" x14ac:dyDescent="0.25">
      <c r="A10" s="26"/>
      <c r="B10" s="26"/>
      <c r="C10" s="26"/>
      <c r="D10" s="35"/>
      <c r="E10" s="11">
        <v>100000000</v>
      </c>
      <c r="F10" s="8" t="s">
        <v>28</v>
      </c>
      <c r="G10" s="3" t="s">
        <v>33</v>
      </c>
    </row>
    <row r="11" spans="1:7" ht="30" x14ac:dyDescent="0.25">
      <c r="A11" s="26"/>
      <c r="B11" s="26"/>
      <c r="C11" s="26"/>
      <c r="D11" s="35"/>
      <c r="E11" s="11">
        <v>250000000</v>
      </c>
      <c r="F11" s="8" t="s">
        <v>29</v>
      </c>
      <c r="G11" s="3" t="s">
        <v>34</v>
      </c>
    </row>
    <row r="12" spans="1:7" x14ac:dyDescent="0.25">
      <c r="A12" s="26"/>
      <c r="B12" s="8" t="s">
        <v>44</v>
      </c>
      <c r="C12" s="10">
        <f>E12</f>
        <v>35413620</v>
      </c>
      <c r="D12" s="9">
        <v>729</v>
      </c>
      <c r="E12" s="11">
        <v>35413620</v>
      </c>
      <c r="F12" s="8" t="s">
        <v>45</v>
      </c>
      <c r="G12" s="3" t="s">
        <v>46</v>
      </c>
    </row>
    <row r="13" spans="1:7" ht="30" x14ac:dyDescent="0.25">
      <c r="A13" s="26" t="s">
        <v>3</v>
      </c>
      <c r="B13" s="26" t="s">
        <v>42</v>
      </c>
      <c r="C13" s="23">
        <f>SUM(E13:E15)</f>
        <v>367134943</v>
      </c>
      <c r="D13" s="35">
        <v>932</v>
      </c>
      <c r="E13" s="11">
        <f>324393000-49025340</f>
        <v>275367660</v>
      </c>
      <c r="F13" s="8" t="s">
        <v>36</v>
      </c>
      <c r="G13" s="3" t="s">
        <v>37</v>
      </c>
    </row>
    <row r="14" spans="1:7" ht="30" x14ac:dyDescent="0.25">
      <c r="A14" s="26"/>
      <c r="B14" s="26"/>
      <c r="C14" s="24"/>
      <c r="D14" s="35"/>
      <c r="E14" s="11">
        <v>77148003</v>
      </c>
      <c r="F14" s="8" t="s">
        <v>36</v>
      </c>
      <c r="G14" s="3" t="s">
        <v>37</v>
      </c>
    </row>
    <row r="15" spans="1:7" ht="30" x14ac:dyDescent="0.25">
      <c r="A15" s="26"/>
      <c r="B15" s="26"/>
      <c r="C15" s="25"/>
      <c r="D15" s="6">
        <v>801</v>
      </c>
      <c r="E15" s="11">
        <v>14619280</v>
      </c>
      <c r="F15" s="8" t="s">
        <v>36</v>
      </c>
      <c r="G15" s="3" t="s">
        <v>37</v>
      </c>
    </row>
    <row r="16" spans="1:7" x14ac:dyDescent="0.25">
      <c r="A16" s="8" t="s">
        <v>4</v>
      </c>
      <c r="B16" s="8" t="s">
        <v>42</v>
      </c>
      <c r="C16" s="10">
        <f>E16</f>
        <v>45000000</v>
      </c>
      <c r="D16" s="9">
        <v>434</v>
      </c>
      <c r="E16" s="11">
        <v>45000000</v>
      </c>
      <c r="F16" s="8" t="s">
        <v>16</v>
      </c>
      <c r="G16" s="8" t="s">
        <v>17</v>
      </c>
    </row>
    <row r="17" spans="1:7" ht="45" x14ac:dyDescent="0.25">
      <c r="A17" s="8" t="s">
        <v>5</v>
      </c>
      <c r="B17" s="8" t="s">
        <v>42</v>
      </c>
      <c r="C17" s="10">
        <f>E17</f>
        <v>20000000</v>
      </c>
      <c r="D17" s="9">
        <v>453</v>
      </c>
      <c r="E17" s="11">
        <v>20000000</v>
      </c>
      <c r="F17" s="8" t="s">
        <v>51</v>
      </c>
      <c r="G17" s="3" t="s">
        <v>18</v>
      </c>
    </row>
    <row r="18" spans="1:7" ht="30" x14ac:dyDescent="0.25">
      <c r="A18" s="26" t="s">
        <v>6</v>
      </c>
      <c r="B18" s="26" t="s">
        <v>42</v>
      </c>
      <c r="C18" s="36">
        <f>E18+E19</f>
        <v>120000000</v>
      </c>
      <c r="D18" s="35">
        <v>757</v>
      </c>
      <c r="E18" s="11">
        <v>2000000</v>
      </c>
      <c r="F18" s="8" t="s">
        <v>52</v>
      </c>
      <c r="G18" s="3" t="s">
        <v>35</v>
      </c>
    </row>
    <row r="19" spans="1:7" ht="30" x14ac:dyDescent="0.25">
      <c r="A19" s="26"/>
      <c r="B19" s="26"/>
      <c r="C19" s="26"/>
      <c r="D19" s="35"/>
      <c r="E19" s="11">
        <v>118000000</v>
      </c>
      <c r="F19" s="8" t="s">
        <v>52</v>
      </c>
      <c r="G19" s="3" t="s">
        <v>35</v>
      </c>
    </row>
    <row r="20" spans="1:7" ht="45" x14ac:dyDescent="0.25">
      <c r="A20" s="20" t="s">
        <v>7</v>
      </c>
      <c r="B20" s="8" t="s">
        <v>42</v>
      </c>
      <c r="C20" s="23">
        <f>E20+E21</f>
        <v>30580800</v>
      </c>
      <c r="D20" s="9">
        <v>531</v>
      </c>
      <c r="E20" s="11">
        <v>20580800</v>
      </c>
      <c r="F20" s="8" t="s">
        <v>53</v>
      </c>
      <c r="G20" s="3" t="s">
        <v>18</v>
      </c>
    </row>
    <row r="21" spans="1:7" x14ac:dyDescent="0.25">
      <c r="A21" s="21"/>
      <c r="B21" s="8" t="s">
        <v>44</v>
      </c>
      <c r="C21" s="25"/>
      <c r="D21" s="6">
        <v>882</v>
      </c>
      <c r="E21" s="17">
        <v>10000000</v>
      </c>
      <c r="F21" s="13" t="s">
        <v>54</v>
      </c>
      <c r="G21" s="12" t="s">
        <v>55</v>
      </c>
    </row>
    <row r="22" spans="1:7" x14ac:dyDescent="0.25">
      <c r="A22" s="3" t="s">
        <v>8</v>
      </c>
      <c r="B22" s="3" t="s">
        <v>42</v>
      </c>
      <c r="C22" s="4">
        <f>E22</f>
        <v>30000000</v>
      </c>
      <c r="D22" s="9">
        <v>680</v>
      </c>
      <c r="E22" s="11">
        <v>30000000</v>
      </c>
      <c r="F22" s="8" t="s">
        <v>38</v>
      </c>
      <c r="G22" s="8" t="s">
        <v>39</v>
      </c>
    </row>
    <row r="23" spans="1:7" ht="30" x14ac:dyDescent="0.25">
      <c r="A23" s="27" t="s">
        <v>9</v>
      </c>
      <c r="B23" s="8" t="s">
        <v>44</v>
      </c>
      <c r="C23" s="30">
        <f>SUM(E23:E28)</f>
        <v>409649331</v>
      </c>
      <c r="D23" s="9">
        <v>725</v>
      </c>
      <c r="E23" s="11">
        <v>20000000</v>
      </c>
      <c r="F23" s="8" t="s">
        <v>47</v>
      </c>
      <c r="G23" s="3" t="s">
        <v>48</v>
      </c>
    </row>
    <row r="24" spans="1:7" ht="30" x14ac:dyDescent="0.25">
      <c r="A24" s="28"/>
      <c r="B24" s="27" t="s">
        <v>42</v>
      </c>
      <c r="C24" s="31"/>
      <c r="D24" s="6">
        <v>726</v>
      </c>
      <c r="E24" s="7">
        <v>5114332</v>
      </c>
      <c r="F24" s="13" t="s">
        <v>50</v>
      </c>
      <c r="G24" s="12" t="s">
        <v>49</v>
      </c>
    </row>
    <row r="25" spans="1:7" ht="30" x14ac:dyDescent="0.25">
      <c r="A25" s="28"/>
      <c r="B25" s="28"/>
      <c r="C25" s="31"/>
      <c r="D25" s="38">
        <v>802</v>
      </c>
      <c r="E25" s="7">
        <v>180000000</v>
      </c>
      <c r="F25" s="13" t="s">
        <v>50</v>
      </c>
      <c r="G25" s="12" t="s">
        <v>49</v>
      </c>
    </row>
    <row r="26" spans="1:7" ht="30" x14ac:dyDescent="0.25">
      <c r="A26" s="28"/>
      <c r="B26" s="28"/>
      <c r="C26" s="31"/>
      <c r="D26" s="39"/>
      <c r="E26" s="7">
        <v>180000000</v>
      </c>
      <c r="F26" s="13" t="s">
        <v>50</v>
      </c>
      <c r="G26" s="12" t="s">
        <v>49</v>
      </c>
    </row>
    <row r="27" spans="1:7" ht="30" x14ac:dyDescent="0.25">
      <c r="A27" s="28"/>
      <c r="B27" s="28"/>
      <c r="C27" s="31"/>
      <c r="D27" s="38">
        <v>955</v>
      </c>
      <c r="E27" s="7">
        <v>20643631</v>
      </c>
      <c r="F27" s="16" t="s">
        <v>106</v>
      </c>
      <c r="G27" s="15" t="s">
        <v>108</v>
      </c>
    </row>
    <row r="28" spans="1:7" x14ac:dyDescent="0.25">
      <c r="A28" s="29"/>
      <c r="B28" s="29"/>
      <c r="C28" s="32"/>
      <c r="D28" s="39"/>
      <c r="E28" s="7">
        <v>3891368</v>
      </c>
      <c r="F28" s="16" t="s">
        <v>107</v>
      </c>
      <c r="G28" s="15" t="s">
        <v>109</v>
      </c>
    </row>
    <row r="29" spans="1:7" x14ac:dyDescent="0.25">
      <c r="A29" s="8" t="s">
        <v>10</v>
      </c>
      <c r="B29" s="8" t="s">
        <v>42</v>
      </c>
      <c r="C29" s="10">
        <f>E29</f>
        <v>65000000</v>
      </c>
      <c r="D29" s="9">
        <v>536</v>
      </c>
      <c r="E29" s="11">
        <v>65000000</v>
      </c>
      <c r="F29" s="8" t="s">
        <v>23</v>
      </c>
      <c r="G29" s="8" t="s">
        <v>24</v>
      </c>
    </row>
    <row r="30" spans="1:7" x14ac:dyDescent="0.25">
      <c r="A30" s="5" t="s">
        <v>11</v>
      </c>
      <c r="B30" s="5"/>
      <c r="C30" s="37">
        <f>SUM(E2:E29)</f>
        <v>1612199467</v>
      </c>
      <c r="D30" s="37"/>
      <c r="E30" s="37"/>
      <c r="F30" s="8"/>
      <c r="G30" s="8"/>
    </row>
    <row r="32" spans="1:7" ht="15" customHeight="1" x14ac:dyDescent="0.25">
      <c r="A32" s="33" t="s">
        <v>43</v>
      </c>
      <c r="B32" s="33"/>
      <c r="C32" s="33"/>
      <c r="D32" s="33"/>
      <c r="E32" s="33"/>
    </row>
    <row r="33" spans="1:5" x14ac:dyDescent="0.25">
      <c r="A33" s="33"/>
      <c r="B33" s="33"/>
      <c r="C33" s="33"/>
      <c r="D33" s="33"/>
      <c r="E33" s="33"/>
    </row>
    <row r="34" spans="1:5" x14ac:dyDescent="0.25">
      <c r="A34" s="33"/>
      <c r="B34" s="33"/>
      <c r="C34" s="33"/>
      <c r="D34" s="33"/>
      <c r="E34" s="33"/>
    </row>
  </sheetData>
  <mergeCells count="27">
    <mergeCell ref="D27:D28"/>
    <mergeCell ref="B24:B28"/>
    <mergeCell ref="A23:A28"/>
    <mergeCell ref="C23:C28"/>
    <mergeCell ref="A32:E34"/>
    <mergeCell ref="D2:D3"/>
    <mergeCell ref="D6:D11"/>
    <mergeCell ref="A18:A19"/>
    <mergeCell ref="D18:D19"/>
    <mergeCell ref="D13:D14"/>
    <mergeCell ref="C6:C11"/>
    <mergeCell ref="C18:C19"/>
    <mergeCell ref="C30:E30"/>
    <mergeCell ref="B2:B3"/>
    <mergeCell ref="C13:C15"/>
    <mergeCell ref="D25:D26"/>
    <mergeCell ref="A20:A21"/>
    <mergeCell ref="D4:D5"/>
    <mergeCell ref="B4:B5"/>
    <mergeCell ref="A2:A5"/>
    <mergeCell ref="C2:C5"/>
    <mergeCell ref="C20:C21"/>
    <mergeCell ref="B18:B19"/>
    <mergeCell ref="B6:B11"/>
    <mergeCell ref="A6:A12"/>
    <mergeCell ref="B13:B15"/>
    <mergeCell ref="A13:A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6F3FD-F734-4205-A1DD-DBDFADBCD9E0}">
  <sheetPr codeName="Hoja2"/>
  <dimension ref="A1:E30"/>
  <sheetViews>
    <sheetView zoomScale="55" zoomScaleNormal="55" workbookViewId="0">
      <selection activeCell="D27" sqref="D27:D28"/>
    </sheetView>
  </sheetViews>
  <sheetFormatPr baseColWidth="10" defaultRowHeight="15" x14ac:dyDescent="0.25"/>
  <cols>
    <col min="1" max="1" width="29.28515625" customWidth="1"/>
    <col min="2" max="2" width="28.85546875" bestFit="1" customWidth="1"/>
    <col min="3" max="3" width="63" bestFit="1" customWidth="1"/>
    <col min="4" max="4" width="9.5703125" bestFit="1" customWidth="1"/>
    <col min="5" max="5" width="20.5703125" bestFit="1" customWidth="1"/>
  </cols>
  <sheetData>
    <row r="1" spans="1:5" x14ac:dyDescent="0.25">
      <c r="A1" s="1" t="s">
        <v>0</v>
      </c>
      <c r="B1" s="2" t="s">
        <v>14</v>
      </c>
      <c r="C1" s="2" t="s">
        <v>15</v>
      </c>
      <c r="D1" s="2" t="s">
        <v>12</v>
      </c>
      <c r="E1" s="2" t="s">
        <v>13</v>
      </c>
    </row>
    <row r="2" spans="1:5" ht="30" x14ac:dyDescent="0.25">
      <c r="A2" s="20" t="s">
        <v>1</v>
      </c>
      <c r="B2" s="8" t="s">
        <v>19</v>
      </c>
      <c r="C2" s="3" t="s">
        <v>21</v>
      </c>
      <c r="D2" s="34">
        <v>479</v>
      </c>
      <c r="E2" s="11">
        <v>9331493</v>
      </c>
    </row>
    <row r="3" spans="1:5" x14ac:dyDescent="0.25">
      <c r="A3" s="22"/>
      <c r="B3" s="8" t="s">
        <v>20</v>
      </c>
      <c r="C3" s="8" t="s">
        <v>22</v>
      </c>
      <c r="D3" s="34"/>
      <c r="E3" s="11">
        <v>20000000</v>
      </c>
    </row>
    <row r="4" spans="1:5" x14ac:dyDescent="0.25">
      <c r="A4" s="22"/>
      <c r="B4" s="8" t="s">
        <v>20</v>
      </c>
      <c r="C4" s="8" t="s">
        <v>22</v>
      </c>
      <c r="D4" s="18">
        <v>859</v>
      </c>
      <c r="E4" s="17">
        <v>15000000</v>
      </c>
    </row>
    <row r="5" spans="1:5" x14ac:dyDescent="0.25">
      <c r="A5" s="21"/>
      <c r="B5" s="8" t="s">
        <v>20</v>
      </c>
      <c r="C5" s="8" t="s">
        <v>22</v>
      </c>
      <c r="D5" s="19"/>
      <c r="E5" s="17">
        <v>15000000</v>
      </c>
    </row>
    <row r="6" spans="1:5" x14ac:dyDescent="0.25">
      <c r="A6" s="26" t="s">
        <v>2</v>
      </c>
      <c r="B6" s="8" t="s">
        <v>25</v>
      </c>
      <c r="C6" s="3" t="s">
        <v>30</v>
      </c>
      <c r="D6" s="35">
        <v>567</v>
      </c>
      <c r="E6" s="11">
        <v>34100170</v>
      </c>
    </row>
    <row r="7" spans="1:5" x14ac:dyDescent="0.25">
      <c r="A7" s="26"/>
      <c r="B7" s="8" t="s">
        <v>26</v>
      </c>
      <c r="C7" s="3" t="s">
        <v>31</v>
      </c>
      <c r="D7" s="35"/>
      <c r="E7" s="11">
        <v>17191000</v>
      </c>
    </row>
    <row r="8" spans="1:5" ht="30" x14ac:dyDescent="0.25">
      <c r="A8" s="26"/>
      <c r="B8" s="8" t="s">
        <v>27</v>
      </c>
      <c r="C8" s="3" t="s">
        <v>32</v>
      </c>
      <c r="D8" s="35"/>
      <c r="E8" s="11">
        <v>12146110</v>
      </c>
    </row>
    <row r="9" spans="1:5" ht="30" x14ac:dyDescent="0.25">
      <c r="A9" s="26"/>
      <c r="B9" s="8" t="s">
        <v>27</v>
      </c>
      <c r="C9" s="3" t="s">
        <v>32</v>
      </c>
      <c r="D9" s="35"/>
      <c r="E9" s="11">
        <v>16652000</v>
      </c>
    </row>
    <row r="10" spans="1:5" ht="30" x14ac:dyDescent="0.25">
      <c r="A10" s="26"/>
      <c r="B10" s="8" t="s">
        <v>28</v>
      </c>
      <c r="C10" s="3" t="s">
        <v>33</v>
      </c>
      <c r="D10" s="35"/>
      <c r="E10" s="11">
        <v>100000000</v>
      </c>
    </row>
    <row r="11" spans="1:5" ht="30" x14ac:dyDescent="0.25">
      <c r="A11" s="26"/>
      <c r="B11" s="8" t="s">
        <v>29</v>
      </c>
      <c r="C11" s="3" t="s">
        <v>34</v>
      </c>
      <c r="D11" s="35"/>
      <c r="E11" s="11">
        <v>250000000</v>
      </c>
    </row>
    <row r="12" spans="1:5" x14ac:dyDescent="0.25">
      <c r="A12" s="26"/>
      <c r="B12" s="8" t="s">
        <v>45</v>
      </c>
      <c r="C12" s="3" t="s">
        <v>46</v>
      </c>
      <c r="D12" s="9">
        <v>729</v>
      </c>
      <c r="E12" s="11">
        <v>35413620</v>
      </c>
    </row>
    <row r="13" spans="1:5" ht="30" x14ac:dyDescent="0.25">
      <c r="A13" s="26" t="s">
        <v>3</v>
      </c>
      <c r="B13" s="8" t="s">
        <v>36</v>
      </c>
      <c r="C13" s="3" t="s">
        <v>37</v>
      </c>
      <c r="D13" s="35">
        <v>932</v>
      </c>
      <c r="E13" s="11">
        <f>324393000-49025340</f>
        <v>275367660</v>
      </c>
    </row>
    <row r="14" spans="1:5" ht="30" x14ac:dyDescent="0.25">
      <c r="A14" s="26"/>
      <c r="B14" s="8" t="s">
        <v>36</v>
      </c>
      <c r="C14" s="3" t="s">
        <v>37</v>
      </c>
      <c r="D14" s="35"/>
      <c r="E14" s="11">
        <v>77148003</v>
      </c>
    </row>
    <row r="15" spans="1:5" ht="30" x14ac:dyDescent="0.25">
      <c r="A15" s="26"/>
      <c r="B15" s="8" t="s">
        <v>36</v>
      </c>
      <c r="C15" s="3" t="s">
        <v>37</v>
      </c>
      <c r="D15" s="6">
        <v>801</v>
      </c>
      <c r="E15" s="11">
        <v>14619280</v>
      </c>
    </row>
    <row r="16" spans="1:5" x14ac:dyDescent="0.25">
      <c r="A16" s="8" t="s">
        <v>4</v>
      </c>
      <c r="B16" s="8" t="s">
        <v>16</v>
      </c>
      <c r="C16" s="8" t="s">
        <v>17</v>
      </c>
      <c r="D16" s="9">
        <v>434</v>
      </c>
      <c r="E16" s="11">
        <v>45000000</v>
      </c>
    </row>
    <row r="17" spans="1:5" ht="45" x14ac:dyDescent="0.25">
      <c r="A17" s="8" t="s">
        <v>5</v>
      </c>
      <c r="B17" s="8" t="s">
        <v>51</v>
      </c>
      <c r="C17" s="3" t="s">
        <v>18</v>
      </c>
      <c r="D17" s="9">
        <v>453</v>
      </c>
      <c r="E17" s="11">
        <v>20000000</v>
      </c>
    </row>
    <row r="18" spans="1:5" ht="30" x14ac:dyDescent="0.25">
      <c r="A18" s="26" t="s">
        <v>6</v>
      </c>
      <c r="B18" s="8" t="s">
        <v>52</v>
      </c>
      <c r="C18" s="3" t="s">
        <v>35</v>
      </c>
      <c r="D18" s="35">
        <v>757</v>
      </c>
      <c r="E18" s="11">
        <v>2000000</v>
      </c>
    </row>
    <row r="19" spans="1:5" ht="30" x14ac:dyDescent="0.25">
      <c r="A19" s="26"/>
      <c r="B19" s="8" t="s">
        <v>52</v>
      </c>
      <c r="C19" s="3" t="s">
        <v>35</v>
      </c>
      <c r="D19" s="35"/>
      <c r="E19" s="11">
        <v>118000000</v>
      </c>
    </row>
    <row r="20" spans="1:5" ht="30" x14ac:dyDescent="0.25">
      <c r="A20" s="20" t="s">
        <v>7</v>
      </c>
      <c r="B20" s="8" t="s">
        <v>53</v>
      </c>
      <c r="C20" s="3" t="s">
        <v>56</v>
      </c>
      <c r="D20" s="9">
        <v>531</v>
      </c>
      <c r="E20" s="11">
        <v>20580800</v>
      </c>
    </row>
    <row r="21" spans="1:5" x14ac:dyDescent="0.25">
      <c r="A21" s="21"/>
      <c r="B21" s="13" t="s">
        <v>54</v>
      </c>
      <c r="C21" s="12" t="s">
        <v>55</v>
      </c>
      <c r="D21" s="6">
        <v>882</v>
      </c>
      <c r="E21" s="17">
        <v>10000000</v>
      </c>
    </row>
    <row r="22" spans="1:5" x14ac:dyDescent="0.25">
      <c r="A22" s="3" t="s">
        <v>8</v>
      </c>
      <c r="B22" s="8" t="s">
        <v>38</v>
      </c>
      <c r="C22" s="8" t="s">
        <v>39</v>
      </c>
      <c r="D22" s="9">
        <v>680</v>
      </c>
      <c r="E22" s="11">
        <v>30000000</v>
      </c>
    </row>
    <row r="23" spans="1:5" ht="30" x14ac:dyDescent="0.25">
      <c r="A23" s="20" t="s">
        <v>9</v>
      </c>
      <c r="B23" s="8" t="s">
        <v>47</v>
      </c>
      <c r="C23" s="3" t="s">
        <v>48</v>
      </c>
      <c r="D23" s="9">
        <v>725</v>
      </c>
      <c r="E23" s="11">
        <v>20000000</v>
      </c>
    </row>
    <row r="24" spans="1:5" ht="30" x14ac:dyDescent="0.25">
      <c r="A24" s="22"/>
      <c r="B24" s="13" t="s">
        <v>50</v>
      </c>
      <c r="C24" s="12" t="s">
        <v>49</v>
      </c>
      <c r="D24" s="6">
        <v>726</v>
      </c>
      <c r="E24" s="7">
        <v>5114332</v>
      </c>
    </row>
    <row r="25" spans="1:5" ht="30" x14ac:dyDescent="0.25">
      <c r="A25" s="22"/>
      <c r="B25" s="13" t="s">
        <v>50</v>
      </c>
      <c r="C25" s="12" t="s">
        <v>49</v>
      </c>
      <c r="D25" s="38">
        <v>802</v>
      </c>
      <c r="E25" s="7">
        <v>180000000</v>
      </c>
    </row>
    <row r="26" spans="1:5" ht="30" x14ac:dyDescent="0.25">
      <c r="A26" s="22"/>
      <c r="B26" s="13" t="s">
        <v>50</v>
      </c>
      <c r="C26" s="12" t="s">
        <v>49</v>
      </c>
      <c r="D26" s="39"/>
      <c r="E26" s="7">
        <v>180000000</v>
      </c>
    </row>
    <row r="27" spans="1:5" ht="30" x14ac:dyDescent="0.25">
      <c r="A27" s="22"/>
      <c r="B27" s="16" t="s">
        <v>106</v>
      </c>
      <c r="C27" s="15" t="s">
        <v>108</v>
      </c>
      <c r="D27" s="38">
        <v>955</v>
      </c>
      <c r="E27" s="7">
        <v>20643631</v>
      </c>
    </row>
    <row r="28" spans="1:5" x14ac:dyDescent="0.25">
      <c r="A28" s="21"/>
      <c r="B28" s="16" t="s">
        <v>107</v>
      </c>
      <c r="C28" s="15" t="s">
        <v>109</v>
      </c>
      <c r="D28" s="39"/>
      <c r="E28" s="7">
        <v>3891368</v>
      </c>
    </row>
    <row r="29" spans="1:5" x14ac:dyDescent="0.25">
      <c r="A29" s="8" t="s">
        <v>10</v>
      </c>
      <c r="B29" s="8" t="s">
        <v>23</v>
      </c>
      <c r="C29" s="8" t="s">
        <v>24</v>
      </c>
      <c r="D29" s="9">
        <v>536</v>
      </c>
      <c r="E29" s="11">
        <v>65000000</v>
      </c>
    </row>
    <row r="30" spans="1:5" x14ac:dyDescent="0.25">
      <c r="A30" s="5" t="s">
        <v>11</v>
      </c>
      <c r="B30" s="40">
        <f>SUM(E2:E29)</f>
        <v>1612199467</v>
      </c>
      <c r="C30" s="41"/>
      <c r="D30" s="41"/>
      <c r="E30" s="42"/>
    </row>
  </sheetData>
  <mergeCells count="14">
    <mergeCell ref="A6:A12"/>
    <mergeCell ref="D6:D11"/>
    <mergeCell ref="A13:A15"/>
    <mergeCell ref="D13:D14"/>
    <mergeCell ref="A2:A5"/>
    <mergeCell ref="D2:D3"/>
    <mergeCell ref="D4:D5"/>
    <mergeCell ref="D25:D26"/>
    <mergeCell ref="B30:E30"/>
    <mergeCell ref="A18:A19"/>
    <mergeCell ref="D18:D19"/>
    <mergeCell ref="A20:A21"/>
    <mergeCell ref="D27:D28"/>
    <mergeCell ref="A23:A2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E29C0-81C3-4E97-BF32-C58204D50823}">
  <sheetPr codeName="Hoja3"/>
  <dimension ref="A1:G29"/>
  <sheetViews>
    <sheetView tabSelected="1" topLeftCell="A16" zoomScale="55" zoomScaleNormal="55" workbookViewId="0">
      <selection activeCell="G29" sqref="G29"/>
    </sheetView>
  </sheetViews>
  <sheetFormatPr baseColWidth="10" defaultRowHeight="15" x14ac:dyDescent="0.25"/>
  <cols>
    <col min="1" max="1" width="29.28515625" customWidth="1"/>
    <col min="2" max="2" width="28.85546875" bestFit="1" customWidth="1"/>
    <col min="3" max="3" width="63" bestFit="1" customWidth="1"/>
    <col min="4" max="4" width="25.28515625" bestFit="1" customWidth="1"/>
    <col min="5" max="5" width="41.7109375" bestFit="1" customWidth="1"/>
    <col min="6" max="6" width="52.140625" customWidth="1"/>
    <col min="7" max="7" width="59.42578125" customWidth="1"/>
  </cols>
  <sheetData>
    <row r="1" spans="1:7" x14ac:dyDescent="0.25">
      <c r="A1" s="1" t="s">
        <v>0</v>
      </c>
      <c r="B1" s="2" t="s">
        <v>14</v>
      </c>
      <c r="C1" s="2" t="s">
        <v>15</v>
      </c>
      <c r="D1" s="2" t="s">
        <v>58</v>
      </c>
      <c r="E1" s="2" t="s">
        <v>59</v>
      </c>
      <c r="F1" s="2" t="s">
        <v>60</v>
      </c>
      <c r="G1" s="2" t="s">
        <v>57</v>
      </c>
    </row>
    <row r="2" spans="1:7" ht="30" x14ac:dyDescent="0.25">
      <c r="A2" s="20" t="s">
        <v>1</v>
      </c>
      <c r="B2" s="14" t="s">
        <v>19</v>
      </c>
      <c r="C2" s="3" t="s">
        <v>21</v>
      </c>
      <c r="D2" s="3" t="s">
        <v>61</v>
      </c>
      <c r="E2" s="3" t="s">
        <v>62</v>
      </c>
      <c r="F2" s="3" t="s">
        <v>63</v>
      </c>
      <c r="G2" s="3" t="s">
        <v>64</v>
      </c>
    </row>
    <row r="3" spans="1:7" ht="30" customHeight="1" x14ac:dyDescent="0.25">
      <c r="A3" s="22"/>
      <c r="B3" s="14" t="s">
        <v>20</v>
      </c>
      <c r="C3" s="14" t="s">
        <v>22</v>
      </c>
      <c r="D3" s="43" t="s">
        <v>61</v>
      </c>
      <c r="E3" s="43" t="s">
        <v>62</v>
      </c>
      <c r="F3" s="43" t="s">
        <v>65</v>
      </c>
      <c r="G3" s="43" t="s">
        <v>66</v>
      </c>
    </row>
    <row r="4" spans="1:7" x14ac:dyDescent="0.25">
      <c r="A4" s="22"/>
      <c r="B4" s="14" t="s">
        <v>20</v>
      </c>
      <c r="C4" s="14" t="s">
        <v>22</v>
      </c>
      <c r="D4" s="45"/>
      <c r="E4" s="45"/>
      <c r="F4" s="45"/>
      <c r="G4" s="45"/>
    </row>
    <row r="5" spans="1:7" x14ac:dyDescent="0.25">
      <c r="A5" s="21"/>
      <c r="B5" s="14" t="s">
        <v>20</v>
      </c>
      <c r="C5" s="14" t="s">
        <v>22</v>
      </c>
      <c r="D5" s="44"/>
      <c r="E5" s="44"/>
      <c r="F5" s="44"/>
      <c r="G5" s="44"/>
    </row>
    <row r="6" spans="1:7" ht="30" x14ac:dyDescent="0.25">
      <c r="A6" s="26" t="s">
        <v>2</v>
      </c>
      <c r="B6" s="14" t="s">
        <v>25</v>
      </c>
      <c r="C6" s="3" t="s">
        <v>30</v>
      </c>
      <c r="D6" s="3" t="s">
        <v>67</v>
      </c>
      <c r="E6" s="3" t="s">
        <v>68</v>
      </c>
      <c r="F6" s="3" t="s">
        <v>39</v>
      </c>
      <c r="G6" s="3" t="s">
        <v>69</v>
      </c>
    </row>
    <row r="7" spans="1:7" ht="30" x14ac:dyDescent="0.25">
      <c r="A7" s="26"/>
      <c r="B7" s="14" t="s">
        <v>26</v>
      </c>
      <c r="C7" s="3" t="s">
        <v>31</v>
      </c>
      <c r="D7" s="3" t="s">
        <v>70</v>
      </c>
      <c r="E7" s="3" t="s">
        <v>71</v>
      </c>
      <c r="F7" s="3" t="s">
        <v>31</v>
      </c>
      <c r="G7" s="3" t="s">
        <v>72</v>
      </c>
    </row>
    <row r="8" spans="1:7" ht="30" x14ac:dyDescent="0.25">
      <c r="A8" s="26"/>
      <c r="B8" s="14" t="s">
        <v>27</v>
      </c>
      <c r="C8" s="3" t="s">
        <v>32</v>
      </c>
      <c r="D8" s="43" t="s">
        <v>73</v>
      </c>
      <c r="E8" s="43" t="s">
        <v>74</v>
      </c>
      <c r="F8" s="43" t="s">
        <v>75</v>
      </c>
      <c r="G8" s="43" t="s">
        <v>76</v>
      </c>
    </row>
    <row r="9" spans="1:7" ht="30" x14ac:dyDescent="0.25">
      <c r="A9" s="26"/>
      <c r="B9" s="14" t="s">
        <v>27</v>
      </c>
      <c r="C9" s="3" t="s">
        <v>32</v>
      </c>
      <c r="D9" s="44"/>
      <c r="E9" s="44"/>
      <c r="F9" s="44"/>
      <c r="G9" s="44"/>
    </row>
    <row r="10" spans="1:7" ht="45" x14ac:dyDescent="0.25">
      <c r="A10" s="26"/>
      <c r="B10" s="14" t="s">
        <v>28</v>
      </c>
      <c r="C10" s="3" t="s">
        <v>33</v>
      </c>
      <c r="D10" s="3" t="s">
        <v>67</v>
      </c>
      <c r="E10" s="3" t="s">
        <v>77</v>
      </c>
      <c r="F10" s="3" t="s">
        <v>78</v>
      </c>
      <c r="G10" s="3" t="s">
        <v>79</v>
      </c>
    </row>
    <row r="11" spans="1:7" ht="45" x14ac:dyDescent="0.25">
      <c r="A11" s="26"/>
      <c r="B11" s="14" t="s">
        <v>29</v>
      </c>
      <c r="C11" s="3" t="s">
        <v>34</v>
      </c>
      <c r="D11" s="3" t="s">
        <v>70</v>
      </c>
      <c r="E11" s="3" t="s">
        <v>71</v>
      </c>
      <c r="F11" s="3" t="s">
        <v>78</v>
      </c>
      <c r="G11" s="3" t="s">
        <v>79</v>
      </c>
    </row>
    <row r="12" spans="1:7" ht="30" x14ac:dyDescent="0.25">
      <c r="A12" s="26"/>
      <c r="B12" s="14" t="s">
        <v>45</v>
      </c>
      <c r="C12" s="3" t="s">
        <v>46</v>
      </c>
      <c r="D12" s="3" t="s">
        <v>70</v>
      </c>
      <c r="E12" s="3" t="s">
        <v>80</v>
      </c>
      <c r="F12" s="3" t="s">
        <v>81</v>
      </c>
      <c r="G12" s="3" t="s">
        <v>82</v>
      </c>
    </row>
    <row r="13" spans="1:7" ht="45" customHeight="1" x14ac:dyDescent="0.25">
      <c r="A13" s="26" t="s">
        <v>3</v>
      </c>
      <c r="B13" s="14" t="s">
        <v>36</v>
      </c>
      <c r="C13" s="3" t="s">
        <v>37</v>
      </c>
      <c r="D13" s="43" t="s">
        <v>67</v>
      </c>
      <c r="E13" s="43" t="s">
        <v>83</v>
      </c>
      <c r="F13" s="43" t="s">
        <v>84</v>
      </c>
      <c r="G13" s="43" t="s">
        <v>85</v>
      </c>
    </row>
    <row r="14" spans="1:7" ht="30" x14ac:dyDescent="0.25">
      <c r="A14" s="26"/>
      <c r="B14" s="14" t="s">
        <v>36</v>
      </c>
      <c r="C14" s="3" t="s">
        <v>37</v>
      </c>
      <c r="D14" s="45"/>
      <c r="E14" s="45"/>
      <c r="F14" s="45"/>
      <c r="G14" s="45"/>
    </row>
    <row r="15" spans="1:7" ht="30" x14ac:dyDescent="0.25">
      <c r="A15" s="26"/>
      <c r="B15" s="14" t="s">
        <v>36</v>
      </c>
      <c r="C15" s="3" t="s">
        <v>37</v>
      </c>
      <c r="D15" s="44"/>
      <c r="E15" s="44"/>
      <c r="F15" s="44"/>
      <c r="G15" s="44"/>
    </row>
    <row r="16" spans="1:7" ht="30" x14ac:dyDescent="0.25">
      <c r="A16" s="14" t="s">
        <v>4</v>
      </c>
      <c r="B16" s="14" t="s">
        <v>16</v>
      </c>
      <c r="C16" s="14" t="s">
        <v>17</v>
      </c>
      <c r="D16" s="3" t="s">
        <v>70</v>
      </c>
      <c r="E16" s="3" t="s">
        <v>86</v>
      </c>
      <c r="F16" s="3" t="s">
        <v>87</v>
      </c>
      <c r="G16" s="3" t="s">
        <v>88</v>
      </c>
    </row>
    <row r="17" spans="1:7" ht="45" x14ac:dyDescent="0.25">
      <c r="A17" s="14" t="s">
        <v>5</v>
      </c>
      <c r="B17" s="14" t="s">
        <v>51</v>
      </c>
      <c r="C17" s="3" t="s">
        <v>18</v>
      </c>
      <c r="D17" s="3" t="s">
        <v>61</v>
      </c>
      <c r="E17" s="3" t="s">
        <v>90</v>
      </c>
      <c r="F17" s="3" t="s">
        <v>91</v>
      </c>
      <c r="G17" s="3" t="s">
        <v>89</v>
      </c>
    </row>
    <row r="18" spans="1:7" ht="45" customHeight="1" x14ac:dyDescent="0.25">
      <c r="A18" s="26" t="s">
        <v>6</v>
      </c>
      <c r="B18" s="14" t="s">
        <v>52</v>
      </c>
      <c r="C18" s="3" t="s">
        <v>35</v>
      </c>
      <c r="D18" s="43" t="s">
        <v>73</v>
      </c>
      <c r="E18" s="43" t="s">
        <v>92</v>
      </c>
      <c r="F18" s="43" t="s">
        <v>93</v>
      </c>
      <c r="G18" s="43" t="s">
        <v>94</v>
      </c>
    </row>
    <row r="19" spans="1:7" ht="30" x14ac:dyDescent="0.25">
      <c r="A19" s="26"/>
      <c r="B19" s="14" t="s">
        <v>52</v>
      </c>
      <c r="C19" s="3" t="s">
        <v>35</v>
      </c>
      <c r="D19" s="44"/>
      <c r="E19" s="44"/>
      <c r="F19" s="44"/>
      <c r="G19" s="44"/>
    </row>
    <row r="20" spans="1:7" ht="30" x14ac:dyDescent="0.25">
      <c r="A20" s="20" t="s">
        <v>7</v>
      </c>
      <c r="B20" s="14" t="s">
        <v>53</v>
      </c>
      <c r="C20" s="3" t="s">
        <v>56</v>
      </c>
      <c r="D20" s="3" t="s">
        <v>67</v>
      </c>
      <c r="E20" s="3" t="s">
        <v>95</v>
      </c>
      <c r="F20" s="3" t="s">
        <v>63</v>
      </c>
      <c r="G20" s="3" t="s">
        <v>96</v>
      </c>
    </row>
    <row r="21" spans="1:7" ht="30" x14ac:dyDescent="0.25">
      <c r="A21" s="21"/>
      <c r="B21" s="16" t="s">
        <v>54</v>
      </c>
      <c r="C21" s="15" t="s">
        <v>55</v>
      </c>
      <c r="D21" s="3" t="s">
        <v>67</v>
      </c>
      <c r="E21" s="3" t="s">
        <v>97</v>
      </c>
      <c r="F21" s="3" t="s">
        <v>98</v>
      </c>
      <c r="G21" s="3" t="s">
        <v>99</v>
      </c>
    </row>
    <row r="22" spans="1:7" ht="30" x14ac:dyDescent="0.25">
      <c r="A22" s="3" t="s">
        <v>8</v>
      </c>
      <c r="B22" s="14" t="s">
        <v>38</v>
      </c>
      <c r="C22" s="14" t="s">
        <v>39</v>
      </c>
      <c r="D22" s="3" t="s">
        <v>73</v>
      </c>
      <c r="E22" s="3" t="s">
        <v>100</v>
      </c>
      <c r="F22" s="3" t="s">
        <v>39</v>
      </c>
      <c r="G22" s="3" t="s">
        <v>101</v>
      </c>
    </row>
    <row r="23" spans="1:7" ht="30" x14ac:dyDescent="0.25">
      <c r="A23" s="20" t="s">
        <v>9</v>
      </c>
      <c r="B23" s="14" t="s">
        <v>47</v>
      </c>
      <c r="C23" s="3" t="s">
        <v>48</v>
      </c>
      <c r="D23" s="3" t="s">
        <v>67</v>
      </c>
      <c r="E23" s="3" t="s">
        <v>9</v>
      </c>
      <c r="F23" s="3" t="s">
        <v>102</v>
      </c>
      <c r="G23" s="3" t="s">
        <v>103</v>
      </c>
    </row>
    <row r="24" spans="1:7" ht="45" customHeight="1" x14ac:dyDescent="0.25">
      <c r="A24" s="22"/>
      <c r="B24" s="16" t="s">
        <v>50</v>
      </c>
      <c r="C24" s="15" t="s">
        <v>49</v>
      </c>
      <c r="D24" s="43" t="s">
        <v>67</v>
      </c>
      <c r="E24" s="43" t="s">
        <v>9</v>
      </c>
      <c r="F24" s="43" t="s">
        <v>102</v>
      </c>
      <c r="G24" s="43" t="s">
        <v>104</v>
      </c>
    </row>
    <row r="25" spans="1:7" ht="30" x14ac:dyDescent="0.25">
      <c r="A25" s="22"/>
      <c r="B25" s="16" t="s">
        <v>50</v>
      </c>
      <c r="C25" s="15" t="s">
        <v>49</v>
      </c>
      <c r="D25" s="45"/>
      <c r="E25" s="45"/>
      <c r="F25" s="45"/>
      <c r="G25" s="45"/>
    </row>
    <row r="26" spans="1:7" ht="30" x14ac:dyDescent="0.25">
      <c r="A26" s="22"/>
      <c r="B26" s="16" t="s">
        <v>50</v>
      </c>
      <c r="C26" s="15" t="s">
        <v>49</v>
      </c>
      <c r="D26" s="44"/>
      <c r="E26" s="44"/>
      <c r="F26" s="44"/>
      <c r="G26" s="44"/>
    </row>
    <row r="27" spans="1:7" ht="30" x14ac:dyDescent="0.25">
      <c r="A27" s="22"/>
      <c r="B27" s="16" t="s">
        <v>106</v>
      </c>
      <c r="C27" s="15" t="s">
        <v>108</v>
      </c>
      <c r="D27" s="43" t="s">
        <v>67</v>
      </c>
      <c r="E27" s="43" t="s">
        <v>110</v>
      </c>
      <c r="F27" s="43" t="s">
        <v>111</v>
      </c>
      <c r="G27" s="43" t="s">
        <v>112</v>
      </c>
    </row>
    <row r="28" spans="1:7" x14ac:dyDescent="0.25">
      <c r="A28" s="21"/>
      <c r="B28" s="16" t="s">
        <v>107</v>
      </c>
      <c r="C28" s="15" t="s">
        <v>109</v>
      </c>
      <c r="D28" s="44"/>
      <c r="E28" s="44"/>
      <c r="F28" s="44"/>
      <c r="G28" s="44"/>
    </row>
    <row r="29" spans="1:7" x14ac:dyDescent="0.25">
      <c r="A29" s="14" t="s">
        <v>10</v>
      </c>
      <c r="B29" s="14" t="s">
        <v>23</v>
      </c>
      <c r="C29" s="14" t="s">
        <v>24</v>
      </c>
      <c r="D29" s="15" t="s">
        <v>105</v>
      </c>
      <c r="E29" s="15" t="s">
        <v>105</v>
      </c>
      <c r="F29" s="15" t="s">
        <v>105</v>
      </c>
      <c r="G29" s="15" t="s">
        <v>105</v>
      </c>
    </row>
  </sheetData>
  <mergeCells count="30">
    <mergeCell ref="E13:E15"/>
    <mergeCell ref="F13:F15"/>
    <mergeCell ref="G13:G15"/>
    <mergeCell ref="D18:D19"/>
    <mergeCell ref="E18:E19"/>
    <mergeCell ref="F18:F19"/>
    <mergeCell ref="G18:G19"/>
    <mergeCell ref="E3:E5"/>
    <mergeCell ref="F3:F5"/>
    <mergeCell ref="G3:G5"/>
    <mergeCell ref="D8:D9"/>
    <mergeCell ref="E8:E9"/>
    <mergeCell ref="F8:F9"/>
    <mergeCell ref="G8:G9"/>
    <mergeCell ref="A2:A5"/>
    <mergeCell ref="A6:A12"/>
    <mergeCell ref="A13:A15"/>
    <mergeCell ref="A23:A28"/>
    <mergeCell ref="D3:D5"/>
    <mergeCell ref="D24:D26"/>
    <mergeCell ref="D13:D15"/>
    <mergeCell ref="G27:G28"/>
    <mergeCell ref="F27:F28"/>
    <mergeCell ref="E27:E28"/>
    <mergeCell ref="D27:D28"/>
    <mergeCell ref="A18:A19"/>
    <mergeCell ref="A20:A21"/>
    <mergeCell ref="E24:E26"/>
    <mergeCell ref="F24:F26"/>
    <mergeCell ref="G24:G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 2026</vt:lpstr>
      <vt:lpstr>CDP</vt:lpstr>
      <vt:lpstr>Proyectos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Restrepo Gaviria</dc:creator>
  <cp:lastModifiedBy>Carolina Restrepo Gaviria</cp:lastModifiedBy>
  <dcterms:created xsi:type="dcterms:W3CDTF">2026-01-14T21:15:39Z</dcterms:created>
  <dcterms:modified xsi:type="dcterms:W3CDTF">2026-04-29T19:28:11Z</dcterms:modified>
</cp:coreProperties>
</file>