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928d1d379fb7f40/Desktop/PROYECTO PISTA BANCO/"/>
    </mc:Choice>
  </mc:AlternateContent>
  <xr:revisionPtr revIDLastSave="32" documentId="8_{B5C4BD1E-BEC2-4862-BF05-B3EF64EFF92D}" xr6:coauthVersionLast="47" xr6:coauthVersionMax="47" xr10:uidLastSave="{546E7515-AC38-4657-96C9-D6630EF9C06A}"/>
  <bookViews>
    <workbookView xWindow="-108" yWindow="-108" windowWidth="23256" windowHeight="12456" tabRatio="906" xr2:uid="{00000000-000D-0000-FFFF-FFFF00000000}"/>
  </bookViews>
  <sheets>
    <sheet name="PRESUPUESTO OFICIAL (Entidad)" sheetId="265" r:id="rId1"/>
    <sheet name="PROPUESTA ECONOMICA(Proponente)" sheetId="26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(Entidad)'!$I$11:$I$12</definedName>
    <definedName name="_xlnm._FilterDatabase" localSheetId="1" hidden="1">'PROPUESTA ECONOMICA(Proponente)'!$I$11:$I$12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(Entidad)'!$A$1:$M$36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(Entidad)'!$K$22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(Entidad)'!$K$32</definedName>
    <definedName name="solver_lhs1" localSheetId="1" hidden="1">'PROPUESTA ECONOMICA(Proponente)'!$K$32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(Entidad)'!$K$32</definedName>
    <definedName name="solver_opt" localSheetId="1" hidden="1">'PROPUESTA ECONOMICA(Proponente)'!$K$32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(Entidad)'!$K$33</definedName>
    <definedName name="solver_rhs1" localSheetId="1" hidden="1">'PROPUESTA ECONOMICA(Proponente)'!$K$33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[103]desmonte!$E$48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[104]Tablas!$B$2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'[105]Lista APU'!$A$3:$D$479</definedName>
    <definedName name="UNITARIO">[106]Unitarios!$A$3:$D$13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[109]!absc</definedName>
    <definedName name="xxxxx">[109]!absc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'[110]AISLAMIENTO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265" l="1"/>
  <c r="K16" i="265"/>
  <c r="K17" i="265"/>
  <c r="K18" i="265"/>
  <c r="K19" i="265"/>
  <c r="K14" i="265"/>
  <c r="J19" i="265"/>
  <c r="J18" i="265"/>
  <c r="J17" i="265"/>
  <c r="J16" i="265"/>
  <c r="J15" i="265"/>
  <c r="J14" i="265"/>
  <c r="K20" i="265" l="1"/>
  <c r="K22" i="265" s="1"/>
  <c r="K25" i="265" s="1"/>
  <c r="K26" i="265" s="1"/>
  <c r="K23" i="265" l="1"/>
  <c r="K24" i="265"/>
  <c r="F19" i="266"/>
  <c r="F18" i="266"/>
  <c r="F17" i="266"/>
  <c r="F16" i="266"/>
  <c r="F15" i="266"/>
  <c r="F14" i="266"/>
  <c r="K27" i="265" l="1"/>
  <c r="F16" i="265"/>
  <c r="F17" i="265"/>
  <c r="F18" i="265"/>
  <c r="F19" i="265"/>
  <c r="F15" i="265" l="1"/>
  <c r="F14" i="265"/>
</calcChain>
</file>

<file path=xl/sharedStrings.xml><?xml version="1.0" encoding="utf-8"?>
<sst xmlns="http://schemas.openxmlformats.org/spreadsheetml/2006/main" count="102" uniqueCount="50">
  <si>
    <t>Código</t>
  </si>
  <si>
    <t>Versión</t>
  </si>
  <si>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</si>
  <si>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</si>
  <si>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</si>
  <si>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</si>
  <si>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</si>
  <si>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</si>
  <si>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</si>
  <si>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</si>
  <si>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</si>
  <si>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</si>
  <si>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</si>
  <si>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</si>
  <si>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</si>
  <si>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</si>
  <si>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</si>
  <si>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</si>
  <si>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</si>
  <si>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</si>
  <si>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</si>
  <si>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>I=</t>
  </si>
  <si>
    <t>U=</t>
  </si>
  <si>
    <t>TOTAL A.I.U</t>
  </si>
  <si>
    <t>A.I.U.=</t>
  </si>
  <si>
    <t>UTILIDAD</t>
  </si>
  <si>
    <t xml:space="preserve"> </t>
  </si>
  <si>
    <t>IMPREVISTO</t>
  </si>
  <si>
    <t>SUBTOTAL OBRAS (SIN AIU)</t>
  </si>
  <si>
    <t>IVA (19%)</t>
  </si>
  <si>
    <t>SUBTOTAL OBRAS</t>
  </si>
  <si>
    <t>PROPUESTA ECONÓMICA</t>
  </si>
  <si>
    <t>Formulario 1 - Propuesta económica  - Documento tipo de selección abreviada de menor cuantía - versión 3</t>
  </si>
  <si>
    <t>CCE-EICP-FM-25</t>
  </si>
  <si>
    <t xml:space="preserve">	Firma del Proponente o de su Representante Legal</t>
  </si>
  <si>
    <t>PISTA Y CALLES DE RODAJE</t>
  </si>
  <si>
    <t>und</t>
  </si>
  <si>
    <t>Localización, trazado y replanteo</t>
  </si>
  <si>
    <t>ml</t>
  </si>
  <si>
    <t>Descapote manual o mecánico e= 1cm - 10cm, incluye cargue, retiro de material sobrante y disposición final en sitio autorizado</t>
  </si>
  <si>
    <t>m3</t>
  </si>
  <si>
    <t>Suministro, colocación y extendido de material seleccionado</t>
  </si>
  <si>
    <t>Perfilación, humedecimiento y compactación de subrasante después de descapote</t>
  </si>
  <si>
    <t>m2</t>
  </si>
  <si>
    <t>Riego de imprimación con emulsión asfáltica P-608R. Incluye suministro e instalación</t>
  </si>
  <si>
    <t>Suministro e instalación de señal lateral (borde) para pista no pavimentada @50m máx.</t>
  </si>
  <si>
    <t>VALOR TOTAL</t>
  </si>
  <si>
    <t xml:space="preserve">VALOR TOTAL </t>
  </si>
  <si>
    <t>53300C0624 REALIZAR EL MANTENIMIENTO Y MEJORAMIENTO DE LA PISTA, PLATAFORMA Y CALLES DE RODAJE DEL AEROPUERTO LAS FLORES DEL BANCO MAGDALENA</t>
  </si>
  <si>
    <t> 63300C1678 REALIZAR EL MANTENIMIENTO DE LA PISTA PLATAFORMA Y CALLES DE RODAJE DEL AEROPUERTO DE EL BANCO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</si>
</sst>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_);_([$$-240A]\ * \(#,##0\);_([$$-240A]\ * &quot;-&quot;??_);_(@_)"/>
    <numFmt numFmtId="178" formatCode="_-* #,##0.00\ [$€]_-;\-* #,##0.00\ [$€]_-;_-* &quot;-&quot;??\ [$€]_-;_-@_-"/>
    <numFmt numFmtId="179" formatCode="_ [$$-240A]\ * #,##0.00_ ;_ [$$-240A]\ * \-#,##0.00_ ;_ [$$-240A]\ * &quot;-&quot;??_ ;_ @_ "/>
    <numFmt numFmtId="180" formatCode="_ * #,##0_ ;_ * \-#,##0_ ;_ * &quot;-&quot;??_ ;_ @_ "/>
    <numFmt numFmtId="181" formatCode="_-[$$-240A]\ * #,##0.00_ ;_-[$$-240A]\ * \-#,##0.00\ ;_-[$$-240A]\ * &quot;-&quot;??_ ;_-@_ 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  <numFmt numFmtId="198" formatCode="&quot;$&quot;\ #,##0"/>
    <numFmt numFmtId="199" formatCode="_-[$$-240A]* #,##0_-;\-[$$-240A]* #,##0_-;_-[$$-240A]* &quot;-&quot;??_-;_-@_-"/>
    <numFmt numFmtId="200" formatCode="0.0"/>
    <numFmt numFmtId="201" formatCode="_-&quot;$&quot;\ * #,##0_-;\-&quot;$&quot;\ * #,##0_-;_-&quot;$&quot;\ * &quot;-&quot;??_-;_-@_-"/>
  </numFmts>
  <fonts count="5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9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color theme="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62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0" fontId="27" fillId="0" borderId="0">
      <alignment vertical="top"/>
    </xf>
    <xf numFmtId="178" fontId="7" fillId="0" borderId="0" applyFont="0" applyFill="0" applyBorder="0" applyAlignment="0" applyProtection="0"/>
    <xf numFmtId="0" fontId="18" fillId="3" borderId="0" applyNumberFormat="0" applyBorder="0" applyAlignment="0" applyProtection="0"/>
    <xf numFmtId="171" fontId="6" fillId="0" borderId="0" applyFont="0" applyFill="0" applyBorder="0" applyAlignment="0" applyProtection="0"/>
    <xf numFmtId="2" fontId="8" fillId="0" borderId="4" applyFont="0" applyBorder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5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8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19" fillId="22" borderId="0" applyNumberFormat="0" applyBorder="0" applyAlignment="0" applyProtection="0"/>
    <xf numFmtId="0" fontId="19" fillId="22" borderId="0" applyNumberFormat="0" applyBorder="0" applyAlignment="0" applyProtection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9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23" borderId="5" applyNumberFormat="0" applyFont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6" fillId="0" borderId="10" applyNumberFormat="0" applyFill="0" applyAlignment="0" applyProtection="0"/>
    <xf numFmtId="171" fontId="30" fillId="0" borderId="0" applyFont="0" applyFill="0" applyBorder="0" applyAlignment="0" applyProtection="0"/>
    <xf numFmtId="0" fontId="6" fillId="0" borderId="0"/>
    <xf numFmtId="9" fontId="30" fillId="0" borderId="0" applyFont="0" applyFill="0" applyBorder="0" applyAlignment="0" applyProtection="0"/>
    <xf numFmtId="0" fontId="6" fillId="0" borderId="0"/>
    <xf numFmtId="174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6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1" applyNumberFormat="0" applyAlignment="0" applyProtection="0"/>
    <xf numFmtId="0" fontId="6" fillId="0" borderId="0"/>
    <xf numFmtId="0" fontId="14" fillId="17" borderId="2" applyNumberFormat="0" applyAlignment="0" applyProtection="0"/>
    <xf numFmtId="0" fontId="15" fillId="0" borderId="3" applyNumberFormat="0" applyFill="0" applyAlignment="0" applyProtection="0"/>
    <xf numFmtId="182" fontId="8" fillId="0" borderId="43">
      <alignment horizontal="right"/>
    </xf>
    <xf numFmtId="182" fontId="8" fillId="0" borderId="43">
      <alignment horizontal="right"/>
    </xf>
    <xf numFmtId="2" fontId="8" fillId="0" borderId="0"/>
    <xf numFmtId="2" fontId="8" fillId="0" borderId="0"/>
    <xf numFmtId="2" fontId="8" fillId="0" borderId="0"/>
    <xf numFmtId="183" fontId="8" fillId="0" borderId="0"/>
    <xf numFmtId="183" fontId="8" fillId="0" borderId="0"/>
    <xf numFmtId="183" fontId="8" fillId="0" borderId="0"/>
    <xf numFmtId="184" fontId="9" fillId="0" borderId="0"/>
    <xf numFmtId="184" fontId="9" fillId="0" borderId="0"/>
    <xf numFmtId="184" fontId="9" fillId="0" borderId="0"/>
    <xf numFmtId="182" fontId="8" fillId="0" borderId="43">
      <alignment horizontal="right"/>
    </xf>
    <xf numFmtId="185" fontId="6" fillId="0" borderId="0">
      <protection locked="0"/>
    </xf>
    <xf numFmtId="3" fontId="35" fillId="0" borderId="0" applyFont="0" applyFill="0" applyBorder="0" applyAlignment="0" applyProtection="0"/>
    <xf numFmtId="186" fontId="6" fillId="0" borderId="0">
      <protection locked="0"/>
    </xf>
    <xf numFmtId="187" fontId="35" fillId="0" borderId="0" applyFont="0" applyFill="0" applyBorder="0" applyAlignment="0" applyProtection="0"/>
    <xf numFmtId="188" fontId="6" fillId="0" borderId="0">
      <protection locked="0"/>
    </xf>
    <xf numFmtId="0" fontId="16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7" fillId="7" borderId="1" applyNumberFormat="0" applyAlignment="0" applyProtection="0"/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89" fontId="36" fillId="0" borderId="0">
      <protection locked="0"/>
    </xf>
    <xf numFmtId="190" fontId="6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1" fontId="6" fillId="0" borderId="0">
      <protection locked="0"/>
    </xf>
    <xf numFmtId="191" fontId="6" fillId="0" borderId="0">
      <protection locked="0"/>
    </xf>
    <xf numFmtId="0" fontId="18" fillId="3" borderId="0" applyNumberFormat="0" applyBorder="0" applyAlignment="0" applyProtection="0"/>
    <xf numFmtId="192" fontId="8" fillId="0" borderId="0">
      <alignment horizontal="right"/>
    </xf>
    <xf numFmtId="192" fontId="8" fillId="0" borderId="0">
      <alignment horizontal="right"/>
    </xf>
    <xf numFmtId="192" fontId="8" fillId="0" borderId="0">
      <alignment horizontal="right"/>
    </xf>
    <xf numFmtId="193" fontId="8" fillId="0" borderId="0" applyFont="0" applyFill="0" applyBorder="0" applyAlignment="0">
      <alignment horizontal="center"/>
    </xf>
    <xf numFmtId="193" fontId="8" fillId="0" borderId="0" applyFont="0" applyFill="0" applyBorder="0" applyAlignment="0">
      <alignment horizontal="center"/>
    </xf>
    <xf numFmtId="2" fontId="8" fillId="0" borderId="4" applyFont="0" applyBorder="0"/>
    <xf numFmtId="167" fontId="10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94" fontId="8" fillId="0" borderId="0">
      <alignment horizontal="right"/>
    </xf>
    <xf numFmtId="194" fontId="8" fillId="0" borderId="0">
      <alignment horizontal="right"/>
    </xf>
    <xf numFmtId="194" fontId="8" fillId="0" borderId="0">
      <alignment horizontal="right"/>
    </xf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9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10" fillId="0" borderId="0" applyFont="0" applyFill="0" applyBorder="0" applyAlignment="0" applyProtection="0"/>
    <xf numFmtId="187" fontId="40" fillId="0" borderId="0" applyFont="0" applyFill="0" applyBorder="0" applyAlignment="0" applyProtection="0"/>
    <xf numFmtId="0" fontId="19" fillId="22" borderId="0" applyNumberFormat="0" applyBorder="0" applyAlignment="0" applyProtection="0"/>
    <xf numFmtId="196" fontId="8" fillId="0" borderId="0" applyFont="0" applyFill="0" applyBorder="0" applyAlignment="0">
      <alignment horizontal="center"/>
    </xf>
    <xf numFmtId="196" fontId="8" fillId="0" borderId="0" applyFont="0" applyFill="0" applyBorder="0" applyAlignment="0">
      <alignment horizontal="center"/>
    </xf>
    <xf numFmtId="0" fontId="6" fillId="0" borderId="0"/>
    <xf numFmtId="0" fontId="6" fillId="0" borderId="0"/>
    <xf numFmtId="0" fontId="39" fillId="0" borderId="0"/>
    <xf numFmtId="0" fontId="3" fillId="0" borderId="0"/>
    <xf numFmtId="0" fontId="3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1" fillId="0" borderId="0"/>
    <xf numFmtId="0" fontId="6" fillId="0" borderId="0"/>
    <xf numFmtId="0" fontId="6" fillId="23" borderId="5" applyNumberFormat="0" applyFont="0" applyAlignment="0" applyProtection="0"/>
    <xf numFmtId="197" fontId="6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20" fillId="16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91" fontId="6" fillId="0" borderId="46">
      <protection locked="0"/>
    </xf>
    <xf numFmtId="0" fontId="49" fillId="0" borderId="0" applyNumberFormat="0" applyFill="0" applyBorder="0" applyAlignment="0" applyProtection="0">
      <alignment vertical="top"/>
      <protection locked="0"/>
    </xf>
    <xf numFmtId="44" fontId="50" fillId="0" borderId="0" applyFont="0" applyFill="0" applyBorder="0" applyAlignment="0" applyProtection="0"/>
    <xf numFmtId="0" fontId="2" fillId="0" borderId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" fillId="0" borderId="0"/>
    <xf numFmtId="0" fontId="1" fillId="0" borderId="0"/>
  </cellStyleXfs>
  <cellXfs count="135">
    <xf numFmtId="0" fontId="0" fillId="0" borderId="0" xfId="0"/>
    <xf numFmtId="0" fontId="31" fillId="0" borderId="0" xfId="89" applyFont="1"/>
    <xf numFmtId="0" fontId="31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33" xfId="89" applyFont="1" applyBorder="1"/>
    <xf numFmtId="0" fontId="34" fillId="0" borderId="34" xfId="89" applyFont="1" applyBorder="1"/>
    <xf numFmtId="0" fontId="34" fillId="0" borderId="31" xfId="89" applyFont="1" applyBorder="1"/>
    <xf numFmtId="0" fontId="34" fillId="0" borderId="32" xfId="89" applyFont="1" applyBorder="1"/>
    <xf numFmtId="0" fontId="34" fillId="0" borderId="0" xfId="90" applyFont="1"/>
    <xf numFmtId="0" fontId="34" fillId="0" borderId="31" xfId="90" applyFont="1" applyBorder="1"/>
    <xf numFmtId="0" fontId="34" fillId="0" borderId="32" xfId="90" applyFont="1" applyBorder="1"/>
    <xf numFmtId="177" fontId="34" fillId="0" borderId="32" xfId="90" applyNumberFormat="1" applyFont="1" applyBorder="1"/>
    <xf numFmtId="179" fontId="34" fillId="0" borderId="32" xfId="90" applyNumberFormat="1" applyFont="1" applyBorder="1"/>
    <xf numFmtId="0" fontId="34" fillId="25" borderId="0" xfId="89" applyFont="1" applyFill="1"/>
    <xf numFmtId="0" fontId="31" fillId="25" borderId="0" xfId="89" applyFont="1" applyFill="1"/>
    <xf numFmtId="0" fontId="34" fillId="25" borderId="32" xfId="89" applyFont="1" applyFill="1" applyBorder="1"/>
    <xf numFmtId="0" fontId="45" fillId="0" borderId="18" xfId="126" applyFont="1" applyBorder="1" applyAlignment="1">
      <alignment horizontal="center" vertical="center" wrapText="1"/>
    </xf>
    <xf numFmtId="0" fontId="44" fillId="0" borderId="17" xfId="135" applyFont="1" applyBorder="1" applyAlignment="1">
      <alignment horizontal="center" vertical="center"/>
    </xf>
    <xf numFmtId="0" fontId="44" fillId="0" borderId="17" xfId="135" applyFont="1" applyBorder="1" applyAlignment="1">
      <alignment horizontal="left" vertical="center" wrapText="1"/>
    </xf>
    <xf numFmtId="49" fontId="45" fillId="0" borderId="0" xfId="131" applyNumberFormat="1" applyFont="1" applyAlignment="1">
      <alignment horizontal="right" vertical="center"/>
    </xf>
    <xf numFmtId="181" fontId="45" fillId="0" borderId="0" xfId="131" applyNumberFormat="1" applyFont="1" applyAlignment="1">
      <alignment vertical="center"/>
    </xf>
    <xf numFmtId="0" fontId="44" fillId="0" borderId="0" xfId="128" applyFont="1"/>
    <xf numFmtId="0" fontId="44" fillId="0" borderId="0" xfId="128" applyFont="1" applyAlignment="1">
      <alignment horizontal="center"/>
    </xf>
    <xf numFmtId="0" fontId="44" fillId="0" borderId="0" xfId="126" applyFont="1" applyAlignment="1">
      <alignment horizontal="center" vertical="center"/>
    </xf>
    <xf numFmtId="0" fontId="45" fillId="0" borderId="29" xfId="79" applyFont="1" applyBorder="1" applyAlignment="1">
      <alignment vertical="center"/>
    </xf>
    <xf numFmtId="0" fontId="46" fillId="0" borderId="60" xfId="0" applyFont="1" applyBorder="1" applyAlignment="1">
      <alignment horizontal="left" vertical="center"/>
    </xf>
    <xf numFmtId="0" fontId="47" fillId="0" borderId="60" xfId="0" applyFont="1" applyBorder="1" applyAlignment="1">
      <alignment horizontal="left" vertical="center"/>
    </xf>
    <xf numFmtId="0" fontId="44" fillId="0" borderId="13" xfId="0" applyFont="1" applyBorder="1" applyAlignment="1">
      <alignment vertical="center" wrapText="1"/>
    </xf>
    <xf numFmtId="0" fontId="44" fillId="0" borderId="22" xfId="0" applyFont="1" applyBorder="1" applyAlignment="1">
      <alignment vertical="center" wrapText="1"/>
    </xf>
    <xf numFmtId="0" fontId="44" fillId="0" borderId="12" xfId="0" applyFont="1" applyBorder="1" applyAlignment="1">
      <alignment vertical="center" wrapText="1"/>
    </xf>
    <xf numFmtId="0" fontId="34" fillId="25" borderId="61" xfId="89" applyFont="1" applyFill="1" applyBorder="1"/>
    <xf numFmtId="0" fontId="34" fillId="0" borderId="61" xfId="89" applyFont="1" applyBorder="1"/>
    <xf numFmtId="0" fontId="45" fillId="0" borderId="49" xfId="126" applyFont="1" applyBorder="1" applyAlignment="1">
      <alignment horizontal="center" vertical="center" wrapText="1"/>
    </xf>
    <xf numFmtId="0" fontId="34" fillId="0" borderId="55" xfId="89" applyFont="1" applyBorder="1"/>
    <xf numFmtId="0" fontId="34" fillId="0" borderId="55" xfId="89" applyFont="1" applyBorder="1" applyAlignment="1">
      <alignment horizontal="center"/>
    </xf>
    <xf numFmtId="0" fontId="34" fillId="0" borderId="56" xfId="90" applyFont="1" applyBorder="1"/>
    <xf numFmtId="0" fontId="34" fillId="0" borderId="57" xfId="89" applyFont="1" applyBorder="1"/>
    <xf numFmtId="0" fontId="34" fillId="0" borderId="57" xfId="89" applyFont="1" applyBorder="1" applyAlignment="1">
      <alignment horizontal="center"/>
    </xf>
    <xf numFmtId="180" fontId="34" fillId="0" borderId="57" xfId="34" applyNumberFormat="1" applyFont="1" applyBorder="1"/>
    <xf numFmtId="0" fontId="34" fillId="0" borderId="58" xfId="89" applyFont="1" applyBorder="1"/>
    <xf numFmtId="181" fontId="45" fillId="0" borderId="41" xfId="60" applyNumberFormat="1" applyFont="1" applyFill="1" applyBorder="1" applyAlignment="1">
      <alignment horizontal="center" vertical="center"/>
    </xf>
    <xf numFmtId="181" fontId="45" fillId="0" borderId="17" xfId="60" applyNumberFormat="1" applyFont="1" applyFill="1" applyBorder="1" applyAlignment="1">
      <alignment horizontal="center" vertical="center"/>
    </xf>
    <xf numFmtId="9" fontId="44" fillId="0" borderId="26" xfId="95" applyFont="1" applyFill="1" applyBorder="1" applyAlignment="1">
      <alignment horizontal="center" vertical="center"/>
    </xf>
    <xf numFmtId="0" fontId="44" fillId="0" borderId="50" xfId="0" applyFont="1" applyBorder="1" applyAlignment="1">
      <alignment vertical="center" wrapText="1"/>
    </xf>
    <xf numFmtId="0" fontId="44" fillId="0" borderId="47" xfId="0" applyFont="1" applyBorder="1" applyAlignment="1">
      <alignment vertical="center" wrapText="1"/>
    </xf>
    <xf numFmtId="0" fontId="44" fillId="0" borderId="51" xfId="0" applyFont="1" applyBorder="1" applyAlignment="1">
      <alignment vertical="center" wrapText="1"/>
    </xf>
    <xf numFmtId="0" fontId="44" fillId="0" borderId="11" xfId="0" applyFont="1" applyBorder="1" applyAlignment="1">
      <alignment vertical="center" wrapText="1"/>
    </xf>
    <xf numFmtId="0" fontId="44" fillId="0" borderId="0" xfId="0" applyFont="1" applyAlignment="1">
      <alignment vertical="center" wrapText="1"/>
    </xf>
    <xf numFmtId="0" fontId="44" fillId="0" borderId="39" xfId="0" applyFont="1" applyBorder="1" applyAlignment="1">
      <alignment vertical="center" wrapText="1"/>
    </xf>
    <xf numFmtId="199" fontId="45" fillId="24" borderId="38" xfId="73" applyNumberFormat="1" applyFont="1" applyFill="1" applyBorder="1" applyAlignment="1">
      <alignment vertical="center"/>
    </xf>
    <xf numFmtId="177" fontId="44" fillId="0" borderId="30" xfId="129" applyNumberFormat="1" applyFont="1" applyBorder="1" applyAlignment="1">
      <alignment vertical="center"/>
    </xf>
    <xf numFmtId="177" fontId="44" fillId="0" borderId="26" xfId="129" applyNumberFormat="1" applyFont="1" applyBorder="1" applyAlignment="1">
      <alignment vertical="center"/>
    </xf>
    <xf numFmtId="177" fontId="44" fillId="0" borderId="54" xfId="129" applyNumberFormat="1" applyFont="1" applyBorder="1" applyAlignment="1">
      <alignment vertical="center"/>
    </xf>
    <xf numFmtId="177" fontId="45" fillId="24" borderId="38" xfId="73" applyNumberFormat="1" applyFont="1" applyFill="1" applyBorder="1" applyAlignment="1">
      <alignment vertical="center"/>
    </xf>
    <xf numFmtId="198" fontId="33" fillId="0" borderId="0" xfId="90" applyNumberFormat="1" applyFont="1"/>
    <xf numFmtId="201" fontId="33" fillId="0" borderId="0" xfId="256" applyNumberFormat="1" applyFont="1"/>
    <xf numFmtId="201" fontId="33" fillId="0" borderId="0" xfId="90" applyNumberFormat="1" applyFont="1"/>
    <xf numFmtId="44" fontId="31" fillId="0" borderId="0" xfId="256" applyFont="1"/>
    <xf numFmtId="0" fontId="44" fillId="25" borderId="62" xfId="130" applyFont="1" applyFill="1" applyBorder="1" applyAlignment="1">
      <alignment horizontal="center" vertical="center" wrapText="1"/>
    </xf>
    <xf numFmtId="0" fontId="44" fillId="25" borderId="0" xfId="130" applyFont="1" applyFill="1" applyAlignment="1">
      <alignment horizontal="center" vertical="center" wrapText="1"/>
    </xf>
    <xf numFmtId="0" fontId="34" fillId="0" borderId="0" xfId="261" applyFont="1"/>
    <xf numFmtId="0" fontId="34" fillId="0" borderId="31" xfId="261" applyFont="1" applyBorder="1"/>
    <xf numFmtId="0" fontId="45" fillId="24" borderId="35" xfId="135" applyFont="1" applyFill="1" applyBorder="1" applyAlignment="1">
      <alignment vertical="center"/>
    </xf>
    <xf numFmtId="0" fontId="45" fillId="24" borderId="37" xfId="135" applyFont="1" applyFill="1" applyBorder="1" applyAlignment="1">
      <alignment vertical="center"/>
    </xf>
    <xf numFmtId="0" fontId="45" fillId="24" borderId="38" xfId="135" applyFont="1" applyFill="1" applyBorder="1" applyAlignment="1">
      <alignment vertical="center"/>
    </xf>
    <xf numFmtId="0" fontId="34" fillId="0" borderId="32" xfId="261" applyFont="1" applyBorder="1"/>
    <xf numFmtId="0" fontId="31" fillId="0" borderId="0" xfId="261" applyFont="1"/>
    <xf numFmtId="0" fontId="44" fillId="0" borderId="44" xfId="135" applyFont="1" applyBorder="1" applyAlignment="1">
      <alignment horizontal="center" vertical="center"/>
    </xf>
    <xf numFmtId="173" fontId="44" fillId="0" borderId="17" xfId="259" applyNumberFormat="1" applyFont="1" applyBorder="1" applyAlignment="1">
      <alignment vertical="center" wrapText="1"/>
    </xf>
    <xf numFmtId="198" fontId="44" fillId="0" borderId="26" xfId="258" applyNumberFormat="1" applyFont="1" applyBorder="1" applyAlignment="1">
      <alignment horizontal="right" vertical="center" wrapText="1"/>
    </xf>
    <xf numFmtId="200" fontId="31" fillId="0" borderId="0" xfId="261" applyNumberFormat="1" applyFont="1"/>
    <xf numFmtId="198" fontId="31" fillId="0" borderId="0" xfId="261" applyNumberFormat="1" applyFont="1"/>
    <xf numFmtId="198" fontId="44" fillId="0" borderId="17" xfId="258" applyNumberFormat="1" applyFont="1" applyFill="1" applyBorder="1" applyAlignment="1">
      <alignment horizontal="right" vertical="center" wrapText="1"/>
    </xf>
    <xf numFmtId="200" fontId="44" fillId="0" borderId="17" xfId="135" applyNumberFormat="1" applyFont="1" applyBorder="1" applyAlignment="1">
      <alignment horizontal="center" vertical="center"/>
    </xf>
    <xf numFmtId="183" fontId="31" fillId="0" borderId="0" xfId="261" applyNumberFormat="1" applyFont="1"/>
    <xf numFmtId="44" fontId="33" fillId="0" borderId="0" xfId="256" applyFont="1"/>
    <xf numFmtId="0" fontId="45" fillId="0" borderId="0" xfId="128" applyFont="1" applyAlignment="1">
      <alignment horizontal="right" vertical="center"/>
    </xf>
    <xf numFmtId="177" fontId="45" fillId="0" borderId="0" xfId="73" applyNumberFormat="1" applyFont="1" applyAlignment="1">
      <alignment vertical="center"/>
    </xf>
    <xf numFmtId="2" fontId="31" fillId="0" borderId="0" xfId="256" applyNumberFormat="1" applyFont="1"/>
    <xf numFmtId="0" fontId="44" fillId="0" borderId="28" xfId="130" applyFont="1" applyBorder="1" applyAlignment="1">
      <alignment vertical="center" wrapText="1"/>
    </xf>
    <xf numFmtId="0" fontId="44" fillId="0" borderId="17" xfId="130" applyFont="1" applyBorder="1" applyAlignment="1">
      <alignment vertical="center" wrapText="1"/>
    </xf>
    <xf numFmtId="3" fontId="45" fillId="0" borderId="23" xfId="130" applyNumberFormat="1" applyFont="1" applyBorder="1" applyAlignment="1">
      <alignment horizontal="center" vertical="center" wrapText="1"/>
    </xf>
    <xf numFmtId="3" fontId="45" fillId="0" borderId="17" xfId="130" applyNumberFormat="1" applyFont="1" applyBorder="1" applyAlignment="1">
      <alignment horizontal="center" vertical="center"/>
    </xf>
    <xf numFmtId="0" fontId="44" fillId="0" borderId="15" xfId="79" applyFont="1" applyBorder="1" applyAlignment="1">
      <alignment horizontal="center" vertical="center"/>
    </xf>
    <xf numFmtId="0" fontId="44" fillId="0" borderId="24" xfId="79" applyFont="1" applyBorder="1" applyAlignment="1">
      <alignment horizontal="center" vertical="center"/>
    </xf>
    <xf numFmtId="0" fontId="44" fillId="25" borderId="18" xfId="130" applyFont="1" applyFill="1" applyBorder="1" applyAlignment="1">
      <alignment horizontal="center" vertical="center" wrapText="1"/>
    </xf>
    <xf numFmtId="0" fontId="44" fillId="25" borderId="36" xfId="130" applyFont="1" applyFill="1" applyBorder="1" applyAlignment="1">
      <alignment horizontal="center" vertical="center" wrapText="1"/>
    </xf>
    <xf numFmtId="0" fontId="45" fillId="0" borderId="17" xfId="130" applyFont="1" applyBorder="1" applyAlignment="1">
      <alignment horizontal="center" vertical="center" wrapText="1"/>
    </xf>
    <xf numFmtId="0" fontId="45" fillId="0" borderId="17" xfId="130" applyFont="1" applyBorder="1" applyAlignment="1">
      <alignment horizontal="center" vertical="center"/>
    </xf>
    <xf numFmtId="3" fontId="45" fillId="0" borderId="17" xfId="130" applyNumberFormat="1" applyFont="1" applyBorder="1" applyAlignment="1">
      <alignment horizontal="center" vertical="center" wrapText="1"/>
    </xf>
    <xf numFmtId="0" fontId="45" fillId="0" borderId="35" xfId="128" applyFont="1" applyBorder="1" applyAlignment="1">
      <alignment horizontal="right" vertical="center"/>
    </xf>
    <xf numFmtId="0" fontId="45" fillId="0" borderId="37" xfId="128" applyFont="1" applyBorder="1" applyAlignment="1">
      <alignment horizontal="right" vertical="center"/>
    </xf>
    <xf numFmtId="0" fontId="45" fillId="0" borderId="45" xfId="128" applyFont="1" applyBorder="1" applyAlignment="1">
      <alignment horizontal="right" vertical="center"/>
    </xf>
    <xf numFmtId="0" fontId="44" fillId="0" borderId="29" xfId="128" applyFont="1" applyBorder="1" applyAlignment="1">
      <alignment horizontal="right" vertical="center" wrapText="1"/>
    </xf>
    <xf numFmtId="0" fontId="44" fillId="0" borderId="15" xfId="128" applyFont="1" applyBorder="1" applyAlignment="1">
      <alignment horizontal="right" vertical="center" wrapText="1"/>
    </xf>
    <xf numFmtId="0" fontId="44" fillId="0" borderId="16" xfId="128" applyFont="1" applyBorder="1" applyAlignment="1">
      <alignment horizontal="right" vertical="center" wrapText="1"/>
    </xf>
    <xf numFmtId="0" fontId="44" fillId="0" borderId="50" xfId="128" applyFont="1" applyBorder="1" applyAlignment="1">
      <alignment horizontal="right" vertical="center"/>
    </xf>
    <xf numFmtId="0" fontId="44" fillId="0" borderId="47" xfId="128" applyFont="1" applyBorder="1" applyAlignment="1">
      <alignment horizontal="right" vertical="center"/>
    </xf>
    <xf numFmtId="0" fontId="44" fillId="0" borderId="51" xfId="128" applyFont="1" applyBorder="1" applyAlignment="1">
      <alignment horizontal="right" vertical="center"/>
    </xf>
    <xf numFmtId="0" fontId="44" fillId="0" borderId="19" xfId="128" applyFont="1" applyBorder="1" applyAlignment="1">
      <alignment horizontal="right" vertical="center"/>
    </xf>
    <xf numFmtId="0" fontId="44" fillId="0" borderId="20" xfId="128" applyFont="1" applyBorder="1" applyAlignment="1">
      <alignment horizontal="right" vertical="center"/>
    </xf>
    <xf numFmtId="0" fontId="44" fillId="0" borderId="21" xfId="128" applyFont="1" applyBorder="1" applyAlignment="1">
      <alignment horizontal="right" vertical="center"/>
    </xf>
    <xf numFmtId="0" fontId="48" fillId="24" borderId="35" xfId="73" applyFont="1" applyFill="1" applyBorder="1" applyAlignment="1">
      <alignment horizontal="right" vertical="center"/>
    </xf>
    <xf numFmtId="0" fontId="45" fillId="24" borderId="37" xfId="73" applyFont="1" applyFill="1" applyBorder="1" applyAlignment="1">
      <alignment horizontal="right" vertical="center"/>
    </xf>
    <xf numFmtId="0" fontId="45" fillId="24" borderId="45" xfId="73" applyFont="1" applyFill="1" applyBorder="1" applyAlignment="1">
      <alignment horizontal="right" vertical="center"/>
    </xf>
    <xf numFmtId="0" fontId="43" fillId="0" borderId="59" xfId="89" applyFont="1" applyBorder="1" applyAlignment="1">
      <alignment horizontal="center" wrapText="1"/>
    </xf>
    <xf numFmtId="0" fontId="45" fillId="0" borderId="13" xfId="130" applyFont="1" applyBorder="1" applyAlignment="1">
      <alignment horizontal="center"/>
    </xf>
    <xf numFmtId="0" fontId="45" fillId="0" borderId="0" xfId="130" applyFont="1" applyAlignment="1">
      <alignment horizontal="center" vertical="top"/>
    </xf>
    <xf numFmtId="0" fontId="45" fillId="0" borderId="25" xfId="126" applyFont="1" applyBorder="1" applyAlignment="1">
      <alignment horizontal="center" vertical="center" wrapText="1"/>
    </xf>
    <xf numFmtId="0" fontId="45" fillId="0" borderId="40" xfId="126" applyFont="1" applyBorder="1" applyAlignment="1">
      <alignment horizontal="center" vertical="center" wrapText="1"/>
    </xf>
    <xf numFmtId="0" fontId="45" fillId="25" borderId="25" xfId="73" applyFont="1" applyFill="1" applyBorder="1" applyAlignment="1">
      <alignment horizontal="center" vertical="center" wrapText="1"/>
    </xf>
    <xf numFmtId="0" fontId="45" fillId="25" borderId="18" xfId="73" applyFont="1" applyFill="1" applyBorder="1" applyAlignment="1">
      <alignment horizontal="center" vertical="center" wrapText="1"/>
    </xf>
    <xf numFmtId="0" fontId="44" fillId="26" borderId="27" xfId="89" applyFont="1" applyFill="1" applyBorder="1" applyAlignment="1">
      <alignment horizontal="center" vertical="center" wrapText="1"/>
    </xf>
    <xf numFmtId="0" fontId="44" fillId="26" borderId="25" xfId="89" applyFont="1" applyFill="1" applyBorder="1" applyAlignment="1">
      <alignment horizontal="center" vertical="center" wrapText="1"/>
    </xf>
    <xf numFmtId="0" fontId="44" fillId="26" borderId="30" xfId="89" applyFont="1" applyFill="1" applyBorder="1" applyAlignment="1">
      <alignment horizontal="center" vertical="center" wrapText="1"/>
    </xf>
    <xf numFmtId="0" fontId="44" fillId="26" borderId="42" xfId="89" applyFont="1" applyFill="1" applyBorder="1" applyAlignment="1">
      <alignment horizontal="center" vertical="center" wrapText="1"/>
    </xf>
    <xf numFmtId="0" fontId="44" fillId="26" borderId="18" xfId="89" applyFont="1" applyFill="1" applyBorder="1" applyAlignment="1">
      <alignment horizontal="center" vertical="center" wrapText="1"/>
    </xf>
    <xf numFmtId="0" fontId="44" fillId="26" borderId="36" xfId="89" applyFont="1" applyFill="1" applyBorder="1" applyAlignment="1">
      <alignment horizontal="center" vertical="center" wrapText="1"/>
    </xf>
    <xf numFmtId="0" fontId="44" fillId="0" borderId="53" xfId="89" applyFont="1" applyBorder="1" applyAlignment="1">
      <alignment horizontal="center" vertical="center" wrapText="1"/>
    </xf>
    <xf numFmtId="0" fontId="44" fillId="0" borderId="48" xfId="89" applyFont="1" applyBorder="1" applyAlignment="1">
      <alignment horizontal="center" vertical="center" wrapText="1"/>
    </xf>
    <xf numFmtId="0" fontId="44" fillId="0" borderId="52" xfId="89" applyFont="1" applyBorder="1" applyAlignment="1">
      <alignment horizontal="center" vertical="center" wrapText="1"/>
    </xf>
    <xf numFmtId="0" fontId="45" fillId="25" borderId="27" xfId="73" applyFont="1" applyFill="1" applyBorder="1" applyAlignment="1">
      <alignment horizontal="center" vertical="center" wrapText="1"/>
    </xf>
    <xf numFmtId="0" fontId="45" fillId="25" borderId="42" xfId="73" applyFont="1" applyFill="1" applyBorder="1" applyAlignment="1">
      <alignment horizontal="center" vertical="center" wrapText="1"/>
    </xf>
    <xf numFmtId="0" fontId="45" fillId="24" borderId="12" xfId="73" applyFont="1" applyFill="1" applyBorder="1" applyAlignment="1">
      <alignment horizontal="left" vertical="center"/>
    </xf>
    <xf numFmtId="0" fontId="45" fillId="24" borderId="13" xfId="73" applyFont="1" applyFill="1" applyBorder="1" applyAlignment="1">
      <alignment horizontal="left" vertical="center"/>
    </xf>
    <xf numFmtId="0" fontId="45" fillId="24" borderId="14" xfId="73" applyFont="1" applyFill="1" applyBorder="1" applyAlignment="1">
      <alignment horizontal="left" vertical="center"/>
    </xf>
    <xf numFmtId="4" fontId="45" fillId="25" borderId="25" xfId="73" applyNumberFormat="1" applyFont="1" applyFill="1" applyBorder="1" applyAlignment="1">
      <alignment horizontal="center" vertical="center" wrapText="1"/>
    </xf>
    <xf numFmtId="4" fontId="45" fillId="25" borderId="18" xfId="73" applyNumberFormat="1" applyFont="1" applyFill="1" applyBorder="1" applyAlignment="1">
      <alignment horizontal="center" vertical="center" wrapText="1"/>
    </xf>
    <xf numFmtId="4" fontId="45" fillId="25" borderId="30" xfId="73" applyNumberFormat="1" applyFont="1" applyFill="1" applyBorder="1" applyAlignment="1">
      <alignment horizontal="center" vertical="center" wrapText="1"/>
    </xf>
    <xf numFmtId="4" fontId="45" fillId="25" borderId="36" xfId="73" applyNumberFormat="1" applyFont="1" applyFill="1" applyBorder="1" applyAlignment="1">
      <alignment horizontal="center" vertical="center" wrapText="1"/>
    </xf>
    <xf numFmtId="0" fontId="44" fillId="25" borderId="15" xfId="130" applyFont="1" applyFill="1" applyBorder="1" applyAlignment="1">
      <alignment horizontal="center" vertical="center" wrapText="1"/>
    </xf>
    <xf numFmtId="0" fontId="45" fillId="25" borderId="47" xfId="130" applyFont="1" applyFill="1" applyBorder="1" applyAlignment="1">
      <alignment horizontal="center" vertical="center" wrapText="1"/>
    </xf>
  </cellXfs>
  <cellStyles count="262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 2" xfId="255" xr:uid="{AF1748F6-8A43-418F-A5C6-02EA19D717BA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9" xr:uid="{492ED1F9-FE30-48E5-BFF9-A0472810F7D9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6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58" xr:uid="{25AB82F9-7733-4688-850B-137E274C818D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60" xr:uid="{285766A0-D48E-4AA5-9200-9C98759238F8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 4" xfId="257" xr:uid="{2BCABFC5-1AC3-4FD7-9739-80175C04B2E9}"/>
    <cellStyle name="Normal 3 5" xfId="261" xr:uid="{BA6188CB-05B0-4480-BF83-AB15B2422BA9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Hoja1 (2)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INST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Hoja1 (2)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MATERIALES Y RECURSOS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Accidentalidad"/>
      <sheetName val="Base de Datos"/>
      <sheetName val="Causa Posible"/>
      <sheetName val="Elementos Involucrados"/>
      <sheetName val="CRA.MODI"/>
      <sheetName val="Lista ICCU"/>
      <sheetName val="Paral. 1"/>
      <sheetName val="Paral. 2"/>
      <sheetName val="Paral. 3"/>
      <sheetName val="Paral.4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ACTA No.5"/>
      <sheetName val="Patrimonio neto personal"/>
      <sheetName val="Cálcul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EMPRESAS"/>
      <sheetName val="Skid Lifting Lug"/>
      <sheetName val="CABLE CONTROL"/>
      <sheetName val="PSM Monthly"/>
      <sheetName val="BQMPALOC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&quot;PAGA&quot;"/>
      <sheetName val="REAJUSTESACTA1PROVI"/>
      <sheetName val="CANT OBRA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BASE_DE_DATOS_DE_PRECIOS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Tramo_2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CTA "/>
      <sheetName val="Item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Constantes Generales"/>
      <sheetName val="Prestaciones Sociales"/>
      <sheetName val="Programacion"/>
      <sheetName val="M.OBRA"/>
      <sheetName val="Base de datos cuadrillas"/>
      <sheetName val="ó&gt;_x0000__x0001__x0000__x0000__"/>
      <sheetName val="INSUMOS"/>
      <sheetName val="TRANS"/>
      <sheetName val="CUADRI"/>
      <sheetName val="EQUI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strsumm0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CTA PARCIAL 1"/>
      <sheetName val="[PRESUPUESTOS-R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 t="str">
            <v>FORMULARIO N° 4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 refreshError="1"/>
      <sheetData sheetId="2220" refreshError="1"/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/>
      <sheetData sheetId="3247"/>
      <sheetData sheetId="3248"/>
      <sheetData sheetId="3249">
        <row r="2">
          <cell r="A2">
            <v>0</v>
          </cell>
        </row>
      </sheetData>
      <sheetData sheetId="3250"/>
      <sheetData sheetId="3251"/>
      <sheetData sheetId="3252"/>
      <sheetData sheetId="3253">
        <row r="2">
          <cell r="A2">
            <v>0</v>
          </cell>
        </row>
      </sheetData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/>
      <sheetData sheetId="3273"/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/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/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/>
      <sheetData sheetId="3987"/>
      <sheetData sheetId="3988"/>
      <sheetData sheetId="3989">
        <row r="2">
          <cell r="A2">
            <v>0</v>
          </cell>
        </row>
      </sheetData>
      <sheetData sheetId="3990"/>
      <sheetData sheetId="3991"/>
      <sheetData sheetId="3992"/>
      <sheetData sheetId="3993">
        <row r="2">
          <cell r="A2">
            <v>0</v>
          </cell>
        </row>
      </sheetData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>
        <row r="2">
          <cell r="A2">
            <v>0</v>
          </cell>
        </row>
      </sheetData>
      <sheetData sheetId="4019"/>
      <sheetData sheetId="4020"/>
      <sheetData sheetId="4021"/>
      <sheetData sheetId="4022"/>
      <sheetData sheetId="4023">
        <row r="2">
          <cell r="A2">
            <v>0</v>
          </cell>
        </row>
      </sheetData>
      <sheetData sheetId="4024"/>
      <sheetData sheetId="4025">
        <row r="2">
          <cell r="A2">
            <v>0</v>
          </cell>
        </row>
      </sheetData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>
        <row r="2">
          <cell r="A2">
            <v>0</v>
          </cell>
        </row>
      </sheetData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>
        <row r="2">
          <cell r="A2">
            <v>0</v>
          </cell>
        </row>
      </sheetData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/>
      <sheetData sheetId="4079"/>
      <sheetData sheetId="4080"/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>
        <row r="2">
          <cell r="A2">
            <v>0</v>
          </cell>
        </row>
      </sheetData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>
        <row r="2">
          <cell r="A2">
            <v>0</v>
          </cell>
        </row>
      </sheetData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>
        <row r="2">
          <cell r="A2">
            <v>0</v>
          </cell>
        </row>
      </sheetData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>
        <row r="2">
          <cell r="A2">
            <v>0</v>
          </cell>
        </row>
      </sheetData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>
        <row r="2">
          <cell r="A2">
            <v>0</v>
          </cell>
        </row>
      </sheetData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>
        <row r="2">
          <cell r="A2">
            <v>0</v>
          </cell>
        </row>
      </sheetData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/>
      <sheetData sheetId="4247">
        <row r="2">
          <cell r="A2">
            <v>0</v>
          </cell>
        </row>
      </sheetData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>
        <row r="2">
          <cell r="A2">
            <v>0</v>
          </cell>
        </row>
      </sheetData>
      <sheetData sheetId="4258"/>
      <sheetData sheetId="4259"/>
      <sheetData sheetId="4260"/>
      <sheetData sheetId="4261">
        <row r="2">
          <cell r="A2">
            <v>0</v>
          </cell>
        </row>
      </sheetData>
      <sheetData sheetId="4262"/>
      <sheetData sheetId="4263"/>
      <sheetData sheetId="4264"/>
      <sheetData sheetId="4265"/>
      <sheetData sheetId="4266"/>
      <sheetData sheetId="4267">
        <row r="2">
          <cell r="A2">
            <v>0</v>
          </cell>
        </row>
      </sheetData>
      <sheetData sheetId="4268"/>
      <sheetData sheetId="4269"/>
      <sheetData sheetId="4270"/>
      <sheetData sheetId="4271">
        <row r="2">
          <cell r="A2">
            <v>0</v>
          </cell>
        </row>
      </sheetData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>
        <row r="2">
          <cell r="A2">
            <v>0</v>
          </cell>
        </row>
      </sheetData>
      <sheetData sheetId="4285"/>
      <sheetData sheetId="4286"/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/>
      <sheetData sheetId="4373"/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/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/>
      <sheetData sheetId="4398">
        <row r="2">
          <cell r="A2">
            <v>0</v>
          </cell>
        </row>
      </sheetData>
      <sheetData sheetId="4399"/>
      <sheetData sheetId="4400">
        <row r="2">
          <cell r="A2">
            <v>0</v>
          </cell>
        </row>
      </sheetData>
      <sheetData sheetId="4401"/>
      <sheetData sheetId="4402"/>
      <sheetData sheetId="4403"/>
      <sheetData sheetId="4404"/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>
        <row r="2">
          <cell r="A2">
            <v>0</v>
          </cell>
        </row>
      </sheetData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/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>
        <row r="2">
          <cell r="A2">
            <v>0</v>
          </cell>
        </row>
      </sheetData>
      <sheetData sheetId="4481"/>
      <sheetData sheetId="4482">
        <row r="2">
          <cell r="A2">
            <v>0</v>
          </cell>
        </row>
      </sheetData>
      <sheetData sheetId="4483"/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>
        <row r="2">
          <cell r="A2">
            <v>0</v>
          </cell>
        </row>
      </sheetData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/>
      <sheetData sheetId="4502">
        <row r="2">
          <cell r="A2">
            <v>0</v>
          </cell>
        </row>
      </sheetData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/>
      <sheetData sheetId="4537"/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>
        <row r="2">
          <cell r="A2">
            <v>0</v>
          </cell>
        </row>
      </sheetData>
      <sheetData sheetId="4545"/>
      <sheetData sheetId="4546"/>
      <sheetData sheetId="4547"/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/>
      <sheetData sheetId="4568"/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/>
      <sheetData sheetId="4912"/>
      <sheetData sheetId="4913"/>
      <sheetData sheetId="4914">
        <row r="2">
          <cell r="A2">
            <v>0</v>
          </cell>
        </row>
      </sheetData>
      <sheetData sheetId="4915"/>
      <sheetData sheetId="4916"/>
      <sheetData sheetId="4917"/>
      <sheetData sheetId="4918">
        <row r="2">
          <cell r="A2">
            <v>0</v>
          </cell>
        </row>
      </sheetData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>
        <row r="2">
          <cell r="A2">
            <v>0</v>
          </cell>
        </row>
      </sheetData>
      <sheetData sheetId="4942"/>
      <sheetData sheetId="4943"/>
      <sheetData sheetId="4944"/>
      <sheetData sheetId="4945">
        <row r="2">
          <cell r="A2">
            <v>0</v>
          </cell>
        </row>
      </sheetData>
      <sheetData sheetId="4946"/>
      <sheetData sheetId="4947"/>
      <sheetData sheetId="4948"/>
      <sheetData sheetId="4949"/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/>
      <sheetData sheetId="4953"/>
      <sheetData sheetId="4954"/>
      <sheetData sheetId="4955">
        <row r="2">
          <cell r="A2">
            <v>0</v>
          </cell>
        </row>
      </sheetData>
      <sheetData sheetId="4956"/>
      <sheetData sheetId="4957"/>
      <sheetData sheetId="4958"/>
      <sheetData sheetId="4959"/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>
        <row r="2">
          <cell r="A2">
            <v>0</v>
          </cell>
        </row>
      </sheetData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/>
      <sheetData sheetId="4994"/>
      <sheetData sheetId="4995"/>
      <sheetData sheetId="4996"/>
      <sheetData sheetId="4997">
        <row r="2">
          <cell r="A2">
            <v>0</v>
          </cell>
        </row>
      </sheetData>
      <sheetData sheetId="4998"/>
      <sheetData sheetId="4999"/>
      <sheetData sheetId="5000"/>
      <sheetData sheetId="5001">
        <row r="2">
          <cell r="A2">
            <v>0</v>
          </cell>
        </row>
      </sheetData>
      <sheetData sheetId="5002"/>
      <sheetData sheetId="5003"/>
      <sheetData sheetId="5004"/>
      <sheetData sheetId="5005"/>
      <sheetData sheetId="5006"/>
      <sheetData sheetId="5007">
        <row r="2">
          <cell r="A2">
            <v>0</v>
          </cell>
        </row>
      </sheetData>
      <sheetData sheetId="5008"/>
      <sheetData sheetId="5009"/>
      <sheetData sheetId="5010"/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>
        <row r="2">
          <cell r="A2">
            <v>0</v>
          </cell>
        </row>
      </sheetData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/>
      <sheetData sheetId="5040"/>
      <sheetData sheetId="5041"/>
      <sheetData sheetId="5042"/>
      <sheetData sheetId="5043">
        <row r="2">
          <cell r="A2">
            <v>0</v>
          </cell>
        </row>
      </sheetData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/>
      <sheetData sheetId="5050"/>
      <sheetData sheetId="5051"/>
      <sheetData sheetId="5052"/>
      <sheetData sheetId="5053">
        <row r="2">
          <cell r="A2">
            <v>0</v>
          </cell>
        </row>
      </sheetData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/>
      <sheetData sheetId="5123"/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 refreshError="1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/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 refreshError="1"/>
      <sheetData sheetId="5397" refreshError="1"/>
      <sheetData sheetId="5398">
        <row r="2">
          <cell r="A2" t="str">
            <v>FORMULARIO N° 4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 t="str">
            <v>FORMULARIO N° 4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 refreshError="1"/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 refreshError="1"/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 refreshError="1"/>
      <sheetData sheetId="5432" refreshError="1"/>
      <sheetData sheetId="5433">
        <row r="2">
          <cell r="A2">
            <v>0</v>
          </cell>
        </row>
      </sheetData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 refreshError="1"/>
      <sheetData sheetId="5455" refreshError="1"/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 refreshError="1"/>
      <sheetData sheetId="5459" refreshError="1"/>
      <sheetData sheetId="5460">
        <row r="2">
          <cell r="A2">
            <v>0</v>
          </cell>
        </row>
      </sheetData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/>
      <sheetData sheetId="5490"/>
      <sheetData sheetId="5491"/>
      <sheetData sheetId="5492"/>
      <sheetData sheetId="5493"/>
      <sheetData sheetId="5494"/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/>
      <sheetData sheetId="5503" refreshError="1"/>
      <sheetData sheetId="5504">
        <row r="2">
          <cell r="A2">
            <v>0</v>
          </cell>
        </row>
      </sheetData>
      <sheetData sheetId="5505" refreshError="1"/>
      <sheetData sheetId="5506" refreshError="1"/>
      <sheetData sheetId="5507">
        <row r="2">
          <cell r="A2" t="str">
            <v>Locación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 refreshError="1"/>
      <sheetData sheetId="5514" refreshError="1"/>
      <sheetData sheetId="5515" refreshError="1"/>
      <sheetData sheetId="5516" refreshError="1"/>
      <sheetData sheetId="5517">
        <row r="2">
          <cell r="A2">
            <v>0</v>
          </cell>
        </row>
      </sheetData>
      <sheetData sheetId="5518"/>
      <sheetData sheetId="5519"/>
      <sheetData sheetId="5520"/>
      <sheetData sheetId="5521"/>
      <sheetData sheetId="5522"/>
      <sheetData sheetId="5523">
        <row r="2">
          <cell r="A2">
            <v>0</v>
          </cell>
        </row>
      </sheetData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5">
          <cell r="B5">
            <v>0</v>
          </cell>
        </row>
      </sheetData>
      <sheetData sheetId="5529"/>
      <sheetData sheetId="5530">
        <row r="2">
          <cell r="A2">
            <v>0</v>
          </cell>
        </row>
      </sheetData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 refreshError="1"/>
      <sheetData sheetId="5553">
        <row r="2">
          <cell r="A2">
            <v>0</v>
          </cell>
        </row>
      </sheetData>
      <sheetData sheetId="5554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55"/>
      <sheetData sheetId="5556"/>
      <sheetData sheetId="5557"/>
      <sheetData sheetId="5558"/>
      <sheetData sheetId="5559"/>
      <sheetData sheetId="5560"/>
      <sheetData sheetId="556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>
        <row r="2">
          <cell r="A2">
            <v>0</v>
          </cell>
        </row>
      </sheetData>
      <sheetData sheetId="5622"/>
      <sheetData sheetId="5623"/>
      <sheetData sheetId="5624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/>
      <sheetData sheetId="5643"/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/>
      <sheetData sheetId="5648"/>
      <sheetData sheetId="5649"/>
      <sheetData sheetId="5650"/>
      <sheetData sheetId="5651"/>
      <sheetData sheetId="5652"/>
      <sheetData sheetId="5653"/>
      <sheetData sheetId="5654">
        <row r="2">
          <cell r="B2">
            <v>0</v>
          </cell>
        </row>
      </sheetData>
      <sheetData sheetId="5655">
        <row r="2">
          <cell r="B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/>
      <sheetData sheetId="5667"/>
      <sheetData sheetId="5668"/>
      <sheetData sheetId="5669"/>
      <sheetData sheetId="5670"/>
      <sheetData sheetId="5671"/>
      <sheetData sheetId="5672"/>
      <sheetData sheetId="5673">
        <row r="2">
          <cell r="B2">
            <v>0</v>
          </cell>
        </row>
      </sheetData>
      <sheetData sheetId="5674">
        <row r="2">
          <cell r="B2">
            <v>0</v>
          </cell>
        </row>
      </sheetData>
      <sheetData sheetId="5675">
        <row r="2">
          <cell r="B2">
            <v>0</v>
          </cell>
        </row>
      </sheetData>
      <sheetData sheetId="5676">
        <row r="2">
          <cell r="B2">
            <v>0</v>
          </cell>
        </row>
      </sheetData>
      <sheetData sheetId="5677">
        <row r="2">
          <cell r="B2">
            <v>0</v>
          </cell>
        </row>
      </sheetData>
      <sheetData sheetId="5678"/>
      <sheetData sheetId="5679"/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/>
      <sheetData sheetId="5686"/>
      <sheetData sheetId="5687"/>
      <sheetData sheetId="5688"/>
      <sheetData sheetId="5689"/>
      <sheetData sheetId="5690"/>
      <sheetData sheetId="5691">
        <row r="2">
          <cell r="B2">
            <v>0</v>
          </cell>
        </row>
      </sheetData>
      <sheetData sheetId="5692">
        <row r="2">
          <cell r="B2">
            <v>0</v>
          </cell>
        </row>
      </sheetData>
      <sheetData sheetId="5693">
        <row r="2">
          <cell r="B2">
            <v>0</v>
          </cell>
        </row>
      </sheetData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B2">
            <v>0</v>
          </cell>
        </row>
      </sheetData>
      <sheetData sheetId="5699">
        <row r="2">
          <cell r="B2">
            <v>0</v>
          </cell>
        </row>
      </sheetData>
      <sheetData sheetId="5700">
        <row r="2">
          <cell r="B2">
            <v>0</v>
          </cell>
        </row>
      </sheetData>
      <sheetData sheetId="5701"/>
      <sheetData sheetId="5702"/>
      <sheetData sheetId="5703"/>
      <sheetData sheetId="5704"/>
      <sheetData sheetId="5705"/>
      <sheetData sheetId="5706">
        <row r="2">
          <cell r="B2">
            <v>0</v>
          </cell>
        </row>
      </sheetData>
      <sheetData sheetId="5707">
        <row r="2">
          <cell r="B2">
            <v>0</v>
          </cell>
        </row>
      </sheetData>
      <sheetData sheetId="5708">
        <row r="2">
          <cell r="A2">
            <v>0</v>
          </cell>
        </row>
      </sheetData>
      <sheetData sheetId="5709"/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B2">
            <v>0</v>
          </cell>
        </row>
      </sheetData>
      <sheetData sheetId="5720"/>
      <sheetData sheetId="5721"/>
      <sheetData sheetId="5722"/>
      <sheetData sheetId="5723"/>
      <sheetData sheetId="5724"/>
      <sheetData sheetId="5725">
        <row r="2">
          <cell r="B2">
            <v>0</v>
          </cell>
        </row>
      </sheetData>
      <sheetData sheetId="5726">
        <row r="2">
          <cell r="B2">
            <v>0</v>
          </cell>
        </row>
      </sheetData>
      <sheetData sheetId="5727">
        <row r="2">
          <cell r="B2">
            <v>0</v>
          </cell>
        </row>
      </sheetData>
      <sheetData sheetId="5728"/>
      <sheetData sheetId="5729">
        <row r="2">
          <cell r="A2">
            <v>0</v>
          </cell>
        </row>
      </sheetData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>
        <row r="2">
          <cell r="A2">
            <v>0</v>
          </cell>
        </row>
      </sheetData>
      <sheetData sheetId="5733">
        <row r="2">
          <cell r="A2">
            <v>0</v>
          </cell>
        </row>
      </sheetData>
      <sheetData sheetId="5734">
        <row r="2">
          <cell r="A2">
            <v>0</v>
          </cell>
        </row>
      </sheetData>
      <sheetData sheetId="5735">
        <row r="2">
          <cell r="A2">
            <v>0</v>
          </cell>
        </row>
      </sheetData>
      <sheetData sheetId="5736">
        <row r="2">
          <cell r="A2">
            <v>0</v>
          </cell>
        </row>
      </sheetData>
      <sheetData sheetId="5737"/>
      <sheetData sheetId="5738"/>
      <sheetData sheetId="5739"/>
      <sheetData sheetId="5740"/>
      <sheetData sheetId="5741"/>
      <sheetData sheetId="5742"/>
      <sheetData sheetId="5743"/>
      <sheetData sheetId="5744">
        <row r="2">
          <cell r="A2" t="str">
            <v>FORMULARIO N° 4</v>
          </cell>
        </row>
      </sheetData>
      <sheetData sheetId="5745">
        <row r="2">
          <cell r="A2" t="str">
            <v>FORMULARIO N° 4</v>
          </cell>
        </row>
      </sheetData>
      <sheetData sheetId="5746">
        <row r="2">
          <cell r="A2" t="str">
            <v>FORMULARIO N° 4</v>
          </cell>
        </row>
      </sheetData>
      <sheetData sheetId="5747">
        <row r="5">
          <cell r="A5" t="str">
            <v>OFERTA ECONÓMICA DETALLADA</v>
          </cell>
        </row>
      </sheetData>
      <sheetData sheetId="5748">
        <row r="5">
          <cell r="A5" t="str">
            <v>OFERTA ECONÓMICA DETALLADA</v>
          </cell>
        </row>
      </sheetData>
      <sheetData sheetId="5749">
        <row r="2">
          <cell r="B2">
            <v>0</v>
          </cell>
        </row>
      </sheetData>
      <sheetData sheetId="5750">
        <row r="2">
          <cell r="B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>
        <row r="2">
          <cell r="A2">
            <v>0</v>
          </cell>
        </row>
      </sheetData>
      <sheetData sheetId="5755">
        <row r="2">
          <cell r="A2">
            <v>0</v>
          </cell>
        </row>
      </sheetData>
      <sheetData sheetId="5756"/>
      <sheetData sheetId="5757"/>
      <sheetData sheetId="5758"/>
      <sheetData sheetId="5759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>
        <row r="2">
          <cell r="B2" t="str">
            <v>Patrimonio
neto
personal</v>
          </cell>
        </row>
      </sheetData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/>
      <sheetData sheetId="5874"/>
      <sheetData sheetId="587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76">
        <row r="5">
          <cell r="A5">
            <v>0</v>
          </cell>
        </row>
      </sheetData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INV"/>
      <sheetName val="AASHTO"/>
      <sheetName val="Hoja2"/>
      <sheetName val="INDICADORES"/>
      <sheetName val="original_sist"/>
      <sheetName val="Hoja3"/>
      <sheetName val="Paso 1 Calculo del Presupuesto"/>
      <sheetName val="DATOS"/>
      <sheetName val="TES"/>
      <sheetName val="CONSTRUC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INST"/>
      <sheetName val="#¡REF"/>
      <sheetName val="EST0798.XLS"/>
      <sheetName val="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TABPOZO"/>
      <sheetName val="CONTRATO"/>
      <sheetName val="Hoja1"/>
      <sheetName val="5094-2003"/>
      <sheetName val="Materiales"/>
      <sheetName val="Informe_Semanal_1"/>
      <sheetName val="DATOS_CONTRATO2"/>
      <sheetName val="DEST__MEDIOS1"/>
      <sheetName val="CARGASPROC_1"/>
      <sheetName val="G_L_P__FINAL1"/>
      <sheetName val="Análisis_determinístico1"/>
      <sheetName val="Lineas_del_PACC1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  <sheetName val="Tabla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5"/>
      <sheetName val="[EST0798.XLS]__cceficiente_sh_4"/>
      <sheetName val="[EST0798.XLS]__cceficiente_sh_6"/>
      <sheetName val="[EST0798.XLS]__cceficiente_sh_7"/>
      <sheetName val="[EST0798.XLS]__cceficiente_sh_8"/>
      <sheetName val="EMPRESA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[EST0798.XLS]__cceficiente_s_19"/>
      <sheetName val="[EST0798.XLS]__cceficiente_s_20"/>
      <sheetName val="[EST0798.XLS]__cceficiente_s_21"/>
      <sheetName val="[EST0798.XLS]__cceficiente_s_22"/>
      <sheetName val="[EST0798.XLS]__cceficiente_s_2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Datos"/>
      <sheetName val="I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 refreshError="1"/>
      <sheetData sheetId="28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Formulario No.1 "/>
      <sheetName val="450.2P  Vía 9003"/>
      <sheetName val="632.1P "/>
      <sheetName val="630.4 Vía 9003"/>
      <sheetName val="630.6 Vía 7801"/>
      <sheetName val="aCCIDENTES DE 1995 - 1996.xls"/>
      <sheetName val="A.P.U."/>
      <sheetName val="Datos"/>
      <sheetName val="MDO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CUADRILLA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CUMPLIMIENTO % 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DEFENSA VIAS"/>
      <sheetName val="SEGUIMIENTO"/>
      <sheetName val="CUANTI AMV"/>
      <sheetName val="CUALI AMV"/>
      <sheetName val="CUANTI MICRO"/>
      <sheetName val="CUALI MICRO"/>
      <sheetName val="SEPARA. PRENSA"/>
      <sheetName val="CUNE"/>
      <sheetName val="FILTROS "/>
      <sheetName val="REALCE BORDILLOS "/>
      <sheetName val="PUENTES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20.3"/>
      <sheetName val="320.4"/>
      <sheetName val="340.1-02"/>
      <sheetName val="342P"/>
      <sheetName val="343.P"/>
      <sheetName val="344.P"/>
      <sheetName val="413"/>
      <sheetName val="441.3P COMPRADA "/>
      <sheetName val="450.2P COMPRADA"/>
      <sheetName val="450.3P COMPRADA"/>
      <sheetName val="450.4P COMPRADA"/>
      <sheetName val="451.2 COMPRADA "/>
      <sheetName val="451.3P COMPRADA  "/>
      <sheetName val="451.3 COMPRADA"/>
      <sheetName val="452.1P COMPRADA"/>
      <sheetName val="452.2P COMPRADA"/>
      <sheetName val="452.3P COMPRADA"/>
      <sheetName val="452.4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tabla de contenido"/>
      <sheetName val="GENERALIDADES 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NECESIDAD VIA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Necesidades cr.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INF. EMERGENCIAS"/>
      <sheetName val="NEC PTES"/>
      <sheetName val="PONTONES"/>
      <sheetName val="NEC. PONTONES"/>
      <sheetName val="señal v"/>
      <sheetName val="señal H"/>
      <sheetName val="ACC-5607 Y 55CN03"/>
      <sheetName val="ACC-4006A"/>
      <sheetName val="ACC -55CN01"/>
      <sheetName val="ACC-40CN01,CNA,CNB"/>
      <sheetName val="SEPARADORES"/>
      <sheetName val="COMENTARIOS 1"/>
      <sheetName val="aCCIDENTES DE 19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3 COMPRADA  "/>
      <sheetName val="452.1 COMPRADA"/>
      <sheetName val="452.2 COMPRADA"/>
      <sheetName val="452.3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SITIOS CRITICOS"/>
      <sheetName val="CANT OBRA C-G"/>
      <sheetName val="CANT OBRA B-T"/>
      <sheetName val="CANT OBRA S-B"/>
      <sheetName val="ACCIDENTALIDAD NOV"/>
      <sheetName val="ACCIDENT."/>
      <sheetName val="ZONAS RETI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10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TRANSPORTE"/>
      <sheetName val="XX-30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obra 1"/>
      <sheetName val="Amodif 1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RESUPUESTO LICITACIÓN SRN 001"/>
      <sheetName val="SRN_005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INITIAL INPUTS"/>
      <sheetName val="MEDICION"/>
      <sheetName val="TIPO"/>
      <sheetName val="SHEETS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0"/>
      <sheetName val="4,11"/>
      <sheetName val="5,01"/>
      <sheetName val="6,01"/>
      <sheetName val="6,02"/>
      <sheetName val="Unitari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erfil semana 4"/>
      <sheetName val="perfil semana 5"/>
      <sheetName val="perfil semana 6"/>
      <sheetName val="perfil semana 7"/>
      <sheetName val="perfil semana 8"/>
      <sheetName val="perfil semana 9"/>
      <sheetName val="Curva S - Me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EQALT"/>
      <sheetName val="anexo2"/>
      <sheetName val="CDItem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List Equ (2)"/>
      <sheetName val="Pres gral (2)"/>
      <sheetName val="36 (2)"/>
      <sheetName val="47,,3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Base_Datos1"/>
      <sheetName val="Base_Datos"/>
      <sheetName val="Base_Datos2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OFERTA ECON"/>
      <sheetName val="\Users\aljipego\Downloads\Víncu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\Users\JoseGabriel\Downloads\Ví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Ppto EL COPEY"/>
      <sheetName val="bocatoma"/>
      <sheetName val="MO"/>
      <sheetName val="ANALISIS DE PRECIOS BASICOS"/>
      <sheetName val="PRESUPUESTO GENERAL"/>
      <sheetName val="P. MATERIAL A.C.T CER"/>
      <sheetName val="P. TOTALE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ARAMETROS"/>
      <sheetName val="PAPSO"/>
      <sheetName val="DIRECCIONES"/>
      <sheetName val="PTO VILLA MADY 2"/>
      <sheetName val="CAN. SAN LUIS "/>
      <sheetName val="23ok"/>
      <sheetName val="2,05.ok "/>
      <sheetName val="2,06.ok "/>
      <sheetName val="1ok"/>
      <sheetName val="2ok"/>
      <sheetName val="3ok"/>
      <sheetName val="4ok"/>
      <sheetName val="5ok"/>
      <sheetName val="6ok"/>
      <sheetName val="7ok"/>
      <sheetName val="8ok"/>
      <sheetName val="9 ok"/>
      <sheetName val="10ok"/>
      <sheetName val="11OK"/>
      <sheetName val="12OK"/>
      <sheetName val="OK13"/>
      <sheetName val="14OK"/>
      <sheetName val="15OK"/>
      <sheetName val="16OK"/>
      <sheetName val="17OK"/>
      <sheetName val="18ok"/>
      <sheetName val="20ok"/>
      <sheetName val="21ok"/>
      <sheetName val="22ok"/>
      <sheetName val="24ok"/>
      <sheetName val="25ok"/>
      <sheetName val="26ok"/>
      <sheetName val="27ok"/>
      <sheetName val="1,01ok"/>
      <sheetName val="2,01ok"/>
      <sheetName val="2,02ok"/>
      <sheetName val="2,03ok"/>
      <sheetName val="2,04..ok"/>
      <sheetName val="2,04.ok"/>
      <sheetName val="2,07.ok"/>
      <sheetName val="2,08ok"/>
      <sheetName val="2,09ok"/>
      <sheetName val="3,01ok"/>
      <sheetName val="3,02ok"/>
      <sheetName val="3,03 ok"/>
      <sheetName val="3,03 ok (2)"/>
      <sheetName val="4,01ok"/>
      <sheetName val="4,02ok (2)"/>
      <sheetName val="4,03ok"/>
      <sheetName val="5,02"/>
      <sheetName val="5,03"/>
      <sheetName val="okC.CON 5,04"/>
      <sheetName val="C.CON 5.05ok"/>
      <sheetName val="C.CON 5,05ok"/>
      <sheetName val="I.TUB.A 6,01ok"/>
      <sheetName val="I.TUB.A 6,02ok"/>
      <sheetName val="P.AC. 1,01ok"/>
      <sheetName val="E.AC. 2,02ok"/>
      <sheetName val="E.AC. 2,03ok"/>
      <sheetName val="E.AC. 2,04ok"/>
      <sheetName val="R.AC 3,01ok"/>
      <sheetName val="R.AC 3,02ok"/>
      <sheetName val="R.AC 3,03ok"/>
      <sheetName val="R.AC 5.01OK"/>
      <sheetName val="R.AC 5.02OK (2)"/>
      <sheetName val="E.AC. 2,01ok"/>
      <sheetName val="I.T.A 6,01ok"/>
      <sheetName val="I.T.A 6,02ok"/>
      <sheetName val="I.T.A 6,03ok"/>
      <sheetName val="I.T.A 6,04OK"/>
      <sheetName val="Salarios"/>
      <sheetName val="Trans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AIU MOD"/>
      <sheetName val="RELLENO SUMINISTRO"/>
      <sheetName val="RELLENO AR"/>
      <sheetName val="RELLENO ALL"/>
      <sheetName val="SANITARIO URBANO"/>
      <sheetName val="SANITARIO"/>
      <sheetName val="COLECTOR DE LLUVIAS"/>
      <sheetName val="BAJANTE DE NEGRAS"/>
      <sheetName val="BAJANTE DE LLUVIAS"/>
      <sheetName val="RELACIONES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Desmonte y Limpieza"/>
      <sheetName val="Form5 _Pág_ 2"/>
      <sheetName val="Constantes Generales"/>
      <sheetName val="OBRA"/>
      <sheetName val="factor"/>
      <sheetName val="factor (2)"/>
      <sheetName val="\\Master\luis carlos\Documents "/>
      <sheetName val="1.5 GRÁFICO AVANCE"/>
      <sheetName val="1,,6"/>
      <sheetName val="5,6"/>
      <sheetName val="5,7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X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F.M.  2.27 Interv (2013)"/>
      <sheetName val="SUPERV"/>
      <sheetName val="CONSULTORIA"/>
      <sheetName val="INTERVENTORIA SE YOPAL"/>
      <sheetName val="5.6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chkunits"/>
      <sheetName val="rezs"/>
      <sheetName val="SOLC. MANT."/>
      <sheetName val="SOLC. MANT.BR"/>
      <sheetName val="Help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INFORMATION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F-3 ACTA COMPROMISO"/>
      <sheetName val="APu1"/>
      <sheetName val="APu2"/>
      <sheetName val="APu3"/>
      <sheetName val="APu4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CUADRO PRODUCTOS "/>
      <sheetName val="OBRA TOT (2)"/>
      <sheetName val="INTERV."/>
      <sheetName val="Cronograma2020"/>
      <sheetName val="PO Y CRONOGRAMA EJE CAFETERO RE"/>
      <sheetName val="4.1.3"/>
      <sheetName val="4.1.4"/>
      <sheetName val="4.1.5"/>
      <sheetName val="4.1.6"/>
      <sheetName val="4.1.7"/>
      <sheetName val="5.1.8"/>
      <sheetName val="5.1.9"/>
      <sheetName val="5.1.10"/>
      <sheetName val="5.1.11"/>
      <sheetName val="6.1.1"/>
      <sheetName val="6.1.2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3029"/>
      <sheetName val="CA-2919"/>
      <sheetName val="CA-3033"/>
      <sheetName val="Consumibles"/>
      <sheetName val="InfoTKs"/>
      <sheetName val="5090-2003"/>
      <sheetName val="5091-2003"/>
      <sheetName val="5092-2003"/>
      <sheetName val="5093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Res-Accide-10"/>
      <sheetName val="Lista obra"/>
      <sheetName val="\a  aaInformación GRUPO 4\A MIn"/>
      <sheetName val="INDICMICROEMP"/>
      <sheetName val="Datos Básicos"/>
      <sheetName val="SUB APU"/>
      <sheetName val="Base Muestras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PACC Contratacion"/>
      <sheetName val="Contratacion PME v02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">
          <cell r="A1" t="str">
            <v>ADMINISTRACION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3">
          <cell r="B3">
            <v>200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/>
      <sheetData sheetId="280">
        <row r="5">
          <cell r="E5" t="str">
            <v>CANTIDAD</v>
          </cell>
        </row>
      </sheetData>
      <sheetData sheetId="281">
        <row r="5">
          <cell r="E5" t="str">
            <v>CANTIDAD</v>
          </cell>
        </row>
      </sheetData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>
        <row r="1">
          <cell r="A1" t="str">
            <v>ITEM</v>
          </cell>
        </row>
      </sheetData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>
        <row r="1">
          <cell r="A1" t="str">
            <v>ITEM</v>
          </cell>
        </row>
      </sheetData>
      <sheetData sheetId="318">
        <row r="1">
          <cell r="A1" t="str">
            <v>MATERIALES</v>
          </cell>
        </row>
      </sheetData>
      <sheetData sheetId="319">
        <row r="1">
          <cell r="A1" t="str">
            <v>ADMINISTRACION</v>
          </cell>
        </row>
      </sheetData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>
        <row r="1">
          <cell r="A1" t="str">
            <v>ITEM</v>
          </cell>
        </row>
      </sheetData>
      <sheetData sheetId="370">
        <row r="1">
          <cell r="A1" t="str">
            <v>EQUIPO</v>
          </cell>
        </row>
      </sheetData>
      <sheetData sheetId="371">
        <row r="1">
          <cell r="A1" t="str">
            <v>ADMINISTRACION</v>
          </cell>
        </row>
      </sheetData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>
        <row r="1">
          <cell r="A1" t="str">
            <v>MATERIALES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>
        <row r="1">
          <cell r="A1" t="str">
            <v>INSTITUTO NACIONAL DE VIAS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>
        <row r="5">
          <cell r="E5" t="str">
            <v>CANTIDAD</v>
          </cell>
        </row>
      </sheetData>
      <sheetData sheetId="468">
        <row r="5">
          <cell r="E5" t="str">
            <v>CANTIDAD</v>
          </cell>
        </row>
      </sheetData>
      <sheetData sheetId="469">
        <row r="5">
          <cell r="E5" t="str">
            <v>CANTIDAD</v>
          </cell>
        </row>
      </sheetData>
      <sheetData sheetId="470">
        <row r="5">
          <cell r="E5" t="str">
            <v>CANTIDAD</v>
          </cell>
        </row>
      </sheetData>
      <sheetData sheetId="471">
        <row r="5">
          <cell r="E5" t="str">
            <v>CANTIDAD</v>
          </cell>
        </row>
      </sheetData>
      <sheetData sheetId="472">
        <row r="5">
          <cell r="E5" t="str">
            <v>CANTIDAD</v>
          </cell>
        </row>
      </sheetData>
      <sheetData sheetId="473">
        <row r="5">
          <cell r="E5" t="str">
            <v>CANTIDAD</v>
          </cell>
        </row>
      </sheetData>
      <sheetData sheetId="474"/>
      <sheetData sheetId="475">
        <row r="5">
          <cell r="E5" t="str">
            <v>CANTIDAD</v>
          </cell>
        </row>
      </sheetData>
      <sheetData sheetId="476">
        <row r="5">
          <cell r="E5" t="str">
            <v>CANTIDAD</v>
          </cell>
        </row>
      </sheetData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>
        <row r="1">
          <cell r="A1" t="str">
            <v>INSTITUTO NACIONAL DE VIAS</v>
          </cell>
        </row>
      </sheetData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>
        <row r="1">
          <cell r="B1" t="str">
            <v>CTO-102-2002</v>
          </cell>
        </row>
      </sheetData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>
        <row r="1">
          <cell r="A1" t="str">
            <v>INSTITUTO NACIONAL DE VIAS</v>
          </cell>
        </row>
      </sheetData>
      <sheetData sheetId="685"/>
      <sheetData sheetId="686"/>
      <sheetData sheetId="687"/>
      <sheetData sheetId="688">
        <row r="5">
          <cell r="E5" t="str">
            <v>CANTIDAD</v>
          </cell>
        </row>
      </sheetData>
      <sheetData sheetId="689">
        <row r="5">
          <cell r="E5" t="str">
            <v>CANTIDAD</v>
          </cell>
        </row>
      </sheetData>
      <sheetData sheetId="690">
        <row r="5">
          <cell r="E5" t="str">
            <v>CANTIDAD</v>
          </cell>
        </row>
      </sheetData>
      <sheetData sheetId="691">
        <row r="5">
          <cell r="E5" t="str">
            <v>CANTIDAD</v>
          </cell>
        </row>
      </sheetData>
      <sheetData sheetId="692">
        <row r="5">
          <cell r="E5" t="str">
            <v>CANTIDAD</v>
          </cell>
        </row>
      </sheetData>
      <sheetData sheetId="693">
        <row r="5">
          <cell r="E5" t="str">
            <v>CANTIDAD</v>
          </cell>
        </row>
      </sheetData>
      <sheetData sheetId="694">
        <row r="5">
          <cell r="E5" t="str">
            <v>CANTIDAD</v>
          </cell>
        </row>
      </sheetData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/>
      <sheetData sheetId="766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>
        <row r="1">
          <cell r="A1" t="str">
            <v>ABRAZADERA DE SALIDA TIPO 1</v>
          </cell>
        </row>
      </sheetData>
      <sheetData sheetId="814"/>
      <sheetData sheetId="815">
        <row r="51">
          <cell r="D51">
            <v>698</v>
          </cell>
        </row>
      </sheetData>
      <sheetData sheetId="816"/>
      <sheetData sheetId="817"/>
      <sheetData sheetId="818">
        <row r="33">
          <cell r="C33">
            <v>0.77967625899280601</v>
          </cell>
        </row>
      </sheetData>
      <sheetData sheetId="819"/>
      <sheetData sheetId="820"/>
      <sheetData sheetId="821" refreshError="1"/>
      <sheetData sheetId="822" refreshError="1"/>
      <sheetData sheetId="823"/>
      <sheetData sheetId="824" refreshError="1"/>
      <sheetData sheetId="825" refreshError="1"/>
      <sheetData sheetId="826" refreshError="1"/>
      <sheetData sheetId="827" refreshError="1"/>
      <sheetData sheetId="828">
        <row r="33">
          <cell r="C33">
            <v>0.77967625899280601</v>
          </cell>
        </row>
      </sheetData>
      <sheetData sheetId="829" refreshError="1"/>
      <sheetData sheetId="830" refreshError="1"/>
      <sheetData sheetId="831"/>
      <sheetData sheetId="832">
        <row r="2">
          <cell r="A2" t="str">
            <v>ACTA No</v>
          </cell>
        </row>
      </sheetData>
      <sheetData sheetId="833" refreshError="1"/>
      <sheetData sheetId="834"/>
      <sheetData sheetId="835"/>
      <sheetData sheetId="836">
        <row r="1">
          <cell r="B1" t="str">
            <v>CTO-102-2002</v>
          </cell>
        </row>
      </sheetData>
      <sheetData sheetId="837">
        <row r="5">
          <cell r="E5" t="str">
            <v>CANTIDAD</v>
          </cell>
        </row>
      </sheetData>
      <sheetData sheetId="838">
        <row r="5">
          <cell r="E5" t="str">
            <v>CANTIDAD</v>
          </cell>
        </row>
      </sheetData>
      <sheetData sheetId="839"/>
      <sheetData sheetId="840">
        <row r="50">
          <cell r="H50">
            <v>971</v>
          </cell>
        </row>
      </sheetData>
      <sheetData sheetId="841">
        <row r="50">
          <cell r="H50">
            <v>1192</v>
          </cell>
        </row>
      </sheetData>
      <sheetData sheetId="842"/>
      <sheetData sheetId="843"/>
      <sheetData sheetId="844">
        <row r="33">
          <cell r="C33">
            <v>0.77967625899280601</v>
          </cell>
        </row>
      </sheetData>
      <sheetData sheetId="845"/>
      <sheetData sheetId="846">
        <row r="4">
          <cell r="B4" t="str">
            <v xml:space="preserve"> Bisagra Pivotante </v>
          </cell>
        </row>
      </sheetData>
      <sheetData sheetId="847"/>
      <sheetData sheetId="848"/>
      <sheetData sheetId="849"/>
      <sheetData sheetId="850">
        <row r="1">
          <cell r="B1" t="str">
            <v>CTO-102-2002</v>
          </cell>
        </row>
      </sheetData>
      <sheetData sheetId="851"/>
      <sheetData sheetId="852">
        <row r="1">
          <cell r="B1" t="str">
            <v>CTO-102-2002</v>
          </cell>
        </row>
      </sheetData>
      <sheetData sheetId="853"/>
      <sheetData sheetId="854">
        <row r="33">
          <cell r="C33">
            <v>0.77967625899280601</v>
          </cell>
        </row>
      </sheetData>
      <sheetData sheetId="855"/>
      <sheetData sheetId="856">
        <row r="1">
          <cell r="A1" t="str">
            <v>1P</v>
          </cell>
        </row>
      </sheetData>
      <sheetData sheetId="857">
        <row r="50">
          <cell r="H50">
            <v>1192</v>
          </cell>
        </row>
      </sheetData>
      <sheetData sheetId="858"/>
      <sheetData sheetId="859">
        <row r="168">
          <cell r="D168">
            <v>10046</v>
          </cell>
        </row>
      </sheetData>
      <sheetData sheetId="860">
        <row r="51">
          <cell r="D51">
            <v>698</v>
          </cell>
        </row>
      </sheetData>
      <sheetData sheetId="861"/>
      <sheetData sheetId="862"/>
      <sheetData sheetId="863"/>
      <sheetData sheetId="864">
        <row r="4">
          <cell r="B4" t="str">
            <v xml:space="preserve"> Bisagra Pivotante </v>
          </cell>
        </row>
      </sheetData>
      <sheetData sheetId="865"/>
      <sheetData sheetId="866"/>
      <sheetData sheetId="867">
        <row r="4">
          <cell r="B4" t="str">
            <v xml:space="preserve"> Bisagra Pivotante </v>
          </cell>
        </row>
      </sheetData>
      <sheetData sheetId="868"/>
      <sheetData sheetId="869"/>
      <sheetData sheetId="870">
        <row r="4">
          <cell r="B4" t="str">
            <v xml:space="preserve"> Bisagra Pivotante </v>
          </cell>
        </row>
      </sheetData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>
        <row r="33">
          <cell r="C33">
            <v>0.77967625899280601</v>
          </cell>
        </row>
      </sheetData>
      <sheetData sheetId="881"/>
      <sheetData sheetId="882">
        <row r="52">
          <cell r="H52">
            <v>117768</v>
          </cell>
        </row>
      </sheetData>
      <sheetData sheetId="883"/>
      <sheetData sheetId="884"/>
      <sheetData sheetId="885">
        <row r="52">
          <cell r="H52">
            <v>117768</v>
          </cell>
        </row>
      </sheetData>
      <sheetData sheetId="886"/>
      <sheetData sheetId="887">
        <row r="33">
          <cell r="C33">
            <v>0.77967625899280601</v>
          </cell>
        </row>
      </sheetData>
      <sheetData sheetId="888">
        <row r="33">
          <cell r="C33">
            <v>0.77967625899280601</v>
          </cell>
        </row>
      </sheetData>
      <sheetData sheetId="889"/>
      <sheetData sheetId="890">
        <row r="33">
          <cell r="C33">
            <v>0.77967625899280601</v>
          </cell>
        </row>
      </sheetData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/>
      <sheetData sheetId="1736">
        <row r="168">
          <cell r="D168">
            <v>0.16</v>
          </cell>
        </row>
      </sheetData>
      <sheetData sheetId="1737">
        <row r="2">
          <cell r="A2" t="str">
            <v>CODIGO</v>
          </cell>
        </row>
      </sheetData>
      <sheetData sheetId="1738">
        <row r="7">
          <cell r="B7">
            <v>1</v>
          </cell>
        </row>
      </sheetData>
      <sheetData sheetId="1739">
        <row r="33">
          <cell r="G33">
            <v>0.59504299999999999</v>
          </cell>
        </row>
      </sheetData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>
        <row r="8">
          <cell r="A8">
            <v>2.1</v>
          </cell>
        </row>
      </sheetData>
      <sheetData sheetId="2483">
        <row r="8">
          <cell r="A8">
            <v>3.1</v>
          </cell>
        </row>
      </sheetData>
      <sheetData sheetId="2484"/>
      <sheetData sheetId="2485"/>
      <sheetData sheetId="2486"/>
      <sheetData sheetId="2487"/>
      <sheetData sheetId="2488"/>
      <sheetData sheetId="2489">
        <row r="3">
          <cell r="A3">
            <v>1</v>
          </cell>
        </row>
      </sheetData>
      <sheetData sheetId="2490"/>
      <sheetData sheetId="2491"/>
      <sheetData sheetId="2492">
        <row r="8">
          <cell r="A8">
            <v>2.1</v>
          </cell>
        </row>
      </sheetData>
      <sheetData sheetId="2493">
        <row r="8">
          <cell r="A8">
            <v>3.1</v>
          </cell>
        </row>
      </sheetData>
      <sheetData sheetId="2494"/>
      <sheetData sheetId="2495"/>
      <sheetData sheetId="2496">
        <row r="1">
          <cell r="A1" t="str">
            <v>LISTADO DE INSUMOS GENERAL</v>
          </cell>
        </row>
      </sheetData>
      <sheetData sheetId="2497"/>
      <sheetData sheetId="2498"/>
      <sheetData sheetId="2499">
        <row r="3">
          <cell r="A3">
            <v>1</v>
          </cell>
        </row>
      </sheetData>
      <sheetData sheetId="2500"/>
      <sheetData sheetId="2501"/>
      <sheetData sheetId="2502"/>
      <sheetData sheetId="2503"/>
      <sheetData sheetId="2504"/>
      <sheetData sheetId="2505"/>
      <sheetData sheetId="2506">
        <row r="1">
          <cell r="A1" t="str">
            <v>LISTADO DE INSUMOS GENERAL</v>
          </cell>
        </row>
      </sheetData>
      <sheetData sheetId="2507"/>
      <sheetData sheetId="2508"/>
      <sheetData sheetId="2509"/>
      <sheetData sheetId="2510"/>
      <sheetData sheetId="2511"/>
      <sheetData sheetId="2512">
        <row r="8">
          <cell r="A8">
            <v>2.1</v>
          </cell>
        </row>
      </sheetData>
      <sheetData sheetId="2513">
        <row r="8">
          <cell r="A8">
            <v>3.1</v>
          </cell>
        </row>
      </sheetData>
      <sheetData sheetId="2514"/>
      <sheetData sheetId="2515"/>
      <sheetData sheetId="2516"/>
      <sheetData sheetId="2517"/>
      <sheetData sheetId="2518"/>
      <sheetData sheetId="2519">
        <row r="3">
          <cell r="A3">
            <v>1</v>
          </cell>
        </row>
      </sheetData>
      <sheetData sheetId="2520"/>
      <sheetData sheetId="2521"/>
      <sheetData sheetId="2522"/>
      <sheetData sheetId="2523"/>
      <sheetData sheetId="2524"/>
      <sheetData sheetId="2525" refreshError="1"/>
      <sheetData sheetId="2526">
        <row r="1">
          <cell r="A1" t="str">
            <v>LISTADO DE INSUMOS GENERAL</v>
          </cell>
        </row>
      </sheetData>
      <sheetData sheetId="2527" refreshError="1"/>
      <sheetData sheetId="2528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 refreshError="1"/>
      <sheetData sheetId="2738"/>
      <sheetData sheetId="2739"/>
      <sheetData sheetId="2740" refreshError="1"/>
      <sheetData sheetId="2741" refreshError="1"/>
      <sheetData sheetId="2742" refreshError="1"/>
      <sheetData sheetId="2743" refreshError="1"/>
      <sheetData sheetId="2744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/>
      <sheetData sheetId="2791"/>
      <sheetData sheetId="2792"/>
      <sheetData sheetId="2793"/>
      <sheetData sheetId="2794"/>
      <sheetData sheetId="2795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>
        <row r="1">
          <cell r="A1" t="str">
            <v>ITEM</v>
          </cell>
        </row>
      </sheetData>
      <sheetData sheetId="3043">
        <row r="1">
          <cell r="A1" t="str">
            <v>EQUIPO</v>
          </cell>
        </row>
      </sheetData>
      <sheetData sheetId="3044">
        <row r="1">
          <cell r="A1" t="str">
            <v>ADMINISTRACION</v>
          </cell>
        </row>
      </sheetData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>
        <row r="1">
          <cell r="A1" t="str">
            <v>ITEM</v>
          </cell>
        </row>
      </sheetData>
      <sheetData sheetId="3064">
        <row r="1">
          <cell r="A1" t="str">
            <v>EQUIPO</v>
          </cell>
        </row>
      </sheetData>
      <sheetData sheetId="3065">
        <row r="1">
          <cell r="A1" t="str">
            <v>ADMINISTRACION</v>
          </cell>
        </row>
      </sheetData>
      <sheetData sheetId="3066"/>
      <sheetData sheetId="3067"/>
      <sheetData sheetId="3068"/>
      <sheetData sheetId="3069"/>
      <sheetData sheetId="3070"/>
      <sheetData sheetId="3071">
        <row r="1">
          <cell r="A1" t="str">
            <v>ITEM</v>
          </cell>
        </row>
      </sheetData>
      <sheetData sheetId="3072">
        <row r="1">
          <cell r="A1" t="str">
            <v>EQUIPO</v>
          </cell>
        </row>
      </sheetData>
      <sheetData sheetId="3073">
        <row r="1">
          <cell r="A1" t="str">
            <v>ADMINISTRACION</v>
          </cell>
        </row>
      </sheetData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>
        <row r="1">
          <cell r="A1" t="str">
            <v>ITEM</v>
          </cell>
        </row>
      </sheetData>
      <sheetData sheetId="3083">
        <row r="1">
          <cell r="A1" t="str">
            <v>EQUIPO</v>
          </cell>
        </row>
      </sheetData>
      <sheetData sheetId="3084">
        <row r="1">
          <cell r="A1" t="str">
            <v>ADMINISTRACION</v>
          </cell>
        </row>
      </sheetData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/>
      <sheetData sheetId="3144" refreshError="1"/>
      <sheetData sheetId="3145" refreshError="1"/>
      <sheetData sheetId="3146" refreshError="1"/>
      <sheetData sheetId="3147" refreshError="1"/>
      <sheetData sheetId="3148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/>
      <sheetData sheetId="3166"/>
      <sheetData sheetId="3167">
        <row r="1">
          <cell r="A1" t="str">
            <v>EQUIPO</v>
          </cell>
        </row>
      </sheetData>
      <sheetData sheetId="3168">
        <row r="1">
          <cell r="A1" t="str">
            <v>ADMINISTRACION</v>
          </cell>
        </row>
      </sheetData>
      <sheetData sheetId="3169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/>
      <sheetData sheetId="3335" refreshError="1"/>
      <sheetData sheetId="3336"/>
      <sheetData sheetId="3337"/>
      <sheetData sheetId="3338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/>
      <sheetData sheetId="3387"/>
      <sheetData sheetId="3388">
        <row r="5">
          <cell r="E5" t="str">
            <v>CANTIDAD</v>
          </cell>
        </row>
      </sheetData>
      <sheetData sheetId="3389">
        <row r="5">
          <cell r="E5" t="str">
            <v>CANTIDAD</v>
          </cell>
        </row>
      </sheetData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>
        <row r="18">
          <cell r="C18">
            <v>7000</v>
          </cell>
        </row>
      </sheetData>
      <sheetData sheetId="3405"/>
      <sheetData sheetId="3406"/>
      <sheetData sheetId="3407"/>
      <sheetData sheetId="3408"/>
      <sheetData sheetId="3409"/>
      <sheetData sheetId="3410">
        <row r="21">
          <cell r="G21" t="b">
            <v>0</v>
          </cell>
        </row>
      </sheetData>
      <sheetData sheetId="3411"/>
      <sheetData sheetId="3412"/>
      <sheetData sheetId="3413"/>
      <sheetData sheetId="3414"/>
      <sheetData sheetId="3415"/>
      <sheetData sheetId="3416"/>
      <sheetData sheetId="3417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/>
      <sheetData sheetId="3438"/>
      <sheetData sheetId="3439"/>
      <sheetData sheetId="3440"/>
      <sheetData sheetId="3441">
        <row r="5">
          <cell r="E5" t="str">
            <v>CANTIDAD</v>
          </cell>
        </row>
      </sheetData>
      <sheetData sheetId="3442">
        <row r="5">
          <cell r="E5" t="str">
            <v>CANTIDAD</v>
          </cell>
        </row>
      </sheetData>
      <sheetData sheetId="3443"/>
      <sheetData sheetId="3444"/>
      <sheetData sheetId="3445"/>
      <sheetData sheetId="3446"/>
      <sheetData sheetId="3447"/>
      <sheetData sheetId="3448">
        <row r="18">
          <cell r="C18">
            <v>7000</v>
          </cell>
        </row>
      </sheetData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>
        <row r="36">
          <cell r="G36">
            <v>310000.00000097335</v>
          </cell>
        </row>
      </sheetData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>
        <row r="6">
          <cell r="A6" t="str">
            <v>TOPÓGRAFO</v>
          </cell>
        </row>
      </sheetData>
      <sheetData sheetId="3549"/>
      <sheetData sheetId="3550"/>
      <sheetData sheetId="3551"/>
      <sheetData sheetId="3552"/>
      <sheetData sheetId="3553"/>
      <sheetData sheetId="3554"/>
      <sheetData sheetId="3555"/>
      <sheetData sheetId="3556">
        <row r="5">
          <cell r="E5" t="str">
            <v>CANTIDAD</v>
          </cell>
        </row>
      </sheetData>
      <sheetData sheetId="3557">
        <row r="5">
          <cell r="E5" t="str">
            <v>CANTIDAD</v>
          </cell>
        </row>
      </sheetData>
      <sheetData sheetId="3558">
        <row r="5">
          <cell r="E5" t="str">
            <v>CANTIDAD</v>
          </cell>
        </row>
      </sheetData>
      <sheetData sheetId="3559">
        <row r="5">
          <cell r="E5" t="str">
            <v>CANTIDAD</v>
          </cell>
        </row>
      </sheetData>
      <sheetData sheetId="3560">
        <row r="5">
          <cell r="E5" t="str">
            <v>CANTIDAD</v>
          </cell>
        </row>
      </sheetData>
      <sheetData sheetId="3561">
        <row r="5">
          <cell r="E5" t="str">
            <v>CANTIDAD</v>
          </cell>
        </row>
      </sheetData>
      <sheetData sheetId="3562">
        <row r="5">
          <cell r="E5" t="str">
            <v>CANTIDAD</v>
          </cell>
        </row>
      </sheetData>
      <sheetData sheetId="3563"/>
      <sheetData sheetId="3564"/>
      <sheetData sheetId="3565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>
        <row r="1">
          <cell r="B1" t="str">
            <v>CTO-102-2002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>
        <row r="2">
          <cell r="A2" t="str">
            <v>ACTA No</v>
          </cell>
        </row>
      </sheetData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/>
      <sheetData sheetId="4081"/>
      <sheetData sheetId="4082"/>
      <sheetData sheetId="4083"/>
      <sheetData sheetId="4084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/>
      <sheetData sheetId="4091"/>
      <sheetData sheetId="4092"/>
      <sheetData sheetId="4093">
        <row r="9">
          <cell r="A9">
            <v>1</v>
          </cell>
        </row>
      </sheetData>
      <sheetData sheetId="4094" refreshError="1"/>
      <sheetData sheetId="4095"/>
      <sheetData sheetId="4096">
        <row r="6">
          <cell r="A6" t="str">
            <v>TOPÓGRAFO</v>
          </cell>
        </row>
      </sheetData>
      <sheetData sheetId="4097">
        <row r="2">
          <cell r="A2" t="str">
            <v>ACTA No</v>
          </cell>
        </row>
      </sheetData>
      <sheetData sheetId="4098">
        <row r="2">
          <cell r="A2" t="str">
            <v>ACTA No</v>
          </cell>
        </row>
      </sheetData>
      <sheetData sheetId="4099"/>
      <sheetData sheetId="4100"/>
      <sheetData sheetId="4101">
        <row r="1">
          <cell r="A1" t="str">
            <v>LISTADO DE INSUMOS GENERAL</v>
          </cell>
        </row>
      </sheetData>
      <sheetData sheetId="4102"/>
      <sheetData sheetId="4103"/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>
        <row r="1">
          <cell r="A1" t="str">
            <v>EQUIPO</v>
          </cell>
        </row>
      </sheetData>
      <sheetData sheetId="4222">
        <row r="1">
          <cell r="A1" t="str">
            <v>ADMINISTRACION</v>
          </cell>
        </row>
      </sheetData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>
        <row r="1">
          <cell r="A1" t="str">
            <v>ITEM</v>
          </cell>
        </row>
      </sheetData>
      <sheetData sheetId="4266">
        <row r="1">
          <cell r="A1" t="str">
            <v>EQUIPO</v>
          </cell>
        </row>
      </sheetData>
      <sheetData sheetId="4267">
        <row r="1">
          <cell r="A1" t="str">
            <v>ADMINISTRACION</v>
          </cell>
        </row>
      </sheetData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16">
          <cell r="A16" t="str">
            <v>ABONO 10-30-10</v>
          </cell>
        </row>
      </sheetData>
      <sheetData sheetId="4315"/>
      <sheetData sheetId="4316"/>
      <sheetData sheetId="4317"/>
      <sheetData sheetId="4318">
        <row r="11">
          <cell r="A11">
            <v>1</v>
          </cell>
        </row>
      </sheetData>
      <sheetData sheetId="4319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 refreshError="1"/>
      <sheetData sheetId="4329" refreshError="1"/>
      <sheetData sheetId="4330" refreshError="1"/>
      <sheetData sheetId="4331" refreshError="1"/>
      <sheetData sheetId="4332">
        <row r="9">
          <cell r="D9" t="str">
            <v>FECHA</v>
          </cell>
        </row>
      </sheetData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/>
      <sheetData sheetId="4362"/>
      <sheetData sheetId="4363"/>
      <sheetData sheetId="4364">
        <row r="6">
          <cell r="A6" t="str">
            <v>CO-A1</v>
          </cell>
        </row>
      </sheetData>
      <sheetData sheetId="4365"/>
      <sheetData sheetId="4366" refreshError="1"/>
      <sheetData sheetId="4367"/>
      <sheetData sheetId="4368"/>
      <sheetData sheetId="4369"/>
      <sheetData sheetId="4370">
        <row r="4">
          <cell r="E4" t="str">
            <v>GUPCO</v>
          </cell>
        </row>
      </sheetData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 refreshError="1"/>
      <sheetData sheetId="4384"/>
      <sheetData sheetId="4385"/>
      <sheetData sheetId="4386"/>
      <sheetData sheetId="4387"/>
      <sheetData sheetId="4388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/>
      <sheetData sheetId="4398" refreshError="1"/>
      <sheetData sheetId="4399"/>
      <sheetData sheetId="4400" refreshError="1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 refreshError="1"/>
      <sheetData sheetId="4412"/>
      <sheetData sheetId="4413"/>
      <sheetData sheetId="4414"/>
      <sheetData sheetId="4415"/>
      <sheetData sheetId="4416" refreshError="1"/>
      <sheetData sheetId="4417" refreshError="1"/>
      <sheetData sheetId="4418" refreshError="1"/>
      <sheetData sheetId="4419"/>
      <sheetData sheetId="4420" refreshError="1"/>
      <sheetData sheetId="4421" refreshError="1"/>
      <sheetData sheetId="4422"/>
      <sheetData sheetId="4423"/>
      <sheetData sheetId="4424" refreshError="1"/>
      <sheetData sheetId="4425" refreshError="1"/>
      <sheetData sheetId="4426"/>
      <sheetData sheetId="4427" refreshError="1"/>
      <sheetData sheetId="4428" refreshError="1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4">
          <cell r="A4">
            <v>0</v>
          </cell>
        </row>
      </sheetData>
      <sheetData sheetId="4502"/>
      <sheetData sheetId="4503">
        <row r="3">
          <cell r="A3">
            <v>5.0999999999999996</v>
          </cell>
        </row>
      </sheetData>
      <sheetData sheetId="4504" refreshError="1"/>
      <sheetData sheetId="4505"/>
      <sheetData sheetId="4506" refreshError="1"/>
      <sheetData sheetId="4507" refreshError="1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>
        <row r="36">
          <cell r="G36">
            <v>271000.00000162207</v>
          </cell>
        </row>
      </sheetData>
      <sheetData sheetId="4680">
        <row r="33">
          <cell r="G33">
            <v>283000.00002693152</v>
          </cell>
        </row>
      </sheetData>
      <sheetData sheetId="4681">
        <row r="33">
          <cell r="G33">
            <v>290000.00000013626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>
        <row r="1">
          <cell r="A1" t="str">
            <v>ADMINISTRACION</v>
          </cell>
        </row>
      </sheetData>
      <sheetData sheetId="4819">
        <row r="1">
          <cell r="A1" t="str">
            <v>EQUIPO</v>
          </cell>
        </row>
      </sheetData>
      <sheetData sheetId="4820">
        <row r="1">
          <cell r="A1" t="str">
            <v>ITEM</v>
          </cell>
        </row>
      </sheetData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>
        <row r="1">
          <cell r="B1" t="str">
            <v>CTO-102-2002</v>
          </cell>
        </row>
      </sheetData>
      <sheetData sheetId="4925"/>
      <sheetData sheetId="4926"/>
      <sheetData sheetId="4927"/>
      <sheetData sheetId="4928" refreshError="1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 refreshError="1"/>
      <sheetData sheetId="4938" refreshError="1"/>
      <sheetData sheetId="4939"/>
      <sheetData sheetId="4940" refreshError="1"/>
      <sheetData sheetId="4941" refreshError="1"/>
      <sheetData sheetId="4942" refreshError="1"/>
      <sheetData sheetId="4943"/>
      <sheetData sheetId="4944" refreshError="1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>
        <row r="1">
          <cell r="B1" t="str">
            <v>CTO-102-2002</v>
          </cell>
        </row>
      </sheetData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>
        <row r="1">
          <cell r="A1" t="str">
            <v>ITEM</v>
          </cell>
        </row>
      </sheetData>
      <sheetData sheetId="4998">
        <row r="1">
          <cell r="A1" t="str">
            <v>ADMINISTRACION</v>
          </cell>
        </row>
      </sheetData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/>
      <sheetData sheetId="5077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/>
      <sheetData sheetId="5303" refreshError="1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 refreshError="1"/>
      <sheetData sheetId="5389" refreshError="1"/>
      <sheetData sheetId="5390" refreshError="1"/>
      <sheetData sheetId="5391"/>
      <sheetData sheetId="5392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/>
      <sheetData sheetId="5404" refreshError="1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/>
      <sheetData sheetId="5424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/>
      <sheetData sheetId="5449" refreshError="1"/>
      <sheetData sheetId="5450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/>
      <sheetData sheetId="5603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>
        <row r="1">
          <cell r="C1">
            <v>0.2</v>
          </cell>
        </row>
      </sheetData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/>
      <sheetData sheetId="6317"/>
      <sheetData sheetId="6318"/>
      <sheetData sheetId="6319">
        <row r="9">
          <cell r="B9" t="str">
            <v>TRINA SOLAR 280 W PC14</v>
          </cell>
        </row>
      </sheetData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>
        <row r="1">
          <cell r="A1" t="str">
            <v>Name</v>
          </cell>
        </row>
      </sheetData>
      <sheetData sheetId="6339"/>
      <sheetData sheetId="6340"/>
      <sheetData sheetId="6341">
        <row r="8">
          <cell r="A8">
            <v>2.1</v>
          </cell>
        </row>
      </sheetData>
      <sheetData sheetId="6342">
        <row r="8">
          <cell r="A8">
            <v>3.1</v>
          </cell>
        </row>
      </sheetData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>
        <row r="18">
          <cell r="B18" t="str">
            <v>Director de obra</v>
          </cell>
        </row>
      </sheetData>
      <sheetData sheetId="6390"/>
      <sheetData sheetId="6391"/>
      <sheetData sheetId="6392"/>
      <sheetData sheetId="6393">
        <row r="12">
          <cell r="A12" t="str">
            <v>Agua</v>
          </cell>
        </row>
      </sheetData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/>
      <sheetData sheetId="6509"/>
      <sheetData sheetId="6510"/>
      <sheetData sheetId="6511">
        <row r="33">
          <cell r="C33">
            <v>0.77967625899280601</v>
          </cell>
        </row>
      </sheetData>
      <sheetData sheetId="6512"/>
      <sheetData sheetId="6513"/>
      <sheetData sheetId="6514"/>
      <sheetData sheetId="6515" refreshError="1"/>
      <sheetData sheetId="6516" refreshError="1"/>
      <sheetData sheetId="6517">
        <row r="1">
          <cell r="D1" t="str">
            <v xml:space="preserve">Supervendor CODE </v>
          </cell>
        </row>
      </sheetData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/>
      <sheetData sheetId="6526">
        <row r="1">
          <cell r="A1" t="str">
            <v>AMAZONAS</v>
          </cell>
        </row>
      </sheetData>
      <sheetData sheetId="6527"/>
      <sheetData sheetId="6528"/>
      <sheetData sheetId="6529"/>
      <sheetData sheetId="6530">
        <row r="15">
          <cell r="B15">
            <v>1</v>
          </cell>
        </row>
      </sheetData>
      <sheetData sheetId="6531" refreshError="1"/>
      <sheetData sheetId="6532"/>
      <sheetData sheetId="6533" refreshError="1"/>
      <sheetData sheetId="6534"/>
      <sheetData sheetId="6535"/>
      <sheetData sheetId="6536"/>
      <sheetData sheetId="6537" refreshError="1"/>
      <sheetData sheetId="6538">
        <row r="1">
          <cell r="D1" t="str">
            <v xml:space="preserve">Supervendor CODE </v>
          </cell>
        </row>
      </sheetData>
      <sheetData sheetId="6539"/>
      <sheetData sheetId="6540">
        <row r="1">
          <cell r="A1" t="str">
            <v>AMAZONAS</v>
          </cell>
        </row>
      </sheetData>
      <sheetData sheetId="654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/>
      <sheetData sheetId="6578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/>
      <sheetData sheetId="6732"/>
      <sheetData sheetId="6733"/>
      <sheetData sheetId="6734"/>
      <sheetData sheetId="6735"/>
      <sheetData sheetId="6736" refreshError="1"/>
      <sheetData sheetId="6737" refreshError="1"/>
      <sheetData sheetId="6738"/>
      <sheetData sheetId="6739"/>
      <sheetData sheetId="6740"/>
      <sheetData sheetId="6741"/>
      <sheetData sheetId="6742"/>
      <sheetData sheetId="6743"/>
      <sheetData sheetId="6744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/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/>
      <sheetData sheetId="6856"/>
      <sheetData sheetId="6857"/>
      <sheetData sheetId="6858"/>
      <sheetData sheetId="6859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/>
      <sheetData sheetId="6907" refreshError="1"/>
      <sheetData sheetId="6908" refreshError="1"/>
      <sheetData sheetId="6909" refreshError="1"/>
      <sheetData sheetId="6910" refreshError="1"/>
      <sheetData sheetId="6911"/>
      <sheetData sheetId="6912"/>
      <sheetData sheetId="6913"/>
      <sheetData sheetId="6914"/>
      <sheetData sheetId="6915">
        <row r="47">
          <cell r="H47">
            <v>17098.051632633331</v>
          </cell>
        </row>
      </sheetData>
      <sheetData sheetId="6916">
        <row r="47">
          <cell r="H47">
            <v>13407.454219619998</v>
          </cell>
        </row>
      </sheetData>
      <sheetData sheetId="6917">
        <row r="47">
          <cell r="H47">
            <v>13178.048204541665</v>
          </cell>
        </row>
      </sheetData>
      <sheetData sheetId="6918">
        <row r="47">
          <cell r="H47">
            <v>17098.051632633331</v>
          </cell>
        </row>
      </sheetData>
      <sheetData sheetId="6919">
        <row r="47">
          <cell r="H47">
            <v>13407.454219619998</v>
          </cell>
        </row>
      </sheetData>
      <sheetData sheetId="6920">
        <row r="47">
          <cell r="H47">
            <v>13178.048204541665</v>
          </cell>
        </row>
      </sheetData>
      <sheetData sheetId="6921">
        <row r="47">
          <cell r="H47">
            <v>19729.199486104168</v>
          </cell>
        </row>
      </sheetData>
      <sheetData sheetId="6922">
        <row r="47">
          <cell r="H47">
            <v>38405.002915416662</v>
          </cell>
        </row>
      </sheetData>
      <sheetData sheetId="6923">
        <row r="47">
          <cell r="H47">
            <v>41159.979021230996</v>
          </cell>
        </row>
      </sheetData>
      <sheetData sheetId="6924">
        <row r="47">
          <cell r="H47">
            <v>16020</v>
          </cell>
        </row>
      </sheetData>
      <sheetData sheetId="6925">
        <row r="47">
          <cell r="H47">
            <v>11675</v>
          </cell>
        </row>
      </sheetData>
      <sheetData sheetId="6926">
        <row r="47">
          <cell r="H47">
            <v>382683.1643235588</v>
          </cell>
        </row>
      </sheetData>
      <sheetData sheetId="6927">
        <row r="47">
          <cell r="H47">
            <v>27108.482479999999</v>
          </cell>
        </row>
      </sheetData>
      <sheetData sheetId="6928">
        <row r="47">
          <cell r="H47">
            <v>18945.0351992</v>
          </cell>
        </row>
      </sheetData>
      <sheetData sheetId="6929">
        <row r="47">
          <cell r="H47">
            <v>88016.225274879995</v>
          </cell>
        </row>
      </sheetData>
      <sheetData sheetId="6930">
        <row r="47">
          <cell r="H47">
            <v>11296.680928966078</v>
          </cell>
        </row>
      </sheetData>
      <sheetData sheetId="6931">
        <row r="47">
          <cell r="H47">
            <v>19660.483631249997</v>
          </cell>
        </row>
      </sheetData>
      <sheetData sheetId="6932">
        <row r="47">
          <cell r="H47">
            <v>19660.483631249997</v>
          </cell>
        </row>
      </sheetData>
      <sheetData sheetId="6933">
        <row r="47">
          <cell r="H47">
            <v>19660.483631249997</v>
          </cell>
        </row>
      </sheetData>
      <sheetData sheetId="6934">
        <row r="47">
          <cell r="H47">
            <v>39947.116768272004</v>
          </cell>
        </row>
      </sheetData>
      <sheetData sheetId="6935">
        <row r="47">
          <cell r="H47">
            <v>37450.421970255004</v>
          </cell>
        </row>
      </sheetData>
      <sheetData sheetId="6936">
        <row r="47">
          <cell r="H47">
            <v>5631.4338221939006</v>
          </cell>
        </row>
      </sheetData>
      <sheetData sheetId="6937">
        <row r="47">
          <cell r="H47">
            <v>29691.867138751997</v>
          </cell>
        </row>
      </sheetData>
      <sheetData sheetId="6938">
        <row r="47">
          <cell r="H47">
            <v>10601.359883464</v>
          </cell>
        </row>
      </sheetData>
      <sheetData sheetId="6939">
        <row r="47">
          <cell r="H47">
            <v>16440.07876665</v>
          </cell>
        </row>
      </sheetData>
      <sheetData sheetId="6940">
        <row r="47">
          <cell r="H47">
            <v>7502.6541280530009</v>
          </cell>
        </row>
      </sheetData>
      <sheetData sheetId="6941">
        <row r="47">
          <cell r="H47">
            <v>63269.394041350002</v>
          </cell>
        </row>
      </sheetData>
      <sheetData sheetId="6942">
        <row r="47">
          <cell r="H47">
            <v>38708.912732384997</v>
          </cell>
        </row>
      </sheetData>
      <sheetData sheetId="6943">
        <row r="47">
          <cell r="H47">
            <v>30140.654422727453</v>
          </cell>
        </row>
      </sheetData>
      <sheetData sheetId="6944">
        <row r="47">
          <cell r="H47">
            <v>39628.094655192057</v>
          </cell>
        </row>
      </sheetData>
      <sheetData sheetId="6945">
        <row r="47">
          <cell r="H47">
            <v>38729.542446049003</v>
          </cell>
        </row>
      </sheetData>
      <sheetData sheetId="6946">
        <row r="47">
          <cell r="H47">
            <v>7116.936965586</v>
          </cell>
        </row>
      </sheetData>
      <sheetData sheetId="6947">
        <row r="47">
          <cell r="H47">
            <v>9391.2743470000005</v>
          </cell>
        </row>
      </sheetData>
      <sheetData sheetId="6948">
        <row r="47">
          <cell r="H47">
            <v>8500.0189065630984</v>
          </cell>
        </row>
      </sheetData>
      <sheetData sheetId="6949">
        <row r="47">
          <cell r="H47">
            <v>32499.094423904498</v>
          </cell>
        </row>
      </sheetData>
      <sheetData sheetId="6950">
        <row r="47">
          <cell r="H47">
            <v>51817.028777055006</v>
          </cell>
        </row>
      </sheetData>
      <sheetData sheetId="6951">
        <row r="47">
          <cell r="H47">
            <v>55430.1575333</v>
          </cell>
        </row>
      </sheetData>
      <sheetData sheetId="6952">
        <row r="47">
          <cell r="H47">
            <v>25786.003498499998</v>
          </cell>
        </row>
      </sheetData>
      <sheetData sheetId="6953">
        <row r="47">
          <cell r="H47">
            <v>21993.806973733335</v>
          </cell>
        </row>
      </sheetData>
      <sheetData sheetId="6954"/>
      <sheetData sheetId="6955"/>
      <sheetData sheetId="6956"/>
      <sheetData sheetId="6957">
        <row r="47">
          <cell r="H47">
            <v>21941.348275</v>
          </cell>
        </row>
      </sheetData>
      <sheetData sheetId="6958">
        <row r="47">
          <cell r="H47">
            <v>576269.26239999989</v>
          </cell>
        </row>
      </sheetData>
      <sheetData sheetId="6959">
        <row r="48">
          <cell r="H48">
            <v>640370.66537874995</v>
          </cell>
        </row>
      </sheetData>
      <sheetData sheetId="6960">
        <row r="47">
          <cell r="H47">
            <v>21941.348275</v>
          </cell>
        </row>
      </sheetData>
      <sheetData sheetId="6961">
        <row r="47">
          <cell r="H47">
            <v>576269.26239999989</v>
          </cell>
        </row>
      </sheetData>
      <sheetData sheetId="6962">
        <row r="47">
          <cell r="H47">
            <v>9078.6352040999991</v>
          </cell>
        </row>
      </sheetData>
      <sheetData sheetId="6963">
        <row r="49">
          <cell r="H49">
            <v>83961.133243064003</v>
          </cell>
        </row>
      </sheetData>
      <sheetData sheetId="6964">
        <row r="47">
          <cell r="H47">
            <v>14670.136122054002</v>
          </cell>
        </row>
      </sheetData>
      <sheetData sheetId="6965">
        <row r="47">
          <cell r="H47">
            <v>9078.6352040999991</v>
          </cell>
        </row>
      </sheetData>
      <sheetData sheetId="6966">
        <row r="51">
          <cell r="H51">
            <v>117309.4992738</v>
          </cell>
        </row>
      </sheetData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>
        <row r="7">
          <cell r="B7">
            <v>0.1</v>
          </cell>
        </row>
      </sheetData>
      <sheetData sheetId="7359">
        <row r="7">
          <cell r="B7">
            <v>0.1</v>
          </cell>
        </row>
      </sheetData>
      <sheetData sheetId="7360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>
        <row r="1">
          <cell r="C1" t="str">
            <v>OBJETO: REALIZAR LA REHABILITACIÓN DE LA PISTA, OBRAS DE DRENAJE Y MANTENIMIENTO RUTINARIO DE LAS ÁREAS LADO AIRE Y LADO TIERRA DEL AEROPUERTO ANTONIO NARIÑO DE PASTO, NARIÑO.</v>
          </cell>
        </row>
      </sheetData>
      <sheetData sheetId="7533"/>
      <sheetData sheetId="7534"/>
      <sheetData sheetId="7535"/>
      <sheetData sheetId="7536"/>
      <sheetData sheetId="7537"/>
      <sheetData sheetId="7538" refreshError="1"/>
      <sheetData sheetId="7539"/>
      <sheetData sheetId="7540"/>
      <sheetData sheetId="7541"/>
      <sheetData sheetId="7542" refreshError="1"/>
      <sheetData sheetId="7543"/>
      <sheetData sheetId="7544"/>
      <sheetData sheetId="7545"/>
      <sheetData sheetId="7546">
        <row r="45">
          <cell r="B45" t="str">
            <v>P-002</v>
          </cell>
        </row>
      </sheetData>
      <sheetData sheetId="7547"/>
      <sheetData sheetId="7548"/>
      <sheetData sheetId="7549"/>
      <sheetData sheetId="7550"/>
      <sheetData sheetId="7551"/>
      <sheetData sheetId="7552"/>
      <sheetData sheetId="7553"/>
      <sheetData sheetId="7554"/>
      <sheetData sheetId="7555" refreshError="1"/>
      <sheetData sheetId="7556" refreshError="1"/>
      <sheetData sheetId="7557"/>
      <sheetData sheetId="7558" refreshError="1"/>
      <sheetData sheetId="7559" refreshError="1"/>
      <sheetData sheetId="7560" refreshError="1"/>
      <sheetData sheetId="7561"/>
      <sheetData sheetId="7562"/>
      <sheetData sheetId="7563"/>
      <sheetData sheetId="7564" refreshError="1"/>
      <sheetData sheetId="7565" refreshError="1"/>
      <sheetData sheetId="7566" refreshError="1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 refreshError="1"/>
      <sheetData sheetId="7576" refreshError="1"/>
      <sheetData sheetId="7577"/>
      <sheetData sheetId="7578"/>
      <sheetData sheetId="7579"/>
      <sheetData sheetId="7580" refreshError="1"/>
      <sheetData sheetId="7581"/>
      <sheetData sheetId="7582" refreshError="1"/>
      <sheetData sheetId="7583" refreshError="1"/>
      <sheetData sheetId="7584" refreshError="1"/>
      <sheetData sheetId="7585" refreshError="1"/>
      <sheetData sheetId="7586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>
        <row r="1">
          <cell r="A1" t="str">
            <v>ITEM</v>
          </cell>
        </row>
      </sheetData>
      <sheetData sheetId="7817">
        <row r="1">
          <cell r="A1" t="str">
            <v>EQUIPO</v>
          </cell>
        </row>
      </sheetData>
      <sheetData sheetId="7818">
        <row r="1">
          <cell r="A1" t="str">
            <v>ADMINISTRACION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>
        <row r="1">
          <cell r="A1" t="str">
            <v>ITEM</v>
          </cell>
        </row>
      </sheetData>
      <sheetData sheetId="7846">
        <row r="1">
          <cell r="A1" t="str">
            <v>ADMINISTRACION</v>
          </cell>
        </row>
      </sheetData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>
        <row r="1">
          <cell r="A1" t="str">
            <v>ITEM</v>
          </cell>
        </row>
      </sheetData>
      <sheetData sheetId="7856">
        <row r="1">
          <cell r="A1" t="str">
            <v>EQUIPO</v>
          </cell>
        </row>
      </sheetData>
      <sheetData sheetId="7857">
        <row r="1">
          <cell r="A1" t="str">
            <v>ADMINISTRACION</v>
          </cell>
        </row>
      </sheetData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/>
      <sheetData sheetId="7868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/>
      <sheetData sheetId="7884"/>
      <sheetData sheetId="7885"/>
      <sheetData sheetId="7886"/>
      <sheetData sheetId="7887"/>
      <sheetData sheetId="7888"/>
      <sheetData sheetId="7889"/>
      <sheetData sheetId="7890"/>
      <sheetData sheetId="7891"/>
      <sheetData sheetId="7892"/>
      <sheetData sheetId="7893">
        <row r="3">
          <cell r="P3" t="str">
            <v>CONSORCIO CICLOINFRAESCTRUCTURA</v>
          </cell>
        </row>
      </sheetData>
      <sheetData sheetId="7894">
        <row r="4">
          <cell r="B4" t="str">
            <v>A-1.1</v>
          </cell>
        </row>
      </sheetData>
      <sheetData sheetId="7895"/>
      <sheetData sheetId="7896"/>
      <sheetData sheetId="7897"/>
      <sheetData sheetId="7898">
        <row r="4">
          <cell r="F4" t="str">
            <v>INDEPORTES</v>
          </cell>
        </row>
      </sheetData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 refreshError="1"/>
      <sheetData sheetId="8175" refreshError="1"/>
      <sheetData sheetId="8176"/>
      <sheetData sheetId="8177">
        <row r="3">
          <cell r="P3" t="str">
            <v>CONSORCIO CICLOINFRAESCTRUCTURA</v>
          </cell>
        </row>
      </sheetData>
      <sheetData sheetId="8178">
        <row r="4">
          <cell r="B4" t="str">
            <v>A-1.1</v>
          </cell>
        </row>
      </sheetData>
      <sheetData sheetId="8179"/>
      <sheetData sheetId="8180">
        <row r="4">
          <cell r="F4" t="str">
            <v>INDEPORTES</v>
          </cell>
        </row>
      </sheetData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>
        <row r="1">
          <cell r="B1" t="str">
            <v>CTO-102-2002</v>
          </cell>
        </row>
      </sheetData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>
        <row r="3">
          <cell r="D3" t="str">
            <v xml:space="preserve">Marzo  31/2002 </v>
          </cell>
        </row>
      </sheetData>
      <sheetData sheetId="9591" refreshError="1"/>
      <sheetData sheetId="9592" refreshError="1"/>
      <sheetData sheetId="9593" refreshError="1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/>
      <sheetData sheetId="10262"/>
      <sheetData sheetId="10263"/>
      <sheetData sheetId="10264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/>
      <sheetData sheetId="10272"/>
      <sheetData sheetId="10273" refreshError="1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/>
      <sheetData sheetId="10293" refreshError="1"/>
      <sheetData sheetId="10294" refreshError="1"/>
      <sheetData sheetId="10295"/>
      <sheetData sheetId="10296" refreshError="1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 refreshError="1"/>
      <sheetData sheetId="10306"/>
      <sheetData sheetId="10307" refreshError="1"/>
      <sheetData sheetId="10308" refreshError="1"/>
      <sheetData sheetId="10309" refreshError="1"/>
      <sheetData sheetId="10310"/>
      <sheetData sheetId="10311"/>
      <sheetData sheetId="10312"/>
      <sheetData sheetId="10313"/>
      <sheetData sheetId="10314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/>
      <sheetData sheetId="10392"/>
      <sheetData sheetId="10393" refreshError="1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 refreshError="1"/>
      <sheetData sheetId="10427" refreshError="1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 refreshError="1"/>
      <sheetData sheetId="10448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 refreshError="1"/>
      <sheetData sheetId="10504" refreshError="1"/>
      <sheetData sheetId="10505" refreshError="1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 refreshError="1"/>
      <sheetData sheetId="10513" refreshError="1"/>
      <sheetData sheetId="10514" refreshError="1"/>
      <sheetData sheetId="10515" refreshError="1"/>
      <sheetData sheetId="10516" refreshError="1"/>
      <sheetData sheetId="10517" refreshError="1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 refreshError="1"/>
      <sheetData sheetId="10529"/>
      <sheetData sheetId="10530" refreshError="1"/>
      <sheetData sheetId="10531"/>
      <sheetData sheetId="10532" refreshError="1"/>
      <sheetData sheetId="10533" refreshError="1"/>
      <sheetData sheetId="10534" refreshError="1"/>
      <sheetData sheetId="10535" refreshError="1"/>
      <sheetData sheetId="10536"/>
      <sheetData sheetId="10537"/>
      <sheetData sheetId="10538"/>
      <sheetData sheetId="10539"/>
      <sheetData sheetId="10540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/>
      <sheetData sheetId="10549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 refreshError="1"/>
      <sheetData sheetId="10604"/>
      <sheetData sheetId="10605" refreshError="1"/>
      <sheetData sheetId="10606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/>
      <sheetData sheetId="10622"/>
      <sheetData sheetId="10623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/>
      <sheetData sheetId="10678"/>
      <sheetData sheetId="10679"/>
      <sheetData sheetId="10680"/>
      <sheetData sheetId="10681"/>
      <sheetData sheetId="10682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 refreshError="1"/>
      <sheetData sheetId="10694" refreshError="1"/>
      <sheetData sheetId="10695" refreshError="1"/>
      <sheetData sheetId="10696" refreshError="1"/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 refreshError="1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/>
      <sheetData sheetId="10746"/>
      <sheetData sheetId="10747"/>
      <sheetData sheetId="10748" refreshError="1"/>
      <sheetData sheetId="10749" refreshError="1"/>
      <sheetData sheetId="10750" refreshError="1"/>
      <sheetData sheetId="10751" refreshError="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/>
      <sheetData sheetId="10841" refreshError="1"/>
      <sheetData sheetId="10842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/>
      <sheetData sheetId="10857"/>
      <sheetData sheetId="10858"/>
      <sheetData sheetId="10859"/>
      <sheetData sheetId="10860"/>
      <sheetData sheetId="10861" refreshError="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/>
      <sheetData sheetId="11129"/>
      <sheetData sheetId="11130"/>
      <sheetData sheetId="11131"/>
      <sheetData sheetId="11132"/>
      <sheetData sheetId="11133"/>
      <sheetData sheetId="11134"/>
      <sheetData sheetId="11135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/>
      <sheetData sheetId="11145"/>
      <sheetData sheetId="11146"/>
      <sheetData sheetId="11147"/>
      <sheetData sheetId="11148"/>
      <sheetData sheetId="11149"/>
      <sheetData sheetId="11150"/>
      <sheetData sheetId="11151"/>
      <sheetData sheetId="11152"/>
      <sheetData sheetId="11153"/>
      <sheetData sheetId="11154"/>
      <sheetData sheetId="11155"/>
      <sheetData sheetId="11156"/>
      <sheetData sheetId="11157"/>
      <sheetData sheetId="11158"/>
      <sheetData sheetId="11159"/>
      <sheetData sheetId="11160"/>
      <sheetData sheetId="11161"/>
      <sheetData sheetId="11162"/>
      <sheetData sheetId="11163"/>
      <sheetData sheetId="11164"/>
      <sheetData sheetId="11165"/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 refreshError="1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/>
      <sheetData sheetId="11297"/>
      <sheetData sheetId="11298"/>
      <sheetData sheetId="11299"/>
      <sheetData sheetId="11300"/>
      <sheetData sheetId="11301"/>
      <sheetData sheetId="11302"/>
      <sheetData sheetId="11303"/>
      <sheetData sheetId="11304"/>
      <sheetData sheetId="11305"/>
      <sheetData sheetId="11306"/>
      <sheetData sheetId="11307"/>
      <sheetData sheetId="11308"/>
      <sheetData sheetId="11309"/>
      <sheetData sheetId="11310"/>
      <sheetData sheetId="11311"/>
      <sheetData sheetId="11312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/>
      <sheetData sheetId="11364" refreshError="1"/>
      <sheetData sheetId="11365"/>
      <sheetData sheetId="11366"/>
      <sheetData sheetId="11367"/>
      <sheetData sheetId="11368"/>
      <sheetData sheetId="11369"/>
      <sheetData sheetId="11370"/>
      <sheetData sheetId="11371" refreshError="1"/>
      <sheetData sheetId="11372" refreshError="1"/>
      <sheetData sheetId="11373" refreshError="1"/>
      <sheetData sheetId="11374"/>
      <sheetData sheetId="11375" refreshError="1"/>
      <sheetData sheetId="11376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/>
      <sheetData sheetId="11402" refreshError="1"/>
      <sheetData sheetId="11403" refreshError="1"/>
      <sheetData sheetId="11404" refreshError="1"/>
      <sheetData sheetId="11405"/>
      <sheetData sheetId="11406"/>
      <sheetData sheetId="11407"/>
      <sheetData sheetId="11408"/>
      <sheetData sheetId="11409"/>
      <sheetData sheetId="11410"/>
      <sheetData sheetId="11411"/>
      <sheetData sheetId="11412"/>
      <sheetData sheetId="11413"/>
      <sheetData sheetId="11414"/>
      <sheetData sheetId="11415"/>
      <sheetData sheetId="11416"/>
      <sheetData sheetId="11417"/>
      <sheetData sheetId="11418"/>
      <sheetData sheetId="11419"/>
      <sheetData sheetId="11420"/>
      <sheetData sheetId="11421"/>
      <sheetData sheetId="11422"/>
      <sheetData sheetId="11423"/>
      <sheetData sheetId="11424"/>
      <sheetData sheetId="11425"/>
      <sheetData sheetId="11426"/>
      <sheetData sheetId="11427"/>
      <sheetData sheetId="11428"/>
      <sheetData sheetId="11429"/>
      <sheetData sheetId="11430"/>
      <sheetData sheetId="11431"/>
      <sheetData sheetId="11432" refreshError="1"/>
      <sheetData sheetId="11433" refreshError="1"/>
      <sheetData sheetId="11434"/>
      <sheetData sheetId="11435"/>
      <sheetData sheetId="11436"/>
      <sheetData sheetId="11437"/>
      <sheetData sheetId="11438"/>
      <sheetData sheetId="11439"/>
      <sheetData sheetId="11440" refreshError="1"/>
      <sheetData sheetId="11441" refreshError="1"/>
      <sheetData sheetId="11442" refreshError="1"/>
      <sheetData sheetId="11443"/>
      <sheetData sheetId="11444" refreshError="1"/>
      <sheetData sheetId="11445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/>
      <sheetData sheetId="11470" refreshError="1"/>
      <sheetData sheetId="11471" refreshError="1"/>
      <sheetData sheetId="11472" refreshError="1"/>
      <sheetData sheetId="11473"/>
      <sheetData sheetId="11474"/>
      <sheetData sheetId="11475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/>
      <sheetData sheetId="11609"/>
      <sheetData sheetId="11610"/>
      <sheetData sheetId="11611"/>
      <sheetData sheetId="11612"/>
      <sheetData sheetId="11613"/>
      <sheetData sheetId="11614"/>
      <sheetData sheetId="11615"/>
      <sheetData sheetId="11616" refreshError="1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/>
      <sheetData sheetId="11645"/>
      <sheetData sheetId="11646"/>
      <sheetData sheetId="11647"/>
      <sheetData sheetId="11648"/>
      <sheetData sheetId="11649"/>
      <sheetData sheetId="11650"/>
      <sheetData sheetId="11651"/>
      <sheetData sheetId="11652"/>
      <sheetData sheetId="11653"/>
      <sheetData sheetId="11654"/>
      <sheetData sheetId="11655"/>
      <sheetData sheetId="11656"/>
      <sheetData sheetId="11657"/>
      <sheetData sheetId="11658"/>
      <sheetData sheetId="11659"/>
      <sheetData sheetId="11660"/>
      <sheetData sheetId="11661"/>
      <sheetData sheetId="11662"/>
      <sheetData sheetId="11663" refreshError="1"/>
      <sheetData sheetId="11664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/>
      <sheetData sheetId="11675" refreshError="1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 refreshError="1"/>
      <sheetData sheetId="11687"/>
      <sheetData sheetId="11688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 refreshError="1"/>
      <sheetData sheetId="11793" refreshError="1"/>
      <sheetData sheetId="11794" refreshError="1"/>
      <sheetData sheetId="11795" refreshError="1"/>
      <sheetData sheetId="11796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 refreshError="1"/>
      <sheetData sheetId="11860"/>
      <sheetData sheetId="11861"/>
      <sheetData sheetId="11862"/>
      <sheetData sheetId="11863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 refreshError="1"/>
      <sheetData sheetId="11900" refreshError="1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 refreshError="1"/>
      <sheetData sheetId="12038"/>
      <sheetData sheetId="12039"/>
      <sheetData sheetId="12040"/>
      <sheetData sheetId="1204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 refreshError="1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/>
      <sheetData sheetId="12423"/>
      <sheetData sheetId="12424"/>
      <sheetData sheetId="12425"/>
      <sheetData sheetId="12426"/>
      <sheetData sheetId="12427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/>
      <sheetData sheetId="12447"/>
      <sheetData sheetId="12448"/>
      <sheetData sheetId="12449"/>
      <sheetData sheetId="12450"/>
      <sheetData sheetId="12451"/>
      <sheetData sheetId="12452"/>
      <sheetData sheetId="12453"/>
      <sheetData sheetId="12454"/>
      <sheetData sheetId="12455"/>
      <sheetData sheetId="12456"/>
      <sheetData sheetId="12457"/>
      <sheetData sheetId="12458"/>
      <sheetData sheetId="12459"/>
      <sheetData sheetId="12460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 refreshError="1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 refreshError="1"/>
      <sheetData sheetId="12489"/>
      <sheetData sheetId="12490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 refreshError="1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 refreshError="1"/>
      <sheetData sheetId="13021" refreshError="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/>
      <sheetData sheetId="13208"/>
      <sheetData sheetId="13209"/>
      <sheetData sheetId="13210"/>
      <sheetData sheetId="132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_aCCIDENTES_DE_1995___1996_xl_3"/>
      <sheetName val="_aCCIDENTES_DE_1995___1996_xl_2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Inicio"/>
      <sheetName val="_aCCIDENTES_DE_1995___1996_xl_5"/>
      <sheetName val="_aCCIDENTES_DE_1995___1996_xl_4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precios-básicos2002"/>
      <sheetName val="APUs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_aCCIDENTES_DE_1995___1996_xl_9"/>
      <sheetName val="ESTADO VÍA-CRIT.TECNICO"/>
      <sheetName val="aCCIDENTES_DE_1995_-_199637"/>
      <sheetName val="aCCIDENTES_DE_1995_-_1996_xls14"/>
      <sheetName val="SUB_APU3"/>
      <sheetName val="ACTA_DE_MODIFICACION__(2)3"/>
      <sheetName val="Datos_Básicos3"/>
      <sheetName val="\a__aaInformación_GRUPO_4\A_MI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CANT OBRA"/>
      <sheetName val="\Users\ANDRES FELIPE MUÑOZ\Down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LISTADO "/>
      <sheetName val="M.O.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E\a  aaInformación GRUPO 4\A M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MAT"/>
      <sheetName val="HER"/>
      <sheetName val="PER"/>
      <sheetName val="TRANS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HISTORICOS FUEL OIL EXP"/>
      <sheetName val="aactividad"/>
      <sheetName val="G.G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8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28"/>
      <sheetName val="_aCCIDENTES_DE_1995___1996_x_27"/>
      <sheetName val="_aCCIDENTES_DE_1995___1996_x_29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 ACTA FINAL + MODIFICATORIA 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INDIC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\\Gabrielaapabone\d copias\a  a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Tabla CONPES 3714"/>
      <sheetName val="PU (2)"/>
      <sheetName val="BASE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\Users\rosalym\Desktop\BALANCE 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Equipo_Trans "/>
      <sheetName val="gp05"/>
      <sheetName val="GP06"/>
      <sheetName val="\\B1FE7578\aCCIDENTES DE 1995 -"/>
      <sheetName val="2007 Database"/>
      <sheetName val="_aCCIDENTES_DE_1995___1996_x_92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 refreshError="1"/>
      <sheetData sheetId="765" refreshError="1"/>
      <sheetData sheetId="766" refreshError="1"/>
      <sheetData sheetId="767" refreshError="1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 refreshError="1"/>
      <sheetData sheetId="1214" refreshError="1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/>
      <sheetData sheetId="2304"/>
      <sheetData sheetId="2305"/>
      <sheetData sheetId="2306"/>
      <sheetData sheetId="2307"/>
      <sheetData sheetId="2308"/>
      <sheetData sheetId="2309" refreshError="1"/>
      <sheetData sheetId="2310" refreshError="1"/>
      <sheetData sheetId="231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Sheet1"/>
      <sheetName val="PESOS"/>
      <sheetName val="210.2.2"/>
      <sheetName val="EST2"/>
      <sheetName val="Hoja2"/>
      <sheetName val="OCTUBRE"/>
      <sheetName val="PrecRec"/>
      <sheetName val="TARIFAS"/>
      <sheetName val="Sanitario"/>
      <sheetName val="INST"/>
      <sheetName val="LIQ.TRANSPORTE%20DE%20MATERIALE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perfil"/>
      <sheetName val="ESTADO_FINANCIERO"/>
      <sheetName val="BASE_DATOS"/>
      <sheetName val="210_2_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ALTERNATIVA 1"/>
      <sheetName val="Valores Desplegables"/>
      <sheetName val="MI"/>
      <sheetName val="presup"/>
      <sheetName val="cantidades pH3"/>
      <sheetName val="resumen monal"/>
      <sheetName val="L. de Constru"/>
      <sheetName val="BUSCADOR"/>
      <sheetName val="MAMPO 1"/>
      <sheetName val="Tabla"/>
      <sheetName val="COSTOS DE TRANSPORTE"/>
      <sheetName val="BOUNDS &amp; ROWS"/>
      <sheetName val="COMPRA MATERIA PRIMA"/>
      <sheetName val="Datos_CO"/>
      <sheetName val="EQUI"/>
      <sheetName val="MH"/>
      <sheetName val="estado red"/>
      <sheetName val="Clúster 8"/>
      <sheetName val="Clúster 14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 refreshError="1"/>
      <sheetData sheetId="173"/>
      <sheetData sheetId="17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liquidacion"/>
      <sheetName val="ESPEC"/>
      <sheetName val="PJ"/>
      <sheetName val="MI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7"/>
      <sheetName val="_aCCIDENTES_DE_1995___1996_x_16"/>
      <sheetName val="_aCCIDENTES_DE_1995___1996_x_19"/>
      <sheetName val="_aCCIDENTES_DE_1995___1996_x_18"/>
      <sheetName val="_aCCIDENTES_DE_1995___1996_x_20"/>
      <sheetName val="_aCCIDENTES_DE_1995___1996_x_21"/>
      <sheetName val="_aCCIDENTES_DE_1995___1996_x_22"/>
      <sheetName val="_aCCIDENTES_DE_1995___1996_x_2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strsumm0"/>
      <sheetName val="Reservas de Petróleo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Insum"/>
      <sheetName val="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RBOL DE PROBLEMAS final"/>
      <sheetName val="IDENTIFICACION DEL PROBLEMA fin"/>
      <sheetName val="OBJETIVOS FINALES"/>
      <sheetName val="ESTRUCTURA DE PROYECTO"/>
      <sheetName val="OBJETIVOS ESPECIFICOS final"/>
      <sheetName val="COSTOS UNITARIOS"/>
      <sheetName val="CA-2909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Formulario_N°_4"/>
      <sheetName val="gp05"/>
      <sheetName val="GP06"/>
      <sheetName val="REQUISITOS INF INTERVENTORÍA"/>
      <sheetName val="Hoja1 (2)"/>
      <sheetName val="Hoja1 (3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articulos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\E\a  aaInformación GRUPO 4\A M"/>
      <sheetName val="HISTORICOS FUEL OIL EXP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ACTA No.1 "/>
      <sheetName val="INST"/>
      <sheetName val="Equipo_Trans "/>
      <sheetName val="BASE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"/>
      <sheetName val="aCCIDENTES%2520DE%25201995%2520"/>
      <sheetName val="\Users\ANDRES FELIPE MUÑOZ\Down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 refreshError="1"/>
      <sheetData sheetId="431" refreshError="1"/>
      <sheetData sheetId="432" refreshError="1"/>
      <sheetData sheetId="433" refreshError="1"/>
      <sheetData sheetId="434"/>
      <sheetData sheetId="435"/>
      <sheetData sheetId="436"/>
      <sheetData sheetId="437" refreshError="1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/>
      <sheetData sheetId="530"/>
      <sheetData sheetId="531"/>
      <sheetData sheetId="532"/>
      <sheetData sheetId="533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 refreshError="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 refreshError="1"/>
      <sheetData sheetId="1161" refreshError="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/>
      <sheetData sheetId="1307"/>
      <sheetData sheetId="1308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Datos"/>
      <sheetName val="Cuadrillas"/>
      <sheetName val="Jornal"/>
      <sheetName val="\Users\USUARIO\Downloads\MANTEN"/>
      <sheetName val="INDICMICROEMP"/>
      <sheetName val="INDICE"/>
      <sheetName val="M.O."/>
      <sheetName val="Fornato 6"/>
      <sheetName val="#REF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precios-básicos2002"/>
      <sheetName val="ITEMS"/>
      <sheetName val="[a  aaInformación]__cceficien_2"/>
      <sheetName val="[a  aaInformación]//cceficiente"/>
      <sheetName val="[a  aaInformación]__cceficien_3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4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Emboquillar"/>
      <sheetName val="Acometidacobrerígido"/>
      <sheetName val="Acometidatoma"/>
      <sheetName val="Acometidahasta1&quot;"/>
      <sheetName val="[a  aaInformación]__cceficie_57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PANEL"/>
      <sheetName val="Res-Accide-10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\MANTENIMIENTO_RUTA_1001_MARZO_"/>
      <sheetName val="\I\MANTENIMIENTO_RUTA_1001_MARZ"/>
      <sheetName val="\F\MANTENIMIENTO_RUTA_1001_MARZ"/>
      <sheetName val="[a__aaInformación][a__aaInforma"/>
      <sheetName val="PRESTACIONES_SOCIALES"/>
      <sheetName val="ANEXO_IX"/>
      <sheetName val="Formulario_N°_4"/>
      <sheetName val="Fornato_6"/>
      <sheetName val="Concretos_y_morteros"/>
      <sheetName val="Datos_iniciales_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[a  aaInformación]__cceficie_59"/>
      <sheetName val="[a  aaInformación]__cceficie_58"/>
      <sheetName val="[a  aaInformación]__cceficie_61"/>
      <sheetName val="//cceficiente_sharepoint_com/MA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\Users\LENOVO\Downloads\Users\A"/>
      <sheetName val="HER"/>
      <sheetName val="MAT"/>
      <sheetName val="PER"/>
      <sheetName val="TRANS"/>
      <sheetName val="\MANTENIMIENTO%20RUTA%201001_MA"/>
      <sheetName val="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Tabla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AiuApoSaraBrut2000.xls"/>
      <sheetName val="\\Lucho\transfer lucho\Mis docu"/>
      <sheetName val="1"/>
      <sheetName val="REQUISITOS INF INTERVENTORÍA"/>
      <sheetName val="Hoja1"/>
      <sheetName val="MC_SF_GAVIONES"/>
      <sheetName val="A__P__U_"/>
      <sheetName val="Análisis_de_precios"/>
      <sheetName val="ANEXO_7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8">
          <cell r="G8">
            <v>0</v>
          </cell>
        </row>
      </sheetData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AiuApoSaraBrut2000.xls"/>
      <sheetName val="\\Lucho\transfer lucho\Mis docu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Mat"/>
      <sheetName val="Equi"/>
      <sheetName val="Otros"/>
      <sheetName val="MC_SF_GAVIONES"/>
      <sheetName val="ANEXO_7"/>
      <sheetName val="A__P__U_"/>
      <sheetName val="Análisis_de_precios"/>
      <sheetName val="calidad"/>
      <sheetName val="equipos"/>
      <sheetName val="indice alfabetico"/>
      <sheetName val="materiale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strsumm0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>
        <row r="8">
          <cell r="G8">
            <v>32500000.417525001</v>
          </cell>
        </row>
      </sheetData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6">
          <cell r="E26">
            <v>4886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SUMO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álisis de precios"/>
      <sheetName val="Macro1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R2">
            <v>0</v>
          </cell>
        </row>
      </sheetData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>
        <row r="2">
          <cell r="R2">
            <v>0</v>
          </cell>
        </row>
      </sheetData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R2">
            <v>0</v>
          </cell>
        </row>
      </sheetData>
      <sheetData sheetId="80"/>
      <sheetData sheetId="81"/>
      <sheetData sheetId="82"/>
      <sheetData sheetId="83"/>
      <sheetData sheetId="84">
        <row r="2">
          <cell r="R2">
            <v>0</v>
          </cell>
        </row>
      </sheetData>
      <sheetData sheetId="85"/>
      <sheetData sheetId="86">
        <row r="2">
          <cell r="R2">
            <v>0</v>
          </cell>
        </row>
      </sheetData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>
        <row r="2">
          <cell r="R2">
            <v>0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>
        <row r="2">
          <cell r="R2">
            <v>0</v>
          </cell>
        </row>
      </sheetData>
      <sheetData sheetId="104">
        <row r="2">
          <cell r="R2">
            <v>0</v>
          </cell>
        </row>
      </sheetData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>
        <row r="2">
          <cell r="R2">
            <v>0</v>
          </cell>
        </row>
      </sheetData>
      <sheetData sheetId="147"/>
      <sheetData sheetId="148"/>
      <sheetData sheetId="149"/>
      <sheetData sheetId="150">
        <row r="2">
          <cell r="R2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Ejecutado%"/>
      <sheetName val="Ejecutado$"/>
      <sheetName val="Programado$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1648 Diseño de Espesores ACORDA"/>
      <sheetName val="Tabla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SECTORIZACIÓN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General"/>
      <sheetName val="FLUJOS"/>
      <sheetName val="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\\Pc1\E\AMV-3005-2005\ADMON GRU"/>
      <sheetName val="Análisis_de_precios"/>
      <sheetName val="Personalizar"/>
      <sheetName val="Anal"/>
      <sheetName val="PERSONAL"/>
      <sheetName val="Capitulos"/>
      <sheetName val="Maqui Equip"/>
      <sheetName val="calidad"/>
      <sheetName val="ITEMS"/>
      <sheetName val="FACTORES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/>
      <sheetData sheetId="127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esos"/>
      <sheetName val="BASES"/>
      <sheetName val="item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INSUMOS"/>
      <sheetName val="A.P.U."/>
      <sheetName val="A.P.U. (2)"/>
      <sheetName val="RESUMEN VIAS"/>
      <sheetName val="COSTOS POR KM"/>
      <sheetName val="RESUMEN UNITARIOS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Analisis Precios Unitari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CALIDAD"/>
      <sheetName val="TARIFAS EQUIPOS"/>
      <sheetName val="Propiedad"/>
      <sheetName val="Reparació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 refreshError="1"/>
      <sheetData sheetId="101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  <sheetName val="TARIFA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ESTADO RED"/>
      <sheetName val="CARRETERAS"/>
      <sheetName val="GENERALIDADES "/>
      <sheetName val="INV"/>
      <sheetName val="PESOS"/>
      <sheetName val="AASHTO"/>
      <sheetName val="BASE"/>
      <sheetName val="PE_02"/>
      <sheetName val="Listado"/>
      <sheetName val="PE-02"/>
      <sheetName val="PRESUPUESTO"/>
      <sheetName val="5. MODIFICATORIA"/>
      <sheetName val="letra"/>
      <sheetName val="UNITARIOS GENERALES.xls"/>
      <sheetName val="\Users\Juan\Downloads\Users\USU"/>
      <sheetName val="BASE DATOS"/>
      <sheetName val="RECIBO FINAL"/>
      <sheetName val="Listas"/>
      <sheetName val="Estruc_ Tarif"/>
      <sheetName val="\Documents and Settings\Adminis"/>
      <sheetName val="\Users\user\Library\Mail Downlo"/>
      <sheetName val="CRA.MODI"/>
      <sheetName val="\Cofinanciacion\FICHAS Y FORMAT"/>
      <sheetName val="\A\Cofinanciacion\FICHAS Y FORM"/>
      <sheetName val="UNITARIOS%20GENERALES.xls"/>
      <sheetName val="UNITARIOS"/>
      <sheetName val="EYD "/>
      <sheetName val="BASES"/>
      <sheetName val="MC SF GAVIONES"/>
      <sheetName val="civ_roma"/>
      <sheetName val="Summary"/>
      <sheetName val="Personalizar"/>
      <sheetName val="PRESUP"/>
      <sheetName val="DATOS GRAFICOS"/>
      <sheetName val="Desmonte y Limpieza"/>
      <sheetName val="7.12"/>
      <sheetName val="Tablas"/>
      <sheetName val="Formato"/>
      <sheetName val="Parámetros"/>
      <sheetName val="RECURSOS"/>
      <sheetName val="ANALISIS DE PRECIOS UNITARIOS"/>
      <sheetName val="LSAL"/>
      <sheetName val="Jornales"/>
      <sheetName val="LIQUIDACION"/>
      <sheetName val="NOMINA"/>
      <sheetName val="PRESUP. RESUMEN"/>
      <sheetName val="PU"/>
      <sheetName val="UNITARIOS_GENERALES"/>
      <sheetName val="5__MODIFICATORIA"/>
      <sheetName val="STRSUMM0"/>
      <sheetName val="ANEXO 9 (MATERIAL)"/>
      <sheetName val="Anexo 13"/>
      <sheetName val="SOURCES"/>
      <sheetName val="AIUsan"/>
      <sheetName val="Datos"/>
      <sheetName val="ACTA 1 INICIO"/>
      <sheetName val="EBI-1"/>
      <sheetName val="BD"/>
      <sheetName val="Hoja1"/>
      <sheetName val="Presupuesto Total"/>
      <sheetName val="PROPUESTA ECONOMICA"/>
      <sheetName val="LISTA DE MÁQUINAS"/>
      <sheetName val="MAQUINARIA"/>
      <sheetName val="APU CONCRETO 4000 PSI "/>
      <sheetName val="APUS"/>
      <sheetName val="APUS ELEC"/>
      <sheetName val="APUS HIDRAULICOS"/>
      <sheetName val="9,1"/>
      <sheetName val="1.3"/>
      <sheetName val="1.4"/>
      <sheetName val="1.5"/>
      <sheetName val="9,2"/>
      <sheetName val="9,3"/>
      <sheetName val="2.1"/>
      <sheetName val="2.2"/>
      <sheetName val="2.3"/>
      <sheetName val="2.4"/>
      <sheetName val="2.5"/>
      <sheetName val="3.1"/>
      <sheetName val="3.2"/>
      <sheetName val="3.7"/>
      <sheetName val="3.6"/>
      <sheetName val="4,1"/>
      <sheetName val="4,2"/>
      <sheetName val="4,3"/>
      <sheetName val="4,4"/>
      <sheetName val="4,5"/>
      <sheetName val="4,6"/>
      <sheetName val="4,7"/>
      <sheetName val="4,8"/>
      <sheetName val="4,9"/>
      <sheetName val="4,10"/>
      <sheetName val="4,11"/>
      <sheetName val="9,4"/>
      <sheetName val="9,5"/>
      <sheetName val="9,6"/>
      <sheetName val="4,13"/>
      <sheetName val="4,14"/>
      <sheetName val="4,16"/>
      <sheetName val="4,19"/>
      <sheetName val="3.3"/>
      <sheetName val="3.5"/>
      <sheetName val="4,34"/>
      <sheetName val="6,1"/>
      <sheetName val="Sheet1"/>
      <sheetName val="BITACORA"/>
      <sheetName val="\\Pc_85\compartida\Cofinanciaci"/>
      <sheetName val="List.Mat"/>
      <sheetName val="List.Equi"/>
      <sheetName val="List.M.Obra"/>
      <sheetName val="Unit"/>
      <sheetName val="PresuPDosPozos"/>
      <sheetName val="ANEXO_9_(MATERIAL)1"/>
      <sheetName val="ANEXO_9_(MATERIAL)"/>
      <sheetName val="ANEXO_9_(MATERIAL)2"/>
      <sheetName val="ANEXO_9_(MATERIAL)3"/>
      <sheetName val="ANEXO_9_(MATERIAL)4"/>
      <sheetName val="ANEXO_9_(MATERIAL)5"/>
      <sheetName val="UNITARIOS_GENERALES2"/>
      <sheetName val="FICHA_EBI_1_de_6_1"/>
      <sheetName val="Estruc__Tarif1"/>
      <sheetName val="MANO_DE_OBRA1"/>
      <sheetName val="1_11"/>
      <sheetName val="RECIBO_FINAL1"/>
      <sheetName val="BASE_DATOS1"/>
      <sheetName val="5__MODIFICATORIA2"/>
      <sheetName val="CRA_MODI1"/>
      <sheetName val="Desmonte_y_Limpieza1"/>
      <sheetName val="Form5__Pág__11"/>
      <sheetName val="Form5__Pág__21"/>
      <sheetName val="UNITARIOS_GENERALES_xls1"/>
      <sheetName val="\Documents_and_Settings\Admini1"/>
      <sheetName val="\Cofinanciacion\FICHAS_Y_FORMA1"/>
      <sheetName val="ESTADO_RED1"/>
      <sheetName val="GENERALIDADES_1"/>
      <sheetName val="Anexo_131"/>
      <sheetName val="Datos_Generales1"/>
      <sheetName val="DATOS_GRAFICOS1"/>
      <sheetName val="7_121"/>
      <sheetName val="UNITARIOS_GENERALES1"/>
      <sheetName val="FICHA_EBI_1_de_6_"/>
      <sheetName val="Estruc__Tarif"/>
      <sheetName val="MANO_DE_OBRA"/>
      <sheetName val="1_1"/>
      <sheetName val="RECIBO_FINAL"/>
      <sheetName val="BASE_DATOS"/>
      <sheetName val="5__MODIFICATORIA1"/>
      <sheetName val="CRA_MODI"/>
      <sheetName val="Desmonte_y_Limpieza"/>
      <sheetName val="Form5__Pág__1"/>
      <sheetName val="Form5__Pág__2"/>
      <sheetName val="UNITARIOS_GENERALES_xls"/>
      <sheetName val="\Documents_and_Settings\Adminis"/>
      <sheetName val="\Cofinanciacion\FICHAS_Y_FORMAT"/>
      <sheetName val="ESTADO_RED"/>
      <sheetName val="GENERALIDADES_"/>
      <sheetName val="Anexo_13"/>
      <sheetName val="Datos_Generales"/>
      <sheetName val="DATOS_GRAFICOS"/>
      <sheetName val="7_12"/>
      <sheetName val="UNITARIOS_GENERALES3"/>
      <sheetName val="FICHA_EBI_1_de_6_2"/>
      <sheetName val="Estruc__Tarif2"/>
      <sheetName val="MANO_DE_OBRA2"/>
      <sheetName val="1_12"/>
      <sheetName val="RECIBO_FINAL2"/>
      <sheetName val="BASE_DATOS2"/>
      <sheetName val="5__MODIFICATORIA3"/>
      <sheetName val="CRA_MODI2"/>
      <sheetName val="Desmonte_y_Limpieza2"/>
      <sheetName val="Form5__Pág__12"/>
      <sheetName val="Form5__Pág__22"/>
      <sheetName val="UNITARIOS_GENERALES_xls2"/>
      <sheetName val="\Documents_and_Settings\Admini2"/>
      <sheetName val="\Cofinanciacion\FICHAS_Y_FORMA2"/>
      <sheetName val="ESTADO_RED2"/>
      <sheetName val="GENERALIDADES_2"/>
      <sheetName val="Anexo_132"/>
      <sheetName val="Datos_Generales2"/>
      <sheetName val="DATOS_GRAFICOS2"/>
      <sheetName val="7_122"/>
      <sheetName val="UNITARIOS_GENERALES4"/>
      <sheetName val="FICHA_EBI_1_de_6_3"/>
      <sheetName val="Estruc__Tarif3"/>
      <sheetName val="MANO_DE_OBRA3"/>
      <sheetName val="1_13"/>
      <sheetName val="RECIBO_FINAL3"/>
      <sheetName val="BASE_DATOS3"/>
      <sheetName val="5__MODIFICATORIA4"/>
      <sheetName val="CRA_MODI3"/>
      <sheetName val="Desmonte_y_Limpieza3"/>
      <sheetName val="Form5__Pág__13"/>
      <sheetName val="Form5__Pág__23"/>
      <sheetName val="UNITARIOS_GENERALES_xls3"/>
      <sheetName val="\Documents_and_Settings\Admini3"/>
      <sheetName val="\Cofinanciacion\FICHAS_Y_FORMA3"/>
      <sheetName val="ESTADO_RED3"/>
      <sheetName val="GENERALIDADES_3"/>
      <sheetName val="Anexo_133"/>
      <sheetName val="Datos_Generales3"/>
      <sheetName val="DATOS_GRAFICOS3"/>
      <sheetName val="7_123"/>
      <sheetName val="UNITARIOS_GENERALES5"/>
      <sheetName val="FICHA_EBI_1_de_6_4"/>
      <sheetName val="Estruc__Tarif4"/>
      <sheetName val="MANO_DE_OBRA4"/>
      <sheetName val="1_14"/>
      <sheetName val="RECIBO_FINAL4"/>
      <sheetName val="BASE_DATOS4"/>
      <sheetName val="5__MODIFICATORIA5"/>
      <sheetName val="CRA_MODI4"/>
      <sheetName val="Desmonte_y_Limpieza4"/>
      <sheetName val="Form5__Pág__14"/>
      <sheetName val="Form5__Pág__24"/>
      <sheetName val="UNITARIOS_GENERALES_xls4"/>
      <sheetName val="\Documents_and_Settings\Admini4"/>
      <sheetName val="\Cofinanciacion\FICHAS_Y_FORMA4"/>
      <sheetName val="ESTADO_RED4"/>
      <sheetName val="GENERALIDADES_4"/>
      <sheetName val="Anexo_134"/>
      <sheetName val="Datos_Generales4"/>
      <sheetName val="DATOS_GRAFICOS4"/>
      <sheetName val="7_124"/>
      <sheetName val="UNITARIOS_GENERALES6"/>
      <sheetName val="FICHA_EBI_1_de_6_5"/>
      <sheetName val="Estruc__Tarif5"/>
      <sheetName val="MANO_DE_OBRA5"/>
      <sheetName val="1_15"/>
      <sheetName val="RECIBO_FINAL5"/>
      <sheetName val="BASE_DATOS5"/>
      <sheetName val="5__MODIFICATORIA6"/>
      <sheetName val="CRA_MODI5"/>
      <sheetName val="Desmonte_y_Limpieza5"/>
      <sheetName val="Form5__Pág__15"/>
      <sheetName val="Form5__Pág__25"/>
      <sheetName val="UNITARIOS_GENERALES_xls5"/>
      <sheetName val="\Documents_and_Settings\Admini5"/>
      <sheetName val="\Cofinanciacion\FICHAS_Y_FORMA5"/>
      <sheetName val="ESTADO_RED5"/>
      <sheetName val="GENERALIDADES_5"/>
      <sheetName val="Anexo_135"/>
      <sheetName val="Datos_Generales5"/>
      <sheetName val="DATOS_GRAFICOS5"/>
      <sheetName val="7_125"/>
      <sheetName val="ANEXO_9_(MATERIAL)8"/>
      <sheetName val="UNITARIOS_GENERALES9"/>
      <sheetName val="FICHA_EBI_1_de_6_8"/>
      <sheetName val="Estruc__Tarif8"/>
      <sheetName val="MANO_DE_OBRA8"/>
      <sheetName val="1_18"/>
      <sheetName val="RECIBO_FINAL8"/>
      <sheetName val="BASE_DATOS8"/>
      <sheetName val="5__MODIFICATORIA9"/>
      <sheetName val="CRA_MODI8"/>
      <sheetName val="Desmonte_y_Limpieza8"/>
      <sheetName val="Form5__Pág__18"/>
      <sheetName val="Form5__Pág__28"/>
      <sheetName val="UNITARIOS_GENERALES_xls8"/>
      <sheetName val="\Documents_and_Settings\Admini8"/>
      <sheetName val="\Cofinanciacion\FICHAS_Y_FORMA8"/>
      <sheetName val="ESTADO_RED8"/>
      <sheetName val="GENERALIDADES_8"/>
      <sheetName val="Anexo_138"/>
      <sheetName val="Datos_Generales8"/>
      <sheetName val="DATOS_GRAFICOS8"/>
      <sheetName val="7_128"/>
      <sheetName val="ANEXO_9_(MATERIAL)6"/>
      <sheetName val="UNITARIOS_GENERALES7"/>
      <sheetName val="FICHA_EBI_1_de_6_6"/>
      <sheetName val="Estruc__Tarif6"/>
      <sheetName val="MANO_DE_OBRA6"/>
      <sheetName val="1_16"/>
      <sheetName val="RECIBO_FINAL6"/>
      <sheetName val="BASE_DATOS6"/>
      <sheetName val="5__MODIFICATORIA7"/>
      <sheetName val="CRA_MODI6"/>
      <sheetName val="Desmonte_y_Limpieza6"/>
      <sheetName val="Form5__Pág__16"/>
      <sheetName val="Form5__Pág__26"/>
      <sheetName val="UNITARIOS_GENERALES_xls6"/>
      <sheetName val="\Documents_and_Settings\Admini6"/>
      <sheetName val="\Cofinanciacion\FICHAS_Y_FORMA6"/>
      <sheetName val="ESTADO_RED6"/>
      <sheetName val="GENERALIDADES_6"/>
      <sheetName val="Anexo_136"/>
      <sheetName val="Datos_Generales6"/>
      <sheetName val="DATOS_GRAFICOS6"/>
      <sheetName val="7_126"/>
      <sheetName val="ANEXO_9_(MATERIAL)7"/>
      <sheetName val="UNITARIOS_GENERALES8"/>
      <sheetName val="FICHA_EBI_1_de_6_7"/>
      <sheetName val="Estruc__Tarif7"/>
      <sheetName val="MANO_DE_OBRA7"/>
      <sheetName val="1_17"/>
      <sheetName val="RECIBO_FINAL7"/>
      <sheetName val="BASE_DATOS7"/>
      <sheetName val="5__MODIFICATORIA8"/>
      <sheetName val="CRA_MODI7"/>
      <sheetName val="Desmonte_y_Limpieza7"/>
      <sheetName val="Form5__Pág__17"/>
      <sheetName val="Form5__Pág__27"/>
      <sheetName val="UNITARIOS_GENERALES_xls7"/>
      <sheetName val="\Documents_and_Settings\Admini7"/>
      <sheetName val="\Cofinanciacion\FICHAS_Y_FORMA7"/>
      <sheetName val="ESTADO_RED7"/>
      <sheetName val="GENERALIDADES_7"/>
      <sheetName val="Anexo_137"/>
      <sheetName val="Datos_Generales7"/>
      <sheetName val="DATOS_GRAFICOS7"/>
      <sheetName val="7_127"/>
      <sheetName val="ANEXO_9_(MATERIAL)9"/>
      <sheetName val="UNITARIOS_GENERALES10"/>
      <sheetName val="FICHA_EBI_1_de_6_9"/>
      <sheetName val="Estruc__Tarif9"/>
      <sheetName val="MANO_DE_OBRA9"/>
      <sheetName val="1_19"/>
      <sheetName val="RECIBO_FINAL9"/>
      <sheetName val="BASE_DATOS9"/>
      <sheetName val="5__MODIFICATORIA10"/>
      <sheetName val="CRA_MODI9"/>
      <sheetName val="Desmonte_y_Limpieza9"/>
      <sheetName val="Form5__Pág__19"/>
      <sheetName val="Form5__Pág__29"/>
      <sheetName val="UNITARIOS_GENERALES_xls9"/>
      <sheetName val="\Documents_and_Settings\Admini9"/>
      <sheetName val="\Cofinanciacion\FICHAS_Y_FORMA9"/>
      <sheetName val="ESTADO_RED9"/>
      <sheetName val="GENERALIDADES_9"/>
      <sheetName val="Anexo_139"/>
      <sheetName val="Datos_Generales9"/>
      <sheetName val="DATOS_GRAFICOS9"/>
      <sheetName val="7_129"/>
      <sheetName val="ANEXO_9_(MATERIAL)10"/>
      <sheetName val="UNITARIOS_GENERALES11"/>
      <sheetName val="FICHA_EBI_1_de_6_10"/>
      <sheetName val="Estruc__Tarif10"/>
      <sheetName val="MANO_DE_OBRA10"/>
      <sheetName val="1_110"/>
      <sheetName val="RECIBO_FINAL10"/>
      <sheetName val="BASE_DATOS10"/>
      <sheetName val="5__MODIFICATORIA11"/>
      <sheetName val="CRA_MODI10"/>
      <sheetName val="Desmonte_y_Limpieza10"/>
      <sheetName val="Form5__Pág__110"/>
      <sheetName val="Form5__Pág__210"/>
      <sheetName val="UNITARIOS_GENERALES_xls10"/>
      <sheetName val="\Documents_and_Settings\Admin10"/>
      <sheetName val="\Cofinanciacion\FICHAS_Y_FORM10"/>
      <sheetName val="ESTADO_RED10"/>
      <sheetName val="GENERALIDADES_10"/>
      <sheetName val="Anexo_1310"/>
      <sheetName val="Datos_Generales10"/>
      <sheetName val="DATOS_GRAFICOS10"/>
      <sheetName val="7_1210"/>
      <sheetName val="[UNITARIOS GENERALES.xls][UNITA"/>
      <sheetName val="ANEXO_9_(MATERIAL)15"/>
      <sheetName val="UNITARIOS_GENERALES16"/>
      <sheetName val="FICHA_EBI_1_de_6_15"/>
      <sheetName val="Estruc__Tarif15"/>
      <sheetName val="MANO_DE_OBRA15"/>
      <sheetName val="1_115"/>
      <sheetName val="RECIBO_FINAL15"/>
      <sheetName val="BASE_DATOS15"/>
      <sheetName val="5__MODIFICATORIA16"/>
      <sheetName val="CRA_MODI15"/>
      <sheetName val="Desmonte_y_Limpieza15"/>
      <sheetName val="Form5__Pág__115"/>
      <sheetName val="Form5__Pág__215"/>
      <sheetName val="UNITARIOS_GENERALES_xls15"/>
      <sheetName val="\Documents_and_Settings\Admin15"/>
      <sheetName val="\Cofinanciacion\FICHAS_Y_FORM15"/>
      <sheetName val="ESTADO_RED15"/>
      <sheetName val="GENERALIDADES_15"/>
      <sheetName val="Anexo_1315"/>
      <sheetName val="Datos_Generales15"/>
      <sheetName val="DATOS_GRAFICOS15"/>
      <sheetName val="7_1215"/>
      <sheetName val="ANEXO_9_(MATERIAL)13"/>
      <sheetName val="UNITARIOS_GENERALES14"/>
      <sheetName val="FICHA_EBI_1_de_6_13"/>
      <sheetName val="Estruc__Tarif13"/>
      <sheetName val="MANO_DE_OBRA13"/>
      <sheetName val="1_113"/>
      <sheetName val="RECIBO_FINAL13"/>
      <sheetName val="BASE_DATOS13"/>
      <sheetName val="5__MODIFICATORIA14"/>
      <sheetName val="CRA_MODI13"/>
      <sheetName val="Desmonte_y_Limpieza13"/>
      <sheetName val="Form5__Pág__113"/>
      <sheetName val="Form5__Pág__213"/>
      <sheetName val="UNITARIOS_GENERALES_xls13"/>
      <sheetName val="\Documents_and_Settings\Admin13"/>
      <sheetName val="\Cofinanciacion\FICHAS_Y_FORM13"/>
      <sheetName val="ESTADO_RED13"/>
      <sheetName val="GENERALIDADES_13"/>
      <sheetName val="Anexo_1313"/>
      <sheetName val="Datos_Generales13"/>
      <sheetName val="DATOS_GRAFICOS13"/>
      <sheetName val="7_1213"/>
      <sheetName val="\Users\user\Library\Mail_Downlo"/>
      <sheetName val="\A\Cofinanciacion\FICHAS_Y_FORM"/>
      <sheetName val="PRESUP__RESUMEN"/>
      <sheetName val="UNITARIOS%20GENERALES_xls"/>
      <sheetName val="ANALISIS_DE_PRECIOS_UNITARIOS"/>
      <sheetName val="Presupuesto_Total"/>
      <sheetName val="ANEXO_9_(MATERIAL)11"/>
      <sheetName val="UNITARIOS_GENERALES12"/>
      <sheetName val="FICHA_EBI_1_de_6_11"/>
      <sheetName val="Estruc__Tarif11"/>
      <sheetName val="MANO_DE_OBRA11"/>
      <sheetName val="1_111"/>
      <sheetName val="RECIBO_FINAL11"/>
      <sheetName val="BASE_DATOS11"/>
      <sheetName val="5__MODIFICATORIA12"/>
      <sheetName val="CRA_MODI11"/>
      <sheetName val="Desmonte_y_Limpieza11"/>
      <sheetName val="Form5__Pág__111"/>
      <sheetName val="Form5__Pág__211"/>
      <sheetName val="UNITARIOS_GENERALES_xls11"/>
      <sheetName val="\Documents_and_Settings\Admin11"/>
      <sheetName val="\Cofinanciacion\FICHAS_Y_FORM11"/>
      <sheetName val="ESTADO_RED11"/>
      <sheetName val="GENERALIDADES_11"/>
      <sheetName val="Anexo_1311"/>
      <sheetName val="Datos_Generales11"/>
      <sheetName val="DATOS_GRAFICOS11"/>
      <sheetName val="7_1211"/>
      <sheetName val="ANEXO_9_(MATERIAL)12"/>
      <sheetName val="UNITARIOS_GENERALES13"/>
      <sheetName val="FICHA_EBI_1_de_6_12"/>
      <sheetName val="Estruc__Tarif12"/>
      <sheetName val="MANO_DE_OBRA12"/>
      <sheetName val="1_112"/>
      <sheetName val="RECIBO_FINAL12"/>
      <sheetName val="BASE_DATOS12"/>
      <sheetName val="5__MODIFICATORIA13"/>
      <sheetName val="CRA_MODI12"/>
      <sheetName val="Desmonte_y_Limpieza12"/>
      <sheetName val="Form5__Pág__112"/>
      <sheetName val="Form5__Pág__212"/>
      <sheetName val="UNITARIOS_GENERALES_xls12"/>
      <sheetName val="\Documents_and_Settings\Admin12"/>
      <sheetName val="\Cofinanciacion\FICHAS_Y_FORM12"/>
      <sheetName val="ESTADO_RED12"/>
      <sheetName val="GENERALIDADES_12"/>
      <sheetName val="Anexo_1312"/>
      <sheetName val="Datos_Generales12"/>
      <sheetName val="DATOS_GRAFICOS12"/>
      <sheetName val="7_1212"/>
      <sheetName val="ANEXO_9_(MATERIAL)14"/>
      <sheetName val="UNITARIOS_GENERALES15"/>
      <sheetName val="FICHA_EBI_1_de_6_14"/>
      <sheetName val="Estruc__Tarif14"/>
      <sheetName val="MANO_DE_OBRA14"/>
      <sheetName val="1_114"/>
      <sheetName val="RECIBO_FINAL14"/>
      <sheetName val="BASE_DATOS14"/>
      <sheetName val="5__MODIFICATORIA15"/>
      <sheetName val="CRA_MODI14"/>
      <sheetName val="Desmonte_y_Limpieza14"/>
      <sheetName val="Form5__Pág__114"/>
      <sheetName val="Form5__Pág__214"/>
      <sheetName val="UNITARIOS_GENERALES_xls14"/>
      <sheetName val="\Documents_and_Settings\Admin14"/>
      <sheetName val="\Cofinanciacion\FICHAS_Y_FORM14"/>
      <sheetName val="ESTADO_RED14"/>
      <sheetName val="GENERALIDADES_14"/>
      <sheetName val="Anexo_1314"/>
      <sheetName val="Datos_Generales14"/>
      <sheetName val="DATOS_GRAFICOS14"/>
      <sheetName val="7_1214"/>
      <sheetName val="ANEXO_9_(MATERIAL)16"/>
      <sheetName val="UNITARIOS_GENERALES17"/>
      <sheetName val="FICHA_EBI_1_de_6_16"/>
      <sheetName val="Estruc__Tarif16"/>
      <sheetName val="MANO_DE_OBRA16"/>
      <sheetName val="1_116"/>
      <sheetName val="RECIBO_FINAL16"/>
      <sheetName val="BASE_DATOS16"/>
      <sheetName val="5__MODIFICATORIA17"/>
      <sheetName val="CRA_MODI16"/>
      <sheetName val="Desmonte_y_Limpieza16"/>
      <sheetName val="Form5__Pág__116"/>
      <sheetName val="Form5__Pág__216"/>
      <sheetName val="UNITARIOS_GENERALES_xls16"/>
      <sheetName val="\Documents_and_Settings\Admin16"/>
      <sheetName val="\Cofinanciacion\FICHAS_Y_FORM16"/>
      <sheetName val="ESTADO_RED16"/>
      <sheetName val="GENERALIDADES_16"/>
      <sheetName val="Anexo_1316"/>
      <sheetName val="Datos_Generales16"/>
      <sheetName val="DATOS_GRAFICOS16"/>
      <sheetName val="7_1216"/>
      <sheetName val="ANEXO_9_(MATERIAL)17"/>
      <sheetName val="UNITARIOS_GENERALES18"/>
      <sheetName val="FICHA_EBI_1_de_6_17"/>
      <sheetName val="Estruc__Tarif17"/>
      <sheetName val="MANO_DE_OBRA17"/>
      <sheetName val="1_117"/>
      <sheetName val="RECIBO_FINAL17"/>
      <sheetName val="BASE_DATOS17"/>
      <sheetName val="5__MODIFICATORIA18"/>
      <sheetName val="CRA_MODI17"/>
      <sheetName val="Desmonte_y_Limpieza17"/>
      <sheetName val="Form5__Pág__117"/>
      <sheetName val="Form5__Pág__217"/>
      <sheetName val="UNITARIOS_GENERALES_xls17"/>
      <sheetName val="\Documents_and_Settings\Admin17"/>
      <sheetName val="\Cofinanciacion\FICHAS_Y_FORM17"/>
      <sheetName val="ESTADO_RED17"/>
      <sheetName val="GENERALIDADES_17"/>
      <sheetName val="Anexo_1317"/>
      <sheetName val="Datos_Generales17"/>
      <sheetName val="DATOS_GRAFICOS17"/>
      <sheetName val="7_1217"/>
      <sheetName val="ANEXO_9_(MATERIAL)18"/>
      <sheetName val="UNITARIOS_GENERALES19"/>
      <sheetName val="FICHA_EBI_1_de_6_18"/>
      <sheetName val="Estruc__Tarif18"/>
      <sheetName val="MANO_DE_OBRA18"/>
      <sheetName val="1_118"/>
      <sheetName val="RECIBO_FINAL18"/>
      <sheetName val="BASE_DATOS18"/>
      <sheetName val="5__MODIFICATORIA19"/>
      <sheetName val="CRA_MODI18"/>
      <sheetName val="Desmonte_y_Limpieza18"/>
      <sheetName val="Form5__Pág__118"/>
      <sheetName val="Form5__Pág__218"/>
      <sheetName val="UNITARIOS_GENERALES_xls18"/>
      <sheetName val="\Documents_and_Settings\Admin18"/>
      <sheetName val="\Cofinanciacion\FICHAS_Y_FORM18"/>
      <sheetName val="ESTADO_RED18"/>
      <sheetName val="GENERALIDADES_18"/>
      <sheetName val="Anexo_1318"/>
      <sheetName val="Datos_Generales18"/>
      <sheetName val="DATOS_GRAFICOS18"/>
      <sheetName val="7_1218"/>
      <sheetName val="ANEXO_9_(MATERIAL)20"/>
      <sheetName val="UNITARIOS_GENERALES21"/>
      <sheetName val="FICHA_EBI_1_de_6_20"/>
      <sheetName val="Estruc__Tarif20"/>
      <sheetName val="MANO_DE_OBRA20"/>
      <sheetName val="1_120"/>
      <sheetName val="RECIBO_FINAL20"/>
      <sheetName val="BASE_DATOS20"/>
      <sheetName val="5__MODIFICATORIA21"/>
      <sheetName val="CRA_MODI20"/>
      <sheetName val="Desmonte_y_Limpieza20"/>
      <sheetName val="Form5__Pág__120"/>
      <sheetName val="Form5__Pág__220"/>
      <sheetName val="UNITARIOS_GENERALES_xls20"/>
      <sheetName val="\Documents_and_Settings\Admin20"/>
      <sheetName val="\Cofinanciacion\FICHAS_Y_FORM20"/>
      <sheetName val="ESTADO_RED20"/>
      <sheetName val="GENERALIDADES_20"/>
      <sheetName val="Anexo_1320"/>
      <sheetName val="Datos_Generales20"/>
      <sheetName val="DATOS_GRAFICOS20"/>
      <sheetName val="7_1220"/>
      <sheetName val="ANEXO_9_(MATERIAL)19"/>
      <sheetName val="UNITARIOS_GENERALES20"/>
      <sheetName val="FICHA_EBI_1_de_6_19"/>
      <sheetName val="Estruc__Tarif19"/>
      <sheetName val="MANO_DE_OBRA19"/>
      <sheetName val="1_119"/>
      <sheetName val="RECIBO_FINAL19"/>
      <sheetName val="BASE_DATOS19"/>
      <sheetName val="5__MODIFICATORIA20"/>
      <sheetName val="CRA_MODI19"/>
      <sheetName val="Desmonte_y_Limpieza19"/>
      <sheetName val="Form5__Pág__119"/>
      <sheetName val="Form5__Pág__219"/>
      <sheetName val="UNITARIOS_GENERALES_xls19"/>
      <sheetName val="\Documents_and_Settings\Admin19"/>
      <sheetName val="\Cofinanciacion\FICHAS_Y_FORM19"/>
      <sheetName val="ESTADO_RED19"/>
      <sheetName val="GENERALIDADES_19"/>
      <sheetName val="Anexo_1319"/>
      <sheetName val="Datos_Generales19"/>
      <sheetName val="DATOS_GRAFICOS19"/>
      <sheetName val="7_1219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">
          <cell r="A1">
            <v>0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1">
          <cell r="A1" t="str">
            <v>Empresa: CONSORCIO MUSEO DE ARTE</v>
          </cell>
        </row>
      </sheetData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 refreshError="1"/>
      <sheetData sheetId="378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RIFAS"/>
      <sheetName val="Tabla"/>
      <sheetName val="cantidades pH3"/>
      <sheetName val="A. P. U.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strsumm0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mc sf gaviones"/>
      <sheetName val="Info Ejec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propuesta económic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AASHTO"/>
      <sheetName val="INV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Insum"/>
      <sheetName val="Presupuesto remoción de derrumb"/>
      <sheetName val="COSTOS OFICINA"/>
      <sheetName val="COSTOS CAMPAMENTO"/>
      <sheetName val="TARIF200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PU (2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Análisis_de_precios"/>
      <sheetName val="Remo__derr_"/>
      <sheetName val="Limp__mec__Alcant_"/>
      <sheetName val="320.1"/>
      <sheetName val="330.2"/>
      <sheetName val="700.1"/>
      <sheetName val="tabla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Análisis de precios"/>
      <sheetName val="Hoja1"/>
      <sheetName val="PROGRAMACION "/>
      <sheetName val="BASE"/>
      <sheetName val="Itemes_Renovación"/>
      <sheetName val="PROGRAMACION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7422CW00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7422CW00"/>
      <sheetName val="ESPEC"/>
      <sheetName val="DATOS"/>
      <sheetName val="IMPROVEMENTS TO SITE"/>
      <sheetName val="GRAFICA-SEMANAL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Equipo"/>
      <sheetName val="materiales"/>
      <sheetName val="otros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GENERALIDADES "/>
      <sheetName val="Estructura"/>
      <sheetName val="Hoja1"/>
      <sheetName val="210.2.2"/>
      <sheetName val="PREACTA"/>
      <sheetName val="inst"/>
      <sheetName val="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1"/>
      <sheetName val="INDICE"/>
      <sheetName val="Insumos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Base de Diseño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TABLAS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CIC-NOV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LISTA_CÓDIGOS"/>
      <sheetName val="BASE_APU"/>
      <sheetName val="MANO_DE_OBRA"/>
      <sheetName val="PR 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>
        <row r="1">
          <cell r="A1">
            <v>0</v>
          </cell>
        </row>
      </sheetData>
      <sheetData sheetId="46"/>
      <sheetData sheetId="47"/>
      <sheetData sheetId="48"/>
      <sheetData sheetId="49"/>
      <sheetData sheetId="50">
        <row r="1">
          <cell r="A1" t="str">
            <v>CODIGO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>
        <row r="2">
          <cell r="A2" t="str">
            <v>MUNICIPIO DE SONSON ANTIOQUIA</v>
          </cell>
        </row>
      </sheetData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1">
          <cell r="A1">
            <v>0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  <sheetName val="Hoja1"/>
      <sheetName val="TARIF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ersonalizar"/>
      <sheetName val="Formulas"/>
      <sheetName val="INDICE"/>
      <sheetName val="DISTANCIA"/>
      <sheetName val="PERSONAL"/>
      <sheetName val="FIBRA ÓPTICA"/>
      <sheetName val="ELECTRICO"/>
      <sheetName val="Vuelta"/>
      <sheetName val="2103mar%20.xls"/>
      <sheetName val="BASE"/>
      <sheetName val="ManoDeObra"/>
      <sheetName val="días habiles 2015"/>
      <sheetName val="INS"/>
      <sheetName val="Ppto"/>
      <sheetName val="Plan auditoría"/>
      <sheetName val="Análisis de precios"/>
      <sheetName val="1_Preliminares"/>
      <sheetName val="M.Obra"/>
      <sheetName val="UNITARIOS"/>
      <sheetName val="320.1"/>
      <sheetName val="330.2"/>
      <sheetName val="700.1"/>
      <sheetName val="Precios"/>
      <sheetName val="220.1"/>
      <sheetName val="330.1"/>
      <sheetName val="640.1.2"/>
      <sheetName val="673.1"/>
      <sheetName val="673.2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>
        <row r="2">
          <cell r="A2" t="str">
            <v>INVÍAS - TERRITORIAL CORDOBA - GRUPO 3</v>
          </cell>
        </row>
      </sheetData>
      <sheetData sheetId="70"/>
      <sheetData sheetId="71"/>
      <sheetData sheetId="72"/>
      <sheetData sheetId="73"/>
      <sheetData sheetId="74"/>
      <sheetData sheetId="75">
        <row r="2">
          <cell r="A2" t="str">
            <v>INVÍAS - TERRITORIAL CORDOBA - GRUPO 3</v>
          </cell>
        </row>
      </sheetData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2">
          <cell r="A2" t="str">
            <v>INVÍAS - TERRITORIAL CORDOBA - GRUPO 3</v>
          </cell>
        </row>
      </sheetData>
      <sheetData sheetId="115"/>
      <sheetData sheetId="116"/>
      <sheetData sheetId="117">
        <row r="2">
          <cell r="A2" t="str">
            <v>INVÍAS - TERRITORIAL CORDOBA - GRUPO 3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>
        <row r="2">
          <cell r="A2" t="str">
            <v>INVÍAS - TERRITORIAL CORDOBA - GRUPO 3</v>
          </cell>
        </row>
      </sheetData>
      <sheetData sheetId="167"/>
      <sheetData sheetId="168"/>
      <sheetData sheetId="169">
        <row r="2">
          <cell r="A2" t="str">
            <v>INVÍAS - TERRITORIAL CORDOBA - GRUPO 3</v>
          </cell>
        </row>
      </sheetData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>
        <row r="2">
          <cell r="A2" t="str">
            <v>INVÍAS - TERRITORIAL CORDOBA - GRUPO 3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>
        <row r="2">
          <cell r="A2" t="str">
            <v>INVÍAS - TERRITORIAL CORDOBA - GRUPO 3</v>
          </cell>
        </row>
      </sheetData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>
        <row r="2">
          <cell r="A2" t="str">
            <v>VIGENTE 2019</v>
          </cell>
        </row>
      </sheetData>
      <sheetData sheetId="39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 refreshError="1"/>
      <sheetData sheetId="541" refreshError="1"/>
      <sheetData sheetId="542" refreshError="1"/>
      <sheetData sheetId="543" refreshError="1"/>
      <sheetData sheetId="544"/>
      <sheetData sheetId="545" refreshError="1"/>
      <sheetData sheetId="546" refreshError="1"/>
      <sheetData sheetId="547"/>
      <sheetData sheetId="548"/>
      <sheetData sheetId="549"/>
      <sheetData sheetId="550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>
        <row r="2">
          <cell r="A2">
            <v>0</v>
          </cell>
        </row>
      </sheetData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todos"/>
      <sheetName val="Análisis de precios"/>
      <sheetName val="LISTADO"/>
      <sheetName val="SUMINISTRO PARA INFORME"/>
      <sheetName val="Dto Equipos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 OBRAS"/>
      <sheetName val="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CONT_ADI"/>
      <sheetName val="MANO DE OBRA"/>
      <sheetName val="MATERIALES"/>
      <sheetName val="TRANSPORTE"/>
      <sheetName val="LISTA DE PRECIOS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trsumm0"/>
      <sheetName val="EMPRES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Equipo"/>
      <sheetName val="materiales"/>
      <sheetName val="otros"/>
      <sheetName val="Cuadro Montajes Electrico Inst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5"/>
      <sheetName val="[Acta No 4.xlsx]__cceficiente_4"/>
      <sheetName val="[Acta No 4.xlsx]__cceficiente_6"/>
      <sheetName val="[Acta No 4.xlsx]__cceficiente_7"/>
      <sheetName val="[Acta No 4.xlsx]__cceficiente_8"/>
      <sheetName val=" ASR+Nafta"/>
      <sheetName val="Todos+Nafta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CHICAS+Nafta"/>
      <sheetName val="Acta%20No%204.xlsx"/>
      <sheetName val="[Acta No 4.xlsx]__cceficient_19"/>
      <sheetName val="[Acta No 4.xlsx]__cceficient_20"/>
      <sheetName val="[Acta No 4.xlsx]__cceficient_21"/>
      <sheetName val="[Acta No 4.xlsx]__cceficient_22"/>
      <sheetName val="[Acta No 4.xlsx]__cceficient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5"/>
      <sheetName val="_Cronograma_descansos____Traf_4"/>
      <sheetName val="_Cronograma_descansos____Traf_6"/>
      <sheetName val="_Cronograma_descansos____Traf_7"/>
      <sheetName val="Cronograma%20descansos%20%20-%2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_Cronograma_descansos____Tra_19"/>
      <sheetName val="_Cronograma_descansos____Tra_20"/>
      <sheetName val="_Cronograma_descansos____Tra_21"/>
      <sheetName val="_Cronograma_descansos____Tra_22"/>
      <sheetName val="_Cronograma_descansos____Tra_23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\\SERVIDOR\Public2\MANTENIMIENT"/>
      <sheetName val="INDICMICROEMP"/>
      <sheetName val="INDICE"/>
      <sheetName val="Cuadrillas"/>
      <sheetName val="Concretos y morteros"/>
      <sheetName val="Datos iniciales "/>
      <sheetName val="Transporte"/>
      <sheetName val="Datos"/>
      <sheetName val="Jornal"/>
      <sheetName val="INFORME SEMANAL"/>
      <sheetName val="AVANCE SEMANAL"/>
      <sheetName val="CLIMA mes"/>
      <sheetName val="REG FOTO"/>
      <sheetName val="SISOMA"/>
      <sheetName val="[a  aaInformación]__cceficie_10"/>
      <sheetName val="[a  aaInformación]__cceficien_3"/>
      <sheetName val="[a  aaInformación]//cceficiente"/>
      <sheetName val="[a  aaInformación]__cceficien_2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5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5"/>
      <sheetName val="[a  aaInformación]__cceficie_14"/>
      <sheetName val="[a  aaInformación]__cceficie_12"/>
      <sheetName val="[a  aaInformación]__cceficie_11"/>
      <sheetName val="[a  aaInformación]__cceficie_13"/>
      <sheetName val="Hoja 1 "/>
      <sheetName val="[a  aaInformación]__cceficie_17"/>
      <sheetName val="[a  aaInformación]__cceficie_16"/>
      <sheetName val="[a  aaInformación]__cceficie_19"/>
      <sheetName val="[a  aaInformación]__cceficie_18"/>
      <sheetName val="[a  aaInformación]__cceficie_20"/>
      <sheetName val="[a  aaInformación]__cceficie_21"/>
      <sheetName val="[a  aaInformación]__cceficie_22"/>
      <sheetName val="[a  aaInformación]__cceficie_2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EMPRESA"/>
      <sheetName val="Ingenieri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FICHA EBI 1 de 6 "/>
      <sheetName val="Tbg Tally"/>
      <sheetName val="Reverse Tally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MAT"/>
      <sheetName val="CIM_0"/>
      <sheetName val="CON_1"/>
      <sheetName val="CON_0"/>
      <sheetName val="CIM_1"/>
      <sheetName val="5001 Lisama 158"/>
      <sheetName val="5001 Lisama Este 1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OSTOS UNITARIOS"/>
      <sheetName val="CA-2909"/>
      <sheetName val="TARIFAS"/>
      <sheetName val="Vía de Acceso"/>
      <sheetName val=""/>
      <sheetName val="Alcantarillas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Datos Generales"/>
      <sheetName val="PESOS"/>
      <sheetName val="Resumen Total"/>
      <sheetName val="Hoja Resumen Cantidades"/>
      <sheetName val="MEMORIAS DE CALCULO"/>
      <sheetName val="ANALISIS DE PRECIOS UNITARIOS"/>
      <sheetName val="Formatos.xls"/>
      <sheetName val="FORMATO ESTANDAR"/>
      <sheetName val="CASHFLOW"/>
      <sheetName val="INSUMOS"/>
      <sheetName val="Run Slide Sheet"/>
      <sheetName val="unitarios"/>
      <sheetName val="Ingenieria"/>
      <sheetName val="DATA"/>
      <sheetName val="ITEMS"/>
      <sheetName val="APU"/>
      <sheetName val="AIU"/>
      <sheetName val="PROYECTOS ESTIMADOS"/>
      <sheetName val="inpermeabOTRO"/>
      <sheetName val="COL 21169"/>
      <sheetName val="9.625 CSG LN-5"/>
      <sheetName val="DATOS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Hoja 1 "/>
      <sheetName val="Formato 10 Exp pers DIREC"/>
      <sheetName val="Formato 10 Exp pers RESID"/>
      <sheetName val="Formato 10 Exp pers INSP"/>
      <sheetName val="Formato 10 Exp pers HESQ"/>
      <sheetName val="Formato 11 Experiencia"/>
      <sheetName val="Formato 14 - certif de cont ROF"/>
      <sheetName val="Formato 14 - certif de cont PEP"/>
      <sheetName val="Formato 14 - certif de cont"/>
      <sheetName val="Formato 15 - Cap tec AHAN"/>
      <sheetName val="Formato 15 - Cap tec ROFC"/>
      <sheetName val="Formato 15 - Cap te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  <sheetName val="Formato 13-APU"/>
      <sheetName val="CALC PROD MENSUAL"/>
      <sheetName val="Insum"/>
      <sheetName val="BD100-45-P1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STRSUMM0"/>
      <sheetName val="1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>
        <row r="2">
          <cell r="B2" t="str">
            <v>INFORME SEMANAL DE ACTIVIDADES</v>
          </cell>
        </row>
      </sheetData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>
        <row r="2">
          <cell r="B2" t="str">
            <v>INFORME SEMANAL DE ACTIVIDADES</v>
          </cell>
        </row>
      </sheetData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>
        <row r="2">
          <cell r="BZ2" t="str">
            <v xml:space="preserve">          ACERIA   M.C.C.</v>
          </cell>
        </row>
      </sheetData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>
        <row r="2">
          <cell r="BZ2" t="str">
            <v xml:space="preserve">          ACERIA   M.C.C.</v>
          </cell>
        </row>
      </sheetData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  <sheetName val="TARIFA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PxQ Cantidades"/>
      <sheetName val="inst"/>
      <sheetName val="Bases 2A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Tabla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xcavación Mat. Común Estacione"/>
      <sheetName val="Demolición Pavimento"/>
      <sheetName val="SUB APU"/>
      <sheetName val="Insum"/>
      <sheetName val="TRANSPORTE"/>
      <sheetName val="Equipo"/>
      <sheetName val="PUNITARIOS%20PARA%20241201%202S"/>
      <sheetName val="Lista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GCB2000"/>
      <sheetName val="A. P. U."/>
      <sheetName val="A.P.U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Bajadas"/>
      <sheetName val="NARIÑO"/>
      <sheetName val="OCTUBRE"/>
      <sheetName val="PREACTA Y CONTRATISTAS"/>
      <sheetName val="5. ELECTRICO"/>
      <sheetName val="UNITARIOS"/>
      <sheetName val="THE"/>
      <sheetName val="ATHE"/>
      <sheetName val="PERSONAL"/>
      <sheetName val="Tarifa MT"/>
      <sheetName val="2,2,6,1 Pilotes 0,30"/>
      <sheetName val="Requisición1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SALARIOS"/>
      <sheetName val="ESTADO_VÍA-CRIT_TECNICO"/>
      <sheetName val="APU NO PREVISTO"/>
      <sheetName val="PPTA (3)"/>
      <sheetName val="PPTA (2)"/>
      <sheetName val="PPTA"/>
      <sheetName val="7.1.8.1.1"/>
      <sheetName val="ACTA MODIFICACIÓN CIVIL"/>
      <sheetName val="Hoja2"/>
      <sheetName val="Cuadr."/>
      <sheetName val="PUNITARIOS PARA 241201 2S.xls"/>
      <sheetName val="OBRAS SES"/>
      <sheetName val="costos oficina"/>
      <sheetName val="costos campamento"/>
      <sheetName val="días habiles 2015"/>
      <sheetName val="PLAN DE INVERSION ANTICIPO"/>
      <sheetName val="inv mensual"/>
      <sheetName val="borrador flujo inv"/>
      <sheetName val="social-ambiental"/>
      <sheetName val="AU"/>
      <sheetName val="Poblacion"/>
      <sheetName val="mdo"/>
      <sheetName val="equip"/>
      <sheetName val="mat"/>
      <sheetName val="CIRCUITOS CODENSA"/>
      <sheetName val="A_P_U1"/>
      <sheetName val="A_P_U"/>
      <sheetName val="glvc"/>
      <sheetName val="CONT_ADI"/>
      <sheetName val="otros"/>
      <sheetName val="for 6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inst"/>
      <sheetName val="BASE"/>
      <sheetName val="DEST. MEDIOS"/>
      <sheetName val="COMBUASF"/>
      <sheetName val="BALCRUDO"/>
      <sheetName val="CARGASPROC."/>
      <sheetName val="G L P  FINAL"/>
      <sheetName val="BALANCE"/>
      <sheetName val="ITEMS NO REVISTOS"/>
      <sheetName val="APU ELECTRICOS"/>
      <sheetName val="LISTA_DE_PRECIOS"/>
      <sheetName val="_Liquidacion_de_Obra_por_Tramos"/>
      <sheetName val="gpi_526"/>
      <sheetName val="vea_374"/>
      <sheetName val="5__ELECTRICO"/>
      <sheetName val="ITEMS_NO_REVISTOS"/>
      <sheetName val="APU_ELECTRICOS"/>
      <sheetName val="for_6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CURVA"/>
      <sheetName val="materiales"/>
      <sheetName val="TABLAS"/>
      <sheetName val="Lista APU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Bases 2A"/>
      <sheetName val="@RISK - Correlaciones"/>
      <sheetName val="Acta"/>
      <sheetName val="devdic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>
        <row r="48">
          <cell r="E48">
            <v>0</v>
          </cell>
        </row>
      </sheetData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>
        <row r="48">
          <cell r="E48">
            <v>0</v>
          </cell>
        </row>
      </sheetData>
      <sheetData sheetId="181">
        <row r="48">
          <cell r="E48">
            <v>0</v>
          </cell>
        </row>
      </sheetData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>
        <row r="48">
          <cell r="E48">
            <v>0</v>
          </cell>
        </row>
      </sheetData>
      <sheetData sheetId="347"/>
      <sheetData sheetId="348"/>
      <sheetData sheetId="349"/>
      <sheetData sheetId="350">
        <row r="48">
          <cell r="E48">
            <v>0</v>
          </cell>
        </row>
      </sheetData>
      <sheetData sheetId="351"/>
      <sheetData sheetId="352"/>
      <sheetData sheetId="353"/>
      <sheetData sheetId="354">
        <row r="48">
          <cell r="E48">
            <v>0</v>
          </cell>
        </row>
      </sheetData>
      <sheetData sheetId="355"/>
      <sheetData sheetId="356"/>
      <sheetData sheetId="357"/>
      <sheetData sheetId="358"/>
      <sheetData sheetId="359">
        <row r="48">
          <cell r="E48">
            <v>0</v>
          </cell>
        </row>
      </sheetData>
      <sheetData sheetId="360"/>
      <sheetData sheetId="361"/>
      <sheetData sheetId="362"/>
      <sheetData sheetId="363"/>
      <sheetData sheetId="364"/>
      <sheetData sheetId="365">
        <row r="48">
          <cell r="E48">
            <v>0</v>
          </cell>
        </row>
      </sheetData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>
        <row r="48">
          <cell r="E48">
            <v>0</v>
          </cell>
        </row>
      </sheetData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  <sheetName val="espec"/>
      <sheetName val="otros"/>
      <sheetName val="PRESUPUESTO"/>
    </sheetNames>
    <sheetDataSet>
      <sheetData sheetId="0" refreshError="1">
        <row r="2">
          <cell r="B2">
            <v>2381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A__P__U_"/>
      <sheetName val="Cuadro p. Capital Vs estimado"/>
      <sheetName val="TARIFAS"/>
      <sheetName val="PROGR_2"/>
      <sheetName val="PROGR_3"/>
      <sheetName val="glvc"/>
      <sheetName val="Listas"/>
      <sheetName val="AASHTO"/>
      <sheetName val="INV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/>
      <sheetData sheetId="33" refreshError="1"/>
      <sheetData sheetId="34"/>
      <sheetData sheetId="35" refreshError="1"/>
      <sheetData sheetId="3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CONTROL INTERVENTORIA 4005515"/>
      <sheetName val="Reservas de Petróleo"/>
      <sheetName val="LISTA DE MATERIAL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[A MInformes M]__cceficiente__7"/>
      <sheetName val="[A MInformes M]__cceficiente__8"/>
      <sheetName val="Caida Escalonada Alcant"/>
      <sheetName val="2004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O37"/>
  <sheetViews>
    <sheetView showGridLines="0" tabSelected="1" view="pageBreakPreview" topLeftCell="A5" zoomScale="80" zoomScaleNormal="80" zoomScaleSheetLayoutView="80" zoomScalePageLayoutView="55" workbookViewId="0">
      <selection activeCell="G22" sqref="G22:J22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4" width="13.44140625" style="1" bestFit="1" customWidth="1"/>
    <col min="15" max="15" width="12.109375" style="1" bestFit="1" customWidth="1"/>
    <col min="16" max="16384" width="11.44140625" style="1"/>
  </cols>
  <sheetData>
    <row r="1" spans="1:15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" customHeight="1" thickTop="1" x14ac:dyDescent="0.3">
      <c r="A2" s="5"/>
      <c r="B2" s="7"/>
      <c r="C2" s="36"/>
      <c r="D2" s="36"/>
      <c r="E2" s="37"/>
      <c r="F2" s="36"/>
      <c r="G2" s="36"/>
      <c r="H2" s="36"/>
      <c r="I2" s="36"/>
      <c r="J2" s="36"/>
      <c r="K2" s="36"/>
      <c r="L2" s="8"/>
      <c r="M2" s="5"/>
    </row>
    <row r="3" spans="1:15" ht="27" customHeight="1" x14ac:dyDescent="0.3">
      <c r="A3" s="5"/>
      <c r="B3" s="9"/>
      <c r="C3" s="108" t="s">
        <v>32</v>
      </c>
      <c r="D3" s="108"/>
      <c r="E3" s="108"/>
      <c r="F3" s="108"/>
      <c r="G3" s="5"/>
      <c r="H3" s="5"/>
      <c r="I3" s="5"/>
      <c r="J3" s="5"/>
      <c r="K3" s="5"/>
      <c r="L3" s="10"/>
      <c r="M3" s="5"/>
    </row>
    <row r="4" spans="1:15" ht="15.6" x14ac:dyDescent="0.3">
      <c r="A4" s="5"/>
      <c r="B4" s="9"/>
      <c r="C4" s="28" t="s">
        <v>0</v>
      </c>
      <c r="D4" s="29" t="s">
        <v>33</v>
      </c>
      <c r="E4" s="28" t="s">
        <v>1</v>
      </c>
      <c r="F4" s="29">
        <v>3</v>
      </c>
      <c r="G4" s="5"/>
      <c r="H4" s="5"/>
      <c r="I4" s="5"/>
      <c r="J4" s="5"/>
      <c r="K4" s="5"/>
      <c r="L4" s="10"/>
      <c r="M4" s="5"/>
    </row>
    <row r="5" spans="1:15" ht="15.6" x14ac:dyDescent="0.3">
      <c r="A5" s="5"/>
      <c r="B5" s="9"/>
      <c r="C5" s="110" t="s">
        <v>2</v>
      </c>
      <c r="D5" s="110"/>
      <c r="E5" s="110"/>
      <c r="F5" s="110"/>
      <c r="G5" s="110"/>
      <c r="H5" s="110"/>
      <c r="I5" s="110"/>
      <c r="J5" s="110"/>
      <c r="K5" s="110"/>
      <c r="L5" s="10"/>
      <c r="M5" s="5"/>
    </row>
    <row r="6" spans="1:15" ht="16.2" thickBot="1" x14ac:dyDescent="0.35">
      <c r="A6" s="5"/>
      <c r="B6" s="9"/>
      <c r="C6" s="109" t="s">
        <v>3</v>
      </c>
      <c r="D6" s="109"/>
      <c r="E6" s="109"/>
      <c r="F6" s="109"/>
      <c r="G6" s="109"/>
      <c r="H6" s="109"/>
      <c r="I6" s="109"/>
      <c r="J6" s="109"/>
      <c r="K6" s="109"/>
      <c r="L6" s="10"/>
      <c r="M6" s="5"/>
    </row>
    <row r="7" spans="1:15" s="17" customFormat="1" ht="15.6" x14ac:dyDescent="0.3">
      <c r="A7" s="16"/>
      <c r="B7" s="33"/>
      <c r="C7" s="115" t="s">
        <v>49</v>
      </c>
      <c r="D7" s="116"/>
      <c r="E7" s="116"/>
      <c r="F7" s="116"/>
      <c r="G7" s="116"/>
      <c r="H7" s="116"/>
      <c r="I7" s="116"/>
      <c r="J7" s="116"/>
      <c r="K7" s="117"/>
      <c r="L7" s="18"/>
      <c r="M7" s="16"/>
    </row>
    <row r="8" spans="1:15" ht="16.2" thickBot="1" x14ac:dyDescent="0.35">
      <c r="A8" s="5"/>
      <c r="B8" s="34"/>
      <c r="C8" s="118"/>
      <c r="D8" s="119"/>
      <c r="E8" s="119"/>
      <c r="F8" s="119"/>
      <c r="G8" s="119"/>
      <c r="H8" s="119"/>
      <c r="I8" s="119"/>
      <c r="J8" s="119"/>
      <c r="K8" s="120"/>
      <c r="L8" s="10"/>
      <c r="M8" s="5"/>
    </row>
    <row r="9" spans="1:15" ht="15.6" x14ac:dyDescent="0.3">
      <c r="A9" s="5"/>
      <c r="B9" s="34"/>
      <c r="C9" s="121"/>
      <c r="D9" s="122"/>
      <c r="E9" s="122"/>
      <c r="F9" s="122"/>
      <c r="G9" s="122"/>
      <c r="H9" s="122"/>
      <c r="I9" s="122"/>
      <c r="J9" s="122"/>
      <c r="K9" s="123"/>
      <c r="L9" s="10"/>
      <c r="M9" s="5"/>
    </row>
    <row r="10" spans="1:15" ht="16.2" thickBot="1" x14ac:dyDescent="0.35">
      <c r="A10" s="5"/>
      <c r="B10" s="9"/>
      <c r="C10" s="126" t="s">
        <v>26</v>
      </c>
      <c r="D10" s="127"/>
      <c r="E10" s="127"/>
      <c r="F10" s="127"/>
      <c r="G10" s="127"/>
      <c r="H10" s="127"/>
      <c r="I10" s="127"/>
      <c r="J10" s="127"/>
      <c r="K10" s="128"/>
      <c r="L10" s="10"/>
      <c r="M10" s="5"/>
    </row>
    <row r="11" spans="1:15" ht="30" customHeight="1" x14ac:dyDescent="0.3">
      <c r="A11" s="5"/>
      <c r="B11" s="9"/>
      <c r="C11" s="124" t="s">
        <v>4</v>
      </c>
      <c r="D11" s="113" t="s">
        <v>5</v>
      </c>
      <c r="E11" s="111" t="s">
        <v>6</v>
      </c>
      <c r="F11" s="112"/>
      <c r="G11" s="113" t="s">
        <v>7</v>
      </c>
      <c r="H11" s="113" t="s">
        <v>8</v>
      </c>
      <c r="I11" s="113" t="s">
        <v>9</v>
      </c>
      <c r="J11" s="129" t="s">
        <v>10</v>
      </c>
      <c r="K11" s="131" t="s">
        <v>11</v>
      </c>
      <c r="L11" s="10"/>
      <c r="M11" s="5"/>
    </row>
    <row r="12" spans="1:15" ht="30" customHeight="1" thickBot="1" x14ac:dyDescent="0.35">
      <c r="A12" s="5"/>
      <c r="B12" s="9"/>
      <c r="C12" s="125"/>
      <c r="D12" s="114"/>
      <c r="E12" s="19" t="s">
        <v>12</v>
      </c>
      <c r="F12" s="35" t="s">
        <v>13</v>
      </c>
      <c r="G12" s="114"/>
      <c r="H12" s="114"/>
      <c r="I12" s="114"/>
      <c r="J12" s="130"/>
      <c r="K12" s="132"/>
      <c r="L12" s="10"/>
      <c r="M12" s="5"/>
    </row>
    <row r="13" spans="1:15" s="69" customFormat="1" ht="16.2" thickBot="1" x14ac:dyDescent="0.35">
      <c r="A13" s="63"/>
      <c r="B13" s="64"/>
      <c r="C13" s="65"/>
      <c r="D13" s="66"/>
      <c r="E13" s="66"/>
      <c r="F13" s="66"/>
      <c r="G13" s="66"/>
      <c r="H13" s="66"/>
      <c r="I13" s="66"/>
      <c r="J13" s="66"/>
      <c r="K13" s="67"/>
      <c r="L13" s="68"/>
      <c r="M13" s="63"/>
    </row>
    <row r="14" spans="1:15" s="69" customFormat="1" ht="15.6" x14ac:dyDescent="0.3">
      <c r="A14" s="63"/>
      <c r="B14" s="64"/>
      <c r="C14" s="70">
        <v>1</v>
      </c>
      <c r="D14" s="20">
        <v>1.1000000000000001</v>
      </c>
      <c r="E14" s="20"/>
      <c r="F14" s="76">
        <f t="shared" ref="F14:F19" si="0">+D14</f>
        <v>1.1000000000000001</v>
      </c>
      <c r="G14" s="21" t="s">
        <v>37</v>
      </c>
      <c r="H14" s="20" t="s">
        <v>38</v>
      </c>
      <c r="I14" s="71">
        <v>2871.1858881231688</v>
      </c>
      <c r="J14" s="75">
        <f>5904*1.0431</f>
        <v>6158.4623999999994</v>
      </c>
      <c r="K14" s="72">
        <f>+I14*J14</f>
        <v>17682090.33541714</v>
      </c>
      <c r="L14" s="68"/>
      <c r="M14" s="63"/>
      <c r="N14" s="60"/>
      <c r="O14" s="74"/>
    </row>
    <row r="15" spans="1:15" s="69" customFormat="1" ht="27.6" x14ac:dyDescent="0.3">
      <c r="A15" s="63"/>
      <c r="B15" s="64"/>
      <c r="C15" s="70">
        <v>2</v>
      </c>
      <c r="D15" s="20">
        <v>1.2</v>
      </c>
      <c r="E15" s="20"/>
      <c r="F15" s="76">
        <f t="shared" si="0"/>
        <v>1.2</v>
      </c>
      <c r="G15" s="21" t="s">
        <v>39</v>
      </c>
      <c r="H15" s="20" t="s">
        <v>40</v>
      </c>
      <c r="I15" s="71">
        <v>3500</v>
      </c>
      <c r="J15" s="75">
        <f>25127*1.0431</f>
        <v>26209.973699999999</v>
      </c>
      <c r="K15" s="72">
        <f t="shared" ref="K15:K19" si="1">+I15*J15</f>
        <v>91734907.949999988</v>
      </c>
      <c r="L15" s="68"/>
      <c r="M15" s="63"/>
      <c r="N15" s="77"/>
      <c r="O15" s="74"/>
    </row>
    <row r="16" spans="1:15" s="69" customFormat="1" ht="18" customHeight="1" x14ac:dyDescent="0.3">
      <c r="A16" s="63"/>
      <c r="B16" s="64"/>
      <c r="C16" s="70">
        <v>3</v>
      </c>
      <c r="D16" s="20">
        <v>1.3</v>
      </c>
      <c r="E16" s="20"/>
      <c r="F16" s="76">
        <f t="shared" si="0"/>
        <v>1.3</v>
      </c>
      <c r="G16" s="21" t="s">
        <v>41</v>
      </c>
      <c r="H16" s="20" t="s">
        <v>40</v>
      </c>
      <c r="I16" s="71">
        <v>3500</v>
      </c>
      <c r="J16" s="75">
        <f>161286*1.0431</f>
        <v>168237.42659999998</v>
      </c>
      <c r="K16" s="72">
        <f t="shared" si="1"/>
        <v>588830993.0999999</v>
      </c>
      <c r="L16" s="68"/>
      <c r="M16" s="63"/>
      <c r="N16" s="81"/>
      <c r="O16" s="74"/>
    </row>
    <row r="17" spans="1:15" s="69" customFormat="1" ht="27.6" x14ac:dyDescent="0.3">
      <c r="A17" s="63"/>
      <c r="B17" s="64"/>
      <c r="C17" s="70">
        <v>4</v>
      </c>
      <c r="D17" s="20">
        <v>1.4</v>
      </c>
      <c r="E17" s="20"/>
      <c r="F17" s="76">
        <f t="shared" si="0"/>
        <v>1.4</v>
      </c>
      <c r="G17" s="21" t="s">
        <v>42</v>
      </c>
      <c r="H17" s="20" t="s">
        <v>43</v>
      </c>
      <c r="I17" s="71">
        <v>35070</v>
      </c>
      <c r="J17" s="75">
        <f>4694*1.0431</f>
        <v>4896.3113999999996</v>
      </c>
      <c r="K17" s="72">
        <f t="shared" si="1"/>
        <v>171713640.79799998</v>
      </c>
      <c r="L17" s="68"/>
      <c r="M17" s="63"/>
      <c r="N17" s="81"/>
      <c r="O17" s="74"/>
    </row>
    <row r="18" spans="1:15" s="69" customFormat="1" ht="27.6" x14ac:dyDescent="0.3">
      <c r="A18" s="63"/>
      <c r="B18" s="64"/>
      <c r="C18" s="70">
        <v>5</v>
      </c>
      <c r="D18" s="20">
        <v>1.5</v>
      </c>
      <c r="E18" s="20"/>
      <c r="F18" s="76">
        <f t="shared" si="0"/>
        <v>1.5</v>
      </c>
      <c r="G18" s="21" t="s">
        <v>44</v>
      </c>
      <c r="H18" s="20" t="s">
        <v>43</v>
      </c>
      <c r="I18" s="71">
        <v>35070</v>
      </c>
      <c r="J18" s="75">
        <f>9910*1.0431</f>
        <v>10337.120999999999</v>
      </c>
      <c r="K18" s="72">
        <f t="shared" si="1"/>
        <v>362522833.46999997</v>
      </c>
      <c r="L18" s="68"/>
      <c r="M18" s="63"/>
      <c r="N18" s="81"/>
      <c r="O18" s="74"/>
    </row>
    <row r="19" spans="1:15" s="69" customFormat="1" ht="28.2" thickBot="1" x14ac:dyDescent="0.35">
      <c r="A19" s="63"/>
      <c r="B19" s="64"/>
      <c r="C19" s="70">
        <v>6</v>
      </c>
      <c r="D19" s="20">
        <v>1.6</v>
      </c>
      <c r="E19" s="20"/>
      <c r="F19" s="76">
        <f t="shared" si="0"/>
        <v>1.6</v>
      </c>
      <c r="G19" s="21" t="s">
        <v>45</v>
      </c>
      <c r="H19" s="20" t="s">
        <v>36</v>
      </c>
      <c r="I19" s="71">
        <v>58</v>
      </c>
      <c r="J19" s="75">
        <f>133673*1.0431</f>
        <v>139434.3063</v>
      </c>
      <c r="K19" s="72">
        <f t="shared" si="1"/>
        <v>8087189.7653999999</v>
      </c>
      <c r="L19" s="68"/>
      <c r="M19" s="63"/>
      <c r="N19" s="81"/>
      <c r="O19" s="74"/>
    </row>
    <row r="20" spans="1:15" s="3" customFormat="1" ht="16.2" thickBot="1" x14ac:dyDescent="0.35">
      <c r="A20" s="11"/>
      <c r="B20" s="12"/>
      <c r="C20" s="105" t="s">
        <v>30</v>
      </c>
      <c r="D20" s="106"/>
      <c r="E20" s="106"/>
      <c r="F20" s="106"/>
      <c r="G20" s="106"/>
      <c r="H20" s="106"/>
      <c r="I20" s="106"/>
      <c r="J20" s="107"/>
      <c r="K20" s="52">
        <f>SUM(K14:K19)</f>
        <v>1240571655.4188168</v>
      </c>
      <c r="L20" s="13"/>
      <c r="M20" s="11"/>
      <c r="N20" s="78"/>
      <c r="O20" s="57"/>
    </row>
    <row r="21" spans="1:15" s="3" customFormat="1" ht="16.2" thickBot="1" x14ac:dyDescent="0.35">
      <c r="A21" s="11"/>
      <c r="B21" s="12"/>
      <c r="C21" s="22"/>
      <c r="D21" s="22"/>
      <c r="E21" s="22"/>
      <c r="F21" s="22"/>
      <c r="G21" s="22"/>
      <c r="H21" s="22"/>
      <c r="I21" s="22"/>
      <c r="J21" s="22"/>
      <c r="K21" s="23"/>
      <c r="L21" s="13"/>
      <c r="M21" s="11"/>
      <c r="O21" s="58"/>
    </row>
    <row r="22" spans="1:15" s="3" customFormat="1" ht="30" customHeight="1" x14ac:dyDescent="0.3">
      <c r="A22" s="11"/>
      <c r="B22" s="12"/>
      <c r="C22" s="24"/>
      <c r="D22" s="25"/>
      <c r="E22" s="24"/>
      <c r="F22" s="24"/>
      <c r="G22" s="96" t="s">
        <v>28</v>
      </c>
      <c r="H22" s="97"/>
      <c r="I22" s="97"/>
      <c r="J22" s="98"/>
      <c r="K22" s="53">
        <f>K20/(1+$K$34)</f>
        <v>992457324.33505344</v>
      </c>
      <c r="L22" s="13"/>
      <c r="M22" s="11"/>
      <c r="O22" s="59"/>
    </row>
    <row r="23" spans="1:15" s="3" customFormat="1" ht="30" customHeight="1" x14ac:dyDescent="0.3">
      <c r="A23" s="11"/>
      <c r="B23" s="12"/>
      <c r="C23" s="24"/>
      <c r="D23" s="25"/>
      <c r="E23" s="24"/>
      <c r="F23" s="24"/>
      <c r="G23" s="102" t="s">
        <v>18</v>
      </c>
      <c r="H23" s="103"/>
      <c r="I23" s="103"/>
      <c r="J23" s="104"/>
      <c r="K23" s="54">
        <f>K22*$K$31</f>
        <v>178642318.38030961</v>
      </c>
      <c r="L23" s="13"/>
      <c r="M23" s="11"/>
    </row>
    <row r="24" spans="1:15" s="3" customFormat="1" ht="30" customHeight="1" x14ac:dyDescent="0.3">
      <c r="A24" s="11"/>
      <c r="B24" s="12"/>
      <c r="C24" s="24"/>
      <c r="D24" s="26"/>
      <c r="E24" s="26"/>
      <c r="F24" s="26"/>
      <c r="G24" s="102" t="s">
        <v>27</v>
      </c>
      <c r="H24" s="103"/>
      <c r="I24" s="103"/>
      <c r="J24" s="104"/>
      <c r="K24" s="54">
        <f>+K22*$K$32</f>
        <v>19849146.486701068</v>
      </c>
      <c r="L24" s="13"/>
      <c r="M24" s="11"/>
    </row>
    <row r="25" spans="1:15" s="3" customFormat="1" ht="30" customHeight="1" x14ac:dyDescent="0.3">
      <c r="A25" s="11"/>
      <c r="B25" s="12"/>
      <c r="C25" s="24"/>
      <c r="D25" s="26"/>
      <c r="E25" s="26"/>
      <c r="F25" s="26"/>
      <c r="G25" s="102" t="s">
        <v>25</v>
      </c>
      <c r="H25" s="103"/>
      <c r="I25" s="103"/>
      <c r="J25" s="104"/>
      <c r="K25" s="54">
        <f>K22*$K$33</f>
        <v>49622866.216752678</v>
      </c>
      <c r="L25" s="13"/>
      <c r="M25" s="11"/>
    </row>
    <row r="26" spans="1:15" s="3" customFormat="1" ht="30" customHeight="1" thickBot="1" x14ac:dyDescent="0.35">
      <c r="A26" s="11"/>
      <c r="B26" s="12"/>
      <c r="C26" s="24"/>
      <c r="D26" s="25"/>
      <c r="E26" s="24"/>
      <c r="F26" s="24"/>
      <c r="G26" s="99" t="s">
        <v>29</v>
      </c>
      <c r="H26" s="100"/>
      <c r="I26" s="100"/>
      <c r="J26" s="101"/>
      <c r="K26" s="55">
        <f>$K$25*19%</f>
        <v>9428344.5811830088</v>
      </c>
      <c r="L26" s="13"/>
      <c r="M26" s="11"/>
    </row>
    <row r="27" spans="1:15" s="3" customFormat="1" ht="30" customHeight="1" thickBot="1" x14ac:dyDescent="0.35">
      <c r="A27" s="11"/>
      <c r="B27" s="12"/>
      <c r="C27" s="24"/>
      <c r="D27" s="25"/>
      <c r="E27" s="24"/>
      <c r="F27" s="24"/>
      <c r="G27" s="93" t="s">
        <v>46</v>
      </c>
      <c r="H27" s="94"/>
      <c r="I27" s="94"/>
      <c r="J27" s="95"/>
      <c r="K27" s="56">
        <f>SUM(K22:K26)</f>
        <v>1249999999.9999998</v>
      </c>
      <c r="L27" s="13"/>
      <c r="M27" s="11"/>
    </row>
    <row r="28" spans="1:15" s="3" customFormat="1" ht="30" customHeight="1" thickBot="1" x14ac:dyDescent="0.35">
      <c r="A28" s="11"/>
      <c r="B28" s="12"/>
      <c r="C28" s="24"/>
      <c r="D28" s="25"/>
      <c r="E28" s="24"/>
      <c r="F28" s="24"/>
      <c r="G28" s="79"/>
      <c r="H28" s="79"/>
      <c r="I28" s="79"/>
      <c r="J28" s="79"/>
      <c r="K28" s="80"/>
      <c r="L28" s="13"/>
      <c r="M28" s="11"/>
    </row>
    <row r="29" spans="1:15" s="3" customFormat="1" ht="15.6" x14ac:dyDescent="0.3">
      <c r="A29" s="11"/>
      <c r="B29" s="12"/>
      <c r="C29" s="27"/>
      <c r="D29" s="86"/>
      <c r="E29" s="86"/>
      <c r="F29" s="86"/>
      <c r="G29" s="86"/>
      <c r="H29" s="86"/>
      <c r="I29" s="86"/>
      <c r="J29" s="86"/>
      <c r="K29" s="87"/>
      <c r="L29" s="14"/>
      <c r="M29" s="11"/>
    </row>
    <row r="30" spans="1:15" s="3" customFormat="1" ht="46.2" customHeight="1" x14ac:dyDescent="0.3">
      <c r="A30" s="11"/>
      <c r="B30" s="12"/>
      <c r="C30" s="82" t="s">
        <v>14</v>
      </c>
      <c r="D30" s="83"/>
      <c r="E30" s="83"/>
      <c r="F30" s="83"/>
      <c r="G30" s="83"/>
      <c r="H30" s="84" t="s">
        <v>15</v>
      </c>
      <c r="I30" s="84"/>
      <c r="J30" s="84"/>
      <c r="K30" s="43" t="s">
        <v>16</v>
      </c>
      <c r="L30" s="15"/>
      <c r="M30" s="11"/>
    </row>
    <row r="31" spans="1:15" s="3" customFormat="1" ht="32.25" customHeight="1" x14ac:dyDescent="0.3">
      <c r="A31" s="11"/>
      <c r="B31" s="12"/>
      <c r="C31" s="82" t="s">
        <v>17</v>
      </c>
      <c r="D31" s="83"/>
      <c r="E31" s="83"/>
      <c r="F31" s="83"/>
      <c r="G31" s="83"/>
      <c r="H31" s="85" t="s">
        <v>18</v>
      </c>
      <c r="I31" s="85"/>
      <c r="J31" s="44" t="s">
        <v>19</v>
      </c>
      <c r="K31" s="45">
        <v>0.18</v>
      </c>
      <c r="L31" s="15"/>
      <c r="M31" s="11"/>
    </row>
    <row r="32" spans="1:15" s="3" customFormat="1" ht="30" customHeight="1" x14ac:dyDescent="0.3">
      <c r="A32" s="11"/>
      <c r="B32" s="12"/>
      <c r="C32" s="82" t="s">
        <v>20</v>
      </c>
      <c r="D32" s="83"/>
      <c r="E32" s="83"/>
      <c r="F32" s="83"/>
      <c r="G32" s="83"/>
      <c r="H32" s="90" t="s">
        <v>27</v>
      </c>
      <c r="I32" s="91"/>
      <c r="J32" s="44" t="s">
        <v>21</v>
      </c>
      <c r="K32" s="45">
        <v>0.02</v>
      </c>
      <c r="L32" s="15"/>
      <c r="M32" s="11"/>
    </row>
    <row r="33" spans="1:13" s="4" customFormat="1" ht="58.5" customHeight="1" x14ac:dyDescent="0.3">
      <c r="A33" s="11"/>
      <c r="B33" s="12"/>
      <c r="C33" s="46"/>
      <c r="E33" s="47"/>
      <c r="F33" s="47"/>
      <c r="G33" s="48"/>
      <c r="H33" s="92" t="s">
        <v>25</v>
      </c>
      <c r="I33" s="85"/>
      <c r="J33" s="44" t="s">
        <v>22</v>
      </c>
      <c r="K33" s="45">
        <v>0.05</v>
      </c>
      <c r="L33" s="13"/>
      <c r="M33" s="11"/>
    </row>
    <row r="34" spans="1:13" ht="57" customHeight="1" x14ac:dyDescent="0.3">
      <c r="A34" s="5"/>
      <c r="B34" s="9"/>
      <c r="C34" s="49"/>
      <c r="D34" s="50"/>
      <c r="E34" s="50"/>
      <c r="F34" s="50"/>
      <c r="G34" s="51"/>
      <c r="H34" s="85" t="s">
        <v>23</v>
      </c>
      <c r="I34" s="85"/>
      <c r="J34" s="44" t="s">
        <v>24</v>
      </c>
      <c r="K34" s="45">
        <v>0.25</v>
      </c>
      <c r="L34" s="10"/>
      <c r="M34" s="5"/>
    </row>
    <row r="35" spans="1:13" ht="15.6" x14ac:dyDescent="0.3">
      <c r="A35" s="5"/>
      <c r="B35" s="9"/>
      <c r="C35" s="32"/>
      <c r="D35" s="30"/>
      <c r="E35" s="30"/>
      <c r="F35" s="30"/>
      <c r="G35" s="31"/>
      <c r="H35" s="88"/>
      <c r="I35" s="88"/>
      <c r="J35" s="88"/>
      <c r="K35" s="89"/>
      <c r="L35" s="10"/>
      <c r="M35" s="5"/>
    </row>
    <row r="36" spans="1:13" ht="16.2" thickBot="1" x14ac:dyDescent="0.35">
      <c r="A36" s="5"/>
      <c r="B36" s="38"/>
      <c r="C36" s="39"/>
      <c r="D36" s="39"/>
      <c r="E36" s="40"/>
      <c r="F36" s="39"/>
      <c r="G36" s="41"/>
      <c r="H36" s="39"/>
      <c r="I36" s="39"/>
      <c r="J36" s="39"/>
      <c r="K36" s="39"/>
      <c r="L36" s="42"/>
      <c r="M36" s="5"/>
    </row>
    <row r="37" spans="1:13" ht="15.6" x14ac:dyDescent="0.3">
      <c r="A37" s="5"/>
      <c r="B37" s="5"/>
      <c r="C37" s="5"/>
      <c r="D37" s="5"/>
      <c r="E37" s="6"/>
      <c r="F37" s="5"/>
      <c r="G37" s="5"/>
      <c r="H37" s="5"/>
      <c r="I37" s="5"/>
      <c r="J37" s="5"/>
      <c r="K37" s="5"/>
      <c r="L37" s="5"/>
      <c r="M37" s="5"/>
    </row>
  </sheetData>
  <mergeCells count="31">
    <mergeCell ref="C20:J20"/>
    <mergeCell ref="C3:F3"/>
    <mergeCell ref="C6:K6"/>
    <mergeCell ref="C5:K5"/>
    <mergeCell ref="E11:F11"/>
    <mergeCell ref="H11:H12"/>
    <mergeCell ref="C7:K8"/>
    <mergeCell ref="C9:K9"/>
    <mergeCell ref="C11:C12"/>
    <mergeCell ref="D11:D12"/>
    <mergeCell ref="C10:K10"/>
    <mergeCell ref="I11:I12"/>
    <mergeCell ref="J11:J12"/>
    <mergeCell ref="K11:K12"/>
    <mergeCell ref="G11:G12"/>
    <mergeCell ref="G27:J27"/>
    <mergeCell ref="G22:J22"/>
    <mergeCell ref="G26:J26"/>
    <mergeCell ref="G23:J23"/>
    <mergeCell ref="G24:J24"/>
    <mergeCell ref="G25:J25"/>
    <mergeCell ref="H35:K35"/>
    <mergeCell ref="C32:G32"/>
    <mergeCell ref="H32:I32"/>
    <mergeCell ref="H33:I33"/>
    <mergeCell ref="H34:I34"/>
    <mergeCell ref="C30:G30"/>
    <mergeCell ref="H30:J30"/>
    <mergeCell ref="H31:I31"/>
    <mergeCell ref="D29:K29"/>
    <mergeCell ref="C31:G31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A9274-A5C3-4F1E-A2BF-BDE2D1D494AE}">
  <sheetPr>
    <pageSetUpPr fitToPage="1"/>
  </sheetPr>
  <dimension ref="A1:O39"/>
  <sheetViews>
    <sheetView showGridLines="0" zoomScale="80" zoomScaleNormal="80" zoomScaleSheetLayoutView="80" zoomScalePageLayoutView="55" workbookViewId="0">
      <selection activeCell="J17" sqref="J17:J18"/>
    </sheetView>
  </sheetViews>
  <sheetFormatPr baseColWidth="10" defaultColWidth="11.44140625" defaultRowHeight="13.8" x14ac:dyDescent="0.25"/>
  <cols>
    <col min="1" max="2" width="3.44140625" style="1" customWidth="1"/>
    <col min="3" max="3" width="7.77734375" style="1" customWidth="1"/>
    <col min="4" max="4" width="15.33203125" style="1" customWidth="1"/>
    <col min="5" max="5" width="16.109375" style="2" customWidth="1"/>
    <col min="6" max="6" width="17.55468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5" ht="16.2" thickBot="1" x14ac:dyDescent="0.35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5" ht="16.2" customHeight="1" thickTop="1" x14ac:dyDescent="0.3">
      <c r="A2" s="5"/>
      <c r="B2" s="7"/>
      <c r="C2" s="36"/>
      <c r="D2" s="36"/>
      <c r="E2" s="37"/>
      <c r="F2" s="36"/>
      <c r="G2" s="36"/>
      <c r="H2" s="36"/>
      <c r="I2" s="36"/>
      <c r="J2" s="36"/>
      <c r="K2" s="36"/>
      <c r="L2" s="8"/>
      <c r="M2" s="5"/>
    </row>
    <row r="3" spans="1:15" ht="27" customHeight="1" x14ac:dyDescent="0.3">
      <c r="A3" s="5"/>
      <c r="B3" s="9"/>
      <c r="C3" s="108" t="s">
        <v>32</v>
      </c>
      <c r="D3" s="108"/>
      <c r="E3" s="108"/>
      <c r="F3" s="108"/>
      <c r="G3" s="5"/>
      <c r="H3" s="5"/>
      <c r="I3" s="5"/>
      <c r="J3" s="5"/>
      <c r="K3" s="5"/>
      <c r="L3" s="10"/>
      <c r="M3" s="5"/>
    </row>
    <row r="4" spans="1:15" ht="15.6" x14ac:dyDescent="0.3">
      <c r="A4" s="5"/>
      <c r="B4" s="9"/>
      <c r="C4" s="28" t="s">
        <v>0</v>
      </c>
      <c r="D4" s="29" t="s">
        <v>33</v>
      </c>
      <c r="E4" s="28" t="s">
        <v>1</v>
      </c>
      <c r="F4" s="29">
        <v>3</v>
      </c>
      <c r="G4" s="5"/>
      <c r="H4" s="5"/>
      <c r="I4" s="5"/>
      <c r="J4" s="5"/>
      <c r="K4" s="5"/>
      <c r="L4" s="10"/>
      <c r="M4" s="5"/>
    </row>
    <row r="5" spans="1:15" ht="15.6" x14ac:dyDescent="0.3">
      <c r="A5" s="5"/>
      <c r="B5" s="9"/>
      <c r="C5" s="110" t="s">
        <v>2</v>
      </c>
      <c r="D5" s="110"/>
      <c r="E5" s="110"/>
      <c r="F5" s="110"/>
      <c r="G5" s="110"/>
      <c r="H5" s="110"/>
      <c r="I5" s="110"/>
      <c r="J5" s="110"/>
      <c r="K5" s="110"/>
      <c r="L5" s="10"/>
      <c r="M5" s="5"/>
    </row>
    <row r="6" spans="1:15" ht="16.2" thickBot="1" x14ac:dyDescent="0.35">
      <c r="A6" s="5"/>
      <c r="B6" s="9"/>
      <c r="C6" s="109" t="s">
        <v>31</v>
      </c>
      <c r="D6" s="109"/>
      <c r="E6" s="109"/>
      <c r="F6" s="109"/>
      <c r="G6" s="109"/>
      <c r="H6" s="109"/>
      <c r="I6" s="109"/>
      <c r="J6" s="109"/>
      <c r="K6" s="109"/>
      <c r="L6" s="10"/>
      <c r="M6" s="5"/>
    </row>
    <row r="7" spans="1:15" s="17" customFormat="1" ht="15.6" x14ac:dyDescent="0.3">
      <c r="A7" s="16"/>
      <c r="B7" s="33"/>
      <c r="C7" s="115" t="s">
        <v>48</v>
      </c>
      <c r="D7" s="116"/>
      <c r="E7" s="116"/>
      <c r="F7" s="116"/>
      <c r="G7" s="116"/>
      <c r="H7" s="116"/>
      <c r="I7" s="116"/>
      <c r="J7" s="116"/>
      <c r="K7" s="117"/>
      <c r="L7" s="18"/>
      <c r="M7" s="16"/>
    </row>
    <row r="8" spans="1:15" ht="16.2" thickBot="1" x14ac:dyDescent="0.35">
      <c r="A8" s="5"/>
      <c r="B8" s="34"/>
      <c r="C8" s="118"/>
      <c r="D8" s="119"/>
      <c r="E8" s="119"/>
      <c r="F8" s="119"/>
      <c r="G8" s="119"/>
      <c r="H8" s="119"/>
      <c r="I8" s="119"/>
      <c r="J8" s="119"/>
      <c r="K8" s="120"/>
      <c r="L8" s="10"/>
      <c r="M8" s="5"/>
    </row>
    <row r="9" spans="1:15" ht="15.6" x14ac:dyDescent="0.3">
      <c r="A9" s="5"/>
      <c r="B9" s="34"/>
      <c r="C9" s="121"/>
      <c r="D9" s="122"/>
      <c r="E9" s="122"/>
      <c r="F9" s="122"/>
      <c r="G9" s="122"/>
      <c r="H9" s="122"/>
      <c r="I9" s="122"/>
      <c r="J9" s="122"/>
      <c r="K9" s="123"/>
      <c r="L9" s="10"/>
      <c r="M9" s="5"/>
    </row>
    <row r="10" spans="1:15" ht="16.2" thickBot="1" x14ac:dyDescent="0.35">
      <c r="A10" s="5"/>
      <c r="B10" s="9"/>
      <c r="C10" s="126" t="s">
        <v>26</v>
      </c>
      <c r="D10" s="127"/>
      <c r="E10" s="127"/>
      <c r="F10" s="127"/>
      <c r="G10" s="127"/>
      <c r="H10" s="127"/>
      <c r="I10" s="127"/>
      <c r="J10" s="127"/>
      <c r="K10" s="128"/>
      <c r="L10" s="10"/>
      <c r="M10" s="5"/>
    </row>
    <row r="11" spans="1:15" ht="30" customHeight="1" x14ac:dyDescent="0.3">
      <c r="A11" s="5"/>
      <c r="B11" s="9"/>
      <c r="C11" s="124" t="s">
        <v>4</v>
      </c>
      <c r="D11" s="113" t="s">
        <v>5</v>
      </c>
      <c r="E11" s="111" t="s">
        <v>6</v>
      </c>
      <c r="F11" s="112"/>
      <c r="G11" s="113" t="s">
        <v>7</v>
      </c>
      <c r="H11" s="113" t="s">
        <v>8</v>
      </c>
      <c r="I11" s="113" t="s">
        <v>9</v>
      </c>
      <c r="J11" s="129" t="s">
        <v>10</v>
      </c>
      <c r="K11" s="131" t="s">
        <v>11</v>
      </c>
      <c r="L11" s="10"/>
      <c r="M11" s="5"/>
    </row>
    <row r="12" spans="1:15" ht="30" customHeight="1" thickBot="1" x14ac:dyDescent="0.35">
      <c r="A12" s="5"/>
      <c r="B12" s="9"/>
      <c r="C12" s="125"/>
      <c r="D12" s="114"/>
      <c r="E12" s="19" t="s">
        <v>12</v>
      </c>
      <c r="F12" s="35" t="s">
        <v>13</v>
      </c>
      <c r="G12" s="114"/>
      <c r="H12" s="114"/>
      <c r="I12" s="114"/>
      <c r="J12" s="130"/>
      <c r="K12" s="132"/>
      <c r="L12" s="10"/>
      <c r="M12" s="5"/>
    </row>
    <row r="13" spans="1:15" s="69" customFormat="1" ht="16.2" thickBot="1" x14ac:dyDescent="0.35">
      <c r="A13" s="63"/>
      <c r="B13" s="64"/>
      <c r="C13" s="65" t="s">
        <v>35</v>
      </c>
      <c r="D13" s="66"/>
      <c r="E13" s="66"/>
      <c r="F13" s="66"/>
      <c r="G13" s="66"/>
      <c r="H13" s="66"/>
      <c r="I13" s="66"/>
      <c r="J13" s="66"/>
      <c r="K13" s="67"/>
      <c r="L13" s="68"/>
      <c r="M13" s="63"/>
    </row>
    <row r="14" spans="1:15" s="69" customFormat="1" ht="15.6" x14ac:dyDescent="0.3">
      <c r="A14" s="63"/>
      <c r="B14" s="64"/>
      <c r="C14" s="70">
        <v>1</v>
      </c>
      <c r="D14" s="20">
        <v>1.1000000000000001</v>
      </c>
      <c r="E14" s="20"/>
      <c r="F14" s="76">
        <f t="shared" ref="F14:F19" si="0">+D14</f>
        <v>1.1000000000000001</v>
      </c>
      <c r="G14" s="21" t="s">
        <v>37</v>
      </c>
      <c r="H14" s="20" t="s">
        <v>38</v>
      </c>
      <c r="I14" s="71">
        <v>2871.1858881231688</v>
      </c>
      <c r="J14" s="75"/>
      <c r="K14" s="72"/>
      <c r="L14" s="68"/>
      <c r="M14" s="63"/>
      <c r="N14" s="60"/>
      <c r="O14" s="74"/>
    </row>
    <row r="15" spans="1:15" s="69" customFormat="1" ht="27.6" x14ac:dyDescent="0.3">
      <c r="A15" s="63"/>
      <c r="B15" s="64"/>
      <c r="C15" s="70">
        <v>2</v>
      </c>
      <c r="D15" s="20">
        <v>1.2</v>
      </c>
      <c r="E15" s="20"/>
      <c r="F15" s="76">
        <f t="shared" si="0"/>
        <v>1.2</v>
      </c>
      <c r="G15" s="21" t="s">
        <v>39</v>
      </c>
      <c r="H15" s="20" t="s">
        <v>40</v>
      </c>
      <c r="I15" s="71">
        <v>3500</v>
      </c>
      <c r="J15" s="75"/>
      <c r="K15" s="72"/>
      <c r="L15" s="68"/>
      <c r="M15" s="63"/>
      <c r="N15" s="77"/>
      <c r="O15" s="74"/>
    </row>
    <row r="16" spans="1:15" s="69" customFormat="1" ht="15.6" x14ac:dyDescent="0.3">
      <c r="A16" s="63"/>
      <c r="B16" s="64"/>
      <c r="C16" s="70">
        <v>3</v>
      </c>
      <c r="D16" s="20">
        <v>1.3</v>
      </c>
      <c r="E16" s="20"/>
      <c r="F16" s="76">
        <f t="shared" si="0"/>
        <v>1.3</v>
      </c>
      <c r="G16" s="21" t="s">
        <v>41</v>
      </c>
      <c r="H16" s="20" t="s">
        <v>40</v>
      </c>
      <c r="I16" s="71">
        <v>3500</v>
      </c>
      <c r="J16" s="75"/>
      <c r="K16" s="72"/>
      <c r="L16" s="68"/>
      <c r="M16" s="63"/>
      <c r="N16" s="60"/>
      <c r="O16" s="74"/>
    </row>
    <row r="17" spans="1:15" s="69" customFormat="1" ht="27.6" x14ac:dyDescent="0.3">
      <c r="A17" s="63"/>
      <c r="B17" s="64"/>
      <c r="C17" s="70">
        <v>4</v>
      </c>
      <c r="D17" s="20">
        <v>1.4</v>
      </c>
      <c r="E17" s="20"/>
      <c r="F17" s="76">
        <f t="shared" si="0"/>
        <v>1.4</v>
      </c>
      <c r="G17" s="21" t="s">
        <v>42</v>
      </c>
      <c r="H17" s="20" t="s">
        <v>43</v>
      </c>
      <c r="I17" s="71">
        <v>35070</v>
      </c>
      <c r="J17" s="75"/>
      <c r="K17" s="72"/>
      <c r="L17" s="68"/>
      <c r="M17" s="63"/>
      <c r="N17" s="60"/>
      <c r="O17" s="74"/>
    </row>
    <row r="18" spans="1:15" s="69" customFormat="1" ht="27.6" x14ac:dyDescent="0.3">
      <c r="A18" s="63"/>
      <c r="B18" s="64"/>
      <c r="C18" s="70">
        <v>5</v>
      </c>
      <c r="D18" s="20">
        <v>1.5</v>
      </c>
      <c r="E18" s="20"/>
      <c r="F18" s="76">
        <f t="shared" si="0"/>
        <v>1.5</v>
      </c>
      <c r="G18" s="21" t="s">
        <v>44</v>
      </c>
      <c r="H18" s="20" t="s">
        <v>43</v>
      </c>
      <c r="I18" s="71">
        <v>35070</v>
      </c>
      <c r="J18" s="75"/>
      <c r="K18" s="72"/>
      <c r="L18" s="68"/>
      <c r="M18" s="63"/>
      <c r="N18" s="60"/>
      <c r="O18" s="74"/>
    </row>
    <row r="19" spans="1:15" s="69" customFormat="1" ht="28.2" thickBot="1" x14ac:dyDescent="0.35">
      <c r="A19" s="63"/>
      <c r="B19" s="64"/>
      <c r="C19" s="70">
        <v>6</v>
      </c>
      <c r="D19" s="20">
        <v>1.6</v>
      </c>
      <c r="E19" s="20"/>
      <c r="F19" s="76">
        <f t="shared" si="0"/>
        <v>1.6</v>
      </c>
      <c r="G19" s="21" t="s">
        <v>45</v>
      </c>
      <c r="H19" s="20" t="s">
        <v>36</v>
      </c>
      <c r="I19" s="71">
        <v>58</v>
      </c>
      <c r="J19" s="75"/>
      <c r="K19" s="72"/>
      <c r="L19" s="68"/>
      <c r="M19" s="63"/>
      <c r="N19" s="73"/>
      <c r="O19" s="74"/>
    </row>
    <row r="20" spans="1:15" s="3" customFormat="1" ht="16.2" thickBot="1" x14ac:dyDescent="0.35">
      <c r="A20" s="11"/>
      <c r="B20" s="12"/>
      <c r="C20" s="105" t="s">
        <v>30</v>
      </c>
      <c r="D20" s="106"/>
      <c r="E20" s="106"/>
      <c r="F20" s="106"/>
      <c r="G20" s="106"/>
      <c r="H20" s="106"/>
      <c r="I20" s="106"/>
      <c r="J20" s="107"/>
      <c r="K20" s="52"/>
      <c r="L20" s="13"/>
      <c r="M20" s="11"/>
      <c r="N20" s="78"/>
      <c r="O20" s="57"/>
    </row>
    <row r="21" spans="1:15" s="3" customFormat="1" ht="16.2" thickBot="1" x14ac:dyDescent="0.35">
      <c r="A21" s="11"/>
      <c r="B21" s="12"/>
      <c r="C21" s="22"/>
      <c r="D21" s="22"/>
      <c r="E21" s="22"/>
      <c r="F21" s="22"/>
      <c r="G21" s="22"/>
      <c r="H21" s="22"/>
      <c r="I21" s="22"/>
      <c r="J21" s="22"/>
      <c r="K21" s="23"/>
      <c r="L21" s="13"/>
      <c r="M21" s="11"/>
      <c r="O21" s="58"/>
    </row>
    <row r="22" spans="1:15" s="3" customFormat="1" ht="30" customHeight="1" x14ac:dyDescent="0.3">
      <c r="A22" s="11"/>
      <c r="B22" s="12"/>
      <c r="C22" s="24"/>
      <c r="D22" s="25"/>
      <c r="E22" s="24"/>
      <c r="F22" s="24"/>
      <c r="G22" s="96" t="s">
        <v>28</v>
      </c>
      <c r="H22" s="97"/>
      <c r="I22" s="97"/>
      <c r="J22" s="98"/>
      <c r="K22" s="53"/>
      <c r="L22" s="13"/>
      <c r="M22" s="11"/>
      <c r="O22" s="59"/>
    </row>
    <row r="23" spans="1:15" s="3" customFormat="1" ht="30" customHeight="1" x14ac:dyDescent="0.3">
      <c r="A23" s="11"/>
      <c r="B23" s="12"/>
      <c r="C23" s="24"/>
      <c r="D23" s="25"/>
      <c r="E23" s="24"/>
      <c r="F23" s="24"/>
      <c r="G23" s="102" t="s">
        <v>18</v>
      </c>
      <c r="H23" s="103"/>
      <c r="I23" s="103"/>
      <c r="J23" s="104"/>
      <c r="K23" s="54"/>
      <c r="L23" s="13"/>
      <c r="M23" s="11"/>
    </row>
    <row r="24" spans="1:15" s="3" customFormat="1" ht="30" customHeight="1" x14ac:dyDescent="0.3">
      <c r="A24" s="11"/>
      <c r="B24" s="12"/>
      <c r="C24" s="24"/>
      <c r="D24" s="26"/>
      <c r="E24" s="26"/>
      <c r="F24" s="26"/>
      <c r="G24" s="102" t="s">
        <v>27</v>
      </c>
      <c r="H24" s="103"/>
      <c r="I24" s="103"/>
      <c r="J24" s="104"/>
      <c r="K24" s="54"/>
      <c r="L24" s="13"/>
      <c r="M24" s="11"/>
    </row>
    <row r="25" spans="1:15" s="3" customFormat="1" ht="30" customHeight="1" x14ac:dyDescent="0.3">
      <c r="A25" s="11"/>
      <c r="B25" s="12"/>
      <c r="C25" s="24"/>
      <c r="D25" s="26"/>
      <c r="E25" s="26"/>
      <c r="F25" s="26"/>
      <c r="G25" s="102" t="s">
        <v>25</v>
      </c>
      <c r="H25" s="103"/>
      <c r="I25" s="103"/>
      <c r="J25" s="104"/>
      <c r="K25" s="54"/>
      <c r="L25" s="13"/>
      <c r="M25" s="11"/>
    </row>
    <row r="26" spans="1:15" s="3" customFormat="1" ht="30" customHeight="1" thickBot="1" x14ac:dyDescent="0.35">
      <c r="A26" s="11"/>
      <c r="B26" s="12"/>
      <c r="C26" s="24"/>
      <c r="D26" s="25"/>
      <c r="E26" s="24"/>
      <c r="F26" s="24"/>
      <c r="G26" s="99" t="s">
        <v>29</v>
      </c>
      <c r="H26" s="100"/>
      <c r="I26" s="100"/>
      <c r="J26" s="101"/>
      <c r="K26" s="55"/>
      <c r="L26" s="13"/>
      <c r="M26" s="11"/>
    </row>
    <row r="27" spans="1:15" s="3" customFormat="1" ht="30" customHeight="1" thickBot="1" x14ac:dyDescent="0.35">
      <c r="A27" s="11"/>
      <c r="B27" s="12"/>
      <c r="C27" s="24"/>
      <c r="D27" s="25"/>
      <c r="E27" s="24"/>
      <c r="F27" s="24"/>
      <c r="G27" s="93" t="s">
        <v>47</v>
      </c>
      <c r="H27" s="94"/>
      <c r="I27" s="94"/>
      <c r="J27" s="95"/>
      <c r="K27" s="56"/>
      <c r="L27" s="13"/>
      <c r="M27" s="11"/>
    </row>
    <row r="28" spans="1:15" s="3" customFormat="1" ht="30" customHeight="1" thickBot="1" x14ac:dyDescent="0.35">
      <c r="A28" s="11"/>
      <c r="B28" s="12"/>
      <c r="C28" s="24"/>
      <c r="D28" s="25"/>
      <c r="E28" s="24"/>
      <c r="F28" s="24"/>
      <c r="G28" s="79"/>
      <c r="H28" s="79"/>
      <c r="I28" s="79"/>
      <c r="J28" s="79"/>
      <c r="K28" s="80"/>
      <c r="L28" s="13"/>
      <c r="M28" s="11"/>
    </row>
    <row r="29" spans="1:15" s="3" customFormat="1" ht="15.6" x14ac:dyDescent="0.3">
      <c r="A29" s="11"/>
      <c r="B29" s="12"/>
      <c r="C29" s="27"/>
      <c r="D29" s="86"/>
      <c r="E29" s="86"/>
      <c r="F29" s="86"/>
      <c r="G29" s="86"/>
      <c r="H29" s="86"/>
      <c r="I29" s="86"/>
      <c r="J29" s="86"/>
      <c r="K29" s="87"/>
      <c r="L29" s="14"/>
      <c r="M29" s="11"/>
    </row>
    <row r="30" spans="1:15" s="3" customFormat="1" ht="46.2" customHeight="1" x14ac:dyDescent="0.3">
      <c r="A30" s="11"/>
      <c r="B30" s="12"/>
      <c r="C30" s="82" t="s">
        <v>14</v>
      </c>
      <c r="D30" s="83"/>
      <c r="E30" s="83"/>
      <c r="F30" s="83"/>
      <c r="G30" s="83"/>
      <c r="H30" s="84" t="s">
        <v>15</v>
      </c>
      <c r="I30" s="84"/>
      <c r="J30" s="84"/>
      <c r="K30" s="43" t="s">
        <v>16</v>
      </c>
      <c r="L30" s="15"/>
      <c r="M30" s="11"/>
    </row>
    <row r="31" spans="1:15" s="3" customFormat="1" ht="32.25" customHeight="1" x14ac:dyDescent="0.3">
      <c r="A31" s="11"/>
      <c r="B31" s="12"/>
      <c r="C31" s="82" t="s">
        <v>17</v>
      </c>
      <c r="D31" s="83"/>
      <c r="E31" s="83"/>
      <c r="F31" s="83"/>
      <c r="G31" s="83"/>
      <c r="H31" s="85" t="s">
        <v>18</v>
      </c>
      <c r="I31" s="85"/>
      <c r="J31" s="44" t="s">
        <v>19</v>
      </c>
      <c r="K31" s="45"/>
      <c r="L31" s="15"/>
      <c r="M31" s="11"/>
    </row>
    <row r="32" spans="1:15" s="3" customFormat="1" ht="30" customHeight="1" x14ac:dyDescent="0.3">
      <c r="A32" s="11"/>
      <c r="B32" s="12"/>
      <c r="C32" s="82" t="s">
        <v>20</v>
      </c>
      <c r="D32" s="83"/>
      <c r="E32" s="83"/>
      <c r="F32" s="83"/>
      <c r="G32" s="83"/>
      <c r="H32" s="90" t="s">
        <v>27</v>
      </c>
      <c r="I32" s="91"/>
      <c r="J32" s="44" t="s">
        <v>21</v>
      </c>
      <c r="K32" s="45"/>
      <c r="L32" s="15"/>
      <c r="M32" s="11"/>
    </row>
    <row r="33" spans="1:13" s="4" customFormat="1" ht="58.5" customHeight="1" x14ac:dyDescent="0.3">
      <c r="A33" s="11"/>
      <c r="B33" s="12"/>
      <c r="C33" s="46"/>
      <c r="E33" s="47"/>
      <c r="F33" s="47"/>
      <c r="G33" s="48"/>
      <c r="H33" s="92" t="s">
        <v>25</v>
      </c>
      <c r="I33" s="85"/>
      <c r="J33" s="44" t="s">
        <v>22</v>
      </c>
      <c r="K33" s="45"/>
      <c r="L33" s="13"/>
      <c r="M33" s="11"/>
    </row>
    <row r="34" spans="1:13" ht="57" customHeight="1" x14ac:dyDescent="0.3">
      <c r="A34" s="5"/>
      <c r="B34" s="9"/>
      <c r="C34" s="49"/>
      <c r="D34" s="50"/>
      <c r="E34" s="50"/>
      <c r="F34" s="50"/>
      <c r="G34" s="51"/>
      <c r="H34" s="85" t="s">
        <v>23</v>
      </c>
      <c r="I34" s="85"/>
      <c r="J34" s="44" t="s">
        <v>24</v>
      </c>
      <c r="K34" s="45"/>
      <c r="L34" s="10"/>
      <c r="M34" s="5"/>
    </row>
    <row r="35" spans="1:13" ht="16.2" thickBot="1" x14ac:dyDescent="0.35">
      <c r="A35" s="5"/>
      <c r="B35" s="9"/>
      <c r="C35" s="32"/>
      <c r="D35" s="30"/>
      <c r="E35" s="30"/>
      <c r="F35" s="30"/>
      <c r="G35" s="31"/>
      <c r="H35" s="88"/>
      <c r="I35" s="88"/>
      <c r="J35" s="88"/>
      <c r="K35" s="89"/>
      <c r="L35" s="10"/>
      <c r="M35" s="5"/>
    </row>
    <row r="36" spans="1:13" ht="76.2" customHeight="1" x14ac:dyDescent="0.3">
      <c r="A36" s="5"/>
      <c r="B36" s="9"/>
      <c r="C36" s="61"/>
      <c r="D36" s="62"/>
      <c r="E36" s="62"/>
      <c r="F36" s="61"/>
      <c r="G36" s="133"/>
      <c r="H36" s="133"/>
      <c r="I36" s="133"/>
      <c r="J36" s="61"/>
      <c r="K36" s="61"/>
      <c r="L36" s="10"/>
      <c r="M36" s="5"/>
    </row>
    <row r="37" spans="1:13" ht="47.25" customHeight="1" x14ac:dyDescent="0.3">
      <c r="A37" s="5"/>
      <c r="B37" s="9"/>
      <c r="C37" s="62"/>
      <c r="D37" s="62"/>
      <c r="E37" s="62"/>
      <c r="F37" s="62"/>
      <c r="G37" s="134" t="s">
        <v>34</v>
      </c>
      <c r="H37" s="134"/>
      <c r="I37" s="134"/>
      <c r="J37" s="62"/>
      <c r="K37" s="62"/>
      <c r="L37" s="10"/>
      <c r="M37" s="5"/>
    </row>
    <row r="38" spans="1:13" ht="16.2" thickBot="1" x14ac:dyDescent="0.35">
      <c r="A38" s="5"/>
      <c r="B38" s="38"/>
      <c r="C38" s="39"/>
      <c r="D38" s="39"/>
      <c r="E38" s="40"/>
      <c r="F38" s="39"/>
      <c r="G38" s="41"/>
      <c r="H38" s="39"/>
      <c r="I38" s="39"/>
      <c r="J38" s="39"/>
      <c r="K38" s="39"/>
      <c r="L38" s="42"/>
      <c r="M38" s="5"/>
    </row>
    <row r="39" spans="1:13" ht="16.2" thickBot="1" x14ac:dyDescent="0.35">
      <c r="A39" s="5"/>
      <c r="B39" s="5"/>
      <c r="C39" s="5"/>
      <c r="D39" s="5"/>
      <c r="E39" s="6"/>
      <c r="F39" s="5"/>
      <c r="G39" s="5"/>
      <c r="H39" s="5"/>
      <c r="I39" s="5"/>
      <c r="J39" s="5"/>
      <c r="K39" s="5"/>
      <c r="L39" s="5"/>
      <c r="M39" s="5"/>
    </row>
  </sheetData>
  <mergeCells count="33">
    <mergeCell ref="C30:G30"/>
    <mergeCell ref="H30:J30"/>
    <mergeCell ref="G36:I36"/>
    <mergeCell ref="G37:I37"/>
    <mergeCell ref="H35:K35"/>
    <mergeCell ref="C31:G31"/>
    <mergeCell ref="H31:I31"/>
    <mergeCell ref="C32:G32"/>
    <mergeCell ref="H32:I32"/>
    <mergeCell ref="H33:I33"/>
    <mergeCell ref="H34:I34"/>
    <mergeCell ref="D29:K29"/>
    <mergeCell ref="G26:J26"/>
    <mergeCell ref="G27:J27"/>
    <mergeCell ref="C20:J20"/>
    <mergeCell ref="G22:J22"/>
    <mergeCell ref="G23:J23"/>
    <mergeCell ref="G24:J24"/>
    <mergeCell ref="G25:J25"/>
    <mergeCell ref="C10:K10"/>
    <mergeCell ref="C3:F3"/>
    <mergeCell ref="C5:K5"/>
    <mergeCell ref="C6:K6"/>
    <mergeCell ref="C7:K8"/>
    <mergeCell ref="C9:K9"/>
    <mergeCell ref="K11:K12"/>
    <mergeCell ref="C11:C12"/>
    <mergeCell ref="D11:D12"/>
    <mergeCell ref="E11:F11"/>
    <mergeCell ref="G11:G12"/>
    <mergeCell ref="H11:H12"/>
    <mergeCell ref="I11:I12"/>
    <mergeCell ref="J11:J12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scale="62" orientation="landscape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FE443E9-12AA-4015-9480-C781B77946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dcmitype/"/>
    <ds:schemaRef ds:uri="http://purl.org/dc/elements/1.1/"/>
    <ds:schemaRef ds:uri="a6cb9e4b-f1d1-4245-83ec-6cad768d538a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 (Entidad)</vt:lpstr>
      <vt:lpstr>PROPUESTA ECONOMICA(Proponente)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María Isabel Q. Salazar</cp:lastModifiedBy>
  <cp:revision/>
  <cp:lastPrinted>2025-04-30T14:31:41Z</cp:lastPrinted>
  <dcterms:created xsi:type="dcterms:W3CDTF">2006-06-27T16:47:25Z</dcterms:created>
  <dcterms:modified xsi:type="dcterms:W3CDTF">2026-05-20T22:48:07Z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