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01"/>
  <workbookPr showInkAnnotation="0" codeName="ThisWorkbook" defaultThemeVersion="124226"/>
  <mc:AlternateContent xmlns:mc="http://schemas.openxmlformats.org/markup-compatibility/2006">
    <mc:Choice Requires="x15">
      <x15ac:absPath xmlns:x15ac="http://schemas.microsoft.com/office/spreadsheetml/2010/11/ac" url="https://icbfgob-my.sharepoint.com/personal/maria_rojasl_icbf_gov_co1/Documents/2026/equipo 4/ESTUDIO DE MERCADO/"/>
    </mc:Choice>
  </mc:AlternateContent>
  <xr:revisionPtr revIDLastSave="14" documentId="8_{0FA68401-C310-4340-97E9-B479EFE43F3C}" xr6:coauthVersionLast="47" xr6:coauthVersionMax="47" xr10:uidLastSave="{40F23D0A-DFC4-4FA6-9733-BE11F1999039}"/>
  <bookViews>
    <workbookView xWindow="-120" yWindow="-120" windowWidth="20730" windowHeight="11040" tabRatio="818" firstSheet="1" activeTab="1" xr2:uid="{00000000-000D-0000-FFFF-FFFF00000000}"/>
  </bookViews>
  <sheets>
    <sheet name="INFO_EMPRESA" sheetId="17" r:id="rId1"/>
    <sheet name="SDC" sheetId="23" r:id="rId2"/>
    <sheet name="OCULTAR" sheetId="18" state="hidden" r:id="rId3"/>
  </sheets>
  <definedNames>
    <definedName name="______xlnm._FilterDatabase">"#REF!"</definedName>
    <definedName name="_____PJ50">#REF!</definedName>
    <definedName name="_____pj51">#REF!</definedName>
    <definedName name="____PJ50">#REF!</definedName>
    <definedName name="____pj51">#REF!</definedName>
    <definedName name="____xlnm._FilterDatabase">"#REF!"</definedName>
    <definedName name="___INDEX_SHEET___ASAP_Utilities">#REF!</definedName>
    <definedName name="___PJ50">#REF!</definedName>
    <definedName name="___pj51">#REF!</definedName>
    <definedName name="___xlnm._FilterDatabase">"#REF!"</definedName>
    <definedName name="__PJ50">#REF!</definedName>
    <definedName name="__pj51">#REF!</definedName>
    <definedName name="__xlnm._FilterDatabase_1">#REF!</definedName>
    <definedName name="_1__123Graph_Aｸﾞﾗﾌ_7" localSheetId="0" hidden="1">#REF!</definedName>
    <definedName name="_1__123Graph_Aｸﾞﾗﾌ_7" localSheetId="1" hidden="1">#REF!</definedName>
    <definedName name="_1__123Graph_Aｸﾞﾗﾌ_7" hidden="1">#REF!</definedName>
    <definedName name="_112233" localSheetId="0" hidden="1">#REF!</definedName>
    <definedName name="_112233" localSheetId="1" hidden="1">#REF!</definedName>
    <definedName name="_112233" hidden="1">#REF!</definedName>
    <definedName name="_112277" localSheetId="0" hidden="1">#REF!</definedName>
    <definedName name="_112277" localSheetId="1" hidden="1">#REF!</definedName>
    <definedName name="_112277" hidden="1">#REF!</definedName>
    <definedName name="_12__123Graph_BCHART_5" localSheetId="0" hidden="1">#REF!</definedName>
    <definedName name="_12__123Graph_BCHART_5" localSheetId="1" hidden="1">#REF!</definedName>
    <definedName name="_12__123Graph_BCHART_5" hidden="1">#REF!</definedName>
    <definedName name="_1222" localSheetId="0" hidden="1">#REF!</definedName>
    <definedName name="_1222" localSheetId="1" hidden="1">#REF!</definedName>
    <definedName name="_1222" hidden="1">#REF!</definedName>
    <definedName name="_13__123Graph_Bｸﾞﾗﾌ_7" localSheetId="0" hidden="1">#REF!</definedName>
    <definedName name="_13__123Graph_Bｸﾞﾗﾌ_7" localSheetId="1" hidden="1">#REF!</definedName>
    <definedName name="_13__123Graph_Bｸﾞﾗﾌ_7" hidden="1">#REF!</definedName>
    <definedName name="_14__123Graph_Cｸﾞﾗﾌ_7" localSheetId="0" hidden="1">#REF!</definedName>
    <definedName name="_14__123Graph_Cｸﾞﾗﾌ_7" localSheetId="1" hidden="1">#REF!</definedName>
    <definedName name="_14__123Graph_Cｸﾞﾗﾌ_7" hidden="1">#REF!</definedName>
    <definedName name="_15__123Graph_Dｸﾞﾗﾌ_7" localSheetId="0" hidden="1">#REF!</definedName>
    <definedName name="_15__123Graph_Dｸﾞﾗﾌ_7" localSheetId="1" hidden="1">#REF!</definedName>
    <definedName name="_15__123Graph_Dｸﾞﾗﾌ_7" hidden="1">#REF!</definedName>
    <definedName name="_16__123Graph_Eｸﾞﾗﾌ_7" localSheetId="0" hidden="1">#REF!</definedName>
    <definedName name="_16__123Graph_Eｸﾞﾗﾌ_7" localSheetId="1" hidden="1">#REF!</definedName>
    <definedName name="_16__123Graph_Eｸﾞﾗﾌ_7" hidden="1">#REF!</definedName>
    <definedName name="_17__123Graph_Fｸﾞﾗﾌ_7" localSheetId="0" hidden="1">#REF!</definedName>
    <definedName name="_17__123Graph_Fｸﾞﾗﾌ_7" localSheetId="1" hidden="1">#REF!</definedName>
    <definedName name="_17__123Graph_Fｸﾞﾗﾌ_7" hidden="1">#REF!</definedName>
    <definedName name="_21" localSheetId="0" hidden="1">#REF!</definedName>
    <definedName name="_21" localSheetId="1" hidden="1">#REF!</definedName>
    <definedName name="_21" hidden="1">#REF!</definedName>
    <definedName name="_25" localSheetId="0" hidden="1">#REF!</definedName>
    <definedName name="_25" localSheetId="1" hidden="1">#REF!</definedName>
    <definedName name="_25" hidden="1">#REF!</definedName>
    <definedName name="_29" localSheetId="0" hidden="1">#REF!</definedName>
    <definedName name="_29" localSheetId="1" hidden="1">#REF!</definedName>
    <definedName name="_29" hidden="1">#REF!</definedName>
    <definedName name="_456" localSheetId="0"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APU221">#REF!</definedName>
    <definedName name="_APU465">#REF!</definedName>
    <definedName name="_Fill" localSheetId="0" hidden="1">#REF!</definedName>
    <definedName name="_Fill" localSheetId="1" hidden="1">#REF!</definedName>
    <definedName name="_Fill" hidden="1">#REF!</definedName>
    <definedName name="_xlnm._FilterDatabase" localSheetId="0" hidden="1">INFO_EMPRESA!$B$28:$AX$28</definedName>
    <definedName name="_xlnm._FilterDatabase" localSheetId="2" hidden="1">OCULTAR!$A$20:$C$515</definedName>
    <definedName name="_xlnm._FilterDatabase" localSheetId="1" hidden="1">#REF!</definedName>
    <definedName name="_xlnm._FilterDatabase" hidden="1">#REF!</definedName>
    <definedName name="_ftn1" localSheetId="1">SDC!#REF!</definedName>
    <definedName name="_ftn2" localSheetId="1">SDC!#REF!</definedName>
    <definedName name="_ftn3" localSheetId="1">SDC!#REF!</definedName>
    <definedName name="_ftnref1" localSheetId="1">SDC!#REF!</definedName>
    <definedName name="_ftnref2" localSheetId="1">SDC!#REF!</definedName>
    <definedName name="_ftnref3" localSheetId="1">SDC!#REF!</definedName>
    <definedName name="_NDC1" localSheetId="0" hidden="1">{"'内訳表'!$B$2:$N$64"}</definedName>
    <definedName name="_NDC1" localSheetId="1" hidden="1">{"'内訳表'!$B$2:$N$64"}</definedName>
    <definedName name="_NDC1" hidden="1">{"'内訳表'!$B$2:$N$64"}</definedName>
    <definedName name="_Order1" hidden="1">0</definedName>
    <definedName name="_Order2" hidden="1">255</definedName>
    <definedName name="_PJ50">#REF!</definedName>
    <definedName name="_pj51">#REF!</definedName>
    <definedName name="_r3d" localSheetId="0"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1" hidden="1">#REF!</definedName>
    <definedName name="´p" hidden="1">#REF!</definedName>
    <definedName name="¿Quiénes_están_inscritos_dentro_del_sistema__incluye_desinscr___">#REF!</definedName>
    <definedName name="A">#REF!</definedName>
    <definedName name="A_impresión_IM">#REF!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localSheetId="1" hidden="1">#REF!</definedName>
    <definedName name="aaaa" hidden="1">#REF!</definedName>
    <definedName name="ABF" localSheetId="0" hidden="1">#REF!</definedName>
    <definedName name="ABF" localSheetId="1" hidden="1">#REF!</definedName>
    <definedName name="ABF" hidden="1">#REF!</definedName>
    <definedName name="absc">#N/A</definedName>
    <definedName name="AccessDatabase" hidden="1">"C:\My Documents\New MMR\INPUT.mdb"</definedName>
    <definedName name="ACCV" localSheetId="0" hidden="1">#REF!</definedName>
    <definedName name="ACCV" localSheetId="1" hidden="1">#REF!</definedName>
    <definedName name="ACCV" hidden="1">#REF!</definedName>
    <definedName name="ActividadRE">#REF!</definedName>
    <definedName name="admining">#REF!</definedName>
    <definedName name="adoq">#REF!</definedName>
    <definedName name="ADSF" localSheetId="0" hidden="1">#REF!</definedName>
    <definedName name="ADSF" localSheetId="1" hidden="1">#REF!</definedName>
    <definedName name="ADSF" hidden="1">#REF!</definedName>
    <definedName name="afdgbva" localSheetId="0" hidden="1">{#N/A,#N/A,TRUE,"Report"}</definedName>
    <definedName name="afdgbva" localSheetId="1" hidden="1">{#N/A,#N/A,TRUE,"Report"}</definedName>
    <definedName name="afdgbva" hidden="1">{#N/A,#N/A,TRUE,"Report"}</definedName>
    <definedName name="aga" localSheetId="0" hidden="1">{#N/A,#N/A,TRUE,"Report"}</definedName>
    <definedName name="aga" localSheetId="1" hidden="1">{#N/A,#N/A,TRUE,"Report"}</definedName>
    <definedName name="aga" hidden="1">{#N/A,#N/A,TRUE,"Report"}</definedName>
    <definedName name="AGHFD" localSheetId="0" hidden="1">#REF!</definedName>
    <definedName name="AGHFD" localSheetId="1" hidden="1">#REF!</definedName>
    <definedName name="AGHFD" hidden="1">#REF!</definedName>
    <definedName name="alc">#REF!</definedName>
    <definedName name="alejo" localSheetId="1" hidden="1">#REF!</definedName>
    <definedName name="alejo" hidden="1">#REF!</definedName>
    <definedName name="alim_int">#REF!</definedName>
    <definedName name="alim_ppal">#REF!</definedName>
    <definedName name="Alim_rem">#REF!</definedName>
    <definedName name="ALMUERZO">#REF!</definedName>
    <definedName name="almuerzocena">#REF!</definedName>
    <definedName name="alo_int">#REF!</definedName>
    <definedName name="alo_ppal">#REF!</definedName>
    <definedName name="alo_rem">#REF!</definedName>
    <definedName name="alq10k">#REF!</definedName>
    <definedName name="alq20k">#REF!</definedName>
    <definedName name="alq225k">#REF!</definedName>
    <definedName name="alq3k">#REF!</definedName>
    <definedName name="alq40k">#REF!</definedName>
    <definedName name="alq6k">#REF!</definedName>
    <definedName name="alq80k">#REF!</definedName>
    <definedName name="AMAZONAS">#REF!</definedName>
    <definedName name="ANSSR" localSheetId="1">#REF!</definedName>
    <definedName name="ANSSR">#REF!</definedName>
    <definedName name="ANSSRV2" localSheetId="1">#REF!</definedName>
    <definedName name="ANSSRV2">#REF!</definedName>
    <definedName name="ANSSRV3" localSheetId="1">#REF!</definedName>
    <definedName name="ANSSRV3">#REF!</definedName>
    <definedName name="ANTIOQUIA">#REF!</definedName>
    <definedName name="año1" localSheetId="0">#REF!</definedName>
    <definedName name="año1">#REF!</definedName>
    <definedName name="AÑOWUIE">#REF!</definedName>
    <definedName name="APLICA" localSheetId="1">#REF!</definedName>
    <definedName name="APLICA">INFO_EMPRESA!$BI$48:$BI$50</definedName>
    <definedName name="APLICA." localSheetId="1">#REF!</definedName>
    <definedName name="APLICA.">INFO_EMPRESA!$BJ$48:$BJ$50</definedName>
    <definedName name="APU">#REF!</definedName>
    <definedName name="APU221.1">#REF!</definedName>
    <definedName name="APU221.2">#REF!</definedName>
    <definedName name="ARAUCA">#REF!</definedName>
    <definedName name="_xlnm.Print_Area" localSheetId="0">INFO_EMPRESA!$B$2:$AP$63</definedName>
    <definedName name="_xlnm.Print_Area" localSheetId="1">SDC!$A$1:$F$18</definedName>
    <definedName name="_xlnm.Print_Area">#REF!</definedName>
    <definedName name="asdfñk">#REF!</definedName>
    <definedName name="ass2wq2" localSheetId="1" hidden="1">#REF!</definedName>
    <definedName name="ass2wq2" hidden="1">#REF!</definedName>
    <definedName name="ATGHH" localSheetId="0" hidden="1">#REF!</definedName>
    <definedName name="ATGHH" localSheetId="1" hidden="1">#REF!</definedName>
    <definedName name="ATGHH" hidden="1">#REF!</definedName>
    <definedName name="ATLANTICO">#REF!</definedName>
    <definedName name="auto1">#REF!</definedName>
    <definedName name="auto2">#REF!</definedName>
    <definedName name="autotra50k">#REF!</definedName>
    <definedName name="AVBC" localSheetId="0" hidden="1">#REF!</definedName>
    <definedName name="AVBC" localSheetId="1" hidden="1">#REF!</definedName>
    <definedName name="AVBC" hidden="1">#REF!</definedName>
    <definedName name="AXCC" localSheetId="0" hidden="1">#REF!</definedName>
    <definedName name="AXCC" localSheetId="1" hidden="1">#REF!</definedName>
    <definedName name="AXCC" hidden="1">#REF!</definedName>
    <definedName name="AXX" localSheetId="0" hidden="1">#REF!</definedName>
    <definedName name="AXX" localSheetId="1" hidden="1">#REF!</definedName>
    <definedName name="AXX" hidden="1">#REF!</definedName>
    <definedName name="Aグラフ" localSheetId="0" hidden="1">#REF!</definedName>
    <definedName name="Aグラフ" localSheetId="1" hidden="1">#REF!</definedName>
    <definedName name="Aグラフ" hidden="1">#REF!</definedName>
    <definedName name="b">#REF!</definedName>
    <definedName name="b12v100a">#REF!</definedName>
    <definedName name="b12v120a">#REF!</definedName>
    <definedName name="b12v200a">#REF!</definedName>
    <definedName name="b12v55a">#REF!</definedName>
    <definedName name="b12v90a">#REF!</definedName>
    <definedName name="badb" localSheetId="0"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_xlnm.Database">#REF!</definedName>
    <definedName name="bat_adic_10k_5y">#REF!</definedName>
    <definedName name="bat_adic_15k_5y">#REF!</definedName>
    <definedName name="bat_adic_20k_5y">#REF!</definedName>
    <definedName name="bat_adic_250k_5y">#REF!</definedName>
    <definedName name="bat_adic_3k_5y">#REF!</definedName>
    <definedName name="bat_adic_40k_5y">#REF!</definedName>
    <definedName name="bat_adic_6k_5y">#REF!</definedName>
    <definedName name="bat10m15k">#REF!</definedName>
    <definedName name="bat10m20k">#REF!</definedName>
    <definedName name="bat10m250k">#REF!</definedName>
    <definedName name="bat10m40k">#REF!</definedName>
    <definedName name="bat10m60k">#REF!</definedName>
    <definedName name="bbb" localSheetId="1">#REF!</definedName>
    <definedName name="bbb">#REF!</definedName>
    <definedName name="bn" localSheetId="0" hidden="1">{"'内訳表'!$B$2:$N$64"}</definedName>
    <definedName name="bn" localSheetId="1" hidden="1">{"'内訳表'!$B$2:$N$64"}</definedName>
    <definedName name="bn" hidden="1">{"'内訳表'!$B$2:$N$64"}</definedName>
    <definedName name="BOLIVAR">#REF!</definedName>
    <definedName name="Ｂグラフ" localSheetId="0" hidden="1">#REF!</definedName>
    <definedName name="Ｂグラフ" localSheetId="1" hidden="1">#REF!</definedName>
    <definedName name="Ｂグラフ" hidden="1">#REF!</definedName>
    <definedName name="C_">#REF!</definedName>
    <definedName name="cable10">#REF!</definedName>
    <definedName name="CajaDespacho">#REF!</definedName>
    <definedName name="CALDAS">#REF!</definedName>
    <definedName name="CALENDARIO" localSheetId="0">#REF!</definedName>
    <definedName name="CALENDARIO">#REF!</definedName>
    <definedName name="Calidad">#REF!</definedName>
    <definedName name="Calidad_1">"['file://172.16.9.31/ArchivosICBF/DIRECCION%20TECNICA%20ICBF/Archivos%20FONADE/COSTEO%20DIAGNOSTICOS.xlsm'#$PERSONAL.$P$58]"</definedName>
    <definedName name="camioneta">#REF!</definedName>
    <definedName name="Campamento">#REF!</definedName>
    <definedName name="Campamento_1">"['file://172.16.9.31/ArchivosICBF/DIRECCION%20TECNICA%20ICBF/Archivos%20FONADE/COSTEO%20DIAGNOSTICOS.xlsm'#$PERSONAL.$P$122]"</definedName>
    <definedName name="CANT">#REF!</definedName>
    <definedName name="CAQUETÁ">#REF!</definedName>
    <definedName name="cargabi">#REF!</definedName>
    <definedName name="cargamono">#REF!</definedName>
    <definedName name="cargatri">#REF!</definedName>
    <definedName name="CASANARE">#REF!</definedName>
    <definedName name="CAUCA">#REF!</definedName>
    <definedName name="CCCCCC">#REF!</definedName>
    <definedName name="ccto210">#REF!</definedName>
    <definedName name="CESAR">#REF!</definedName>
    <definedName name="chasisst40">#REF!</definedName>
    <definedName name="CHOCO">#REF!</definedName>
    <definedName name="CIUDADES">#REF!</definedName>
    <definedName name="Comercio" localSheetId="1">#REF!</definedName>
    <definedName name="Comercio">OCULTAR!$F$14:$G$17</definedName>
    <definedName name="confapre">#REF!</definedName>
    <definedName name="CÓRDOBA">#REF!</definedName>
    <definedName name="correct">#REF!</definedName>
    <definedName name="CostoDirectoObra">#REF!</definedName>
    <definedName name="cto_10k_5x8_2vis_int">#REF!</definedName>
    <definedName name="cto_10k_5x8_2vis_mrem">#REF!</definedName>
    <definedName name="cto_10k_5x8_2vis_ppal">#REF!</definedName>
    <definedName name="cto_10k_5x8_2vis_rem">#REF!</definedName>
    <definedName name="cto_120k_5x8_2vis_ppal">#REF!</definedName>
    <definedName name="cto_20k_5x8_2vis_int">#REF!</definedName>
    <definedName name="cto_20k_5x8_2vis_mrem">#REF!</definedName>
    <definedName name="cto_20k_5x8_2vis_ppal">#REF!</definedName>
    <definedName name="cto_20k_5x8_2vis_rem">#REF!</definedName>
    <definedName name="cto_225k_5x8_2vis_ppal">#REF!</definedName>
    <definedName name="cto_3k_5x8_2vis_int">#REF!</definedName>
    <definedName name="cto_3k_5x8_2vis_mrem">#REF!</definedName>
    <definedName name="cto_3k_5x8_2vis_ppal">#REF!</definedName>
    <definedName name="cto_3k_5x8_2vis_rem">#REF!</definedName>
    <definedName name="cto_40k_5x8_2vis_ppal">#REF!</definedName>
    <definedName name="cto_6k_5x8_2vis_int">#REF!</definedName>
    <definedName name="cto_6k_5x8_2vis_mrem">#REF!</definedName>
    <definedName name="cto_6k_5x8_2vis_ppal">#REF!</definedName>
    <definedName name="cto_6k_5x8_2vis_rem">#REF!</definedName>
    <definedName name="cto_80k_5x8_2vis_ppal">#REF!</definedName>
    <definedName name="cto5x8">#REF!</definedName>
    <definedName name="cto7x24">#REF!</definedName>
    <definedName name="CuantostieneEdSuperior">#REF!</definedName>
    <definedName name="Ｃグラフ" localSheetId="0" hidden="1">#REF!</definedName>
    <definedName name="Ｃグラフ" localSheetId="1" hidden="1">#REF!</definedName>
    <definedName name="Ｃグラフ" hidden="1">#REF!</definedName>
    <definedName name="dasd" localSheetId="0" hidden="1">#REF!</definedName>
    <definedName name="dasd" localSheetId="1" hidden="1">#REF!</definedName>
    <definedName name="dasd" hidden="1">#REF!</definedName>
    <definedName name="datos">#REF!</definedName>
    <definedName name="dctotransf">#REF!</definedName>
    <definedName name="DD">#REF!</definedName>
    <definedName name="Decision" localSheetId="0">#REF!</definedName>
    <definedName name="Decision" localSheetId="1">#REF!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CEER" hidden="1">#REF!</definedName>
    <definedName name="DFG" localSheetId="0" hidden="1">#REF!</definedName>
    <definedName name="DFG" localSheetId="1" hidden="1">#REF!</definedName>
    <definedName name="DFG" hidden="1">#REF!</definedName>
    <definedName name="dfgd56" localSheetId="0"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0" hidden="1">#REF!</definedName>
    <definedName name="DFGH" localSheetId="1" hidden="1">#REF!</definedName>
    <definedName name="DFGH" hidden="1">#REF!</definedName>
    <definedName name="dfhdf" localSheetId="1" hidden="1">#REF!</definedName>
    <definedName name="dfhdf" hidden="1">#REF!</definedName>
    <definedName name="DFSG" localSheetId="0" hidden="1">#REF!</definedName>
    <definedName name="DFSG" localSheetId="1" hidden="1">#REF!</definedName>
    <definedName name="DFSG" hidden="1">#REF!</definedName>
    <definedName name="dgb" localSheetId="0" hidden="1">{"'内訳表'!$B$2:$N$64"}</definedName>
    <definedName name="dgb" localSheetId="1" hidden="1">{"'内訳表'!$B$2:$N$64"}</definedName>
    <definedName name="dgb" hidden="1">{"'内訳表'!$B$2:$N$64"}</definedName>
    <definedName name="dhb" localSheetId="0" hidden="1">{"'内訳表'!$B$2:$N$64"}</definedName>
    <definedName name="dhb" localSheetId="1" hidden="1">{"'内訳表'!$B$2:$N$64"}</definedName>
    <definedName name="dhb" hidden="1">{"'内訳表'!$B$2:$N$64"}</definedName>
    <definedName name="diasmes">#REF!</definedName>
    <definedName name="diego">#REF!</definedName>
    <definedName name="diego1">#REF!</definedName>
    <definedName name="DISTRIBUCIONPORTIPOCONTRATO">#REF!</definedName>
    <definedName name="dolarnal">#REF!</definedName>
    <definedName name="dszgre" localSheetId="0"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ur10kint">#REF!</definedName>
    <definedName name="dur10kppal">#REF!</definedName>
    <definedName name="dur10krem">#REF!</definedName>
    <definedName name="dur120kint">#REF!</definedName>
    <definedName name="dur120kppal">#REF!</definedName>
    <definedName name="dur120krem">#REF!</definedName>
    <definedName name="dur20kint">#REF!</definedName>
    <definedName name="dur20kppal">#REF!</definedName>
    <definedName name="dur20krem">#REF!</definedName>
    <definedName name="dur225kint">#REF!</definedName>
    <definedName name="dur225kppal">#REF!</definedName>
    <definedName name="dur3kint">#REF!</definedName>
    <definedName name="dur3kppal">#REF!</definedName>
    <definedName name="dur3krem">#REF!</definedName>
    <definedName name="dur40kint">#REF!</definedName>
    <definedName name="dur40kppal">#REF!</definedName>
    <definedName name="dur40krem">#REF!</definedName>
    <definedName name="dur6kint">#REF!</definedName>
    <definedName name="dur6kppal">#REF!</definedName>
    <definedName name="dur6krem">#REF!</definedName>
    <definedName name="dur80kint">#REF!</definedName>
    <definedName name="dur80kppal">#REF!</definedName>
    <definedName name="dur80krem">#REF!</definedName>
    <definedName name="durdiag12trppal">#REF!</definedName>
    <definedName name="durdiag15trppal">#REF!</definedName>
    <definedName name="durdiag2trint">#REF!</definedName>
    <definedName name="durdiag2trppal">#REF!</definedName>
    <definedName name="durdiag30trppal">#REF!</definedName>
    <definedName name="durdiag4trppal">#REF!</definedName>
    <definedName name="durdiag6trppal">#REF!</definedName>
    <definedName name="durhseqint">#REF!</definedName>
    <definedName name="durhseqppal">#REF!</definedName>
    <definedName name="durhseqrem">#REF!</definedName>
    <definedName name="durmto12tr">#REF!</definedName>
    <definedName name="durmto15tr">#REF!</definedName>
    <definedName name="durmto2tr">#REF!</definedName>
    <definedName name="durmto2trint">#REF!</definedName>
    <definedName name="durmto30tr">#REF!</definedName>
    <definedName name="durmto4tr">#REF!</definedName>
    <definedName name="durmto6tr">#REF!</definedName>
    <definedName name="dxhm" localSheetId="0"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localSheetId="1" hidden="1">#REF!</definedName>
    <definedName name="Ｄグラフ" hidden="1">#REF!</definedName>
    <definedName name="eagrbve" localSheetId="0" hidden="1">{"'内訳表'!$B$2:$N$64"}</definedName>
    <definedName name="eagrbve" localSheetId="1" hidden="1">{"'内訳表'!$B$2:$N$64"}</definedName>
    <definedName name="eagrbve" hidden="1">{"'内訳表'!$B$2:$N$64"}</definedName>
    <definedName name="eargbwrg" localSheetId="0" hidden="1">{"'内訳表'!$B$2:$N$64"}</definedName>
    <definedName name="eargbwrg" localSheetId="1" hidden="1">{"'内訳表'!$B$2:$N$64"}</definedName>
    <definedName name="eargbwrg" hidden="1">{"'内訳表'!$B$2:$N$64"}</definedName>
    <definedName name="Ed_cons_empr_CodEntidad">#REF!</definedName>
    <definedName name="Ed_emp_codemp">#REF!</definedName>
    <definedName name="EdSuperior2">#REF!</definedName>
    <definedName name="EdSuperior3">#REF!</definedName>
    <definedName name="EE" localSheetId="0"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_tri">#REF!</definedName>
    <definedName name="Empresa">#REF!</definedName>
    <definedName name="Ensayos">#REF!</definedName>
    <definedName name="Ensayos_1">"['file://172.16.9.31/ArchivosICBF/DIRECCION%20TECNICA%20ICBF/Archivos%20FONADE/COSTEO%20DIAGNOSTICOS.xlsm'#$PERSONAL.$P$100]"</definedName>
    <definedName name="EQUIPO">#REF!</definedName>
    <definedName name="EstadoMadCabFamilia">#REF!</definedName>
    <definedName name="Estrategia">#REF!</definedName>
    <definedName name="esxtwarrups">#REF!</definedName>
    <definedName name="ET" localSheetId="0"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0">#REF!</definedName>
    <definedName name="EUR">#REF!</definedName>
    <definedName name="EXCROC">#REF!</definedName>
    <definedName name="ext10k_1y">#REF!</definedName>
    <definedName name="ext15k_1y">#REF!</definedName>
    <definedName name="ext20k_1y">#REF!</definedName>
    <definedName name="ext250k_1y">#REF!</definedName>
    <definedName name="ext3k_1y">#REF!</definedName>
    <definedName name="ext40k_1y">#REF!</definedName>
    <definedName name="ext60k_1y">#REF!</definedName>
    <definedName name="ext6k_1y">#REF!</definedName>
    <definedName name="Ｅグラフ" localSheetId="0" hidden="1">#REF!</definedName>
    <definedName name="Ｅグラフ" localSheetId="1"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#REF!</definedName>
    <definedName name="fdfd" localSheetId="0"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localSheetId="1" hidden="1">#REF!</definedName>
    <definedName name="FDG" hidden="1">#REF!</definedName>
    <definedName name="fecha_fin_servicio" localSheetId="0">#REF!</definedName>
    <definedName name="fecha_fin_servicio">#REF!</definedName>
    <definedName name="fecha_inicio_servicio" localSheetId="0">#REF!</definedName>
    <definedName name="fecha_inicio_servicio">#REF!</definedName>
    <definedName name="ff" localSheetId="0" hidden="1">{#N/A,#N/A,TRUE,"Report"}</definedName>
    <definedName name="ff" localSheetId="1"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localSheetId="1"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1">#REF!</definedName>
    <definedName name="FSFSF">#REF!</definedName>
    <definedName name="fsmnfs" localSheetId="0"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#REF!</definedName>
    <definedName name="FUENTES">#REF!</definedName>
    <definedName name="Funcionario">#REF!</definedName>
    <definedName name="Ｆグラフ" localSheetId="0" hidden="1">#REF!</definedName>
    <definedName name="Ｆグラフ" localSheetId="1"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localSheetId="1" hidden="1">#REF!</definedName>
    <definedName name="GFH" hidden="1">#REF!</definedName>
    <definedName name="gfhh">#REF!</definedName>
    <definedName name="GiasCertificado">#REF!</definedName>
    <definedName name="GKJDGDIJZ">"Imagen 3"</definedName>
    <definedName name="GRUPO" localSheetId="1">#REF!</definedName>
    <definedName name="GRUPO">INFO_EMPRESA!$BF$48:$BF$50</definedName>
    <definedName name="GRUPO1">#REF!</definedName>
    <definedName name="GRUPO2">#REF!</definedName>
    <definedName name="GruporUPS">#REF!</definedName>
    <definedName name="GUAINÍA">#REF!</definedName>
    <definedName name="GUAVIARE">#REF!</definedName>
    <definedName name="herramienta">#REF!</definedName>
    <definedName name="HFGHGFH3">#REF!</definedName>
    <definedName name="hhjn" localSheetId="0"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localSheetId="1"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JA1">#REF!</definedName>
    <definedName name="Horas">#REF!</definedName>
    <definedName name="Horas_Disponibles" localSheetId="1">#REF!</definedName>
    <definedName name="Horas_Disponibles">#REF!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orasdia">#REF!</definedName>
    <definedName name="hrgc">#REF!</definedName>
    <definedName name="hsf" localSheetId="0" hidden="1">{"'内訳表'!$B$2:$N$64"}</definedName>
    <definedName name="hsf" localSheetId="1" hidden="1">{"'内訳表'!$B$2:$N$64"}</definedName>
    <definedName name="hsf" hidden="1">{"'内訳表'!$B$2:$N$64"}</definedName>
    <definedName name="HTML_CodePage" localSheetId="0" hidden="1">1252</definedName>
    <definedName name="HTML_CodePage" hidden="1">932</definedName>
    <definedName name="HTML_Control" localSheetId="0" hidden="1">{"'Planner Cell based'!$A$1:$H$142"}</definedName>
    <definedName name="HTML_Control" localSheetId="1" hidden="1">{"'内訳表'!$B$2:$N$64"}</definedName>
    <definedName name="HTML_Control" hidden="1">{"'内訳表'!$B$2:$N$64"}</definedName>
    <definedName name="HTML_Description" hidden="1">""</definedName>
    <definedName name="HTML_Email" hidden="1">""</definedName>
    <definedName name="HTML_Header" localSheetId="0" hidden="1">"Planner Cell based"</definedName>
    <definedName name="HTML_Header" hidden="1">"内訳表"</definedName>
    <definedName name="HTML_LastUpdate" localSheetId="0" hidden="1">"24.08.2001"</definedName>
    <definedName name="HTML_LastUpdate" hidden="1">"99/12/27"</definedName>
    <definedName name="HTML_LineAfter" hidden="1">FALSE</definedName>
    <definedName name="HTML_LineBefore" hidden="1">FALSE</definedName>
    <definedName name="HTML_Name" localSheetId="0" hidden="1">"OEN NT-Netz"</definedName>
    <definedName name="HTML_Name" hidden="1">"Kenji Fujimori"</definedName>
    <definedName name="HTML_OBDlg2" hidden="1">TRUE</definedName>
    <definedName name="HTML_OBDlg4" hidden="1">TRUE</definedName>
    <definedName name="HTML_OS" hidden="1">0</definedName>
    <definedName name="HTML_PathFile" localSheetId="0" hidden="1">"F:\TV 4\Ebner\MeinHTML.htm"</definedName>
    <definedName name="HTML_PathFile" hidden="1">"A:\My Documents\MyHTML.htm"</definedName>
    <definedName name="HTML_Title" localSheetId="0" hidden="1">"Ang-ACI8-CB_neu230801 TDM"</definedName>
    <definedName name="HTML_Title" hidden="1">"BT21Rev4"</definedName>
    <definedName name="HUILA">#REF!</definedName>
    <definedName name="I">#REF!</definedName>
    <definedName name="IF">#REF!</definedName>
    <definedName name="ii" localSheetId="0" hidden="1">{"'内訳表'!$B$2:$N$64"}</definedName>
    <definedName name="ii" localSheetId="1" hidden="1">{"'内訳表'!$B$2:$N$64"}</definedName>
    <definedName name="ii" hidden="1">{"'内訳表'!$B$2:$N$64"}</definedName>
    <definedName name="import">#REF!</definedName>
    <definedName name="inc_ipcSMMLV">#REF!</definedName>
    <definedName name="inc_smmlv">#REF!</definedName>
    <definedName name="inca2019">#REF!</definedName>
    <definedName name="Incre">#REF!</definedName>
    <definedName name="INCREMENTO">#REF!</definedName>
    <definedName name="INCREMENTOS">#REF!</definedName>
    <definedName name="inctiq">#REF!</definedName>
    <definedName name="Indemnizacion">#REF!</definedName>
    <definedName name="Índice" localSheetId="1">#REF!</definedName>
    <definedName name="Índice">#REF!</definedName>
    <definedName name="inf">#REF!</definedName>
    <definedName name="INFG">#REF!</definedName>
    <definedName name="InfLaboral">#REF!</definedName>
    <definedName name="InfLabrl">#REF!</definedName>
    <definedName name="Info_Prazo_do_contrato" localSheetId="0">#REF!</definedName>
    <definedName name="Info_Prazo_do_contrato">#REF!</definedName>
    <definedName name="Inicio10" localSheetId="1">#REF!</definedName>
    <definedName name="Inicio10">#REF!</definedName>
    <definedName name="Inicio11" localSheetId="1">#REF!</definedName>
    <definedName name="Inicio11">#REF!</definedName>
    <definedName name="Inicio12" localSheetId="1">#REF!</definedName>
    <definedName name="Inicio12">#REF!</definedName>
    <definedName name="Inicio13" localSheetId="1">#REF!</definedName>
    <definedName name="Inicio13">#REF!</definedName>
    <definedName name="Inicio14" localSheetId="1">#REF!</definedName>
    <definedName name="Inicio14">#REF!</definedName>
    <definedName name="Inicio15" localSheetId="1">#REF!</definedName>
    <definedName name="Inicio15">#REF!</definedName>
    <definedName name="Inicio16" localSheetId="1">#REF!</definedName>
    <definedName name="Inicio16">#REF!</definedName>
    <definedName name="Inicio17" localSheetId="1">#REF!</definedName>
    <definedName name="Inicio17">#REF!</definedName>
    <definedName name="Inicio18" localSheetId="1">#REF!</definedName>
    <definedName name="Inicio18">#REF!</definedName>
    <definedName name="Inicio19" localSheetId="1">#REF!</definedName>
    <definedName name="Inicio19">#REF!</definedName>
    <definedName name="Inicio2" localSheetId="1">#REF!</definedName>
    <definedName name="Inicio2">#REF!</definedName>
    <definedName name="Inicio20" localSheetId="1">#REF!</definedName>
    <definedName name="Inicio20">#REF!</definedName>
    <definedName name="Inicio21" localSheetId="1">#REF!</definedName>
    <definedName name="Inicio21">#REF!</definedName>
    <definedName name="Inicio22" localSheetId="1">#REF!</definedName>
    <definedName name="Inicio22">#REF!</definedName>
    <definedName name="Inicio23" localSheetId="1">#REF!</definedName>
    <definedName name="Inicio23">#REF!</definedName>
    <definedName name="Inicio24" localSheetId="1">#REF!</definedName>
    <definedName name="Inicio24">#REF!</definedName>
    <definedName name="Inicio25" localSheetId="1">#REF!</definedName>
    <definedName name="Inicio25">#REF!</definedName>
    <definedName name="Inicio26" localSheetId="1">#REF!</definedName>
    <definedName name="Inicio26">#REF!</definedName>
    <definedName name="Inicio27" localSheetId="1">#REF!</definedName>
    <definedName name="Inicio27">#REF!</definedName>
    <definedName name="Inicio28" localSheetId="1">#REF!</definedName>
    <definedName name="Inicio28">#REF!</definedName>
    <definedName name="Inicio29" localSheetId="1">#REF!</definedName>
    <definedName name="Inicio29">#REF!</definedName>
    <definedName name="Inicio3" localSheetId="1">#REF!</definedName>
    <definedName name="Inicio3">#REF!</definedName>
    <definedName name="Inicio30" localSheetId="1">#REF!</definedName>
    <definedName name="Inicio30">#REF!</definedName>
    <definedName name="Inicio31" localSheetId="1">#REF!</definedName>
    <definedName name="Inicio31">#REF!</definedName>
    <definedName name="Inicio4" localSheetId="1">#REF!</definedName>
    <definedName name="Inicio4">#REF!</definedName>
    <definedName name="Inicio5" localSheetId="1">#REF!</definedName>
    <definedName name="Inicio5">#REF!</definedName>
    <definedName name="Inicio6" localSheetId="1">#REF!</definedName>
    <definedName name="Inicio6">#REF!</definedName>
    <definedName name="Inicio7" localSheetId="1">#REF!</definedName>
    <definedName name="Inicio7">#REF!</definedName>
    <definedName name="Inicio8" localSheetId="1">#REF!</definedName>
    <definedName name="Inicio8">#REF!</definedName>
    <definedName name="Inicio9" localSheetId="1">#REF!</definedName>
    <definedName name="Inicio9">#REF!</definedName>
    <definedName name="Ins">#REF!</definedName>
    <definedName name="InsEnt">#REF!</definedName>
    <definedName name="InsFisMag">#REF!</definedName>
    <definedName name="INTERNACIONAL">#REF!</definedName>
    <definedName name="INV_11">#REF!</definedName>
    <definedName name="IPC2022v">#REF!</definedName>
    <definedName name="ITEM">#REF!</definedName>
    <definedName name="IVASobreUtilidad">#REF!</definedName>
    <definedName name="IVASobreUtilidad_1">"['file://172.16.9.31/ArchivosICBF/DIRECCION%20TECNICA%20ICBF/Archivos%20FONADE/COSTEO%20DIAGNOSTICOS.xlsm'#$IMPUESTOS.$E$16]"</definedName>
    <definedName name="j" localSheetId="1" hidden="1">#REF!</definedName>
    <definedName name="j" hidden="1">#REF!</definedName>
    <definedName name="JGJ" localSheetId="0"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#REF!</definedName>
    <definedName name="lab">#REF!</definedName>
    <definedName name="LICITACION">#REF!</definedName>
    <definedName name="LimitacionAuditiva">#REF!</definedName>
    <definedName name="LimitacionFisicaOMental">#REF!</definedName>
    <definedName name="LimitacionVisual">#REF!</definedName>
    <definedName name="LISTA_1">#REF!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#REF!</definedName>
    <definedName name="LISTA_TASAS">#REF!</definedName>
    <definedName name="LOCA">#REF!</definedName>
    <definedName name="LOCA1">#REF!</definedName>
    <definedName name="M" localSheetId="1">#REF!</definedName>
    <definedName name="M">OCULTAR!$B$14:$B$17</definedName>
    <definedName name="macro" hidden="1">#REF!</definedName>
    <definedName name="MadreCabezaFamilia">#REF!</definedName>
    <definedName name="MAGDALENA">#REF!</definedName>
    <definedName name="MAL">#REF!&lt;2.5</definedName>
    <definedName name="MALO">#REF!&lt;2.5</definedName>
    <definedName name="Manufacturero" localSheetId="1">#REF!</definedName>
    <definedName name="Manufacturero">OCULTAR!$B$14:$C$17</definedName>
    <definedName name="marg1">#REF!</definedName>
    <definedName name="marg1perso">#REF!</definedName>
    <definedName name="marg2">#REF!</definedName>
    <definedName name="marg2perso">#REF!</definedName>
    <definedName name="margen" localSheetId="0">#REF!</definedName>
    <definedName name="margen">#REF!</definedName>
    <definedName name="margtiq">#REF!</definedName>
    <definedName name="margvi">#REF!</definedName>
    <definedName name="markup_infra" localSheetId="0">#REF!</definedName>
    <definedName name="markup_infra">#REF!</definedName>
    <definedName name="Mas_Bajo_Adminstración">#REF!</definedName>
    <definedName name="Mas_Bajo_Imprevistos">#REF!</definedName>
    <definedName name="MAT">#REF!</definedName>
    <definedName name="mdgh" localSheetId="0"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#REF!</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 localSheetId="0"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o10rbint">#REF!</definedName>
    <definedName name="mo10rbmrem">#REF!</definedName>
    <definedName name="mo10rbppal">#REF!</definedName>
    <definedName name="mo10rbrem">#REF!</definedName>
    <definedName name="mo10rpint">#REF!</definedName>
    <definedName name="mo10rpmrem">#REF!</definedName>
    <definedName name="mo10rpppal">#REF!</definedName>
    <definedName name="mo10rprem">#REF!</definedName>
    <definedName name="mo120rbint">#REF!</definedName>
    <definedName name="mo120rbmrem">#REF!</definedName>
    <definedName name="mo120rbppal">#REF!</definedName>
    <definedName name="mo120rbrem">#REF!</definedName>
    <definedName name="mo120rpint">#REF!</definedName>
    <definedName name="mo120rpmrem">#REF!</definedName>
    <definedName name="mo120rpppal">#REF!</definedName>
    <definedName name="mo120rprem">#REF!</definedName>
    <definedName name="mo12trprbppal">#REF!</definedName>
    <definedName name="mo12trprpppal">#REF!</definedName>
    <definedName name="mo12trrbppal">#REF!</definedName>
    <definedName name="mo12trrpppal">#REF!</definedName>
    <definedName name="mo15trprbppal">#REF!</definedName>
    <definedName name="mo15trprpppal">#REF!</definedName>
    <definedName name="mo15trrbppal">#REF!</definedName>
    <definedName name="mo15trrpppal">#REF!</definedName>
    <definedName name="mo20rbint">#REF!</definedName>
    <definedName name="mo20rbmrem">#REF!</definedName>
    <definedName name="mo20rbppal">#REF!</definedName>
    <definedName name="mo20rbrem">#REF!</definedName>
    <definedName name="mo20rpint">#REF!</definedName>
    <definedName name="mo20rpmrem">#REF!</definedName>
    <definedName name="mo20rpppal">#REF!</definedName>
    <definedName name="mo20rprem">#REF!</definedName>
    <definedName name="mo225krbppal">#REF!</definedName>
    <definedName name="mo225krpppal">#REF!</definedName>
    <definedName name="mo225rbint">#REF!</definedName>
    <definedName name="mo225rpint">#REF!</definedName>
    <definedName name="mo2trprbint">#REF!</definedName>
    <definedName name="mo2trprbppal">#REF!</definedName>
    <definedName name="mo2trprpint">#REF!</definedName>
    <definedName name="mo2trprpppal">#REF!</definedName>
    <definedName name="mo2trrbppal">#REF!</definedName>
    <definedName name="mo2trrpppal">#REF!</definedName>
    <definedName name="mo30trprbppal">#REF!</definedName>
    <definedName name="mo30trprpppal">#REF!</definedName>
    <definedName name="mo30trrbppal">#REF!</definedName>
    <definedName name="mo30trrpppal">#REF!</definedName>
    <definedName name="mo3rbint">#REF!</definedName>
    <definedName name="mo3rbmrem">#REF!</definedName>
    <definedName name="mo3rbppal">#REF!</definedName>
    <definedName name="mo3rbrem">#REF!</definedName>
    <definedName name="mo3rpint">#REF!</definedName>
    <definedName name="mo3rpmrem">#REF!</definedName>
    <definedName name="mo3rpppal">#REF!</definedName>
    <definedName name="mo3rprem">#REF!</definedName>
    <definedName name="mo40rbint">#REF!</definedName>
    <definedName name="mo40rbmrem">#REF!</definedName>
    <definedName name="mo40rbppal">#REF!</definedName>
    <definedName name="mo40rbrem">#REF!</definedName>
    <definedName name="mo40rpint">#REF!</definedName>
    <definedName name="mo40rpmrem">#REF!</definedName>
    <definedName name="mo40rpppal">#REF!</definedName>
    <definedName name="mo40rprem">#REF!</definedName>
    <definedName name="mo4trprbppal">#REF!</definedName>
    <definedName name="mo4trprpppal">#REF!</definedName>
    <definedName name="mo4trrbppal">#REF!</definedName>
    <definedName name="mo4trrpppal">#REF!</definedName>
    <definedName name="mo6rbint">#REF!</definedName>
    <definedName name="mo6rbmrem">#REF!</definedName>
    <definedName name="mo6rbppal">#REF!</definedName>
    <definedName name="mo6rbrem">#REF!</definedName>
    <definedName name="mo6rpint">#REF!</definedName>
    <definedName name="mo6rpmrem">#REF!</definedName>
    <definedName name="mo6rpppal">#REF!</definedName>
    <definedName name="mo6rprem">#REF!</definedName>
    <definedName name="mo6trprbppal">#REF!</definedName>
    <definedName name="mo6trprpppal">#REF!</definedName>
    <definedName name="mo6trrbppal">#REF!</definedName>
    <definedName name="mo6trrpppal">#REF!</definedName>
    <definedName name="mo80rbint">#REF!</definedName>
    <definedName name="mo80rbmrem">#REF!</definedName>
    <definedName name="mo80rbppal">#REF!</definedName>
    <definedName name="mo80rbrem">#REF!</definedName>
    <definedName name="mo80rpint">#REF!</definedName>
    <definedName name="mo80rpmrem">#REF!</definedName>
    <definedName name="mo80rpppal">#REF!</definedName>
    <definedName name="mo80rprem">#REF!</definedName>
    <definedName name="mobatt">#REF!</definedName>
    <definedName name="modulom20">#REF!</definedName>
    <definedName name="mohseqrpint">#REF!</definedName>
    <definedName name="mohseqrpmrem">#REF!</definedName>
    <definedName name="mohseqrpppal">#REF!</definedName>
    <definedName name="mohseqrprem">#REF!</definedName>
    <definedName name="moinstups">#REF!</definedName>
    <definedName name="momtto">#REF!</definedName>
    <definedName name="montacarga">#REF!</definedName>
    <definedName name="mremrb_mremrp">#REF!</definedName>
    <definedName name="MTC">#REF!</definedName>
    <definedName name="multip">#REF!</definedName>
    <definedName name="NARIÑO">#REF!</definedName>
    <definedName name="ndc" localSheetId="0" hidden="1">{"'内訳表'!$B$2:$N$64"}</definedName>
    <definedName name="ndc" localSheetId="1" hidden="1">{"'内訳表'!$B$2:$N$64"}</definedName>
    <definedName name="ndc" hidden="1">{"'内訳表'!$B$2:$N$64"}</definedName>
    <definedName name="NIVEL">#REF!</definedName>
    <definedName name="NivelEducacionBasica">#REF!</definedName>
    <definedName name="NIVELEDUCACIONSUP">#REF!</definedName>
    <definedName name="NivelEducacionSuperior">#REF!</definedName>
    <definedName name="NM">#REF!</definedName>
    <definedName name="NNN" hidden="1">#REF!</definedName>
    <definedName name="NO_APLICA" localSheetId="1">#REF!</definedName>
    <definedName name="NO_APLICA">INFO_EMPRESA!$BH$48:$BH$50</definedName>
    <definedName name="NoFacturable">#REF!</definedName>
    <definedName name="NoFacturable_1">"['file://172.16.9.31/ArchivosICBF/DIRECCION%20TECNICA%20ICBF/Archivos%20FONADE/COSTEO%20DIAGNOSTICOS.xlsm'#$PERSONAL.$P$46]"</definedName>
    <definedName name="NOMBRE">#REF!</definedName>
    <definedName name="NoNOInscritos">#REF!</definedName>
    <definedName name="normal" localSheetId="0" hidden="1">#REF!</definedName>
    <definedName name="normal" localSheetId="1" hidden="1">#REF!</definedName>
    <definedName name="normal" hidden="1">#REF!</definedName>
    <definedName name="normal2" localSheetId="0" hidden="1">#REF!</definedName>
    <definedName name="normal2" localSheetId="1" hidden="1">#REF!</definedName>
    <definedName name="normal2" hidden="1">#REF!</definedName>
    <definedName name="normal3" localSheetId="0" hidden="1">#REF!</definedName>
    <definedName name="normal3" localSheetId="1" hidden="1">#REF!</definedName>
    <definedName name="normal3" hidden="1">#REF!</definedName>
    <definedName name="normal4" localSheetId="0" hidden="1">#REF!</definedName>
    <definedName name="normal4" localSheetId="1" hidden="1">#REF!</definedName>
    <definedName name="normal4" hidden="1">#REF!</definedName>
    <definedName name="normal5" localSheetId="0" hidden="1">#REF!</definedName>
    <definedName name="normal5" localSheetId="1" hidden="1">#REF!</definedName>
    <definedName name="normal5" hidden="1">#REF!</definedName>
    <definedName name="normal6" localSheetId="0" hidden="1">#REF!</definedName>
    <definedName name="normal6" localSheetId="1" hidden="1">#REF!</definedName>
    <definedName name="normal6" hidden="1">#REF!</definedName>
    <definedName name="NSANTANDER">#REF!</definedName>
    <definedName name="NSSRV2" localSheetId="1">#REF!</definedName>
    <definedName name="NSSRV2">#REF!</definedName>
    <definedName name="nueva" localSheetId="1">#REF!</definedName>
    <definedName name="nueva">#REF!</definedName>
    <definedName name="Nuevo"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NUMERO">#REF!</definedName>
    <definedName name="O" localSheetId="1">#REF!</definedName>
    <definedName name="O">OCULTAR!$F$14:$F$17</definedName>
    <definedName name="Objetivos">#REF!</definedName>
    <definedName name="Oficina">#REF!</definedName>
    <definedName name="Oficina_1">"['file://172.16.9.31/ArchivosICBF/DIRECCION%20TECNICA%20ICBF/Archivos%20FONADE/COSTEO%20DIAGNOSTICOS.xlsm'#$PERSONAL.$P$69]"</definedName>
    <definedName name="onac_pruebas">#REF!</definedName>
    <definedName name="oo" localSheetId="0" hidden="1">{"'内訳表'!$B$2:$N$64"}</definedName>
    <definedName name="oo" localSheetId="1" hidden="1">{"'内訳表'!$B$2:$N$64"}</definedName>
    <definedName name="oo" hidden="1">{"'内訳表'!$B$2:$N$64"}</definedName>
    <definedName name="ooo">#REF!</definedName>
    <definedName name="PagoRE">#REF!</definedName>
    <definedName name="PARTICIPACION" localSheetId="0">#REF!</definedName>
    <definedName name="PARTICIPACION" localSheetId="1">#REF!</definedName>
    <definedName name="PARTICIPACION">#REF!</definedName>
    <definedName name="pejis" localSheetId="1"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#REF!</definedName>
    <definedName name="perfiles">#REF!</definedName>
    <definedName name="pilares">#REF!</definedName>
    <definedName name="PMCL">#REF!</definedName>
    <definedName name="porce_alq_ups">#REF!</definedName>
    <definedName name="PRE">#REF!</definedName>
    <definedName name="prestaciones">#REF!</definedName>
    <definedName name="Print_Area_MI">#REF!</definedName>
    <definedName name="Procedencia" localSheetId="0">#REF!</definedName>
    <definedName name="Procedencia" localSheetId="1">#REF!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#REF!</definedName>
    <definedName name="Promd_Adnimistración">#REF!</definedName>
    <definedName name="Promd_Imprevistos">#REF!</definedName>
    <definedName name="Promd_Utilidad">#REF!</definedName>
    <definedName name="promedios">#REF!</definedName>
    <definedName name="Proporcionalidad">#REF!</definedName>
    <definedName name="protecable">#REF!</definedName>
    <definedName name="protecbatt">#REF!</definedName>
    <definedName name="Protecc">#REF!</definedName>
    <definedName name="ProximoPension">#REF!</definedName>
    <definedName name="PRUEBA2">#REF!</definedName>
    <definedName name="PUTUMAYO">#REF!</definedName>
    <definedName name="QUINDÍO">#REF!</definedName>
    <definedName name="rb_rp">#REF!</definedName>
    <definedName name="reahgbaerg" localSheetId="0" hidden="1">{"'内訳表'!$B$2:$N$64"}</definedName>
    <definedName name="reahgbaerg" localSheetId="1" hidden="1">{"'内訳表'!$B$2:$N$64"}</definedName>
    <definedName name="reahgbaerg" hidden="1">{"'内訳表'!$B$2:$N$64"}</definedName>
    <definedName name="RECapacitacion">#REF!</definedName>
    <definedName name="REContPrivada">#REF!</definedName>
    <definedName name="REEXPEDIDO">#REF!</definedName>
    <definedName name="REG">#REF!&gt;2.5</definedName>
    <definedName name="REGULAR">#REF!&gt;2.5</definedName>
    <definedName name="rell">#REF!</definedName>
    <definedName name="RELLG">#REF!</definedName>
    <definedName name="res" localSheetId="0"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 localSheetId="1">#REF!</definedName>
    <definedName name="RESPUESTAS">#REF!</definedName>
    <definedName name="rggvs" localSheetId="0" hidden="1">{"'内訳表'!$B$2:$N$64"}</definedName>
    <definedName name="rggvs" localSheetId="1" hidden="1">{"'内訳表'!$B$2:$N$64"}</definedName>
    <definedName name="rggvs" hidden="1">{"'内訳表'!$B$2:$N$64"}</definedName>
    <definedName name="RISARALDA">#REF!</definedName>
    <definedName name="rnrsy" localSheetId="0" hidden="1">{#N/A,#N/A,TRUE,"Report"}</definedName>
    <definedName name="rnrsy" localSheetId="1"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#REF!</definedName>
    <definedName name="RY" localSheetId="0"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 localSheetId="1">#REF!</definedName>
    <definedName name="S">OCULTAR!$D$14:$D$17</definedName>
    <definedName name="S_2" localSheetId="1">#REF!</definedName>
    <definedName name="S_2">#REF!</definedName>
    <definedName name="salariosref">#REF!</definedName>
    <definedName name="SalarioSuperora3SMLVMyProfesionalidad">#REF!</definedName>
    <definedName name="SANANDRÉS">#REF!</definedName>
    <definedName name="SANTANDER">#REF!</definedName>
    <definedName name="SAPO" hidden="1">#REF!</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#REF!</definedName>
    <definedName name="SDFGFH" localSheetId="1" hidden="1">#REF!</definedName>
    <definedName name="SDFGFH" hidden="1">#REF!</definedName>
    <definedName name="Seguimiento">#REF!</definedName>
    <definedName name="sencount" hidden="1">2</definedName>
    <definedName name="Servicio" localSheetId="1">#REF!</definedName>
    <definedName name="Servicio">OCULTAR!$D$14:$E$17</definedName>
    <definedName name="Sexo">#REF!</definedName>
    <definedName name="sfgm" localSheetId="0" hidden="1">{#N/A,#N/A,TRUE,"Report"}</definedName>
    <definedName name="sfgm" localSheetId="1" hidden="1">{#N/A,#N/A,TRUE,"Report"}</definedName>
    <definedName name="sfgm" hidden="1">{#N/A,#N/A,TRUE,"Report"}</definedName>
    <definedName name="Sivis" localSheetId="1">#REF!</definedName>
    <definedName name="Sivis">#REF!</definedName>
    <definedName name="SM">#REF!</definedName>
    <definedName name="soldador000">#REF!</definedName>
    <definedName name="soldador2">#REF!</definedName>
    <definedName name="soldador4">#REF!</definedName>
    <definedName name="sss" localSheetId="1">#REF!</definedName>
    <definedName name="sss">#REF!</definedName>
    <definedName name="su" localSheetId="0"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#REF!</definedName>
    <definedName name="Sueldos">#REF!</definedName>
    <definedName name="sugiura" localSheetId="0" hidden="1">{"'内訳表'!$B$2:$N$64"}</definedName>
    <definedName name="sugiura" localSheetId="1" hidden="1">{"'内訳表'!$B$2:$N$64"}</definedName>
    <definedName name="sugiura" hidden="1">{"'内訳表'!$B$2:$N$64"}</definedName>
    <definedName name="t">#REF!</definedName>
    <definedName name="TABLA">#REF!</definedName>
    <definedName name="Tamaño" localSheetId="1">#REF!</definedName>
    <definedName name="Tamaño">OCULTAR!$A$14:$A$17</definedName>
    <definedName name="tasa">#REF!</definedName>
    <definedName name="Tecnico">#REF!</definedName>
    <definedName name="Tecnico_1">"['file://172.16.9.31/ArchivosICBF/DIRECCION%20TECNICA%20ICBF/Archivos%20FONADE/COSTEO%20DIAGNOSTICOS.xlsm'#$PERSONAL.$P$34]"</definedName>
    <definedName name="Telefono">#REF!</definedName>
    <definedName name="terminal000">#REF!</definedName>
    <definedName name="terminal10">#REF!</definedName>
    <definedName name="terminal2">#REF!</definedName>
    <definedName name="terminal4">#REF!</definedName>
    <definedName name="terminal8">#REF!</definedName>
    <definedName name="tipo" localSheetId="0">#REF!</definedName>
    <definedName name="tipo" localSheetId="1">#REF!</definedName>
    <definedName name="tipo">#REF!</definedName>
    <definedName name="TIPOCONT">#REF!</definedName>
    <definedName name="tipodeanalisis">#REF!</definedName>
    <definedName name="TipoEmpresa">#REF!</definedName>
    <definedName name="TipoTarifa">#REF!</definedName>
    <definedName name="TipoTarifaManejo">#REF!</definedName>
    <definedName name="tiq_aer">#REF!</definedName>
    <definedName name="TITULO">#REF!</definedName>
    <definedName name="_xlnm.Print_Titles" localSheetId="0">INFO_EMPRESA!$2:$6</definedName>
    <definedName name="_xlnm.Print_Titles" localSheetId="1">SDC!$B:$D,SDC!$7:$16</definedName>
    <definedName name="TOTAL">#REF!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#REF!</definedName>
    <definedName name="Tramite_1">"['file://172.16.9.31/ArchivosICBF/DIRECCION%20TECNICA%20ICBF/Archivos%20FONADE/COSTEO%20DIAGNOSTICOS.xlsm'#$PERSONAL.$P$88]"</definedName>
    <definedName name="transf40k">#REF!</definedName>
    <definedName name="transf60k">#REF!</definedName>
    <definedName name="transf80k">#REF!</definedName>
    <definedName name="TRANSFO_15K">#REF!</definedName>
    <definedName name="TRANSFO_20K">#REF!</definedName>
    <definedName name="TRANSFO_250K">#REF!</definedName>
    <definedName name="TRANSFO_3K">#REF!</definedName>
    <definedName name="TRANSFO_40K">#REF!</definedName>
    <definedName name="TRANSFO_60K">#REF!</definedName>
    <definedName name="TRANSFO_6K">#REF!</definedName>
    <definedName name="transfpuro40k">#REF!</definedName>
    <definedName name="transp_int">#REF!</definedName>
    <definedName name="transp_ppal">#REF!</definedName>
    <definedName name="transp_rem">#REF!</definedName>
    <definedName name="TRAT">#REF!</definedName>
    <definedName name="trm">#REF!</definedName>
    <definedName name="tta" localSheetId="0"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#REF!</definedName>
    <definedName name="ups10kv">#REF!</definedName>
    <definedName name="ups15kv">#REF!</definedName>
    <definedName name="ups20kv">#REF!</definedName>
    <definedName name="ups250kv">#REF!</definedName>
    <definedName name="ups3kv">#REF!</definedName>
    <definedName name="ups40kv">#REF!</definedName>
    <definedName name="ups60kv">#REF!</definedName>
    <definedName name="ups6kv">#REF!</definedName>
    <definedName name="USD" localSheetId="0">#REF!</definedName>
    <definedName name="USD">#REF!</definedName>
    <definedName name="v" localSheetId="0" hidden="1">#REF!</definedName>
    <definedName name="v" localSheetId="1" hidden="1">#REF!</definedName>
    <definedName name="v" hidden="1">#REF!</definedName>
    <definedName name="VALLEDELCAUCA">#REF!</definedName>
    <definedName name="valor1">#REF!</definedName>
    <definedName name="valor2">#REF!</definedName>
    <definedName name="VALOR3">#REF!</definedName>
    <definedName name="VAUPÉS">#REF!</definedName>
    <definedName name="venc" localSheetId="0">#REF!</definedName>
    <definedName name="venc">#REF!</definedName>
    <definedName name="Viajes">#REF!</definedName>
    <definedName name="Viajes_1">"['file://172.16.9.31/ArchivosICBF/DIRECCION%20TECNICA%20ICBF/Archivos%20FONADE/COSTEO%20DIAGNOSTICOS.xlsm'#$PERSONAL.$P$93]"</definedName>
    <definedName name="VICHADA">#REF!</definedName>
    <definedName name="VVV" localSheetId="1" hidden="1">#REF!</definedName>
    <definedName name="VVV" hidden="1">#REF!</definedName>
    <definedName name="WER">#REF!</definedName>
    <definedName name="whrt" localSheetId="0" hidden="1">{"'内訳表'!$B$2:$N$64"}</definedName>
    <definedName name="whrt" localSheetId="1" hidden="1">{"'内訳表'!$B$2:$N$64"}</definedName>
    <definedName name="whrt" hidden="1">{"'内訳表'!$B$2:$N$64"}</definedName>
    <definedName name="WILSON">#REF!</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localSheetId="1" hidden="1">{#N/A,#N/A,TRUE,"Report"}</definedName>
    <definedName name="wrn.Capacity._.Calculations._.for._.FM3." hidden="1">{#N/A,#N/A,TRUE,"Report"}</definedName>
    <definedName name="wrn.GGP1." localSheetId="0"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0" hidden="1">{#N/A,#N/A,TRUE,"TOT-GGRAL"}</definedName>
    <definedName name="wrn.GGP5." localSheetId="1" hidden="1">{#N/A,#N/A,TRUE,"TOT-GGRAL"}</definedName>
    <definedName name="wrn.GGP5." hidden="1">{#N/A,#N/A,TRUE,"TOT-GGRAL"}</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localSheetId="1" hidden="1">{#N/A,#N/A,TRUE,"Report"}</definedName>
    <definedName name="ww" hidden="1">{#N/A,#N/A,TRUE,"Report"}</definedName>
    <definedName name="www" localSheetId="1">#REF!</definedName>
    <definedName name="www">#REF!</definedName>
    <definedName name="x" localSheetId="0">#REF!</definedName>
    <definedName name="x" localSheetId="1">#REF!</definedName>
    <definedName name="x">#REF!</definedName>
    <definedName name="xxxx" localSheetId="0" hidden="1">{"'内訳表'!$B$2:$N$64"}</definedName>
    <definedName name="xxxx" localSheetId="1" hidden="1">{"'内訳表'!$B$2:$N$64"}</definedName>
    <definedName name="xxxx" hidden="1">{"'内訳表'!$B$2:$N$64"}</definedName>
    <definedName name="XXXXXXXXXX">#REF!</definedName>
    <definedName name="XXXXXXXXXXXX">#REF!</definedName>
    <definedName name="z" localSheetId="0" hidden="1">#REF!</definedName>
    <definedName name="z" localSheetId="1" hidden="1">#REF!</definedName>
    <definedName name="z" hidden="1">#REF!</definedName>
    <definedName name="Z_ABCCF9B4_4F75_4F3B_AAD2_54E1C063315C_.wvu.Cols" localSheetId="0"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1" hidden="1">#REF!</definedName>
    <definedName name="Z_ABCCF9B4_4F75_4F3B_AAD2_54E1C063315C_.wvu.PrintArea" hidden="1">#REF!</definedName>
    <definedName name="zzz">#REF!</definedName>
    <definedName name="zzz_1">"['file://172.16.9.31/ArchivosICBF/CONSOLIDADO_GENERAL_SEDES_PAE_15022010.xlsx'#$Listas.$B$2:.$B$34]"</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7" i="23" l="1"/>
  <c r="F18" i="23" l="1"/>
  <c r="AP35" i="17"/>
  <c r="AP33" i="17"/>
  <c r="AP31" i="17"/>
  <c r="AU47" i="17"/>
  <c r="AU52" i="17"/>
  <c r="AU51" i="17"/>
  <c r="AU48" i="17"/>
  <c r="AL55" i="17"/>
  <c r="AL24" i="17"/>
  <c r="AL26" i="17"/>
  <c r="AL25" i="17"/>
  <c r="J26" i="17"/>
  <c r="J25" i="17"/>
  <c r="J24" i="17"/>
  <c r="AL42" i="17"/>
  <c r="AL41" i="17"/>
  <c r="AL39" i="17"/>
  <c r="AP39" i="17" s="1"/>
  <c r="AL38" i="17"/>
  <c r="AL37" i="17"/>
  <c r="C17" i="18"/>
  <c r="G15" i="18"/>
  <c r="F16" i="18" s="1"/>
  <c r="G16" i="18"/>
  <c r="F17" i="18" s="1"/>
  <c r="G17" i="18"/>
  <c r="E15" i="18"/>
  <c r="D16" i="18" s="1"/>
  <c r="E16" i="18"/>
  <c r="D17" i="18" s="1"/>
  <c r="E17" i="18"/>
  <c r="C15" i="18"/>
  <c r="B16" i="18" s="1"/>
  <c r="C16" i="18"/>
  <c r="B17" i="18"/>
  <c r="C14" i="18"/>
  <c r="B15" i="18" s="1"/>
  <c r="D14" i="18"/>
  <c r="E14" i="18"/>
  <c r="D15" i="18" s="1"/>
  <c r="F14" i="18"/>
  <c r="G14" i="18"/>
  <c r="F15" i="18"/>
  <c r="B14" i="18"/>
  <c r="AP41" i="17" l="1"/>
  <c r="AP37" i="17"/>
  <c r="AP30" i="17"/>
  <c r="AU49" i="17"/>
  <c r="AR47" i="17" s="1"/>
  <c r="AU53"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Monica Cristina Aguilar Buenhombre</author>
    <author>Alejandro Gamboa Cardenas</author>
    <author>Lucia Alexandra Vargas Yemail</author>
  </authors>
  <commentList>
    <comment ref="T15" authorId="0" shapeId="0" xr:uid="{00000000-0006-0000-0000-000001000000}">
      <text>
        <r>
          <rPr>
            <b/>
            <sz val="8"/>
            <color indexed="81"/>
            <rFont val="Arial"/>
            <family val="2"/>
          </rPr>
          <t xml:space="preserve">Sector Primario: </t>
        </r>
        <r>
          <rPr>
            <sz val="8"/>
            <color indexed="81"/>
            <rFont val="Arial"/>
            <family val="2"/>
          </rPr>
          <t>Comprende las actividades de extracción directa de bienes de la naturaleza, sin transformaciones.</t>
        </r>
        <r>
          <rPr>
            <b/>
            <sz val="8"/>
            <color indexed="81"/>
            <rFont val="Arial"/>
            <family val="2"/>
          </rPr>
          <t xml:space="preserve">
Sector Secundario: </t>
        </r>
        <r>
          <rPr>
            <sz val="8"/>
            <color indexed="81"/>
            <rFont val="Arial"/>
            <family val="2"/>
          </rPr>
          <t>Se refiere a las actividades que implican transformación de alimentos y materias primas a través
de los más variados procesos productivos.</t>
        </r>
        <r>
          <rPr>
            <b/>
            <sz val="8"/>
            <color indexed="81"/>
            <rFont val="Arial"/>
            <family val="2"/>
          </rPr>
          <t xml:space="preserve">
Sector Terciario:</t>
        </r>
        <r>
          <rPr>
            <sz val="8"/>
            <color indexed="81"/>
            <rFont val="Arial"/>
            <family val="2"/>
          </rPr>
          <t xml:space="preserve"> Engloba las actividades que utilizan distintas clases de equipos y de trabajo humano para atender
las demandas de transporte, comunicaciones y actividad financieras como la banca, la bolsa, los seguros, etc.
Fuente: http://geo25raiguer.wikispaces.com/file/view/activitats+econ%C3%B2miques.pdf. Fecha de Consulta: Junio 15 de 2018.</t>
        </r>
      </text>
    </comment>
    <comment ref="B23" authorId="1" shapeId="0" xr:uid="{00000000-0006-0000-0000-000002000000}">
      <text>
        <r>
          <rPr>
            <sz val="8"/>
            <color indexed="81"/>
            <rFont val="Arial"/>
            <family val="2"/>
          </rPr>
          <t>Incluir clasificación sin la letra de la sección. Ejemplo: 4651.</t>
        </r>
        <r>
          <rPr>
            <sz val="9"/>
            <color indexed="81"/>
            <rFont val="Tahoma"/>
            <family val="2"/>
          </rPr>
          <t xml:space="preserve">
</t>
        </r>
      </text>
    </comment>
    <comment ref="B24" authorId="2" shapeId="0" xr:uid="{00000000-0006-0000-0000-000003000000}">
      <text>
        <r>
          <rPr>
            <sz val="8"/>
            <color indexed="81"/>
            <rFont val="Arial"/>
            <family val="2"/>
          </rPr>
          <t xml:space="preserve">Tenga en cuenta que con este CIIU se realizará la clasificación del </t>
        </r>
        <r>
          <rPr>
            <b/>
            <sz val="8"/>
            <color indexed="81"/>
            <rFont val="Arial"/>
            <family val="2"/>
          </rPr>
          <t>tamaño empresarial</t>
        </r>
        <r>
          <rPr>
            <sz val="8"/>
            <color indexed="81"/>
            <rFont val="Arial"/>
            <family val="2"/>
          </rPr>
          <t xml:space="preserve"> de conformidad con Resolución conjunta número 2225 de 2019 de MinCIT.</t>
        </r>
        <r>
          <rPr>
            <sz val="9"/>
            <color indexed="81"/>
            <rFont val="Tahoma"/>
            <family val="2"/>
          </rPr>
          <t xml:space="preserve">
</t>
        </r>
      </text>
    </comment>
    <comment ref="E49" authorId="2" shapeId="0" xr:uid="{00000000-0006-0000-0000-000004000000}">
      <text>
        <r>
          <rPr>
            <sz val="8"/>
            <color indexed="81"/>
            <rFont val="Arial"/>
            <family val="2"/>
          </rPr>
          <t xml:space="preserve">Dec.1860/21: </t>
        </r>
        <r>
          <rPr>
            <i/>
            <sz val="8"/>
            <color indexed="81"/>
            <rFont val="Arial"/>
            <family val="2"/>
          </rPr>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r>
      </text>
    </comment>
    <comment ref="E59" authorId="2" shapeId="0" xr:uid="{00000000-0006-0000-0000-000005000000}">
      <text>
        <r>
          <rPr>
            <sz val="8"/>
            <color indexed="81"/>
            <rFont val="Arial"/>
            <family val="2"/>
          </rPr>
          <t xml:space="preserve">El Dec.1860/21 define como </t>
        </r>
        <r>
          <rPr>
            <b/>
            <sz val="8"/>
            <color indexed="81"/>
            <rFont val="Arial"/>
            <family val="2"/>
          </rPr>
          <t>sujetos de especial protección constitucional</t>
        </r>
        <r>
          <rPr>
            <sz val="8"/>
            <color indexed="81"/>
            <rFont val="Arial"/>
            <family val="2"/>
          </rPr>
          <t xml:space="preserve"> </t>
        </r>
        <r>
          <rPr>
            <i/>
            <sz val="8"/>
            <color indexed="81"/>
            <rFont val="Arial"/>
            <family val="2"/>
          </rPr>
          <t>"aquellas personas que debido a su particular condición física, psicológica o social merecen una acción positiva estatal para efectos de lograr una igualdad real y efectiva. Dentro de esta categoría se encuentran, entre otros, las víctimas del conflicto armado interno, las mujeres cabeza de familia, los adultos mayores, las personas en condición de discapacidad, así como la población de las comunidades indígena, negra, afrocolombiana, raizal, palanquera, Rrom o gitanas."</t>
        </r>
        <r>
          <rPr>
            <i/>
            <sz val="9"/>
            <color indexed="81"/>
            <rFont val="Tahoma"/>
            <family val="2"/>
          </rPr>
          <t xml:space="preserve">
</t>
        </r>
      </text>
    </comment>
  </commentList>
</comments>
</file>

<file path=xl/sharedStrings.xml><?xml version="1.0" encoding="utf-8"?>
<sst xmlns="http://schemas.openxmlformats.org/spreadsheetml/2006/main" count="1618" uniqueCount="1102">
  <si>
    <t>PROCESO
ADQUISICIÓN DE BIENES Y SERVICIOS</t>
  </si>
  <si>
    <t>CLASIFICACIÓN DE LA INFORMACIÓN 
PÚBLICA</t>
  </si>
  <si>
    <t>Ficha de identificación de proveedores</t>
  </si>
  <si>
    <t>Fecha dd/mm/aa</t>
  </si>
  <si>
    <t xml:space="preserve"> 1.  Información General</t>
  </si>
  <si>
    <t>1.1. Identificación</t>
  </si>
  <si>
    <r>
      <rPr>
        <b/>
        <sz val="8"/>
        <rFont val="Arial"/>
        <family val="2"/>
      </rPr>
      <t xml:space="preserve">Personas </t>
    </r>
    <r>
      <rPr>
        <b/>
        <sz val="8"/>
        <color rgb="FFFF0000"/>
        <rFont val="Arial"/>
        <family val="2"/>
      </rPr>
      <t xml:space="preserve">
naturales</t>
    </r>
  </si>
  <si>
    <r>
      <t>Nombre Comercial de la persona</t>
    </r>
    <r>
      <rPr>
        <b/>
        <sz val="8"/>
        <color rgb="FFFF0000"/>
        <rFont val="Arial"/>
        <family val="2"/>
      </rPr>
      <t xml:space="preserve"> natural</t>
    </r>
  </si>
  <si>
    <r>
      <t xml:space="preserve">¿La persona natural es </t>
    </r>
    <r>
      <rPr>
        <b/>
        <sz val="8"/>
        <color theme="1"/>
        <rFont val="Arial"/>
        <family val="2"/>
      </rPr>
      <t>mujer</t>
    </r>
    <r>
      <rPr>
        <sz val="8"/>
        <color theme="1"/>
        <rFont val="Arial"/>
        <family val="2"/>
      </rPr>
      <t>?</t>
    </r>
  </si>
  <si>
    <t>Cédula</t>
  </si>
  <si>
    <r>
      <rPr>
        <b/>
        <sz val="8"/>
        <rFont val="Arial"/>
        <family val="2"/>
      </rPr>
      <t xml:space="preserve">Personas </t>
    </r>
    <r>
      <rPr>
        <b/>
        <sz val="8"/>
        <color rgb="FFFF0000"/>
        <rFont val="Arial"/>
        <family val="2"/>
      </rPr>
      <t xml:space="preserve">
jurídicas</t>
    </r>
  </si>
  <si>
    <r>
      <t xml:space="preserve">Razón Social de la persona </t>
    </r>
    <r>
      <rPr>
        <b/>
        <sz val="8"/>
        <color rgb="FFFF0000"/>
        <rFont val="Arial"/>
        <family val="2"/>
      </rPr>
      <t>jurídica</t>
    </r>
  </si>
  <si>
    <t>Asociación</t>
  </si>
  <si>
    <t>Cooperativa</t>
  </si>
  <si>
    <t>NIT con dígito de verificación</t>
  </si>
  <si>
    <t xml:space="preserve">Dirección </t>
  </si>
  <si>
    <t>Teléfono fijo</t>
  </si>
  <si>
    <t>Ciudad</t>
  </si>
  <si>
    <t>Pagina Web</t>
  </si>
  <si>
    <t>Sector de la economía al que pertenece</t>
  </si>
  <si>
    <t>Subsector al que pertenece</t>
  </si>
  <si>
    <t>1.2. Personas de Contacto</t>
  </si>
  <si>
    <t>Cargo</t>
  </si>
  <si>
    <t>Nombres  y apellidos</t>
  </si>
  <si>
    <t>E-mail</t>
  </si>
  <si>
    <t>Ext.</t>
  </si>
  <si>
    <t>Celular</t>
  </si>
  <si>
    <t>1.3. Códigos CIIU</t>
  </si>
  <si>
    <r>
      <t xml:space="preserve">1.4.Sector </t>
    </r>
    <r>
      <rPr>
        <sz val="8"/>
        <color theme="1"/>
        <rFont val="Arial"/>
        <family val="2"/>
      </rPr>
      <t>(Correspondencia según Resol.2225/19 del MinCIT)</t>
    </r>
    <r>
      <rPr>
        <sz val="5"/>
        <color theme="1"/>
        <rFont val="Arial"/>
        <family val="2"/>
      </rPr>
      <t xml:space="preserve"> </t>
    </r>
    <r>
      <rPr>
        <sz val="8"/>
        <color theme="1"/>
        <rFont val="Arial"/>
        <family val="2"/>
      </rPr>
      <t xml:space="preserve"> (Nota 1)</t>
    </r>
  </si>
  <si>
    <t>Código de Actividad</t>
  </si>
  <si>
    <t>Descripción  Actividad Económica CIIU</t>
  </si>
  <si>
    <r>
      <t>Principal</t>
    </r>
    <r>
      <rPr>
        <sz val="8"/>
        <color theme="1"/>
        <rFont val="Arial"/>
        <family val="2"/>
      </rPr>
      <t xml:space="preserve"> (Nota 1)</t>
    </r>
  </si>
  <si>
    <t>Secundario</t>
  </si>
  <si>
    <r>
      <t>2. Información Financiera</t>
    </r>
    <r>
      <rPr>
        <sz val="10"/>
        <color theme="1"/>
        <rFont val="Arial"/>
        <family val="2"/>
      </rPr>
      <t xml:space="preserve"> (Nota 2)</t>
    </r>
  </si>
  <si>
    <t xml:space="preserve">Nombre del Indicador  </t>
  </si>
  <si>
    <t>Cuenta</t>
  </si>
  <si>
    <r>
      <t xml:space="preserve">Diciembre 31 de </t>
    </r>
    <r>
      <rPr>
        <b/>
        <sz val="8"/>
        <color rgb="FFFF0000"/>
        <rFont val="Arial"/>
        <family val="2"/>
      </rPr>
      <t>2023</t>
    </r>
  </si>
  <si>
    <t>Valores en pesos</t>
  </si>
  <si>
    <t>Indicador</t>
  </si>
  <si>
    <r>
      <t xml:space="preserve">Tamaño empresarial </t>
    </r>
    <r>
      <rPr>
        <sz val="8"/>
        <color theme="1"/>
        <rFont val="Arial"/>
        <family val="2"/>
      </rPr>
      <t>(Nota 1)</t>
    </r>
  </si>
  <si>
    <t>Ingresos de actividades ordinarias</t>
  </si>
  <si>
    <t xml:space="preserve"> </t>
  </si>
  <si>
    <t>Capacidad Financiera</t>
  </si>
  <si>
    <t>Índice de Liquidez (Veces)</t>
  </si>
  <si>
    <t>Activo Corriente</t>
  </si>
  <si>
    <t>Pasivo Corriente</t>
  </si>
  <si>
    <t>Índice de Endeudamiento (Porcentaje)</t>
  </si>
  <si>
    <t>Pasivo Total</t>
  </si>
  <si>
    <t>Activo Total</t>
  </si>
  <si>
    <t>Razón de Cobertura de Intereses (Veces) (Nota 3)</t>
  </si>
  <si>
    <t>Utilidad Operacional</t>
  </si>
  <si>
    <t>Costos financieros (Nota 3)</t>
  </si>
  <si>
    <t>Capital de Trabajo (Pesos)</t>
  </si>
  <si>
    <t>Pasivo corriente</t>
  </si>
  <si>
    <t>Capacidad Organizacional</t>
  </si>
  <si>
    <t>Rentabilidad del Patrimonio (Porcentaje)</t>
  </si>
  <si>
    <t>Patrimonio</t>
  </si>
  <si>
    <t>Rentabilidad del Activo (Porcentaje)</t>
  </si>
  <si>
    <t>3. Encuesta sobre población con características especiales para la inclusión en el sistema de compras públicas (Dec.1860/21)</t>
  </si>
  <si>
    <r>
      <t>3.1. Condiciones para ser considerados como</t>
    </r>
    <r>
      <rPr>
        <b/>
        <sz val="8"/>
        <color theme="1"/>
        <rFont val="Arial"/>
        <family val="2"/>
      </rPr>
      <t xml:space="preserve"> </t>
    </r>
    <r>
      <rPr>
        <b/>
        <sz val="9"/>
        <color theme="1"/>
        <rFont val="Arial"/>
        <family val="2"/>
      </rPr>
      <t>emprendimientos o empresas de mujeres</t>
    </r>
    <r>
      <rPr>
        <sz val="9"/>
        <color theme="1"/>
        <rFont val="Arial"/>
        <family val="2"/>
      </rPr>
      <t xml:space="preserve"> </t>
    </r>
    <r>
      <rPr>
        <sz val="8"/>
        <color theme="1"/>
        <rFont val="Arial"/>
        <family val="2"/>
      </rPr>
      <t>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</si>
  <si>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</si>
  <si>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b/>
        <u/>
        <sz val="8"/>
        <color theme="1"/>
        <rFont val="Arial"/>
        <family val="2"/>
      </rPr>
      <t>persona jurídica</t>
    </r>
    <r>
      <rPr>
        <sz val="8"/>
        <color theme="1"/>
        <rFont val="Arial"/>
        <family val="2"/>
      </rPr>
      <t xml:space="preserve"> pertenecen a mujeres y los derechos de propiedad han pertenecido a estas durante al menos el último año anterior a la fecha de cierre del Proceso de Selección? </t>
    </r>
  </si>
  <si>
    <t>Grupo</t>
  </si>
  <si>
    <t>NO_APLICA</t>
  </si>
  <si>
    <t>APLICA</t>
  </si>
  <si>
    <t>APLICA.</t>
  </si>
  <si>
    <t>Si</t>
  </si>
  <si>
    <r>
      <t xml:space="preserve">¿Por lo menos el cincuenta por ciento (50%) de los empleos del nivel directivo de la persona jurídica son ejercidos por mujeres y estas han estado vinculadas laboralmente a la </t>
    </r>
    <r>
      <rPr>
        <b/>
        <u/>
        <sz val="8"/>
        <color theme="1"/>
        <rFont val="Arial"/>
        <family val="2"/>
      </rPr>
      <t>empresa</t>
    </r>
    <r>
      <rPr>
        <sz val="8"/>
        <color theme="1"/>
        <rFont val="Arial"/>
        <family val="2"/>
      </rPr>
      <t xml:space="preserve"> durante al menos el último año anterior a la fecha de cierre del Proceso de Selección en el mismo cargo u otro del mismo nivel?</t>
    </r>
  </si>
  <si>
    <t>No</t>
  </si>
  <si>
    <t>No es Asociación ni Cooperativa</t>
  </si>
  <si>
    <r>
      <t xml:space="preserve">En los casos en los que la </t>
    </r>
    <r>
      <rPr>
        <b/>
        <u/>
        <sz val="8"/>
        <color theme="1"/>
        <rFont val="Arial"/>
        <family val="2"/>
      </rPr>
      <t>persona natural</t>
    </r>
    <r>
      <rPr>
        <b/>
        <sz val="8"/>
        <color theme="1"/>
        <rFont val="Arial"/>
        <family val="2"/>
      </rPr>
      <t xml:space="preserve"> </t>
    </r>
    <r>
      <rPr>
        <sz val="8"/>
        <color theme="1"/>
        <rFont val="Arial"/>
        <family val="2"/>
      </rPr>
      <t>es mujer: ¿ha ejercido actividades comerciales a través de un establecimiento de comercio durante al menos el último año anterior a la fecha de cierre del proceso de selección?</t>
    </r>
  </si>
  <si>
    <r>
      <t xml:space="preserve">Para las </t>
    </r>
    <r>
      <rPr>
        <b/>
        <u/>
        <sz val="8"/>
        <color theme="1"/>
        <rFont val="Arial"/>
        <family val="2"/>
      </rPr>
      <t>asociaciones y cooperativas</t>
    </r>
    <r>
      <rPr>
        <b/>
        <sz val="8"/>
        <color theme="1"/>
        <rFont val="Arial"/>
        <family val="2"/>
      </rPr>
      <t>:</t>
    </r>
    <r>
      <rPr>
        <sz val="8"/>
        <color theme="1"/>
        <rFont val="Arial"/>
        <family val="2"/>
      </rPr>
      <t>¿Más del cincuenta por ciento (50%) de los asociados son mujeres y la participación les ha correspondido a estas durante al menos el último año anterior a la fecha de cierre del Proceso de Selección?</t>
    </r>
  </si>
  <si>
    <r>
      <rPr>
        <sz val="8"/>
        <color rgb="FF000000"/>
        <rFont val="Arial"/>
        <family val="2"/>
      </rPr>
      <t xml:space="preserve">3.2. Fomento a la ejecución de contratos estatales por parte de </t>
    </r>
    <r>
      <rPr>
        <b/>
        <sz val="9"/>
        <color rgb="FF000000"/>
        <rFont val="Arial"/>
        <family val="2"/>
      </rPr>
      <t>población en pobreza extrema, desplazados por la violencia, personas en proceso de reintegración o reincorporación y sujetos de especial protección constitucional</t>
    </r>
    <r>
      <rPr>
        <b/>
        <sz val="8"/>
        <color rgb="FF000000"/>
        <rFont val="Arial"/>
        <family val="2"/>
      </rPr>
      <t xml:space="preserve"> </t>
    </r>
    <r>
      <rPr>
        <sz val="8"/>
        <color rgb="FF000000"/>
        <rFont val="Arial"/>
        <family val="2"/>
      </rPr>
      <t>(Art. 2.2.1.2.4.2.16. del Dec.1860/21):</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</si>
  <si>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</si>
  <si>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Nota 1: El tamaño empresarial se determinará de acuerdo con el CIIU principal, la correspondencia de sectores establecida en el Art. 3 de la Resol. 2225/19 de MinCIT, los ingresos de actividades ordinarias en UVT y los rangos de tamaños empresariales definidos en el Art.1 de la mencionada resolución.
Nota 2: Para las empresas inspeccionadas, vigiladas o controladas por la SuperSociedades o para aquellas que cuenten con RUP, la información consignada en este numeral será validada con la reportada en la página web de dicha superintendencia o en el RUES, respectivamente. Si se evidencian diferencias en los valores consignados en este formato y los reportados a la SuperSociedades o en el RUES se tomará como referencia la información de la SuperSociedades o del RUES, respectivamente. 
Nota 3: En el concepto expedido por la Superintendencia de Sociedades a solicitud del ICBF (radicado  No. 2017-01-34119 del 28 de junio de 2017), se informa que dicha superintendencia homologó la cuenta "Gastos de Intereses" con la de "Costos financieros" en la información reportada en su página web, por la implementación de las NIIF. Por lo tanto se requiere que se reporte esta última cuenta.</t>
  </si>
  <si>
    <t>LOS DATOS PROPORCIONADOS SERÁN TRATADOS DE ACUERDO A LA POLÍTICA DE TRATAMIENTO DE DATOS PERSONALES DEL ICBF Y A LA LEY 1581 DE 2012</t>
  </si>
  <si>
    <t>PROCESO
ADQUISICIÓN DE BIENES Y SERVICIOS
SOLICITUD DE COTIZACIÓN</t>
  </si>
  <si>
    <t>SOLICITUD DE COTIZACIÓN</t>
  </si>
  <si>
    <t>Denominación del Bien o Servicio</t>
  </si>
  <si>
    <t>FORMATO 1. SOLICITUD DE COTIZACIÓN SERVICIOS</t>
  </si>
  <si>
    <t>Empresa:</t>
  </si>
  <si>
    <t>Ciudad:</t>
  </si>
  <si>
    <t>E-Mail:</t>
  </si>
  <si>
    <t>Cargo:</t>
  </si>
  <si>
    <t>Instrucciones para el diligenciamiento del formato de cotización</t>
  </si>
  <si>
    <t>Unidad</t>
  </si>
  <si>
    <t>Servicio</t>
  </si>
  <si>
    <t>La presente cotización:</t>
  </si>
  <si>
    <t>OCULTAR ESTA HOJA ANTES DE ENVIAR AL MERCADO</t>
  </si>
  <si>
    <t>Cálculos para determinar el tamaño empresarial</t>
  </si>
  <si>
    <t>UVT 2021 ---&gt;</t>
  </si>
  <si>
    <t>UVT debe corresponder al último año que se solicita información finanicera.</t>
  </si>
  <si>
    <t>Resolución conjunta número 2225 de 2019 MinCIT - Artículo 1°</t>
  </si>
  <si>
    <t>Decreto 957 de 2019</t>
  </si>
  <si>
    <t>Manufacturero</t>
  </si>
  <si>
    <t>Comercio</t>
  </si>
  <si>
    <t>Microempresa</t>
  </si>
  <si>
    <t>Pequeña empresa</t>
  </si>
  <si>
    <t>Mediana empresa</t>
  </si>
  <si>
    <t xml:space="preserve">Gran empresa </t>
  </si>
  <si>
    <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</si>
  <si>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</si>
  <si>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</si>
  <si>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</si>
  <si>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</si>
  <si>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t>Cultivo de cereales (excepto arroz), legumbres y semillas oleaginosas</t>
    </r>
    <r>
      <rPr>
        <b/>
        <sz val="8"/>
        <rFont val="Arial"/>
        <family val="2"/>
      </rPr>
      <t xml:space="preserve"> </t>
    </r>
  </si>
  <si>
    <t>0112</t>
  </si>
  <si>
    <r>
      <t>Cultivo de arroz</t>
    </r>
    <r>
      <rPr>
        <b/>
        <sz val="8"/>
        <rFont val="Arial"/>
        <family val="2"/>
      </rPr>
      <t xml:space="preserve"> </t>
    </r>
  </si>
  <si>
    <t>0113</t>
  </si>
  <si>
    <r>
      <t>Cultivo de hortalizas, raíces y tubérculos</t>
    </r>
    <r>
      <rPr>
        <b/>
        <sz val="8"/>
        <rFont val="Arial"/>
        <family val="2"/>
      </rPr>
      <t xml:space="preserve"> </t>
    </r>
  </si>
  <si>
    <t>0114</t>
  </si>
  <si>
    <r>
      <t>Cultivo de tabaco</t>
    </r>
    <r>
      <rPr>
        <b/>
        <sz val="8"/>
        <rFont val="Arial"/>
        <family val="2"/>
      </rPr>
      <t xml:space="preserve"> </t>
    </r>
  </si>
  <si>
    <t>0115</t>
  </si>
  <si>
    <r>
      <t>Cultivo de plantas textiles</t>
    </r>
    <r>
      <rPr>
        <b/>
        <sz val="8"/>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</si>
  <si>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</si>
  <si>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</si>
  <si>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</si>
  <si>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</si>
  <si>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</si>
  <si>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</si>
  <si>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</si>
  <si>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</si>
  <si>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</si>
  <si>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</si>
  <si>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</si>
  <si>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</si>
  <si>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</si>
  <si>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</si>
  <si>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</si>
  <si>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</si>
  <si>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</si>
  <si>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</si>
  <si>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</si>
  <si>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</si>
  <si>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</si>
  <si>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</si>
  <si>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</si>
  <si>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</si>
  <si>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</si>
  <si>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</si>
  <si>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</si>
  <si>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</si>
  <si>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</si>
  <si>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</si>
  <si>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</si>
  <si>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</si>
  <si>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</si>
  <si>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</si>
  <si>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</si>
  <si>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</si>
  <si>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</si>
  <si>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</si>
  <si>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</si>
  <si>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</si>
  <si>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</si>
  <si>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</si>
  <si>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</si>
  <si>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</si>
  <si>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</si>
  <si>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</si>
  <si>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</si>
  <si>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</si>
  <si>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</si>
  <si>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</si>
  <si>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</si>
  <si>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</si>
  <si>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</si>
  <si>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</si>
  <si>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</si>
  <si>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</si>
  <si>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</si>
  <si>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</si>
  <si>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</si>
  <si>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</si>
  <si>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</si>
  <si>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</si>
  <si>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</si>
  <si>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</si>
  <si>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</si>
  <si>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</si>
  <si>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</si>
  <si>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</si>
  <si>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</si>
  <si>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</si>
  <si>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</si>
  <si>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</si>
  <si>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</si>
  <si>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</si>
  <si>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</si>
  <si>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</si>
  <si>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</si>
  <si>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</si>
  <si>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</si>
  <si>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</si>
  <si>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</si>
  <si>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</si>
  <si>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</si>
  <si>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</si>
  <si>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</si>
  <si>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</si>
  <si>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</si>
  <si>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</si>
  <si>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</si>
  <si>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</si>
  <si>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</si>
  <si>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</si>
  <si>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</si>
  <si>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</si>
  <si>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</si>
  <si>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</si>
  <si>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</si>
  <si>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</si>
  <si>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</si>
  <si>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</si>
  <si>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</si>
  <si>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</si>
  <si>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</si>
  <si>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</si>
  <si>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</si>
  <si>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</si>
  <si>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</si>
  <si>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</si>
  <si>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</si>
  <si>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</si>
  <si>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</si>
  <si>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</si>
  <si>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</si>
  <si>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</si>
  <si>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</si>
  <si>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</si>
  <si>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</si>
  <si>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</si>
  <si>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</si>
  <si>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</si>
  <si>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</si>
  <si>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</si>
  <si>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</si>
  <si>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</si>
  <si>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</si>
  <si>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</si>
  <si>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</si>
  <si>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</si>
  <si>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</si>
  <si>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</si>
  <si>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</si>
  <si>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</si>
  <si>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</si>
  <si>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</si>
  <si>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</si>
  <si>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</si>
  <si>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</si>
  <si>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</si>
  <si>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</si>
  <si>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</si>
  <si>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</si>
  <si>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</si>
  <si>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</si>
  <si>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</si>
  <si>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</si>
  <si>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</si>
  <si>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</si>
  <si>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</si>
  <si>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</si>
  <si>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</si>
  <si>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</si>
  <si>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</si>
  <si>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</si>
  <si>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</si>
  <si>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</si>
  <si>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</si>
  <si>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</si>
  <si>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</si>
  <si>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</si>
  <si>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</si>
  <si>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</si>
  <si>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</si>
  <si>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</si>
  <si>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</si>
  <si>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</si>
  <si>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</si>
  <si>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</si>
  <si>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</si>
  <si>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</si>
  <si>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</si>
  <si>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</si>
  <si>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</si>
  <si>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</si>
  <si>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</si>
  <si>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</si>
  <si>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</si>
  <si>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</si>
  <si>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</si>
  <si>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</si>
  <si>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</si>
  <si>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</si>
  <si>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</si>
  <si>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</si>
  <si>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</si>
  <si>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</si>
  <si>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</si>
  <si>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</si>
  <si>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</si>
  <si>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</si>
  <si>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</si>
  <si>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</si>
  <si>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</si>
  <si>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</si>
  <si>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</si>
  <si>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</si>
  <si>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</si>
  <si>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</si>
  <si>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</si>
  <si>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</si>
  <si>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</si>
  <si>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</si>
  <si>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</si>
  <si>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</si>
  <si>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</si>
  <si>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</si>
  <si>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</si>
  <si>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</si>
  <si>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</si>
  <si>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</si>
  <si>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</si>
  <si>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</si>
  <si>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</si>
  <si>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</si>
  <si>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</si>
  <si>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</si>
  <si>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</si>
  <si>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</si>
  <si>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</si>
  <si>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</si>
  <si>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</si>
  <si>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</si>
  <si>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</si>
  <si>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</si>
  <si>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</si>
  <si>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</si>
  <si>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</si>
  <si>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</si>
  <si>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</si>
  <si>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</si>
  <si>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</si>
  <si>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</si>
  <si>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</si>
  <si>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</si>
  <si>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</si>
  <si>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</si>
  <si>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</si>
  <si>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</si>
  <si>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</si>
  <si>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</si>
  <si>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</si>
  <si>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</si>
  <si>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</si>
  <si>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</si>
  <si>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</si>
  <si>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</si>
  <si>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</si>
  <si>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</si>
  <si>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</si>
  <si>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</si>
  <si>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</si>
  <si>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</si>
  <si>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</si>
  <si>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</si>
  <si>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</si>
  <si>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</si>
  <si>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</si>
  <si>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</si>
  <si>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</si>
  <si>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</si>
  <si>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</si>
  <si>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</si>
  <si>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</si>
  <si>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</si>
  <si>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</si>
  <si>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</si>
  <si>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</si>
  <si>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</si>
  <si>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</si>
  <si>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</si>
  <si>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</si>
  <si>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</si>
  <si>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</si>
  <si>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</si>
  <si>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</si>
  <si>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</si>
  <si>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</si>
  <si>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</si>
  <si>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</si>
  <si>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</si>
  <si>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</si>
  <si>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</si>
  <si>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</si>
  <si>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</si>
  <si>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</si>
  <si>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</si>
  <si>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</si>
  <si>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</si>
  <si>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</si>
  <si>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</si>
  <si>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</si>
  <si>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</si>
  <si>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</si>
  <si>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</si>
  <si>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</si>
  <si>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</si>
  <si>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</si>
  <si>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</si>
  <si>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</si>
  <si>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</si>
  <si>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</si>
  <si>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</si>
  <si>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</si>
  <si>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</si>
  <si>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</si>
  <si>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</si>
  <si>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</si>
  <si>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</si>
  <si>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</si>
  <si>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</si>
  <si>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</si>
  <si>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</si>
  <si>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</si>
  <si>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</si>
  <si>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</si>
  <si>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</si>
  <si>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</si>
  <si>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</si>
  <si>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</si>
  <si>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</si>
  <si>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</si>
  <si>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</si>
  <si>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</si>
  <si>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</si>
  <si>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</si>
  <si>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</si>
  <si>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</si>
  <si>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</si>
  <si>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</si>
  <si>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</si>
  <si>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</si>
  <si>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</si>
  <si>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</si>
  <si>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</si>
  <si>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</si>
  <si>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</si>
  <si>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</si>
  <si>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</si>
  <si>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</si>
  <si>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</si>
  <si>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</si>
  <si>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</si>
  <si>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</si>
  <si>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</si>
  <si>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</si>
  <si>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</si>
  <si>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</si>
  <si>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</si>
  <si>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</si>
  <si>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</si>
  <si>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</si>
  <si>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</si>
  <si>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</si>
  <si>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</si>
  <si>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</si>
  <si>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</si>
  <si>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</si>
  <si>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</si>
  <si>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</si>
  <si>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</si>
  <si>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</si>
  <si>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</si>
  <si>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</si>
  <si>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</si>
  <si>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</si>
  <si>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</si>
  <si>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</si>
  <si>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</si>
  <si>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</si>
  <si>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</si>
  <si>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</si>
  <si>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</si>
  <si>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</si>
  <si>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</si>
  <si>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</si>
  <si>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</si>
  <si>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</si>
  <si>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</si>
  <si>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</si>
  <si>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</si>
  <si>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</si>
  <si>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</si>
  <si>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</si>
  <si>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</si>
  <si>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</si>
  <si>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</si>
  <si>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</si>
  <si>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</si>
  <si>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</si>
  <si>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</si>
  <si>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</si>
  <si>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</si>
  <si>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</si>
  <si>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</si>
  <si>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</si>
  <si>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</si>
  <si>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</si>
  <si>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</si>
  <si>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</si>
  <si>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</si>
  <si>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</si>
  <si>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</si>
  <si>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</si>
  <si>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</si>
  <si>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</si>
  <si>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</si>
  <si>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</si>
  <si>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</si>
  <si>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</si>
  <si>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</si>
  <si>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</si>
  <si>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</si>
  <si>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</si>
  <si>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</si>
  <si>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</si>
  <si>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</si>
  <si>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</si>
  <si>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</si>
  <si>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</si>
  <si>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</si>
  <si>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</si>
  <si>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</si>
  <si>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</si>
  <si>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</si>
  <si>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</si>
  <si>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</si>
  <si>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</si>
  <si>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</si>
  <si>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</si>
  <si>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</si>
  <si>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</si>
  <si>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</si>
  <si>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</si>
  <si>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</si>
  <si>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</si>
  <si>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</si>
  <si>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</si>
  <si>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</si>
  <si>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</si>
  <si>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</si>
  <si>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</si>
  <si>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</si>
  <si>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</si>
  <si>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</si>
  <si>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</si>
  <si>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</si>
  <si>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</si>
  <si>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</si>
  <si>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</si>
  <si>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</si>
  <si>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</si>
  <si>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</si>
  <si>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</si>
  <si>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</si>
  <si>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</si>
  <si>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</si>
  <si>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</si>
  <si>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</si>
  <si>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</si>
  <si>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</si>
  <si>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</si>
  <si>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</si>
  <si>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</si>
  <si>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</si>
  <si>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</si>
  <si>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</si>
  <si>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</si>
  <si>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</si>
  <si>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</si>
  <si>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</si>
  <si>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</si>
  <si>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</si>
  <si>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</si>
  <si>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</si>
  <si>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</si>
  <si>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</si>
  <si>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</si>
  <si>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</si>
  <si>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</si>
  <si>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</si>
  <si>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</si>
  <si>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</si>
  <si>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</si>
  <si>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</si>
  <si>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</si>
  <si>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</si>
  <si>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</si>
  <si>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</si>
  <si>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</si>
  <si>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</si>
  <si>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</si>
  <si>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</si>
  <si>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</si>
  <si>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</si>
  <si>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</si>
  <si>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</si>
  <si>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</si>
  <si>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</si>
  <si>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</si>
  <si>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</si>
  <si>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</si>
  <si>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</si>
  <si>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</si>
  <si>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</si>
  <si>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</si>
  <si>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</si>
  <si>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</si>
  <si>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</si>
  <si>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</si>
  <si>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</si>
  <si>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</si>
  <si>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</si>
  <si>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</si>
  <si>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</si>
  <si>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</si>
  <si>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</si>
  <si>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</si>
  <si>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</si>
  <si>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</si>
  <si>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</si>
  <si>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</si>
  <si>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</si>
  <si>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</si>
  <si>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</si>
  <si>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</si>
  <si>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</si>
  <si>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</si>
  <si>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</si>
  <si>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</si>
  <si>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</si>
  <si>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</si>
  <si>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</si>
  <si>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</si>
  <si>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</si>
  <si>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</si>
  <si>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</si>
  <si>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</si>
  <si>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</si>
  <si>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</si>
  <si>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</si>
  <si>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</si>
  <si>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</si>
  <si>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</si>
  <si>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</si>
  <si>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</si>
  <si>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</si>
  <si>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</si>
  <si>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</si>
  <si>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</si>
  <si>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</si>
  <si>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</si>
  <si>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</si>
  <si>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</si>
  <si>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</si>
  <si>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</si>
  <si>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</si>
  <si>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</si>
  <si>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</si>
  <si>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</si>
  <si>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</si>
  <si>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</si>
  <si>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</si>
  <si>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</si>
  <si>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</si>
  <si>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</si>
  <si>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</si>
  <si>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</si>
  <si>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</si>
  <si>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</si>
  <si>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</si>
  <si>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</si>
  <si>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</si>
  <si>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</si>
  <si>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</si>
  <si>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</si>
  <si>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</si>
  <si>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</si>
  <si>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</si>
  <si>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</si>
  <si>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</si>
  <si>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</si>
  <si>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</si>
  <si>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</si>
  <si>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</si>
  <si>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</si>
  <si>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</si>
  <si>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</si>
  <si>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</si>
  <si>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</si>
  <si>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</si>
  <si>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</si>
  <si>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</si>
  <si>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</si>
  <si>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</si>
  <si>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</si>
  <si>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</si>
  <si>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</si>
  <si>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</si>
  <si>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</si>
  <si>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</si>
  <si>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</si>
  <si>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</si>
  <si>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</si>
  <si>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</si>
  <si>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</si>
  <si>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</si>
  <si>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</si>
  <si>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</si>
  <si>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</si>
  <si>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</si>
  <si>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</si>
  <si>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</si>
  <si>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</si>
  <si>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</si>
  <si>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</si>
  <si>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</si>
  <si>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</si>
  <si>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</si>
  <si>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</si>
  <si>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</si>
  <si>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</si>
  <si>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</si>
  <si>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</si>
  <si>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</si>
  <si>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</si>
  <si>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</si>
  <si>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</si>
  <si>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</si>
  <si>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</si>
  <si>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</si>
  <si>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</si>
  <si>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</si>
  <si>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</si>
  <si>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</si>
  <si>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</si>
  <si>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</si>
  <si>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</si>
  <si>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</si>
  <si>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</si>
  <si>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</si>
  <si>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</si>
  <si>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</si>
  <si>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</si>
  <si>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</si>
  <si>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</si>
  <si>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</si>
  <si>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t>Edición de programas de informática (</t>
    </r>
    <r>
      <rPr>
        <i/>
        <sz val="8"/>
        <rFont val="Arial"/>
        <family val="2"/>
      </rPr>
      <t>software</t>
    </r>
    <r>
      <rPr>
        <sz val="8"/>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</si>
  <si>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</si>
  <si>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</si>
  <si>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</si>
  <si>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</si>
  <si>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</si>
  <si>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</si>
  <si>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</si>
  <si>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</si>
  <si>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</si>
  <si>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</si>
  <si>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</si>
  <si>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</si>
  <si>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</si>
  <si>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</si>
  <si>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</si>
  <si>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</si>
  <si>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</si>
  <si>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</si>
  <si>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</si>
  <si>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</si>
  <si>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</si>
  <si>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</si>
  <si>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</si>
  <si>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</si>
  <si>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</si>
  <si>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</si>
  <si>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</si>
  <si>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</si>
  <si>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</si>
  <si>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t>Procesamiento de datos, alojamiento (</t>
    </r>
    <r>
      <rPr>
        <i/>
        <sz val="8"/>
        <rFont val="Arial"/>
        <family val="2"/>
      </rPr>
      <t>hosting</t>
    </r>
    <r>
      <rPr>
        <sz val="8"/>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</si>
  <si>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</si>
  <si>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</si>
  <si>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</si>
  <si>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</si>
  <si>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</si>
  <si>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</si>
  <si>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</si>
  <si>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</si>
  <si>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</si>
  <si>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</si>
  <si>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</si>
  <si>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</si>
  <si>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</si>
  <si>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</si>
  <si>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</si>
  <si>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</si>
  <si>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</si>
  <si>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</si>
  <si>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</si>
  <si>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</si>
  <si>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</si>
  <si>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</si>
  <si>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</si>
  <si>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</si>
  <si>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</si>
  <si>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</si>
  <si>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</si>
  <si>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t xml:space="preserve">Actividades de compra de cartera o </t>
    </r>
    <r>
      <rPr>
        <i/>
        <sz val="8"/>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</si>
  <si>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</si>
  <si>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</si>
  <si>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</si>
  <si>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</si>
  <si>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</si>
  <si>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</si>
  <si>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</si>
  <si>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</si>
  <si>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</si>
  <si>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</si>
  <si>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</si>
  <si>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</si>
  <si>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</si>
  <si>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</si>
  <si>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</si>
  <si>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</si>
  <si>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</si>
  <si>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</si>
  <si>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</si>
  <si>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</si>
  <si>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</si>
  <si>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</si>
  <si>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</si>
  <si>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</si>
  <si>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</si>
  <si>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</si>
  <si>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</si>
  <si>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</si>
  <si>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</si>
  <si>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</si>
  <si>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</si>
  <si>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</si>
  <si>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</si>
  <si>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</si>
  <si>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</si>
  <si>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</si>
  <si>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</si>
  <si>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</si>
  <si>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</si>
  <si>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</si>
  <si>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</si>
  <si>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</si>
  <si>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</si>
  <si>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</si>
  <si>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</si>
  <si>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</si>
  <si>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</si>
  <si>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</si>
  <si>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</si>
  <si>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</si>
  <si>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</si>
  <si>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</si>
  <si>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</si>
  <si>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</si>
  <si>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</si>
  <si>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</si>
  <si>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</si>
  <si>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</si>
  <si>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</si>
  <si>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</si>
  <si>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</si>
  <si>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</si>
  <si>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</si>
  <si>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</si>
  <si>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</si>
  <si>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</si>
  <si>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</si>
  <si>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</si>
  <si>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</si>
  <si>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</si>
  <si>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</si>
  <si>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</si>
  <si>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</si>
  <si>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</si>
  <si>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</si>
  <si>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</si>
  <si>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</si>
  <si>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</si>
  <si>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</si>
  <si>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</si>
  <si>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</si>
  <si>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</si>
  <si>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</si>
  <si>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</si>
  <si>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</si>
  <si>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</si>
  <si>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</si>
  <si>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</si>
  <si>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</si>
  <si>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</si>
  <si>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</si>
  <si>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</si>
  <si>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</si>
  <si>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</si>
  <si>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</si>
  <si>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</si>
  <si>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</si>
  <si>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</si>
  <si>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</si>
  <si>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</si>
  <si>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</si>
  <si>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</si>
  <si>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</si>
  <si>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</si>
  <si>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</si>
  <si>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</si>
  <si>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</si>
  <si>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</si>
  <si>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</si>
  <si>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</si>
  <si>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</si>
  <si>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</si>
  <si>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</si>
  <si>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</si>
  <si>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</si>
  <si>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</si>
  <si>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</si>
  <si>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</si>
  <si>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</si>
  <si>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</si>
  <si>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</si>
  <si>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</si>
  <si>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</si>
  <si>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</si>
  <si>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</si>
  <si>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</si>
  <si>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</si>
  <si>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</si>
  <si>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</si>
  <si>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</si>
  <si>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</si>
  <si>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</si>
  <si>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</si>
  <si>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</si>
  <si>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</si>
  <si>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</si>
  <si>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</si>
  <si>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</si>
  <si>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</si>
  <si>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</si>
  <si>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</si>
  <si>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</si>
  <si>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</si>
  <si>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</si>
  <si>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</si>
  <si>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</si>
  <si>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</si>
  <si>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</si>
  <si>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</si>
  <si>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</si>
  <si>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</si>
  <si>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</si>
  <si>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</si>
  <si>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</si>
  <si>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</si>
  <si>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</si>
  <si>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</si>
  <si>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</si>
  <si>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</si>
  <si>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</si>
  <si>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</si>
  <si>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</si>
  <si>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</si>
  <si>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</si>
  <si>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</si>
  <si>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</si>
  <si>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</si>
  <si>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</si>
  <si>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</si>
  <si>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</si>
  <si>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</si>
  <si>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</si>
  <si>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</si>
  <si>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</si>
  <si>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</si>
  <si>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</si>
  <si>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</si>
  <si>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</si>
  <si>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</si>
  <si>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</si>
  <si>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</si>
  <si>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</si>
  <si>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</si>
  <si>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</si>
  <si>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</si>
  <si>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</si>
  <si>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</si>
  <si>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</si>
  <si>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</si>
  <si>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</si>
  <si>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</si>
  <si>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</si>
  <si>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</si>
  <si>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</si>
  <si>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</si>
  <si>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</si>
  <si>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</si>
  <si>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</si>
  <si>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</si>
  <si>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</si>
  <si>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</si>
  <si>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</si>
  <si>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</si>
  <si>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</si>
  <si>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</si>
  <si>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</si>
  <si>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</si>
  <si>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</si>
  <si>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</si>
  <si>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</si>
  <si>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</si>
  <si>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</si>
  <si>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</si>
  <si>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</si>
  <si>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</si>
  <si>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</si>
  <si>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</si>
  <si>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</si>
  <si>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</si>
  <si>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</si>
  <si>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</si>
  <si>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</si>
  <si>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</si>
  <si>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</si>
  <si>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</si>
  <si>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</si>
  <si>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</si>
  <si>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</si>
  <si>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</si>
  <si>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</si>
  <si>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</si>
  <si>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</si>
  <si>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</si>
  <si>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</si>
  <si>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</si>
  <si>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</si>
  <si>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</si>
  <si>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</si>
  <si>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</si>
  <si>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</si>
  <si>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</si>
  <si>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</si>
  <si>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</si>
  <si>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</si>
  <si>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</si>
  <si>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</si>
  <si>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</si>
  <si>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</si>
  <si>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</si>
  <si>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</si>
  <si>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</si>
  <si>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</si>
  <si>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</si>
  <si>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</si>
  <si>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</si>
  <si>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</si>
  <si>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</si>
  <si>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</si>
  <si>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</si>
  <si>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</si>
  <si>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</si>
  <si>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</si>
  <si>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</si>
  <si>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</si>
  <si>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</si>
  <si>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</si>
  <si>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</si>
  <si>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</si>
  <si>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</si>
  <si>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</si>
  <si>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</si>
  <si>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</si>
  <si>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</si>
  <si>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</si>
  <si>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</si>
  <si>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</si>
  <si>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r>
      <t xml:space="preserve">• Por favor diligenciar solo las celdas en AMARILLO.
• Revisar todos los requerimientos que se exponen en el documento "Ficha de Condiciones Técnicas Esenciales para la Prestación del Servicio y/o Entrega del Bien" (FCT) y Anexos; y formular su cotización en concordancia con este, garantizando que los bienes y/o servicios ofrecidos cumplan en su totalidad con las especificaciones técnicas descritas en la FCT.
</t>
    </r>
    <r>
      <rPr>
        <sz val="10"/>
        <rFont val="Arial"/>
        <family val="2"/>
      </rPr>
      <t>• El precio de la cotización deber ser expresado en PESOS COLOMBIANOS.
• Los precios deberán apr</t>
    </r>
    <r>
      <rPr>
        <sz val="10"/>
        <color theme="1"/>
        <rFont val="Arial"/>
        <family val="2"/>
      </rPr>
      <t>oximarse por exceso o por defecto al entero más cercano así: (i) si es igual o superior a 50 centavos, se aproxima al entero siguiente; (ii) si es inferior a 50 centavos se baja al entero anterior.
• No modificar, agregar o quitar ningún ítem o sub-ítem.
• Los precios cotizados deben ser proyectados para la vigencia 2026 de acuerdo con las instrucciones.</t>
    </r>
  </si>
  <si>
    <t xml:space="preserve">Tarifa IVA % </t>
  </si>
  <si>
    <t>Precio Unitario Antes de IVA</t>
  </si>
  <si>
    <t>TOTAL  IVA INCLUIDO</t>
  </si>
  <si>
    <r>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t>
    </r>
    <r>
      <rPr>
        <sz val="8"/>
        <rFont val="Arial"/>
        <family val="2"/>
      </rPr>
      <t xml:space="preserve">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r>
    <r>
      <rPr>
        <sz val="8"/>
        <color theme="1"/>
        <rFont val="Arial"/>
        <family val="2"/>
      </rPr>
      <t>• Tiene una vigencia de 180 días a partir de la fecha de diligenciamiento.</t>
    </r>
  </si>
  <si>
    <t>Establecer el precio de referencia para la Supervisión Control y Adquisición de Datos SCADA para la línea de producción de AAVN de la planta de Cartago propiedad del ICBF, debido a que el actual SCADA de la línea de producción de AAVN planta Cartago no permite adicionar dispositivos en campo (sensores, actuadores) para brindar mayor seguridad en el proceso para garantizar la eficacia del proceso de precocido. Además de eso, no es compatible con sistemas operativos de 64 bits.
Esta adquisición se realizará en el marco de lo establecido en el Anexo 13 del Contrato 01014512022 suscrito entre el ICBF e Ingredion Colombia S.A.</t>
  </si>
  <si>
    <r>
      <rPr>
        <sz val="10"/>
        <color rgb="FFFF0000"/>
        <rFont val="Arial"/>
        <family val="2"/>
      </rPr>
      <t xml:space="preserve">NOTA: </t>
    </r>
    <r>
      <rPr>
        <sz val="10"/>
        <color theme="1"/>
        <rFont val="Arial"/>
        <family val="2"/>
      </rPr>
      <t xml:space="preserve">
Revisar las especificaciones técnicas de la ficha para realziar su cotización</t>
    </r>
  </si>
  <si>
    <t>Adquisición de Datos SCADA para la línea de producción de AAVN de la planta de Cartago propiedad del ICBF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</si>
</sst>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 #,##0.00_ ;_ * \-#,##0.00_ ;_ * &quot;-&quot;??_ ;_ @_ "/>
    <numFmt numFmtId="167" formatCode="_ &quot;$&quot;\ * #,##0.00_ ;_ &quot;$&quot;\ * \-#,##0.00_ ;_ &quot;$&quot;\ * &quot;-&quot;??_ ;_ @_ "/>
    <numFmt numFmtId="168" formatCode="dd/mmm/yy"/>
    <numFmt numFmtId="169" formatCode="&quot;$&quot;\ #,##0"/>
    <numFmt numFmtId="170" formatCode="[$$-540A]#,##0"/>
    <numFmt numFmtId="171" formatCode="#,##0\ &quot;UVT&quot;"/>
    <numFmt numFmtId="172" formatCode="[$$-540A]#,##0_ ;[Red]\-[$$-540A]#,##0\ "/>
  </numFmts>
  <fonts count="38">
    <font>
      <sz val="11"/>
      <color theme="1"/>
      <name val="Calibri"/>
      <family val="2"/>
      <scheme val="minor"/>
    </font>
    <font>
      <sz val="11"/>
      <color theme="1"/>
      <name val="Arial"/>
      <family val="2"/>
    </font>
    <font>
      <b/>
      <sz val="10"/>
      <color theme="1"/>
      <name val="Arial"/>
      <family val="2"/>
    </font>
    <font>
      <sz val="10"/>
      <color theme="1"/>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8"/>
      <color theme="1"/>
      <name val="Arial"/>
      <family val="2"/>
    </font>
    <font>
      <sz val="9"/>
      <name val="Arial"/>
      <family val="2"/>
    </font>
    <font>
      <sz val="9"/>
      <color indexed="81"/>
      <name val="Tahoma"/>
      <family val="2"/>
    </font>
    <font>
      <sz val="11"/>
      <color theme="1"/>
      <name val="Calibri"/>
      <family val="2"/>
      <scheme val="minor"/>
    </font>
    <font>
      <sz val="10"/>
      <color rgb="FFFF0000"/>
      <name val="Arial"/>
      <family val="2"/>
    </font>
    <font>
      <b/>
      <sz val="8"/>
      <color rgb="FFFF0000"/>
      <name val="Arial"/>
      <family val="2"/>
    </font>
    <font>
      <sz val="7"/>
      <color theme="1"/>
      <name val="Arial"/>
      <family val="2"/>
    </font>
    <font>
      <b/>
      <sz val="7"/>
      <color theme="1"/>
      <name val="Arial"/>
      <family val="2"/>
    </font>
    <font>
      <b/>
      <sz val="8"/>
      <name val="Arial"/>
      <family val="2"/>
    </font>
    <font>
      <b/>
      <sz val="8"/>
      <color indexed="81"/>
      <name val="Arial"/>
      <family val="2"/>
    </font>
    <font>
      <sz val="8"/>
      <color indexed="81"/>
      <name val="Arial"/>
      <family val="2"/>
    </font>
    <font>
      <b/>
      <sz val="9"/>
      <color theme="1"/>
      <name val="Arial"/>
      <family val="2"/>
    </font>
    <font>
      <i/>
      <sz val="9"/>
      <color indexed="81"/>
      <name val="Tahoma"/>
      <family val="2"/>
    </font>
    <font>
      <sz val="5"/>
      <color theme="1"/>
      <name val="Arial"/>
      <family val="2"/>
    </font>
    <font>
      <i/>
      <sz val="8"/>
      <color indexed="81"/>
      <name val="Arial"/>
      <family val="2"/>
    </font>
    <font>
      <sz val="8"/>
      <color rgb="FFFF0000"/>
      <name val="Arial"/>
      <family val="2"/>
    </font>
    <font>
      <u/>
      <sz val="11"/>
      <color theme="10"/>
      <name val="Calibri"/>
      <family val="2"/>
      <scheme val="minor"/>
    </font>
    <font>
      <sz val="7"/>
      <name val="Arial"/>
      <family val="2"/>
    </font>
    <font>
      <i/>
      <sz val="8"/>
      <name val="Arial"/>
      <family val="2"/>
    </font>
    <font>
      <sz val="8"/>
      <color theme="0"/>
      <name val="Arial"/>
      <family val="2"/>
    </font>
    <font>
      <b/>
      <u/>
      <sz val="8"/>
      <color theme="1"/>
      <name val="Arial"/>
      <family val="2"/>
    </font>
    <font>
      <sz val="8"/>
      <color rgb="FF000000"/>
      <name val="Arial"/>
      <family val="2"/>
    </font>
    <font>
      <b/>
      <sz val="9"/>
      <color rgb="FF000000"/>
      <name val="Arial"/>
      <family val="2"/>
    </font>
    <font>
      <b/>
      <sz val="8"/>
      <color rgb="FF000000"/>
      <name val="Arial"/>
      <family val="2"/>
    </font>
    <font>
      <sz val="9"/>
      <color theme="1"/>
      <name val="Arial"/>
    </font>
    <font>
      <sz val="10"/>
      <color theme="1"/>
      <name val="Arial"/>
    </font>
    <font>
      <sz val="9"/>
      <color rgb="FF000000"/>
      <name val="Arial"/>
    </font>
    <font>
      <b/>
      <sz val="10"/>
      <color theme="1"/>
      <name val="Arial"/>
    </font>
    <font>
      <b/>
      <sz val="11"/>
      <color theme="1"/>
      <name val="Arial"/>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2060"/>
        <bgColor indexed="64"/>
      </patternFill>
    </fill>
    <fill>
      <patternFill patternType="solid">
        <fgColor rgb="FFF2F2F2"/>
        <bgColor rgb="FF000000"/>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8">
    <xf numFmtId="0" fontId="0" fillId="0" borderId="0"/>
    <xf numFmtId="0" fontId="1" fillId="0" borderId="0"/>
    <xf numFmtId="0" fontId="4" fillId="0" borderId="0"/>
    <xf numFmtId="9" fontId="4" fillId="0" borderId="0" applyFont="0" applyFill="0" applyBorder="0" applyAlignment="0" applyProtection="0"/>
    <xf numFmtId="165" fontId="1"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9" fontId="12" fillId="0" borderId="0" applyFont="0" applyFill="0" applyBorder="0" applyAlignment="0" applyProtection="0"/>
    <xf numFmtId="41" fontId="12" fillId="0" borderId="0" applyFont="0" applyFill="0" applyBorder="0" applyAlignment="0" applyProtection="0"/>
    <xf numFmtId="0" fontId="25" fillId="0" borderId="0" applyNumberForma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164" fontId="12" fillId="0" borderId="0" applyFont="0" applyFill="0" applyBorder="0" applyAlignment="0" applyProtection="0"/>
  </cellStyleXfs>
  <cellXfs count="152">
    <xf numFmtId="0" fontId="0" fillId="0" borderId="0" xfId="0"/>
    <xf numFmtId="0" fontId="8"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justify" vertical="center" wrapText="1"/>
    </xf>
    <xf numFmtId="0" fontId="8" fillId="0" borderId="0" xfId="0" applyFont="1" applyAlignment="1">
      <alignment horizontal="center" vertical="center"/>
    </xf>
    <xf numFmtId="0" fontId="7" fillId="0" borderId="10" xfId="0" applyFont="1" applyBorder="1" applyAlignment="1">
      <alignment vertical="center"/>
    </xf>
    <xf numFmtId="0" fontId="8" fillId="0" borderId="9" xfId="0" applyFont="1" applyBorder="1" applyAlignment="1">
      <alignment vertical="center"/>
    </xf>
    <xf numFmtId="0" fontId="9" fillId="0" borderId="14" xfId="0" applyFont="1" applyBorder="1" applyAlignment="1">
      <alignment vertical="center"/>
    </xf>
    <xf numFmtId="0" fontId="8" fillId="0" borderId="0" xfId="0" applyFont="1"/>
    <xf numFmtId="0" fontId="9" fillId="0" borderId="9" xfId="0" applyFont="1" applyBorder="1" applyAlignment="1">
      <alignment vertical="center"/>
    </xf>
    <xf numFmtId="171" fontId="8" fillId="0" borderId="9" xfId="0" applyNumberFormat="1" applyFont="1" applyBorder="1" applyAlignment="1">
      <alignment vertical="center"/>
    </xf>
    <xf numFmtId="0" fontId="8" fillId="0" borderId="0" xfId="0" applyFont="1" applyAlignment="1">
      <alignment horizontal="left"/>
    </xf>
    <xf numFmtId="171" fontId="8" fillId="0" borderId="9" xfId="0" applyNumberFormat="1" applyFont="1" applyBorder="1" applyAlignment="1">
      <alignment horizontal="right" vertical="center"/>
    </xf>
    <xf numFmtId="6" fontId="8" fillId="0" borderId="14" xfId="0" applyNumberFormat="1" applyFont="1" applyBorder="1" applyAlignment="1">
      <alignment horizontal="right" vertical="center"/>
    </xf>
    <xf numFmtId="0" fontId="24" fillId="0" borderId="0" xfId="0" applyFont="1" applyAlignment="1">
      <alignment vertical="center"/>
    </xf>
    <xf numFmtId="0" fontId="14" fillId="0" borderId="0" xfId="0" applyFont="1"/>
    <xf numFmtId="0" fontId="9" fillId="0" borderId="0" xfId="0" applyFont="1"/>
    <xf numFmtId="0" fontId="9" fillId="0" borderId="12" xfId="0" applyFont="1" applyBorder="1" applyAlignment="1">
      <alignment vertical="center"/>
    </xf>
    <xf numFmtId="6" fontId="8" fillId="0" borderId="12" xfId="0" applyNumberFormat="1" applyFont="1" applyBorder="1" applyAlignment="1">
      <alignment horizontal="right" vertical="center"/>
    </xf>
    <xf numFmtId="6" fontId="8" fillId="0" borderId="9" xfId="0" applyNumberFormat="1" applyFont="1" applyBorder="1" applyAlignment="1">
      <alignment vertical="center"/>
    </xf>
    <xf numFmtId="0" fontId="8"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left" vertical="center"/>
    </xf>
    <xf numFmtId="0" fontId="0" fillId="0" borderId="0" xfId="0" quotePrefix="1"/>
    <xf numFmtId="0" fontId="7" fillId="6" borderId="9" xfId="0" applyFont="1" applyFill="1" applyBorder="1" applyAlignment="1">
      <alignment horizontal="left" vertical="center" wrapText="1"/>
    </xf>
    <xf numFmtId="0" fontId="7" fillId="7" borderId="9" xfId="0" applyFont="1" applyFill="1" applyBorder="1" applyAlignment="1">
      <alignment horizontal="center" vertical="center" wrapText="1"/>
    </xf>
    <xf numFmtId="0" fontId="9" fillId="0" borderId="9" xfId="0" applyFont="1" applyBorder="1" applyAlignment="1">
      <alignment horizontal="center" vertical="center"/>
    </xf>
    <xf numFmtId="1" fontId="6" fillId="0" borderId="9" xfId="0" applyNumberFormat="1" applyFont="1" applyBorder="1" applyAlignment="1">
      <alignment horizontal="center" vertical="center"/>
    </xf>
    <xf numFmtId="0" fontId="6" fillId="0" borderId="9" xfId="0" applyFont="1" applyBorder="1" applyAlignment="1">
      <alignment horizontal="left" vertical="center"/>
    </xf>
    <xf numFmtId="0" fontId="8" fillId="5" borderId="9" xfId="0" applyFont="1" applyFill="1" applyBorder="1" applyAlignment="1">
      <alignment horizontal="center" vertical="center"/>
    </xf>
    <xf numFmtId="49" fontId="6" fillId="0" borderId="9" xfId="0" applyNumberFormat="1" applyFont="1" applyBorder="1" applyAlignment="1">
      <alignment horizontal="center" vertical="center"/>
    </xf>
    <xf numFmtId="43" fontId="8" fillId="0" borderId="0" xfId="15" applyFont="1" applyAlignment="1">
      <alignment vertical="center"/>
    </xf>
    <xf numFmtId="0" fontId="28" fillId="8" borderId="9" xfId="0" applyFont="1" applyFill="1" applyBorder="1" applyAlignment="1">
      <alignment vertical="center"/>
    </xf>
    <xf numFmtId="0" fontId="16" fillId="0" borderId="9" xfId="0" applyFont="1" applyBorder="1" applyAlignment="1">
      <alignment horizontal="center" vertical="center" wrapText="1"/>
    </xf>
    <xf numFmtId="0" fontId="7" fillId="0" borderId="12" xfId="0" applyFont="1" applyBorder="1" applyAlignment="1">
      <alignment vertical="center"/>
    </xf>
    <xf numFmtId="0" fontId="7" fillId="0" borderId="11" xfId="0" applyFont="1" applyBorder="1" applyAlignment="1">
      <alignment vertical="center"/>
    </xf>
    <xf numFmtId="0" fontId="16" fillId="0" borderId="0" xfId="0" applyFont="1" applyAlignment="1">
      <alignment horizontal="center" vertical="center" wrapText="1"/>
    </xf>
    <xf numFmtId="0" fontId="6" fillId="0" borderId="0" xfId="0" applyFont="1" applyAlignment="1">
      <alignment vertical="center"/>
    </xf>
    <xf numFmtId="0" fontId="7" fillId="6" borderId="9" xfId="0" applyFont="1" applyFill="1" applyBorder="1" applyAlignment="1">
      <alignment horizontal="justify" vertical="center" wrapText="1"/>
    </xf>
    <xf numFmtId="0" fontId="2" fillId="0" borderId="0" xfId="0" applyFont="1" applyAlignment="1">
      <alignment horizontal="left" vertical="center" wrapText="1"/>
    </xf>
    <xf numFmtId="0" fontId="2" fillId="6" borderId="9" xfId="0" applyFont="1" applyFill="1" applyBorder="1" applyAlignment="1">
      <alignment horizontal="center" vertical="center" wrapText="1"/>
    </xf>
    <xf numFmtId="0" fontId="35" fillId="9" borderId="9" xfId="0" applyFont="1" applyFill="1" applyBorder="1" applyAlignment="1">
      <alignment vertical="center" wrapText="1"/>
    </xf>
    <xf numFmtId="169" fontId="36" fillId="6" borderId="9" xfId="0" applyNumberFormat="1" applyFont="1" applyFill="1" applyBorder="1" applyAlignment="1">
      <alignment horizontal="right" vertical="center" wrapText="1"/>
    </xf>
    <xf numFmtId="172" fontId="8" fillId="5" borderId="9" xfId="12" applyNumberFormat="1" applyFont="1" applyFill="1" applyBorder="1" applyAlignment="1" applyProtection="1">
      <alignment horizontal="right" vertical="center"/>
      <protection locked="0"/>
    </xf>
    <xf numFmtId="44" fontId="2" fillId="6" borderId="9" xfId="16" applyFont="1" applyFill="1" applyBorder="1" applyAlignment="1">
      <alignment horizontal="center" vertical="center" wrapText="1"/>
    </xf>
    <xf numFmtId="0" fontId="3" fillId="0" borderId="9" xfId="0" applyFont="1" applyBorder="1" applyAlignment="1">
      <alignment horizontal="center" vertical="center" wrapText="1"/>
    </xf>
    <xf numFmtId="0" fontId="2" fillId="6" borderId="9" xfId="0" applyFont="1" applyFill="1" applyBorder="1" applyAlignment="1">
      <alignment horizontal="right" vertical="center" wrapText="1"/>
    </xf>
    <xf numFmtId="0" fontId="2" fillId="0" borderId="13" xfId="0" applyFont="1" applyBorder="1" applyAlignment="1">
      <alignment horizontal="center" vertical="center" wrapText="1"/>
    </xf>
    <xf numFmtId="169" fontId="2" fillId="0" borderId="9" xfId="0" applyNumberFormat="1" applyFont="1" applyBorder="1" applyAlignment="1">
      <alignment horizontal="right" vertical="center" wrapText="1"/>
    </xf>
    <xf numFmtId="0" fontId="3" fillId="0" borderId="9" xfId="0" applyFont="1" applyBorder="1" applyAlignment="1">
      <alignment vertical="center" wrapText="1"/>
    </xf>
    <xf numFmtId="0" fontId="3" fillId="0" borderId="9" xfId="0" applyFont="1" applyBorder="1" applyAlignment="1">
      <alignment horizontal="justify" vertical="center" wrapText="1"/>
    </xf>
    <xf numFmtId="9" fontId="8" fillId="5" borderId="9" xfId="12" applyFont="1" applyFill="1" applyBorder="1" applyAlignment="1" applyProtection="1">
      <alignment horizontal="right" vertical="center"/>
      <protection locked="0"/>
    </xf>
    <xf numFmtId="0" fontId="34" fillId="5" borderId="9" xfId="0" applyFont="1" applyFill="1" applyBorder="1" applyAlignment="1">
      <alignment horizontal="center" vertical="center" wrapText="1"/>
    </xf>
    <xf numFmtId="0" fontId="35" fillId="9" borderId="9" xfId="0" applyFont="1" applyFill="1" applyBorder="1" applyAlignment="1">
      <alignment horizontal="left" vertical="center" wrapText="1"/>
    </xf>
    <xf numFmtId="0" fontId="2" fillId="6" borderId="9" xfId="0" applyFont="1" applyFill="1" applyBorder="1" applyAlignment="1">
      <alignment horizontal="left" vertical="center" wrapText="1"/>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7" fillId="5" borderId="9" xfId="0" applyFont="1" applyFill="1" applyBorder="1" applyAlignment="1" applyProtection="1">
      <alignment horizontal="center" vertical="center"/>
      <protection locked="0"/>
    </xf>
    <xf numFmtId="0" fontId="9" fillId="0" borderId="9" xfId="0" applyFont="1" applyBorder="1" applyAlignment="1">
      <alignment horizontal="left" vertical="center"/>
    </xf>
    <xf numFmtId="0" fontId="8" fillId="0" borderId="9" xfId="0" applyFont="1" applyBorder="1" applyAlignment="1">
      <alignment horizontal="left" vertical="center"/>
    </xf>
    <xf numFmtId="49" fontId="7" fillId="5" borderId="9" xfId="0" applyNumberFormat="1" applyFont="1" applyFill="1" applyBorder="1" applyAlignment="1" applyProtection="1">
      <alignment horizontal="center" vertical="center"/>
      <protection locked="0"/>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7" fillId="0" borderId="9" xfId="0" applyFont="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7" fillId="5" borderId="10" xfId="0" applyFont="1" applyFill="1" applyBorder="1" applyAlignment="1" applyProtection="1">
      <alignment horizontal="left" vertical="center"/>
      <protection locked="0"/>
    </xf>
    <xf numFmtId="0" fontId="7" fillId="5" borderId="12" xfId="0" applyFont="1" applyFill="1" applyBorder="1" applyAlignment="1" applyProtection="1">
      <alignment horizontal="left" vertical="center"/>
      <protection locked="0"/>
    </xf>
    <xf numFmtId="0" fontId="7" fillId="5" borderId="10" xfId="0" applyFont="1" applyFill="1" applyBorder="1" applyAlignment="1" applyProtection="1">
      <alignment horizontal="center" vertical="center"/>
      <protection locked="0"/>
    </xf>
    <xf numFmtId="0" fontId="7" fillId="5" borderId="12" xfId="0" applyFont="1" applyFill="1" applyBorder="1" applyAlignment="1" applyProtection="1">
      <alignment horizontal="center" vertical="center"/>
      <protection locked="0"/>
    </xf>
    <xf numFmtId="0" fontId="7" fillId="5" borderId="11" xfId="0" applyFont="1" applyFill="1" applyBorder="1" applyAlignment="1" applyProtection="1">
      <alignment horizontal="center" vertical="center"/>
      <protection locked="0"/>
    </xf>
    <xf numFmtId="0" fontId="25" fillId="5" borderId="10" xfId="14" applyFill="1" applyBorder="1" applyAlignment="1" applyProtection="1">
      <alignment horizontal="center" vertical="center"/>
      <protection locked="0"/>
    </xf>
    <xf numFmtId="0" fontId="24" fillId="7" borderId="1" xfId="0" applyFont="1" applyFill="1" applyBorder="1" applyAlignment="1">
      <alignment horizontal="left" vertical="center" wrapText="1"/>
    </xf>
    <xf numFmtId="0" fontId="24" fillId="7" borderId="2" xfId="0" applyFont="1" applyFill="1" applyBorder="1" applyAlignment="1">
      <alignment horizontal="left" vertical="center" wrapText="1"/>
    </xf>
    <xf numFmtId="0" fontId="24" fillId="7" borderId="3" xfId="0" applyFont="1" applyFill="1" applyBorder="1" applyAlignment="1">
      <alignment horizontal="left" vertical="center" wrapText="1"/>
    </xf>
    <xf numFmtId="0" fontId="24" fillId="7" borderId="4" xfId="0" applyFont="1" applyFill="1" applyBorder="1" applyAlignment="1">
      <alignment horizontal="left" vertical="center" wrapText="1"/>
    </xf>
    <xf numFmtId="0" fontId="24" fillId="7" borderId="0" xfId="0" applyFont="1" applyFill="1" applyAlignment="1">
      <alignment horizontal="left" vertical="center" wrapText="1"/>
    </xf>
    <xf numFmtId="0" fontId="24" fillId="7" borderId="5" xfId="0" applyFont="1" applyFill="1" applyBorder="1" applyAlignment="1">
      <alignment horizontal="left" vertical="center" wrapText="1"/>
    </xf>
    <xf numFmtId="0" fontId="24" fillId="7" borderId="6" xfId="0" applyFont="1" applyFill="1" applyBorder="1" applyAlignment="1">
      <alignment horizontal="left" vertical="center" wrapText="1"/>
    </xf>
    <xf numFmtId="0" fontId="24" fillId="7" borderId="7" xfId="0" applyFont="1" applyFill="1" applyBorder="1" applyAlignment="1">
      <alignment horizontal="left" vertical="center" wrapText="1"/>
    </xf>
    <xf numFmtId="0" fontId="24" fillId="7" borderId="8" xfId="0" applyFont="1" applyFill="1" applyBorder="1" applyAlignment="1">
      <alignment horizontal="left" vertical="center" wrapText="1"/>
    </xf>
    <xf numFmtId="10" fontId="8" fillId="0" borderId="9" xfId="12" applyNumberFormat="1" applyFont="1" applyBorder="1" applyAlignment="1" applyProtection="1">
      <alignment horizontal="center" vertical="center" wrapText="1"/>
    </xf>
    <xf numFmtId="2" fontId="8" fillId="0" borderId="9" xfId="13" applyNumberFormat="1" applyFont="1" applyBorder="1" applyAlignment="1" applyProtection="1">
      <alignment horizontal="center" vertical="center" wrapText="1"/>
    </xf>
    <xf numFmtId="170" fontId="8" fillId="0" borderId="9" xfId="13" applyNumberFormat="1" applyFont="1" applyBorder="1" applyAlignment="1" applyProtection="1">
      <alignment horizontal="center"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horizontal="left" vertical="center" wrapText="1"/>
    </xf>
    <xf numFmtId="170" fontId="7" fillId="0" borderId="10" xfId="0" applyNumberFormat="1" applyFont="1" applyBorder="1" applyAlignment="1">
      <alignment horizontal="center" vertical="center" wrapText="1"/>
    </xf>
    <xf numFmtId="170" fontId="7" fillId="0" borderId="12" xfId="0" applyNumberFormat="1" applyFont="1" applyBorder="1" applyAlignment="1">
      <alignment horizontal="center" vertical="center" wrapText="1"/>
    </xf>
    <xf numFmtId="170" fontId="7" fillId="0" borderId="11" xfId="0" applyNumberFormat="1" applyFont="1" applyBorder="1" applyAlignment="1">
      <alignment horizontal="center" vertical="center" wrapText="1"/>
    </xf>
    <xf numFmtId="170" fontId="7" fillId="5" borderId="10" xfId="0" applyNumberFormat="1" applyFont="1" applyFill="1" applyBorder="1" applyAlignment="1" applyProtection="1">
      <alignment horizontal="center" vertical="center" wrapText="1"/>
      <protection locked="0"/>
    </xf>
    <xf numFmtId="170" fontId="7" fillId="5" borderId="12" xfId="0" applyNumberFormat="1" applyFont="1" applyFill="1" applyBorder="1" applyAlignment="1" applyProtection="1">
      <alignment horizontal="center" vertical="center" wrapText="1"/>
      <protection locked="0"/>
    </xf>
    <xf numFmtId="170" fontId="7" fillId="5" borderId="11" xfId="0" applyNumberFormat="1" applyFont="1" applyFill="1" applyBorder="1" applyAlignment="1" applyProtection="1">
      <alignment horizontal="center" vertical="center" wrapText="1"/>
      <protection locked="0"/>
    </xf>
    <xf numFmtId="0" fontId="2" fillId="4" borderId="9" xfId="0" applyFont="1" applyFill="1" applyBorder="1" applyAlignment="1">
      <alignment horizontal="left" vertical="center" wrapText="1"/>
    </xf>
    <xf numFmtId="0" fontId="8" fillId="0" borderId="9" xfId="0" applyFont="1" applyBorder="1" applyAlignment="1">
      <alignment horizontal="left" wrapText="1"/>
    </xf>
    <xf numFmtId="0" fontId="8" fillId="0" borderId="9" xfId="0" applyFont="1" applyBorder="1" applyAlignment="1">
      <alignment vertical="center"/>
    </xf>
    <xf numFmtId="0" fontId="16" fillId="0" borderId="9" xfId="0" applyFont="1" applyBorder="1" applyAlignment="1">
      <alignment horizontal="center" vertical="center" textRotation="90" wrapText="1"/>
    </xf>
    <xf numFmtId="0" fontId="16" fillId="0" borderId="9" xfId="0" applyFont="1" applyBorder="1" applyAlignment="1">
      <alignment horizontal="center" vertical="center" wrapText="1"/>
    </xf>
    <xf numFmtId="168" fontId="10" fillId="5" borderId="9" xfId="0" applyNumberFormat="1" applyFont="1" applyFill="1" applyBorder="1" applyAlignment="1" applyProtection="1">
      <alignment horizontal="center" vertical="center" wrapText="1"/>
      <protection locked="0" hidden="1"/>
    </xf>
    <xf numFmtId="0" fontId="14" fillId="4"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8" fillId="0" borderId="9" xfId="0" applyFont="1" applyBorder="1" applyAlignment="1">
      <alignment horizontal="center" vertical="center" wrapText="1"/>
    </xf>
    <xf numFmtId="0" fontId="9" fillId="4" borderId="9"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2" fontId="8" fillId="0" borderId="9" xfId="0" applyNumberFormat="1" applyFont="1" applyBorder="1" applyAlignment="1">
      <alignment horizontal="center" vertical="center" wrapText="1"/>
    </xf>
    <xf numFmtId="0" fontId="9" fillId="0" borderId="9" xfId="0" applyFont="1" applyBorder="1" applyAlignment="1">
      <alignment horizontal="center" vertical="center" textRotation="90" wrapText="1"/>
    </xf>
    <xf numFmtId="9" fontId="7" fillId="0" borderId="9" xfId="0" applyNumberFormat="1" applyFont="1" applyBorder="1" applyAlignment="1" applyProtection="1">
      <alignment horizontal="center" vertical="center" wrapText="1"/>
      <protection locked="0"/>
    </xf>
    <xf numFmtId="0" fontId="26" fillId="0" borderId="9" xfId="0" applyFont="1" applyBorder="1" applyAlignment="1">
      <alignment horizontal="left" vertical="center" wrapText="1"/>
    </xf>
    <xf numFmtId="0" fontId="15" fillId="0" borderId="9" xfId="0" applyFont="1" applyBorder="1" applyAlignment="1">
      <alignment horizontal="center" vertical="center"/>
    </xf>
    <xf numFmtId="0" fontId="8" fillId="0" borderId="9" xfId="0" applyFont="1" applyBorder="1" applyAlignment="1" applyProtection="1">
      <alignment horizontal="center" vertical="center" wrapText="1"/>
      <protection locked="0"/>
    </xf>
    <xf numFmtId="0" fontId="30" fillId="0" borderId="9" xfId="0" applyFont="1" applyBorder="1" applyAlignment="1">
      <alignment horizontal="left" vertical="center" wrapText="1"/>
    </xf>
    <xf numFmtId="0" fontId="8" fillId="0" borderId="13" xfId="0" applyFont="1" applyBorder="1" applyAlignment="1">
      <alignment vertical="center" wrapText="1"/>
    </xf>
    <xf numFmtId="0" fontId="8" fillId="0" borderId="9" xfId="0" applyFont="1" applyBorder="1" applyAlignment="1">
      <alignment vertical="center" wrapText="1"/>
    </xf>
    <xf numFmtId="0" fontId="8" fillId="0" borderId="4" xfId="0" applyFont="1" applyBorder="1" applyAlignment="1">
      <alignment vertical="center" wrapText="1"/>
    </xf>
    <xf numFmtId="0" fontId="8" fillId="0" borderId="0" xfId="0" applyFont="1" applyAlignment="1">
      <alignment vertical="center" wrapText="1"/>
    </xf>
    <xf numFmtId="0" fontId="8" fillId="0" borderId="5" xfId="0" applyFont="1" applyBorder="1" applyAlignment="1">
      <alignment vertical="center" wrapText="1"/>
    </xf>
    <xf numFmtId="0" fontId="9" fillId="0" borderId="13" xfId="0" applyFont="1" applyBorder="1" applyAlignment="1">
      <alignment horizontal="center" vertical="center"/>
    </xf>
    <xf numFmtId="0" fontId="33" fillId="5" borderId="12" xfId="0" applyFont="1" applyFill="1" applyBorder="1" applyAlignment="1">
      <alignment horizontal="center" vertical="center" wrapText="1"/>
    </xf>
    <xf numFmtId="0" fontId="33" fillId="5" borderId="11" xfId="0" applyFont="1" applyFill="1" applyBorder="1" applyAlignment="1">
      <alignment horizontal="center" vertical="center" wrapText="1"/>
    </xf>
    <xf numFmtId="0" fontId="37" fillId="0" borderId="9" xfId="0" applyFont="1" applyBorder="1" applyAlignment="1">
      <alignment horizontal="center" vertical="center" wrapText="1"/>
    </xf>
    <xf numFmtId="0" fontId="2" fillId="4" borderId="9" xfId="0" applyFont="1" applyFill="1" applyBorder="1" applyAlignment="1">
      <alignment horizontal="center" vertical="center" wrapText="1"/>
    </xf>
    <xf numFmtId="0" fontId="1" fillId="0" borderId="9"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3" fillId="0" borderId="9" xfId="0" applyFont="1" applyBorder="1" applyAlignment="1">
      <alignment horizontal="left" vertical="center" wrapText="1"/>
    </xf>
    <xf numFmtId="0" fontId="2" fillId="6" borderId="9" xfId="0" applyFont="1" applyFill="1" applyBorder="1" applyAlignment="1">
      <alignment horizontal="right" vertical="center" wrapText="1"/>
    </xf>
    <xf numFmtId="0" fontId="9" fillId="0" borderId="9" xfId="0" applyFont="1" applyBorder="1" applyAlignment="1">
      <alignment horizontal="left" vertical="center" wrapText="1"/>
    </xf>
    <xf numFmtId="0" fontId="9" fillId="0" borderId="10"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1" xfId="0" applyFont="1" applyBorder="1" applyAlignment="1">
      <alignment horizontal="justify" vertical="center" wrapText="1"/>
    </xf>
  </cellXfs>
  <cellStyles count="18">
    <cellStyle name="Hipervínculo" xfId="14" builtinId="8"/>
    <cellStyle name="Millares" xfId="15" builtinId="3"/>
    <cellStyle name="Millares [0]" xfId="13" builtinId="6"/>
    <cellStyle name="Millares 2" xfId="4" xr:uid="{00000000-0005-0000-0000-000003000000}"/>
    <cellStyle name="Millares 5" xfId="5" xr:uid="{00000000-0005-0000-0000-000004000000}"/>
    <cellStyle name="Moneda" xfId="16" builtinId="4"/>
    <cellStyle name="Moneda 2" xfId="17" xr:uid="{839E6506-38CC-424F-87B5-A75D4EA89223}"/>
    <cellStyle name="Moneda 4" xfId="6" xr:uid="{00000000-0005-0000-0000-000007000000}"/>
    <cellStyle name="Moneda 5" xfId="7" xr:uid="{00000000-0005-0000-0000-000008000000}"/>
    <cellStyle name="Normal" xfId="0" builtinId="0"/>
    <cellStyle name="Normal 2" xfId="1" xr:uid="{00000000-0005-0000-0000-00000A000000}"/>
    <cellStyle name="Normal 2 2" xfId="8" xr:uid="{00000000-0005-0000-0000-00000B000000}"/>
    <cellStyle name="Normal 2 3" xfId="9" xr:uid="{00000000-0005-0000-0000-00000C000000}"/>
    <cellStyle name="Normal 3" xfId="10" xr:uid="{00000000-0005-0000-0000-00000D000000}"/>
    <cellStyle name="Normal 4" xfId="2" xr:uid="{00000000-0005-0000-0000-00000E000000}"/>
    <cellStyle name="Porcentaje" xfId="12" builtinId="5"/>
    <cellStyle name="Porcentual 2" xfId="11" xr:uid="{00000000-0005-0000-0000-000010000000}"/>
    <cellStyle name="Porcentual 5" xfId="3" xr:uid="{00000000-0005-0000-0000-000011000000}"/>
  </cellStyles>
  <dxfs count="10">
    <dxf>
      <font>
        <color rgb="FF9C0006"/>
      </font>
      <fill>
        <patternFill>
          <bgColor rgb="FFFFC7CE"/>
        </patternFill>
      </fill>
    </dxf>
    <dxf>
      <fill>
        <patternFill>
          <bgColor theme="0"/>
        </patternFill>
      </fill>
    </dxf>
    <dxf>
      <font>
        <color rgb="FF9C0006"/>
      </font>
      <fill>
        <patternFill>
          <bgColor rgb="FFFFC7CE"/>
        </patternFill>
      </fill>
    </dxf>
    <dxf>
      <fill>
        <patternFill>
          <bgColor theme="0"/>
        </patternFill>
      </fill>
      <border>
        <vertical/>
        <horizontal/>
      </border>
    </dxf>
    <dxf>
      <font>
        <color rgb="FF9C0006"/>
      </font>
      <fill>
        <patternFill>
          <bgColor rgb="FFFFC7CE"/>
        </patternFill>
      </fill>
    </dxf>
    <dxf>
      <font>
        <color rgb="FF9C0006"/>
      </font>
      <fill>
        <patternFill>
          <bgColor rgb="FFFFC7CE"/>
        </patternFill>
      </fill>
    </dxf>
    <dxf>
      <fill>
        <patternFill>
          <bgColor rgb="FFFFFFCC"/>
        </patternFill>
      </fill>
    </dxf>
    <dxf>
      <font>
        <color rgb="FFFF0000"/>
      </font>
      <fill>
        <patternFill>
          <bgColor rgb="FFFFFFCC"/>
        </patternFill>
      </fill>
    </dxf>
    <dxf>
      <font>
        <b val="0"/>
        <i val="0"/>
        <color rgb="FFFF0000"/>
      </font>
      <fill>
        <patternFill>
          <bgColor rgb="FFFFFFCC"/>
        </patternFill>
      </fill>
    </dxf>
    <dxf>
      <fill>
        <patternFill>
          <bgColor rgb="FFFFFFCC"/>
        </patternFill>
      </fill>
    </dxf>
  </dxfs>
  <tableStyles count="0" defaultTableStyle="TableStyleMedium9" defaultPivotStyle="PivotStyleLight16"/>
  <colors>
    <mruColors>
      <color rgb="FFFFFFCC"/>
      <color rgb="FFFFF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204073</xdr:colOff>
      <xdr:row>1</xdr:row>
      <xdr:rowOff>99392</xdr:rowOff>
    </xdr:from>
    <xdr:to>
      <xdr:col>3</xdr:col>
      <xdr:colOff>127000</xdr:colOff>
      <xdr:row>3</xdr:row>
      <xdr:rowOff>107672</xdr:rowOff>
    </xdr:to>
    <xdr:pic>
      <xdr:nvPicPr>
        <xdr:cNvPr id="4" name="Imagen 3" descr="LOGO-ICBF">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4573" y="175592"/>
          <a:ext cx="405527" cy="389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84667</xdr:colOff>
      <xdr:row>1</xdr:row>
      <xdr:rowOff>82160</xdr:rowOff>
    </xdr:from>
    <xdr:to>
      <xdr:col>1</xdr:col>
      <xdr:colOff>627329</xdr:colOff>
      <xdr:row>5</xdr:row>
      <xdr:rowOff>661</xdr:rowOff>
    </xdr:to>
    <xdr:pic>
      <xdr:nvPicPr>
        <xdr:cNvPr id="2" name="45 Imagen" descr="LOGO-ICBF">
          <a:extLst>
            <a:ext uri="{FF2B5EF4-FFF2-40B4-BE49-F238E27FC236}">
              <a16:creationId xmlns:a16="http://schemas.microsoft.com/office/drawing/2014/main" id="{961AEEEB-C648-422E-8E89-406EAAD970F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4692" y="244085"/>
          <a:ext cx="542662" cy="566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BJ64"/>
  <sheetViews>
    <sheetView showGridLines="0" topLeftCell="A46" zoomScaleNormal="100" zoomScaleSheetLayoutView="100" workbookViewId="0">
      <selection activeCell="E53" sqref="E53:AK54"/>
    </sheetView>
  </sheetViews>
  <sheetFormatPr baseColWidth="10" defaultColWidth="11.42578125" defaultRowHeight="15"/>
  <cols>
    <col min="1" max="1" width="2.42578125" style="1" customWidth="1"/>
    <col min="2" max="4" width="3.140625" style="1" customWidth="1"/>
    <col min="5" max="7" width="3.42578125" style="1" customWidth="1"/>
    <col min="8" max="8" width="3.140625" style="1" customWidth="1"/>
    <col min="9" max="10" width="2.42578125" style="1" customWidth="1"/>
    <col min="11" max="11" width="4.7109375" style="1" customWidth="1"/>
    <col min="12" max="22" width="2.42578125" style="1" customWidth="1"/>
    <col min="23" max="25" width="3.140625" style="1" customWidth="1"/>
    <col min="26" max="26" width="7.140625" style="1" customWidth="1"/>
    <col min="27" max="29" width="3.140625" style="1" customWidth="1"/>
    <col min="30" max="30" width="5.42578125" style="1" customWidth="1"/>
    <col min="31" max="33" width="3.140625" style="1" customWidth="1"/>
    <col min="34" max="34" width="8.7109375" style="1" customWidth="1"/>
    <col min="35" max="35" width="3.7109375" style="1" customWidth="1"/>
    <col min="36" max="36" width="5.28515625" style="1" customWidth="1"/>
    <col min="37" max="37" width="8" style="1" customWidth="1"/>
    <col min="38" max="39" width="3.42578125" style="1" customWidth="1"/>
    <col min="40" max="41" width="5.42578125" style="1" customWidth="1"/>
    <col min="42" max="42" width="19.42578125" customWidth="1"/>
    <col min="43" max="43" width="1.140625" customWidth="1"/>
    <col min="44" max="44" width="10.140625" style="1" bestFit="1" customWidth="1"/>
    <col min="45" max="45" width="7.42578125" style="20" customWidth="1"/>
    <col min="46" max="46" width="32.42578125" style="1" customWidth="1"/>
    <col min="47" max="47" width="0" style="1" hidden="1" customWidth="1"/>
    <col min="48" max="56" width="11.42578125" style="1"/>
    <col min="57" max="62" width="0" style="1" hidden="1" customWidth="1"/>
    <col min="63" max="16384" width="11.42578125" style="1"/>
  </cols>
  <sheetData>
    <row r="1" spans="2:46" ht="6" customHeight="1"/>
    <row r="2" spans="2:46" ht="15.75" customHeight="1">
      <c r="B2" s="63" t="s">
        <v>0</v>
      </c>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110" t="s">
        <v>1</v>
      </c>
      <c r="AP2" s="110"/>
      <c r="AQ2" s="36"/>
    </row>
    <row r="3" spans="2:46" ht="15.75" customHeight="1">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110"/>
      <c r="AP3" s="110"/>
      <c r="AQ3" s="36"/>
    </row>
    <row r="4" spans="2:46" ht="15.75" customHeight="1">
      <c r="B4" s="63"/>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c r="AO4" s="110"/>
      <c r="AP4" s="110"/>
      <c r="AQ4" s="36"/>
    </row>
    <row r="5" spans="2:46" ht="8.25" customHeight="1">
      <c r="AQ5" s="36"/>
    </row>
    <row r="6" spans="2:46" ht="18.75" customHeight="1">
      <c r="B6" s="113" t="s">
        <v>2</v>
      </c>
      <c r="C6" s="113"/>
      <c r="D6" s="113"/>
      <c r="E6" s="113"/>
      <c r="F6" s="113"/>
      <c r="G6" s="113"/>
      <c r="H6" s="113"/>
      <c r="I6" s="113"/>
      <c r="J6" s="113"/>
      <c r="K6" s="113"/>
      <c r="L6" s="113"/>
      <c r="M6" s="113"/>
      <c r="N6" s="113"/>
      <c r="O6" s="113"/>
      <c r="P6" s="113"/>
      <c r="Q6" s="113"/>
      <c r="R6" s="113"/>
      <c r="S6" s="113"/>
      <c r="T6" s="113"/>
      <c r="U6" s="113"/>
      <c r="V6" s="113"/>
      <c r="W6" s="113"/>
      <c r="X6" s="113"/>
      <c r="Y6" s="113"/>
      <c r="Z6" s="113"/>
      <c r="AA6" s="113"/>
      <c r="AB6" s="113"/>
      <c r="AC6" s="113"/>
      <c r="AD6" s="113"/>
      <c r="AE6" s="113"/>
      <c r="AF6" s="113"/>
      <c r="AG6" s="113"/>
      <c r="AH6" s="113"/>
      <c r="AI6" s="114" t="s">
        <v>3</v>
      </c>
      <c r="AJ6" s="114"/>
      <c r="AK6" s="114"/>
      <c r="AL6" s="114"/>
      <c r="AM6" s="114"/>
      <c r="AN6" s="114"/>
      <c r="AO6" s="111"/>
      <c r="AP6" s="111"/>
      <c r="AQ6" s="36"/>
    </row>
    <row r="7" spans="2:46" ht="16.5" customHeight="1">
      <c r="B7" s="106" t="s">
        <v>4</v>
      </c>
      <c r="C7" s="106"/>
      <c r="D7" s="106"/>
      <c r="E7" s="106"/>
      <c r="F7" s="106"/>
      <c r="G7" s="106"/>
      <c r="H7" s="106"/>
      <c r="I7" s="106"/>
      <c r="J7" s="106"/>
      <c r="K7" s="106"/>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36"/>
    </row>
    <row r="8" spans="2:46" ht="16.5" customHeight="1">
      <c r="B8" s="115" t="s">
        <v>5</v>
      </c>
      <c r="C8" s="115"/>
      <c r="D8" s="115"/>
      <c r="E8" s="115"/>
      <c r="F8" s="115"/>
      <c r="G8" s="115"/>
      <c r="H8" s="115"/>
      <c r="I8" s="115"/>
      <c r="J8" s="115"/>
      <c r="K8" s="115"/>
      <c r="L8" s="115"/>
      <c r="M8" s="115"/>
      <c r="N8" s="115"/>
      <c r="O8" s="115"/>
      <c r="P8" s="115"/>
      <c r="Q8" s="115"/>
      <c r="R8" s="115"/>
      <c r="S8" s="115"/>
      <c r="T8" s="115"/>
      <c r="U8" s="115"/>
      <c r="V8" s="115"/>
      <c r="W8" s="115"/>
      <c r="X8" s="115"/>
      <c r="Y8" s="115"/>
      <c r="Z8" s="115"/>
      <c r="AA8" s="115"/>
      <c r="AB8" s="115"/>
      <c r="AC8" s="115"/>
      <c r="AD8" s="115"/>
      <c r="AE8" s="115"/>
      <c r="AF8" s="115"/>
      <c r="AG8" s="115"/>
      <c r="AH8" s="115"/>
      <c r="AI8" s="115"/>
      <c r="AJ8" s="115"/>
      <c r="AK8" s="115"/>
      <c r="AL8" s="115"/>
      <c r="AM8" s="115"/>
      <c r="AN8" s="115"/>
      <c r="AO8" s="115"/>
      <c r="AP8" s="115"/>
      <c r="AQ8" s="36"/>
    </row>
    <row r="9" spans="2:46" ht="16.5" customHeight="1">
      <c r="B9" s="112" t="s">
        <v>6</v>
      </c>
      <c r="C9" s="112"/>
      <c r="D9" s="112"/>
      <c r="E9" s="112"/>
      <c r="F9" s="112"/>
      <c r="G9" s="112"/>
      <c r="H9" s="112"/>
      <c r="I9" s="112"/>
      <c r="J9" s="58" t="s">
        <v>7</v>
      </c>
      <c r="K9" s="58"/>
      <c r="L9" s="58"/>
      <c r="M9" s="58"/>
      <c r="N9" s="58"/>
      <c r="O9" s="58"/>
      <c r="P9" s="58"/>
      <c r="Q9" s="58"/>
      <c r="R9" s="58"/>
      <c r="S9" s="58"/>
      <c r="T9" s="58"/>
      <c r="U9" s="58"/>
      <c r="V9" s="58"/>
      <c r="W9" s="58"/>
      <c r="X9" s="58"/>
      <c r="Y9" s="58"/>
      <c r="Z9" s="58"/>
      <c r="AA9" s="58"/>
      <c r="AB9" s="58"/>
      <c r="AC9" s="58"/>
      <c r="AD9" s="58"/>
      <c r="AE9" s="58"/>
      <c r="AF9" s="58"/>
      <c r="AG9" s="114" t="s">
        <v>8</v>
      </c>
      <c r="AH9" s="114"/>
      <c r="AI9" s="114"/>
      <c r="AJ9" s="114"/>
      <c r="AK9" s="114"/>
      <c r="AL9" s="58" t="s">
        <v>9</v>
      </c>
      <c r="AM9" s="58"/>
      <c r="AN9" s="58"/>
      <c r="AO9" s="58"/>
      <c r="AP9" s="58"/>
      <c r="AQ9" s="36"/>
    </row>
    <row r="10" spans="2:46" ht="16.5" customHeight="1">
      <c r="B10" s="112"/>
      <c r="C10" s="112"/>
      <c r="D10" s="112"/>
      <c r="E10" s="112"/>
      <c r="F10" s="112"/>
      <c r="G10" s="112"/>
      <c r="H10" s="112"/>
      <c r="I10" s="112"/>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36"/>
    </row>
    <row r="11" spans="2:46" ht="16.5" customHeight="1">
      <c r="B11" s="112" t="s">
        <v>10</v>
      </c>
      <c r="C11" s="112"/>
      <c r="D11" s="112"/>
      <c r="E11" s="112"/>
      <c r="F11" s="112"/>
      <c r="G11" s="112"/>
      <c r="H11" s="112"/>
      <c r="I11" s="112"/>
      <c r="J11" s="58" t="s">
        <v>11</v>
      </c>
      <c r="K11" s="58"/>
      <c r="L11" s="58"/>
      <c r="M11" s="58"/>
      <c r="N11" s="58"/>
      <c r="O11" s="58"/>
      <c r="P11" s="58"/>
      <c r="Q11" s="58"/>
      <c r="R11" s="58"/>
      <c r="S11" s="58"/>
      <c r="T11" s="58"/>
      <c r="U11" s="58"/>
      <c r="V11" s="58"/>
      <c r="W11" s="58"/>
      <c r="X11" s="58"/>
      <c r="Y11" s="58"/>
      <c r="Z11" s="58"/>
      <c r="AA11" s="58"/>
      <c r="AB11" s="58"/>
      <c r="AC11" s="58"/>
      <c r="AD11" s="58"/>
      <c r="AE11" s="58"/>
      <c r="AF11" s="58"/>
      <c r="AG11" s="58" t="s">
        <v>12</v>
      </c>
      <c r="AH11" s="58"/>
      <c r="AI11" s="58"/>
      <c r="AJ11" s="58" t="s">
        <v>13</v>
      </c>
      <c r="AK11" s="58"/>
      <c r="AL11" s="58" t="s">
        <v>14</v>
      </c>
      <c r="AM11" s="58"/>
      <c r="AN11" s="58"/>
      <c r="AO11" s="58"/>
      <c r="AP11" s="58"/>
      <c r="AQ11" s="36"/>
    </row>
    <row r="12" spans="2:46" ht="16.5" customHeight="1">
      <c r="B12" s="112"/>
      <c r="C12" s="112"/>
      <c r="D12" s="112"/>
      <c r="E12" s="112"/>
      <c r="F12" s="112"/>
      <c r="G12" s="112"/>
      <c r="H12" s="112"/>
      <c r="I12" s="112"/>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36"/>
    </row>
    <row r="13" spans="2:46" s="4" customFormat="1" ht="16.5" customHeight="1">
      <c r="B13" s="55" t="s">
        <v>15</v>
      </c>
      <c r="C13" s="56"/>
      <c r="D13" s="56"/>
      <c r="E13" s="56"/>
      <c r="F13" s="56"/>
      <c r="G13" s="56"/>
      <c r="H13" s="56"/>
      <c r="I13" s="56"/>
      <c r="J13" s="56"/>
      <c r="K13" s="56"/>
      <c r="L13" s="56"/>
      <c r="M13" s="56"/>
      <c r="N13" s="56"/>
      <c r="O13" s="56"/>
      <c r="P13" s="56"/>
      <c r="Q13" s="56"/>
      <c r="R13" s="56"/>
      <c r="S13" s="56"/>
      <c r="T13" s="56"/>
      <c r="U13" s="56"/>
      <c r="V13" s="56"/>
      <c r="W13" s="56"/>
      <c r="X13" s="56"/>
      <c r="Y13" s="56"/>
      <c r="Z13" s="56"/>
      <c r="AA13" s="56"/>
      <c r="AB13" s="56"/>
      <c r="AC13" s="56"/>
      <c r="AD13" s="57"/>
      <c r="AE13" s="55" t="s">
        <v>16</v>
      </c>
      <c r="AF13" s="56"/>
      <c r="AG13" s="56"/>
      <c r="AH13" s="56"/>
      <c r="AI13" s="56"/>
      <c r="AJ13" s="56"/>
      <c r="AK13" s="57"/>
      <c r="AL13" s="55" t="s">
        <v>17</v>
      </c>
      <c r="AM13" s="56"/>
      <c r="AN13" s="56"/>
      <c r="AO13" s="56"/>
      <c r="AP13" s="57"/>
      <c r="AQ13" s="36"/>
      <c r="AS13" s="21"/>
      <c r="AT13" s="22"/>
    </row>
    <row r="14" spans="2:46" ht="16.5" customHeight="1">
      <c r="B14" s="77"/>
      <c r="C14" s="78"/>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9"/>
      <c r="AE14" s="77"/>
      <c r="AF14" s="78"/>
      <c r="AG14" s="78"/>
      <c r="AH14" s="78"/>
      <c r="AI14" s="78"/>
      <c r="AJ14" s="78"/>
      <c r="AK14" s="79"/>
      <c r="AL14" s="77"/>
      <c r="AM14" s="78"/>
      <c r="AN14" s="78"/>
      <c r="AO14" s="78"/>
      <c r="AP14" s="79"/>
      <c r="AQ14" s="36"/>
    </row>
    <row r="15" spans="2:46" s="4" customFormat="1" ht="16.5" customHeight="1">
      <c r="B15" s="55" t="s">
        <v>18</v>
      </c>
      <c r="C15" s="56"/>
      <c r="D15" s="56"/>
      <c r="E15" s="56"/>
      <c r="F15" s="56"/>
      <c r="G15" s="56"/>
      <c r="H15" s="56"/>
      <c r="I15" s="56"/>
      <c r="J15" s="56"/>
      <c r="K15" s="56"/>
      <c r="L15" s="56"/>
      <c r="M15" s="56"/>
      <c r="N15" s="56"/>
      <c r="O15" s="56"/>
      <c r="P15" s="56"/>
      <c r="Q15" s="56"/>
      <c r="R15" s="56"/>
      <c r="S15" s="57"/>
      <c r="T15" s="58" t="s">
        <v>19</v>
      </c>
      <c r="U15" s="58"/>
      <c r="V15" s="58"/>
      <c r="W15" s="58"/>
      <c r="X15" s="58"/>
      <c r="Y15" s="58"/>
      <c r="Z15" s="58"/>
      <c r="AA15" s="58"/>
      <c r="AB15" s="58"/>
      <c r="AC15" s="58"/>
      <c r="AD15" s="58"/>
      <c r="AE15" s="58"/>
      <c r="AF15" s="58"/>
      <c r="AG15" s="58"/>
      <c r="AH15" s="58"/>
      <c r="AI15" s="58"/>
      <c r="AJ15" s="58"/>
      <c r="AK15" s="58"/>
      <c r="AL15" s="56" t="s">
        <v>20</v>
      </c>
      <c r="AM15" s="56"/>
      <c r="AN15" s="56"/>
      <c r="AO15" s="56"/>
      <c r="AP15" s="57"/>
      <c r="AQ15" s="36"/>
      <c r="AS15" s="21"/>
    </row>
    <row r="16" spans="2:46" ht="16.5" customHeight="1">
      <c r="B16" s="59"/>
      <c r="C16" s="59"/>
      <c r="D16" s="59"/>
      <c r="E16" s="59"/>
      <c r="F16" s="59"/>
      <c r="G16" s="59"/>
      <c r="H16" s="59"/>
      <c r="I16" s="59"/>
      <c r="J16" s="59"/>
      <c r="K16" s="59"/>
      <c r="L16" s="59"/>
      <c r="M16" s="59"/>
      <c r="N16" s="59"/>
      <c r="O16" s="59"/>
      <c r="P16" s="59"/>
      <c r="Q16" s="59"/>
      <c r="R16" s="59"/>
      <c r="S16" s="59"/>
      <c r="T16" s="77"/>
      <c r="U16" s="78"/>
      <c r="V16" s="78"/>
      <c r="W16" s="78"/>
      <c r="X16" s="78"/>
      <c r="Y16" s="78"/>
      <c r="Z16" s="78"/>
      <c r="AA16" s="78"/>
      <c r="AB16" s="78"/>
      <c r="AC16" s="78"/>
      <c r="AD16" s="78"/>
      <c r="AE16" s="78"/>
      <c r="AF16" s="78"/>
      <c r="AG16" s="78"/>
      <c r="AH16" s="78"/>
      <c r="AI16" s="78"/>
      <c r="AJ16" s="78"/>
      <c r="AK16" s="79"/>
      <c r="AL16" s="59"/>
      <c r="AM16" s="59"/>
      <c r="AN16" s="59"/>
      <c r="AO16" s="59"/>
      <c r="AP16" s="59"/>
      <c r="AQ16" s="36"/>
    </row>
    <row r="17" spans="1:47" ht="16.5" customHeight="1">
      <c r="B17" s="115" t="s">
        <v>21</v>
      </c>
      <c r="C17" s="115"/>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c r="AF17" s="115"/>
      <c r="AG17" s="115"/>
      <c r="AH17" s="115"/>
      <c r="AI17" s="115"/>
      <c r="AJ17" s="115"/>
      <c r="AK17" s="115"/>
      <c r="AL17" s="115"/>
      <c r="AM17" s="115"/>
      <c r="AN17" s="115"/>
      <c r="AO17" s="115"/>
      <c r="AP17" s="115"/>
      <c r="AQ17" s="36"/>
    </row>
    <row r="18" spans="1:47" ht="16.5" customHeight="1">
      <c r="B18" s="55" t="s">
        <v>22</v>
      </c>
      <c r="C18" s="56"/>
      <c r="D18" s="56"/>
      <c r="E18" s="56"/>
      <c r="F18" s="56"/>
      <c r="G18" s="58" t="s">
        <v>23</v>
      </c>
      <c r="H18" s="58"/>
      <c r="I18" s="58"/>
      <c r="J18" s="58"/>
      <c r="K18" s="58"/>
      <c r="L18" s="58"/>
      <c r="M18" s="58"/>
      <c r="N18" s="58"/>
      <c r="O18" s="58"/>
      <c r="P18" s="58"/>
      <c r="Q18" s="55" t="s">
        <v>24</v>
      </c>
      <c r="R18" s="56"/>
      <c r="S18" s="56"/>
      <c r="T18" s="56"/>
      <c r="U18" s="56"/>
      <c r="V18" s="56"/>
      <c r="W18" s="56"/>
      <c r="X18" s="56"/>
      <c r="Y18" s="56"/>
      <c r="Z18" s="56"/>
      <c r="AA18" s="56"/>
      <c r="AB18" s="56"/>
      <c r="AC18" s="56"/>
      <c r="AD18" s="56"/>
      <c r="AE18" s="56"/>
      <c r="AF18" s="56"/>
      <c r="AG18" s="57"/>
      <c r="AH18" s="55" t="s">
        <v>25</v>
      </c>
      <c r="AI18" s="56"/>
      <c r="AJ18" s="56"/>
      <c r="AK18" s="57"/>
      <c r="AL18" s="55" t="s">
        <v>26</v>
      </c>
      <c r="AM18" s="56"/>
      <c r="AN18" s="56"/>
      <c r="AO18" s="56"/>
      <c r="AP18" s="57"/>
      <c r="AQ18" s="36"/>
      <c r="AR18"/>
      <c r="AS18" s="1"/>
      <c r="AT18" s="20"/>
    </row>
    <row r="19" spans="1:47" ht="16.5" customHeight="1">
      <c r="B19" s="75"/>
      <c r="C19" s="76"/>
      <c r="D19" s="76"/>
      <c r="E19" s="76"/>
      <c r="F19" s="76"/>
      <c r="G19" s="59"/>
      <c r="H19" s="59"/>
      <c r="I19" s="59"/>
      <c r="J19" s="59"/>
      <c r="K19" s="59"/>
      <c r="L19" s="59"/>
      <c r="M19" s="59"/>
      <c r="N19" s="59"/>
      <c r="O19" s="59"/>
      <c r="P19" s="59"/>
      <c r="Q19" s="80"/>
      <c r="R19" s="78"/>
      <c r="S19" s="78"/>
      <c r="T19" s="78"/>
      <c r="U19" s="78"/>
      <c r="V19" s="78"/>
      <c r="W19" s="78"/>
      <c r="X19" s="78"/>
      <c r="Y19" s="78"/>
      <c r="Z19" s="78"/>
      <c r="AA19" s="78"/>
      <c r="AB19" s="78"/>
      <c r="AC19" s="78"/>
      <c r="AD19" s="78"/>
      <c r="AE19" s="78"/>
      <c r="AF19" s="78"/>
      <c r="AG19" s="79"/>
      <c r="AH19" s="77"/>
      <c r="AI19" s="78"/>
      <c r="AJ19" s="78"/>
      <c r="AK19" s="79"/>
      <c r="AL19" s="77"/>
      <c r="AM19" s="78"/>
      <c r="AN19" s="78"/>
      <c r="AO19" s="78"/>
      <c r="AP19" s="79"/>
      <c r="AQ19" s="36"/>
      <c r="AR19"/>
      <c r="AS19" s="1"/>
      <c r="AT19" s="20"/>
    </row>
    <row r="20" spans="1:47" ht="16.5" customHeight="1">
      <c r="B20" s="75"/>
      <c r="C20" s="76"/>
      <c r="D20" s="76"/>
      <c r="E20" s="76"/>
      <c r="F20" s="76"/>
      <c r="G20" s="59"/>
      <c r="H20" s="59"/>
      <c r="I20" s="59"/>
      <c r="J20" s="59"/>
      <c r="K20" s="59"/>
      <c r="L20" s="59"/>
      <c r="M20" s="59"/>
      <c r="N20" s="59"/>
      <c r="O20" s="59"/>
      <c r="P20" s="59"/>
      <c r="Q20" s="77"/>
      <c r="R20" s="78"/>
      <c r="S20" s="78"/>
      <c r="T20" s="78"/>
      <c r="U20" s="78"/>
      <c r="V20" s="78"/>
      <c r="W20" s="78"/>
      <c r="X20" s="78"/>
      <c r="Y20" s="78"/>
      <c r="Z20" s="78"/>
      <c r="AA20" s="78"/>
      <c r="AB20" s="78"/>
      <c r="AC20" s="78"/>
      <c r="AD20" s="78"/>
      <c r="AE20" s="78"/>
      <c r="AF20" s="78"/>
      <c r="AG20" s="79"/>
      <c r="AH20" s="77"/>
      <c r="AI20" s="78"/>
      <c r="AJ20" s="78"/>
      <c r="AK20" s="79"/>
      <c r="AL20" s="77"/>
      <c r="AM20" s="78"/>
      <c r="AN20" s="78"/>
      <c r="AO20" s="78"/>
      <c r="AP20" s="79"/>
      <c r="AQ20" s="36"/>
      <c r="AR20"/>
      <c r="AS20" s="1"/>
      <c r="AT20" s="20"/>
    </row>
    <row r="21" spans="1:47" ht="16.5" customHeight="1">
      <c r="B21" s="75"/>
      <c r="C21" s="76"/>
      <c r="D21" s="76"/>
      <c r="E21" s="76"/>
      <c r="F21" s="76"/>
      <c r="G21" s="59"/>
      <c r="H21" s="59"/>
      <c r="I21" s="59"/>
      <c r="J21" s="59"/>
      <c r="K21" s="59"/>
      <c r="L21" s="59"/>
      <c r="M21" s="59"/>
      <c r="N21" s="59"/>
      <c r="O21" s="59"/>
      <c r="P21" s="59"/>
      <c r="Q21" s="77"/>
      <c r="R21" s="78"/>
      <c r="S21" s="78"/>
      <c r="T21" s="78"/>
      <c r="U21" s="78"/>
      <c r="V21" s="78"/>
      <c r="W21" s="78"/>
      <c r="X21" s="78"/>
      <c r="Y21" s="78"/>
      <c r="Z21" s="78"/>
      <c r="AA21" s="78"/>
      <c r="AB21" s="78"/>
      <c r="AC21" s="78"/>
      <c r="AD21" s="78"/>
      <c r="AE21" s="78"/>
      <c r="AF21" s="78"/>
      <c r="AG21" s="79"/>
      <c r="AH21" s="77"/>
      <c r="AI21" s="78"/>
      <c r="AJ21" s="78"/>
      <c r="AK21" s="79"/>
      <c r="AL21" s="77"/>
      <c r="AM21" s="78"/>
      <c r="AN21" s="78"/>
      <c r="AO21" s="78"/>
      <c r="AP21" s="79"/>
      <c r="AQ21" s="36"/>
      <c r="AR21"/>
      <c r="AS21" s="1"/>
      <c r="AT21" s="20"/>
    </row>
    <row r="22" spans="1:47" ht="16.5" customHeight="1">
      <c r="B22" s="116" t="s">
        <v>27</v>
      </c>
      <c r="C22" s="117"/>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17"/>
      <c r="AG22" s="117"/>
      <c r="AH22" s="117"/>
      <c r="AI22" s="117"/>
      <c r="AJ22" s="117"/>
      <c r="AK22" s="118"/>
      <c r="AL22" s="119" t="s">
        <v>28</v>
      </c>
      <c r="AM22" s="120"/>
      <c r="AN22" s="120"/>
      <c r="AO22" s="120"/>
      <c r="AP22" s="121"/>
      <c r="AQ22" s="36"/>
      <c r="AR22"/>
      <c r="AS22" s="1"/>
      <c r="AT22" s="20"/>
    </row>
    <row r="23" spans="1:47" ht="19.5" customHeight="1">
      <c r="B23" s="114" t="s">
        <v>29</v>
      </c>
      <c r="C23" s="114"/>
      <c r="D23" s="114"/>
      <c r="E23" s="114"/>
      <c r="F23" s="114"/>
      <c r="G23" s="114"/>
      <c r="H23" s="114"/>
      <c r="I23" s="114"/>
      <c r="J23" s="114" t="s">
        <v>30</v>
      </c>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22"/>
      <c r="AM23" s="123"/>
      <c r="AN23" s="123"/>
      <c r="AO23" s="123"/>
      <c r="AP23" s="124"/>
      <c r="AQ23" s="36"/>
      <c r="AR23"/>
      <c r="AS23" s="1"/>
      <c r="AT23" s="20"/>
    </row>
    <row r="24" spans="1:47" ht="16.5" customHeight="1">
      <c r="B24" s="60" t="s">
        <v>31</v>
      </c>
      <c r="C24" s="60"/>
      <c r="D24" s="60"/>
      <c r="E24" s="60"/>
      <c r="F24" s="60"/>
      <c r="G24" s="62"/>
      <c r="H24" s="62"/>
      <c r="I24" s="62"/>
      <c r="J24" s="65" t="str">
        <f>IF(G24="","",IFERROR(VLOOKUP(G24,OCULTAR!$A$21:$C$515,2,FALSE),"Código CIIU no encontrado, revisar y ajustar."))</f>
        <v/>
      </c>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5" t="str">
        <f>IF(G24="","",IFERROR(VLOOKUP(G24,OCULTAR!$A$21:$C$515,3,FALSE),"Código CIIU no encontrado, revisar y ajustar."))</f>
        <v/>
      </c>
      <c r="AM24" s="34"/>
      <c r="AN24" s="34"/>
      <c r="AO24" s="34"/>
      <c r="AP24" s="35"/>
      <c r="AQ24" s="36"/>
      <c r="AR24"/>
      <c r="AS24" s="1"/>
      <c r="AT24" s="20"/>
    </row>
    <row r="25" spans="1:47" ht="16.5" customHeight="1">
      <c r="B25" s="61" t="s">
        <v>32</v>
      </c>
      <c r="C25" s="61"/>
      <c r="D25" s="61"/>
      <c r="E25" s="61"/>
      <c r="F25" s="61"/>
      <c r="G25" s="62"/>
      <c r="H25" s="62"/>
      <c r="I25" s="62"/>
      <c r="J25" s="65" t="str">
        <f>IF(G25="","",IFERROR(VLOOKUP(G25,OCULTAR!$A$21:$C$515,2,FALSE),"Código CIIU no encontrado, revisar y ajustar."))</f>
        <v/>
      </c>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5" t="str">
        <f>IF(G25="","",IFERROR(VLOOKUP(G25,OCULTAR!$A$21:$C$515,3,FALSE),"Código CIIU no encontrado, revisar y ajustar"))</f>
        <v/>
      </c>
      <c r="AM25" s="34"/>
      <c r="AN25" s="34"/>
      <c r="AO25" s="34"/>
      <c r="AP25" s="35"/>
      <c r="AQ25" s="36"/>
      <c r="AR25"/>
      <c r="AS25" s="1"/>
      <c r="AT25" s="20"/>
    </row>
    <row r="26" spans="1:47" ht="16.5" customHeight="1">
      <c r="B26" s="61" t="s">
        <v>32</v>
      </c>
      <c r="C26" s="61"/>
      <c r="D26" s="61"/>
      <c r="E26" s="61"/>
      <c r="F26" s="61"/>
      <c r="G26" s="62"/>
      <c r="H26" s="62"/>
      <c r="I26" s="62"/>
      <c r="J26" s="65" t="str">
        <f>IF(G26="","",IFERROR(VLOOKUP(G26,OCULTAR!$A$21:$C$515,2,FALSE),"Código CIIU no encontrado, revisar y ajustar."))</f>
        <v/>
      </c>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5" t="str">
        <f>IF(G26="","",IFERROR(VLOOKUP(G26,OCULTAR!$A$21:$C$515,3,FALSE),"Código CIIU no encontrado, revisar y ajustar"))</f>
        <v/>
      </c>
      <c r="AM26" s="34"/>
      <c r="AN26" s="34"/>
      <c r="AO26" s="34"/>
      <c r="AP26" s="35"/>
      <c r="AQ26" s="36"/>
      <c r="AR26"/>
      <c r="AS26" s="1"/>
      <c r="AT26" s="20"/>
    </row>
    <row r="27" spans="1:47" ht="16.5" customHeight="1">
      <c r="B27" s="106" t="s">
        <v>33</v>
      </c>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36"/>
      <c r="AS27"/>
      <c r="AT27"/>
    </row>
    <row r="28" spans="1:47" ht="14.25" customHeight="1">
      <c r="B28" s="64" t="s">
        <v>34</v>
      </c>
      <c r="C28" s="64"/>
      <c r="D28" s="64"/>
      <c r="E28" s="64"/>
      <c r="F28" s="64"/>
      <c r="G28" s="64"/>
      <c r="H28" s="64"/>
      <c r="I28" s="64"/>
      <c r="J28" s="64"/>
      <c r="K28" s="64"/>
      <c r="L28" s="63" t="s">
        <v>35</v>
      </c>
      <c r="M28" s="63"/>
      <c r="N28" s="63"/>
      <c r="O28" s="63"/>
      <c r="P28" s="63"/>
      <c r="Q28" s="63"/>
      <c r="R28" s="63"/>
      <c r="S28" s="63"/>
      <c r="T28" s="63"/>
      <c r="U28" s="63"/>
      <c r="V28" s="66"/>
      <c r="W28" s="67"/>
      <c r="X28" s="67"/>
      <c r="Y28" s="67"/>
      <c r="Z28" s="67"/>
      <c r="AA28" s="67"/>
      <c r="AB28" s="67"/>
      <c r="AC28" s="67"/>
      <c r="AD28" s="67"/>
      <c r="AE28" s="67"/>
      <c r="AF28" s="67"/>
      <c r="AG28" s="67"/>
      <c r="AH28" s="67"/>
      <c r="AI28" s="67"/>
      <c r="AJ28" s="67"/>
      <c r="AK28" s="68"/>
      <c r="AL28" s="63" t="s">
        <v>36</v>
      </c>
      <c r="AM28" s="63"/>
      <c r="AN28" s="63"/>
      <c r="AO28" s="63"/>
      <c r="AP28" s="63"/>
      <c r="AQ28" s="36"/>
      <c r="AS28"/>
      <c r="AT28"/>
    </row>
    <row r="29" spans="1:47" ht="18.75" customHeight="1">
      <c r="B29" s="64"/>
      <c r="C29" s="64"/>
      <c r="D29" s="64"/>
      <c r="E29" s="64"/>
      <c r="F29" s="64"/>
      <c r="G29" s="64"/>
      <c r="H29" s="64"/>
      <c r="I29" s="64"/>
      <c r="J29" s="64"/>
      <c r="K29" s="64"/>
      <c r="L29" s="63"/>
      <c r="M29" s="63"/>
      <c r="N29" s="63"/>
      <c r="O29" s="63"/>
      <c r="P29" s="63"/>
      <c r="Q29" s="63"/>
      <c r="R29" s="63"/>
      <c r="S29" s="63"/>
      <c r="T29" s="63"/>
      <c r="U29" s="63"/>
      <c r="V29" s="69"/>
      <c r="W29" s="70"/>
      <c r="X29" s="70"/>
      <c r="Y29" s="70"/>
      <c r="Z29" s="70"/>
      <c r="AA29" s="70"/>
      <c r="AB29" s="70"/>
      <c r="AC29" s="70"/>
      <c r="AD29" s="70"/>
      <c r="AE29" s="70"/>
      <c r="AF29" s="70"/>
      <c r="AG29" s="70"/>
      <c r="AH29" s="70"/>
      <c r="AI29" s="70"/>
      <c r="AJ29" s="70"/>
      <c r="AK29" s="71"/>
      <c r="AL29" s="110" t="s">
        <v>37</v>
      </c>
      <c r="AM29" s="110"/>
      <c r="AN29" s="110"/>
      <c r="AO29" s="110"/>
      <c r="AP29" s="33" t="s">
        <v>38</v>
      </c>
      <c r="AQ29" s="36"/>
      <c r="AR29"/>
      <c r="AS29" s="1"/>
      <c r="AT29"/>
      <c r="AU29"/>
    </row>
    <row r="30" spans="1:47" ht="41.25" customHeight="1">
      <c r="B30" s="60" t="s">
        <v>39</v>
      </c>
      <c r="C30" s="60"/>
      <c r="D30" s="60"/>
      <c r="E30" s="60"/>
      <c r="F30" s="60"/>
      <c r="G30" s="60"/>
      <c r="H30" s="60"/>
      <c r="I30" s="60"/>
      <c r="J30" s="60"/>
      <c r="K30" s="60"/>
      <c r="L30" s="61" t="s">
        <v>40</v>
      </c>
      <c r="M30" s="61"/>
      <c r="N30" s="61"/>
      <c r="O30" s="61"/>
      <c r="P30" s="61"/>
      <c r="Q30" s="61"/>
      <c r="R30" s="61"/>
      <c r="S30" s="61"/>
      <c r="T30" s="61"/>
      <c r="U30" s="61"/>
      <c r="V30" s="69"/>
      <c r="W30" s="70"/>
      <c r="X30" s="70"/>
      <c r="Y30" s="70"/>
      <c r="Z30" s="70"/>
      <c r="AA30" s="70"/>
      <c r="AB30" s="70"/>
      <c r="AC30" s="70"/>
      <c r="AD30" s="70"/>
      <c r="AE30" s="70"/>
      <c r="AF30" s="70"/>
      <c r="AG30" s="70"/>
      <c r="AH30" s="70"/>
      <c r="AI30" s="70"/>
      <c r="AJ30" s="70"/>
      <c r="AK30" s="71"/>
      <c r="AL30" s="103"/>
      <c r="AM30" s="104"/>
      <c r="AN30" s="104"/>
      <c r="AO30" s="105"/>
      <c r="AP30" s="25" t="str">
        <f>IF($AL$24=$J$24,$AL$24,IF($AL$24="","Diligencie el código CIIU principal.",IF(AL30="","&lt;-- Diligenciar valor ingresos actividades ordinarias",INDEX(Tamaño,MATCH(VLOOKUP($AL$30,_xlfn.IFS($AL$24="Manufacturero",Manufacturero,$AL$24="Servicio",Servicio,$AL$24="Comercio",Comercio),1,TRUE),_xlfn.IFS($AL$24="Manufacturero",M,$AL$24="Servicio",S,$AL$24="Comercio",O)),1))))</f>
        <v/>
      </c>
      <c r="AQ30" s="36"/>
      <c r="AR30" s="23"/>
      <c r="AS30" s="1"/>
      <c r="AT30"/>
      <c r="AU30"/>
    </row>
    <row r="31" spans="1:47" ht="16.5" customHeight="1">
      <c r="A31" s="1" t="s">
        <v>41</v>
      </c>
      <c r="B31" s="126" t="s">
        <v>42</v>
      </c>
      <c r="C31" s="126"/>
      <c r="D31" s="99" t="s">
        <v>43</v>
      </c>
      <c r="E31" s="99"/>
      <c r="F31" s="99"/>
      <c r="G31" s="99"/>
      <c r="H31" s="99"/>
      <c r="I31" s="99"/>
      <c r="J31" s="99"/>
      <c r="K31" s="99"/>
      <c r="L31" s="61" t="s">
        <v>44</v>
      </c>
      <c r="M31" s="61"/>
      <c r="N31" s="61"/>
      <c r="O31" s="61"/>
      <c r="P31" s="61"/>
      <c r="Q31" s="61"/>
      <c r="R31" s="61"/>
      <c r="S31" s="61"/>
      <c r="T31" s="61"/>
      <c r="U31" s="61"/>
      <c r="V31" s="69"/>
      <c r="W31" s="70"/>
      <c r="X31" s="70"/>
      <c r="Y31" s="70"/>
      <c r="Z31" s="70"/>
      <c r="AA31" s="70"/>
      <c r="AB31" s="70"/>
      <c r="AC31" s="70"/>
      <c r="AD31" s="70"/>
      <c r="AE31" s="70"/>
      <c r="AF31" s="70"/>
      <c r="AG31" s="70"/>
      <c r="AH31" s="70"/>
      <c r="AI31" s="70"/>
      <c r="AJ31" s="70"/>
      <c r="AK31" s="71"/>
      <c r="AL31" s="103"/>
      <c r="AM31" s="104"/>
      <c r="AN31" s="104"/>
      <c r="AO31" s="105"/>
      <c r="AP31" s="125">
        <f>+IFERROR(AL31/AL32,0)</f>
        <v>0</v>
      </c>
      <c r="AQ31" s="36"/>
      <c r="AR31"/>
      <c r="AS31" s="1"/>
      <c r="AT31"/>
      <c r="AU31"/>
    </row>
    <row r="32" spans="1:47" ht="16.5" customHeight="1">
      <c r="B32" s="126"/>
      <c r="C32" s="126"/>
      <c r="D32" s="99"/>
      <c r="E32" s="99"/>
      <c r="F32" s="99"/>
      <c r="G32" s="99"/>
      <c r="H32" s="99"/>
      <c r="I32" s="99"/>
      <c r="J32" s="99"/>
      <c r="K32" s="99"/>
      <c r="L32" s="61" t="s">
        <v>45</v>
      </c>
      <c r="M32" s="61"/>
      <c r="N32" s="61"/>
      <c r="O32" s="61"/>
      <c r="P32" s="61"/>
      <c r="Q32" s="61"/>
      <c r="R32" s="61"/>
      <c r="S32" s="61"/>
      <c r="T32" s="61"/>
      <c r="U32" s="61"/>
      <c r="V32" s="69"/>
      <c r="W32" s="70"/>
      <c r="X32" s="70"/>
      <c r="Y32" s="70"/>
      <c r="Z32" s="70"/>
      <c r="AA32" s="70"/>
      <c r="AB32" s="70"/>
      <c r="AC32" s="70"/>
      <c r="AD32" s="70"/>
      <c r="AE32" s="70"/>
      <c r="AF32" s="70"/>
      <c r="AG32" s="70"/>
      <c r="AH32" s="70"/>
      <c r="AI32" s="70"/>
      <c r="AJ32" s="70"/>
      <c r="AK32" s="71"/>
      <c r="AL32" s="103"/>
      <c r="AM32" s="104"/>
      <c r="AN32" s="104"/>
      <c r="AO32" s="105"/>
      <c r="AP32" s="125"/>
      <c r="AQ32" s="36"/>
      <c r="AR32"/>
      <c r="AS32" s="1"/>
      <c r="AT32" s="20"/>
    </row>
    <row r="33" spans="2:62" ht="16.5" customHeight="1">
      <c r="B33" s="126"/>
      <c r="C33" s="126"/>
      <c r="D33" s="99" t="s">
        <v>46</v>
      </c>
      <c r="E33" s="99"/>
      <c r="F33" s="99"/>
      <c r="G33" s="99"/>
      <c r="H33" s="99"/>
      <c r="I33" s="99"/>
      <c r="J33" s="99"/>
      <c r="K33" s="99"/>
      <c r="L33" s="61" t="s">
        <v>47</v>
      </c>
      <c r="M33" s="61"/>
      <c r="N33" s="61"/>
      <c r="O33" s="61"/>
      <c r="P33" s="61"/>
      <c r="Q33" s="61"/>
      <c r="R33" s="61"/>
      <c r="S33" s="61"/>
      <c r="T33" s="61"/>
      <c r="U33" s="61"/>
      <c r="V33" s="69"/>
      <c r="W33" s="70"/>
      <c r="X33" s="70"/>
      <c r="Y33" s="70"/>
      <c r="Z33" s="70"/>
      <c r="AA33" s="70"/>
      <c r="AB33" s="70"/>
      <c r="AC33" s="70"/>
      <c r="AD33" s="70"/>
      <c r="AE33" s="70"/>
      <c r="AF33" s="70"/>
      <c r="AG33" s="70"/>
      <c r="AH33" s="70"/>
      <c r="AI33" s="70"/>
      <c r="AJ33" s="70"/>
      <c r="AK33" s="71"/>
      <c r="AL33" s="103"/>
      <c r="AM33" s="104"/>
      <c r="AN33" s="104"/>
      <c r="AO33" s="105"/>
      <c r="AP33" s="90">
        <f>+IFERROR(AL33/AL34,0)</f>
        <v>0</v>
      </c>
      <c r="AQ33" s="36"/>
      <c r="AR33"/>
      <c r="AS33" s="1"/>
      <c r="AT33" s="20"/>
    </row>
    <row r="34" spans="2:62" ht="16.5" customHeight="1">
      <c r="B34" s="126"/>
      <c r="C34" s="126"/>
      <c r="D34" s="99"/>
      <c r="E34" s="99"/>
      <c r="F34" s="99"/>
      <c r="G34" s="99"/>
      <c r="H34" s="99"/>
      <c r="I34" s="99"/>
      <c r="J34" s="99"/>
      <c r="K34" s="99"/>
      <c r="L34" s="61" t="s">
        <v>48</v>
      </c>
      <c r="M34" s="61"/>
      <c r="N34" s="61"/>
      <c r="O34" s="61"/>
      <c r="P34" s="61"/>
      <c r="Q34" s="61"/>
      <c r="R34" s="61"/>
      <c r="S34" s="61"/>
      <c r="T34" s="61"/>
      <c r="U34" s="61"/>
      <c r="V34" s="69"/>
      <c r="W34" s="70"/>
      <c r="X34" s="70"/>
      <c r="Y34" s="70"/>
      <c r="Z34" s="70"/>
      <c r="AA34" s="70"/>
      <c r="AB34" s="70"/>
      <c r="AC34" s="70"/>
      <c r="AD34" s="70"/>
      <c r="AE34" s="70"/>
      <c r="AF34" s="70"/>
      <c r="AG34" s="70"/>
      <c r="AH34" s="70"/>
      <c r="AI34" s="70"/>
      <c r="AJ34" s="70"/>
      <c r="AK34" s="71"/>
      <c r="AL34" s="103"/>
      <c r="AM34" s="104"/>
      <c r="AN34" s="104"/>
      <c r="AO34" s="105"/>
      <c r="AP34" s="90"/>
      <c r="AQ34" s="36"/>
      <c r="AR34"/>
      <c r="AS34" s="1"/>
      <c r="AT34" s="20"/>
    </row>
    <row r="35" spans="2:62" ht="16.5" customHeight="1">
      <c r="B35" s="126"/>
      <c r="C35" s="126"/>
      <c r="D35" s="99" t="s">
        <v>49</v>
      </c>
      <c r="E35" s="99"/>
      <c r="F35" s="99"/>
      <c r="G35" s="99"/>
      <c r="H35" s="99"/>
      <c r="I35" s="99"/>
      <c r="J35" s="99"/>
      <c r="K35" s="99"/>
      <c r="L35" s="61" t="s">
        <v>50</v>
      </c>
      <c r="M35" s="61"/>
      <c r="N35" s="61"/>
      <c r="O35" s="61"/>
      <c r="P35" s="61"/>
      <c r="Q35" s="61"/>
      <c r="R35" s="61"/>
      <c r="S35" s="61"/>
      <c r="T35" s="61"/>
      <c r="U35" s="61"/>
      <c r="V35" s="69"/>
      <c r="W35" s="70"/>
      <c r="X35" s="70"/>
      <c r="Y35" s="70"/>
      <c r="Z35" s="70"/>
      <c r="AA35" s="70"/>
      <c r="AB35" s="70"/>
      <c r="AC35" s="70"/>
      <c r="AD35" s="70"/>
      <c r="AE35" s="70"/>
      <c r="AF35" s="70"/>
      <c r="AG35" s="70"/>
      <c r="AH35" s="70"/>
      <c r="AI35" s="70"/>
      <c r="AJ35" s="70"/>
      <c r="AK35" s="71"/>
      <c r="AL35" s="103"/>
      <c r="AM35" s="104"/>
      <c r="AN35" s="104"/>
      <c r="AO35" s="105"/>
      <c r="AP35" s="91">
        <f>+IFERROR(AL35/AL36,0)</f>
        <v>0</v>
      </c>
      <c r="AQ35" s="36"/>
      <c r="AR35"/>
      <c r="AS35" s="1"/>
      <c r="AT35" s="20"/>
    </row>
    <row r="36" spans="2:62" ht="16.5" customHeight="1">
      <c r="B36" s="126"/>
      <c r="C36" s="126"/>
      <c r="D36" s="99"/>
      <c r="E36" s="99"/>
      <c r="F36" s="99"/>
      <c r="G36" s="99"/>
      <c r="H36" s="99"/>
      <c r="I36" s="99"/>
      <c r="J36" s="99"/>
      <c r="K36" s="99"/>
      <c r="L36" s="61" t="s">
        <v>51</v>
      </c>
      <c r="M36" s="61"/>
      <c r="N36" s="61"/>
      <c r="O36" s="61"/>
      <c r="P36" s="61"/>
      <c r="Q36" s="61"/>
      <c r="R36" s="61"/>
      <c r="S36" s="61"/>
      <c r="T36" s="61"/>
      <c r="U36" s="61"/>
      <c r="V36" s="69"/>
      <c r="W36" s="70"/>
      <c r="X36" s="70"/>
      <c r="Y36" s="70"/>
      <c r="Z36" s="70"/>
      <c r="AA36" s="70"/>
      <c r="AB36" s="70"/>
      <c r="AC36" s="70"/>
      <c r="AD36" s="70"/>
      <c r="AE36" s="70"/>
      <c r="AF36" s="70"/>
      <c r="AG36" s="70"/>
      <c r="AH36" s="70"/>
      <c r="AI36" s="70"/>
      <c r="AJ36" s="70"/>
      <c r="AK36" s="71"/>
      <c r="AL36" s="103"/>
      <c r="AM36" s="104"/>
      <c r="AN36" s="104"/>
      <c r="AO36" s="105"/>
      <c r="AP36" s="91"/>
      <c r="AQ36" s="36"/>
      <c r="AR36"/>
      <c r="AS36" s="1"/>
      <c r="AT36" s="20"/>
    </row>
    <row r="37" spans="2:62" ht="16.5" customHeight="1">
      <c r="B37" s="126"/>
      <c r="C37" s="126"/>
      <c r="D37" s="99" t="s">
        <v>52</v>
      </c>
      <c r="E37" s="99"/>
      <c r="F37" s="99"/>
      <c r="G37" s="99"/>
      <c r="H37" s="99"/>
      <c r="I37" s="99"/>
      <c r="J37" s="99"/>
      <c r="K37" s="99"/>
      <c r="L37" s="61" t="s">
        <v>44</v>
      </c>
      <c r="M37" s="61"/>
      <c r="N37" s="61"/>
      <c r="O37" s="61"/>
      <c r="P37" s="61"/>
      <c r="Q37" s="61"/>
      <c r="R37" s="61"/>
      <c r="S37" s="61"/>
      <c r="T37" s="61"/>
      <c r="U37" s="61"/>
      <c r="V37" s="69"/>
      <c r="W37" s="70"/>
      <c r="X37" s="70"/>
      <c r="Y37" s="70"/>
      <c r="Z37" s="70"/>
      <c r="AA37" s="70"/>
      <c r="AB37" s="70"/>
      <c r="AC37" s="70"/>
      <c r="AD37" s="70"/>
      <c r="AE37" s="70"/>
      <c r="AF37" s="70"/>
      <c r="AG37" s="70"/>
      <c r="AH37" s="70"/>
      <c r="AI37" s="70"/>
      <c r="AJ37" s="70"/>
      <c r="AK37" s="71"/>
      <c r="AL37" s="100" t="str">
        <f>IF($AL$31="","",$AL$31)</f>
        <v/>
      </c>
      <c r="AM37" s="101"/>
      <c r="AN37" s="101"/>
      <c r="AO37" s="102"/>
      <c r="AP37" s="92">
        <f>IFERROR(AL37-AL38,0)</f>
        <v>0</v>
      </c>
      <c r="AQ37" s="36"/>
      <c r="AR37"/>
      <c r="AS37" s="1"/>
      <c r="AT37" s="20"/>
    </row>
    <row r="38" spans="2:62" ht="16.5" customHeight="1">
      <c r="B38" s="126"/>
      <c r="C38" s="126"/>
      <c r="D38" s="99"/>
      <c r="E38" s="99"/>
      <c r="F38" s="99"/>
      <c r="G38" s="99"/>
      <c r="H38" s="99"/>
      <c r="I38" s="99"/>
      <c r="J38" s="99"/>
      <c r="K38" s="99"/>
      <c r="L38" s="61" t="s">
        <v>53</v>
      </c>
      <c r="M38" s="61"/>
      <c r="N38" s="61"/>
      <c r="O38" s="61"/>
      <c r="P38" s="61"/>
      <c r="Q38" s="61"/>
      <c r="R38" s="61"/>
      <c r="S38" s="61"/>
      <c r="T38" s="61"/>
      <c r="U38" s="61"/>
      <c r="V38" s="69"/>
      <c r="W38" s="70"/>
      <c r="X38" s="70"/>
      <c r="Y38" s="70"/>
      <c r="Z38" s="70"/>
      <c r="AA38" s="70"/>
      <c r="AB38" s="70"/>
      <c r="AC38" s="70"/>
      <c r="AD38" s="70"/>
      <c r="AE38" s="70"/>
      <c r="AF38" s="70"/>
      <c r="AG38" s="70"/>
      <c r="AH38" s="70"/>
      <c r="AI38" s="70"/>
      <c r="AJ38" s="70"/>
      <c r="AK38" s="71"/>
      <c r="AL38" s="100" t="str">
        <f>IF($AL$32="","",$AL$32)</f>
        <v/>
      </c>
      <c r="AM38" s="101"/>
      <c r="AN38" s="101"/>
      <c r="AO38" s="102"/>
      <c r="AP38" s="92"/>
      <c r="AQ38" s="36"/>
      <c r="AR38"/>
      <c r="AS38" s="1"/>
      <c r="AT38" s="20"/>
    </row>
    <row r="39" spans="2:62" ht="16.5" customHeight="1">
      <c r="B39" s="109" t="s">
        <v>54</v>
      </c>
      <c r="C39" s="109"/>
      <c r="D39" s="99" t="s">
        <v>55</v>
      </c>
      <c r="E39" s="99"/>
      <c r="F39" s="99"/>
      <c r="G39" s="99"/>
      <c r="H39" s="99"/>
      <c r="I39" s="99"/>
      <c r="J39" s="99"/>
      <c r="K39" s="99"/>
      <c r="L39" s="61" t="s">
        <v>50</v>
      </c>
      <c r="M39" s="61"/>
      <c r="N39" s="61"/>
      <c r="O39" s="61"/>
      <c r="P39" s="61"/>
      <c r="Q39" s="61"/>
      <c r="R39" s="61"/>
      <c r="S39" s="61"/>
      <c r="T39" s="61"/>
      <c r="U39" s="61"/>
      <c r="V39" s="69"/>
      <c r="W39" s="70"/>
      <c r="X39" s="70"/>
      <c r="Y39" s="70"/>
      <c r="Z39" s="70"/>
      <c r="AA39" s="70"/>
      <c r="AB39" s="70"/>
      <c r="AC39" s="70"/>
      <c r="AD39" s="70"/>
      <c r="AE39" s="70"/>
      <c r="AF39" s="70"/>
      <c r="AG39" s="70"/>
      <c r="AH39" s="70"/>
      <c r="AI39" s="70"/>
      <c r="AJ39" s="70"/>
      <c r="AK39" s="71"/>
      <c r="AL39" s="100" t="str">
        <f>IF($AL$35="","",$AL$35)</f>
        <v/>
      </c>
      <c r="AM39" s="101"/>
      <c r="AN39" s="101"/>
      <c r="AO39" s="102"/>
      <c r="AP39" s="90">
        <f>+IFERROR(AL39/AL40,0)</f>
        <v>0</v>
      </c>
      <c r="AQ39" s="36"/>
      <c r="AR39"/>
      <c r="AS39" s="1"/>
      <c r="AT39" s="20"/>
    </row>
    <row r="40" spans="2:62" ht="16.5" customHeight="1">
      <c r="B40" s="109"/>
      <c r="C40" s="109"/>
      <c r="D40" s="99"/>
      <c r="E40" s="99"/>
      <c r="F40" s="99"/>
      <c r="G40" s="99"/>
      <c r="H40" s="99"/>
      <c r="I40" s="99"/>
      <c r="J40" s="99"/>
      <c r="K40" s="99"/>
      <c r="L40" s="61" t="s">
        <v>56</v>
      </c>
      <c r="M40" s="61"/>
      <c r="N40" s="61"/>
      <c r="O40" s="61"/>
      <c r="P40" s="61"/>
      <c r="Q40" s="61"/>
      <c r="R40" s="61"/>
      <c r="S40" s="61"/>
      <c r="T40" s="61"/>
      <c r="U40" s="61"/>
      <c r="V40" s="69"/>
      <c r="W40" s="70"/>
      <c r="X40" s="70"/>
      <c r="Y40" s="70"/>
      <c r="Z40" s="70"/>
      <c r="AA40" s="70"/>
      <c r="AB40" s="70"/>
      <c r="AC40" s="70"/>
      <c r="AD40" s="70"/>
      <c r="AE40" s="70"/>
      <c r="AF40" s="70"/>
      <c r="AG40" s="70"/>
      <c r="AH40" s="70"/>
      <c r="AI40" s="70"/>
      <c r="AJ40" s="70"/>
      <c r="AK40" s="71"/>
      <c r="AL40" s="103"/>
      <c r="AM40" s="104"/>
      <c r="AN40" s="104"/>
      <c r="AO40" s="105"/>
      <c r="AP40" s="90"/>
      <c r="AQ40" s="36"/>
      <c r="AR40"/>
      <c r="AS40" s="1"/>
      <c r="AT40" s="20"/>
    </row>
    <row r="41" spans="2:62" ht="16.5" customHeight="1">
      <c r="B41" s="109"/>
      <c r="C41" s="109"/>
      <c r="D41" s="99" t="s">
        <v>57</v>
      </c>
      <c r="E41" s="99"/>
      <c r="F41" s="99"/>
      <c r="G41" s="99"/>
      <c r="H41" s="99"/>
      <c r="I41" s="99"/>
      <c r="J41" s="99"/>
      <c r="K41" s="99"/>
      <c r="L41" s="61" t="s">
        <v>50</v>
      </c>
      <c r="M41" s="61"/>
      <c r="N41" s="61"/>
      <c r="O41" s="61"/>
      <c r="P41" s="61"/>
      <c r="Q41" s="61"/>
      <c r="R41" s="61"/>
      <c r="S41" s="61"/>
      <c r="T41" s="61"/>
      <c r="U41" s="61"/>
      <c r="V41" s="69"/>
      <c r="W41" s="70"/>
      <c r="X41" s="70"/>
      <c r="Y41" s="70"/>
      <c r="Z41" s="70"/>
      <c r="AA41" s="70"/>
      <c r="AB41" s="70"/>
      <c r="AC41" s="70"/>
      <c r="AD41" s="70"/>
      <c r="AE41" s="70"/>
      <c r="AF41" s="70"/>
      <c r="AG41" s="70"/>
      <c r="AH41" s="70"/>
      <c r="AI41" s="70"/>
      <c r="AJ41" s="70"/>
      <c r="AK41" s="71"/>
      <c r="AL41" s="100" t="str">
        <f>IF($AL$35="","",$AL$35)</f>
        <v/>
      </c>
      <c r="AM41" s="101"/>
      <c r="AN41" s="101"/>
      <c r="AO41" s="102"/>
      <c r="AP41" s="90">
        <f>+IFERROR(AL41/AL42,0)</f>
        <v>0</v>
      </c>
      <c r="AQ41" s="36"/>
      <c r="AR41"/>
      <c r="AS41" s="1"/>
      <c r="AT41" s="20"/>
    </row>
    <row r="42" spans="2:62" ht="16.5" customHeight="1">
      <c r="B42" s="109"/>
      <c r="C42" s="109"/>
      <c r="D42" s="99"/>
      <c r="E42" s="99"/>
      <c r="F42" s="99"/>
      <c r="G42" s="99"/>
      <c r="H42" s="99"/>
      <c r="I42" s="99"/>
      <c r="J42" s="99"/>
      <c r="K42" s="99"/>
      <c r="L42" s="61" t="s">
        <v>48</v>
      </c>
      <c r="M42" s="61"/>
      <c r="N42" s="61"/>
      <c r="O42" s="61"/>
      <c r="P42" s="61"/>
      <c r="Q42" s="61"/>
      <c r="R42" s="61"/>
      <c r="S42" s="61"/>
      <c r="T42" s="61"/>
      <c r="U42" s="61"/>
      <c r="V42" s="72"/>
      <c r="W42" s="73"/>
      <c r="X42" s="73"/>
      <c r="Y42" s="73"/>
      <c r="Z42" s="73"/>
      <c r="AA42" s="73"/>
      <c r="AB42" s="73"/>
      <c r="AC42" s="73"/>
      <c r="AD42" s="73"/>
      <c r="AE42" s="73"/>
      <c r="AF42" s="73"/>
      <c r="AG42" s="73"/>
      <c r="AH42" s="73"/>
      <c r="AI42" s="73"/>
      <c r="AJ42" s="73"/>
      <c r="AK42" s="74"/>
      <c r="AL42" s="100" t="str">
        <f>IF($AL$34="","",$AL$34)</f>
        <v/>
      </c>
      <c r="AM42" s="101"/>
      <c r="AN42" s="101"/>
      <c r="AO42" s="102"/>
      <c r="AP42" s="90"/>
      <c r="AQ42" s="36"/>
      <c r="AR42"/>
      <c r="AS42" s="1"/>
      <c r="AT42" s="20"/>
    </row>
    <row r="43" spans="2:62" ht="15" customHeight="1">
      <c r="B43" s="106" t="s">
        <v>58</v>
      </c>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36"/>
      <c r="AT43" s="31"/>
    </row>
    <row r="44" spans="2:62" ht="14.45" customHeight="1">
      <c r="B44" s="108" t="s">
        <v>59</v>
      </c>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8"/>
      <c r="AB44" s="108"/>
      <c r="AC44" s="108"/>
      <c r="AD44" s="108"/>
      <c r="AE44" s="108"/>
      <c r="AF44" s="108"/>
      <c r="AG44" s="108"/>
      <c r="AH44" s="108"/>
      <c r="AI44" s="108"/>
      <c r="AJ44" s="108"/>
      <c r="AK44" s="108"/>
      <c r="AL44" s="108"/>
      <c r="AM44" s="108"/>
      <c r="AN44" s="108"/>
      <c r="AO44" s="108"/>
      <c r="AP44" s="108"/>
      <c r="AQ44" s="36"/>
    </row>
    <row r="45" spans="2:62" ht="11.25" customHeight="1">
      <c r="B45" s="107" t="s">
        <v>60</v>
      </c>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36"/>
    </row>
    <row r="46" spans="2:62" ht="11.25" customHeight="1">
      <c r="B46" s="107"/>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36"/>
    </row>
    <row r="47" spans="2:62" ht="15.75" customHeight="1">
      <c r="B47" s="137">
        <v>1</v>
      </c>
      <c r="C47" s="137"/>
      <c r="D47" s="137"/>
      <c r="E47" s="132" t="s">
        <v>61</v>
      </c>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0"/>
      <c r="AM47" s="130"/>
      <c r="AN47" s="130"/>
      <c r="AO47" s="130"/>
      <c r="AP47" s="130"/>
      <c r="AQ47" s="36"/>
      <c r="AR47" s="81" t="str">
        <f>IF(ISBLANK($J$10)=ISBLANK($J$12),"",IF(ISBLANK($J$10),AU49,AU53))</f>
        <v/>
      </c>
      <c r="AS47" s="82"/>
      <c r="AT47" s="83"/>
      <c r="AU47" s="37" t="str">
        <f>IF(ISBLANK($J$12),"No","Si")</f>
        <v>No</v>
      </c>
      <c r="BF47" s="32" t="s">
        <v>62</v>
      </c>
      <c r="BH47" s="32" t="s">
        <v>63</v>
      </c>
      <c r="BI47" s="32" t="s">
        <v>64</v>
      </c>
      <c r="BJ47" s="32" t="s">
        <v>65</v>
      </c>
    </row>
    <row r="48" spans="2:62" ht="15.75" customHeight="1">
      <c r="B48" s="64"/>
      <c r="C48" s="64"/>
      <c r="D48" s="64"/>
      <c r="E48" s="133"/>
      <c r="F48" s="13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133"/>
      <c r="AE48" s="133"/>
      <c r="AF48" s="133"/>
      <c r="AG48" s="133"/>
      <c r="AH48" s="133"/>
      <c r="AI48" s="133"/>
      <c r="AJ48" s="133"/>
      <c r="AK48" s="133"/>
      <c r="AL48" s="130"/>
      <c r="AM48" s="130"/>
      <c r="AN48" s="130"/>
      <c r="AO48" s="130"/>
      <c r="AP48" s="130"/>
      <c r="AQ48" s="36"/>
      <c r="AR48" s="84"/>
      <c r="AS48" s="85"/>
      <c r="AT48" s="86"/>
      <c r="AU48" s="37" t="str">
        <f>IF(AND($AG$12="No",$AJ$12="No"),"No","Si")</f>
        <v>Si</v>
      </c>
      <c r="BF48" s="6" t="s">
        <v>63</v>
      </c>
      <c r="BH48" s="6"/>
      <c r="BI48" s="6" t="s">
        <v>66</v>
      </c>
      <c r="BJ48" s="6" t="s">
        <v>66</v>
      </c>
    </row>
    <row r="49" spans="2:62" ht="15.75" customHeight="1">
      <c r="B49" s="64">
        <v>2</v>
      </c>
      <c r="C49" s="64"/>
      <c r="D49" s="64"/>
      <c r="E49" s="93" t="s">
        <v>67</v>
      </c>
      <c r="F49" s="94"/>
      <c r="G49" s="94"/>
      <c r="H49" s="94"/>
      <c r="I49" s="94"/>
      <c r="J49" s="94"/>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5"/>
      <c r="AL49" s="130"/>
      <c r="AM49" s="130"/>
      <c r="AN49" s="130"/>
      <c r="AO49" s="130"/>
      <c r="AP49" s="130"/>
      <c r="AQ49" s="36"/>
      <c r="AR49" s="84"/>
      <c r="AS49" s="85"/>
      <c r="AT49" s="86"/>
      <c r="AU49" s="37" t="str">
        <f>IF(OR(AU47="No",AU48="No"),"En la pregunta 1.1. indicó PERSONA JURÍDICA. Debe contestar los punto 1 y 2 de esta sección, los cuales se encuentran resaltados de color amarillo.","En la pregunta 1.1. indicó PERSONA JURÍDICA. Debe contestar los punto 1, 2 y 4 de esta sección, los cuales se encuentran resaltados de color amarillo.")</f>
        <v>En la pregunta 1.1. indicó PERSONA JURÍDICA. Debe contestar los punto 1 y 2 de esta sección, los cuales se encuentran resaltados de color amarillo.</v>
      </c>
      <c r="BF49" s="6" t="s">
        <v>64</v>
      </c>
      <c r="BH49" s="6"/>
      <c r="BI49" s="6" t="s">
        <v>68</v>
      </c>
      <c r="BJ49" s="6" t="s">
        <v>68</v>
      </c>
    </row>
    <row r="50" spans="2:62" ht="15.75" customHeight="1">
      <c r="B50" s="64"/>
      <c r="C50" s="64"/>
      <c r="D50" s="64"/>
      <c r="E50" s="134"/>
      <c r="F50" s="135"/>
      <c r="G50" s="135"/>
      <c r="H50" s="135"/>
      <c r="I50" s="135"/>
      <c r="J50" s="135"/>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c r="AJ50" s="135"/>
      <c r="AK50" s="136"/>
      <c r="AL50" s="130"/>
      <c r="AM50" s="130"/>
      <c r="AN50" s="130"/>
      <c r="AO50" s="130"/>
      <c r="AP50" s="130"/>
      <c r="AQ50" s="36"/>
      <c r="AR50" s="84"/>
      <c r="AS50" s="85"/>
      <c r="AT50" s="86"/>
      <c r="AU50" s="37"/>
      <c r="BF50" s="6" t="s">
        <v>65</v>
      </c>
      <c r="BH50" s="6"/>
      <c r="BI50" s="6"/>
      <c r="BJ50" s="6" t="s">
        <v>69</v>
      </c>
    </row>
    <row r="51" spans="2:62" ht="15.75" customHeight="1">
      <c r="B51" s="64"/>
      <c r="C51" s="64"/>
      <c r="D51" s="64"/>
      <c r="E51" s="134"/>
      <c r="F51" s="135"/>
      <c r="G51" s="135"/>
      <c r="H51" s="135"/>
      <c r="I51" s="135"/>
      <c r="J51" s="135"/>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6"/>
      <c r="AL51" s="130"/>
      <c r="AM51" s="130"/>
      <c r="AN51" s="130"/>
      <c r="AO51" s="130"/>
      <c r="AP51" s="130"/>
      <c r="AQ51" s="36"/>
      <c r="AR51" s="84"/>
      <c r="AS51" s="85"/>
      <c r="AT51" s="86"/>
      <c r="AU51" s="37" t="str">
        <f>IF(ISBLANK($J$10),"No","Si")</f>
        <v>No</v>
      </c>
    </row>
    <row r="52" spans="2:62" ht="15.75" customHeight="1">
      <c r="B52" s="64"/>
      <c r="C52" s="64"/>
      <c r="D52" s="64"/>
      <c r="E52" s="96"/>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8"/>
      <c r="AL52" s="130"/>
      <c r="AM52" s="130"/>
      <c r="AN52" s="130"/>
      <c r="AO52" s="130"/>
      <c r="AP52" s="130"/>
      <c r="AQ52" s="36"/>
      <c r="AR52" s="84"/>
      <c r="AS52" s="85"/>
      <c r="AT52" s="86"/>
      <c r="AU52" s="37" t="str">
        <f>IF(AG10="No","No aplica la encuesta","Si")</f>
        <v>Si</v>
      </c>
    </row>
    <row r="53" spans="2:62" ht="15.75" customHeight="1">
      <c r="B53" s="64">
        <v>3</v>
      </c>
      <c r="C53" s="64"/>
      <c r="D53" s="64"/>
      <c r="E53" s="93" t="s">
        <v>70</v>
      </c>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5"/>
      <c r="AL53" s="130"/>
      <c r="AM53" s="130"/>
      <c r="AN53" s="130"/>
      <c r="AO53" s="130"/>
      <c r="AP53" s="130"/>
      <c r="AQ53" s="36"/>
      <c r="AR53" s="84"/>
      <c r="AS53" s="85"/>
      <c r="AT53" s="86"/>
      <c r="AU53" s="37" t="str">
        <f>IF(OR(AU51="No",AU52="No aplica la encuesta"),"No aplica la encuesta","En la pregunta 1.1. indicó PERSONA NATURAL. Debe contestar solamente el punto 3 de esta sección; el cual se encuentra resaltado de color amarillo.")</f>
        <v>No aplica la encuesta</v>
      </c>
    </row>
    <row r="54" spans="2:62" ht="15.75" customHeight="1">
      <c r="B54" s="64"/>
      <c r="C54" s="64"/>
      <c r="D54" s="64"/>
      <c r="E54" s="96"/>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8"/>
      <c r="AL54" s="130"/>
      <c r="AM54" s="130"/>
      <c r="AN54" s="130"/>
      <c r="AO54" s="130"/>
      <c r="AP54" s="130"/>
      <c r="AQ54" s="36"/>
      <c r="AR54" s="84"/>
      <c r="AS54" s="85"/>
      <c r="AT54" s="86"/>
      <c r="AU54" s="37"/>
    </row>
    <row r="55" spans="2:62" ht="15.75" customHeight="1">
      <c r="B55" s="64">
        <v>4</v>
      </c>
      <c r="C55" s="64"/>
      <c r="D55" s="64"/>
      <c r="E55" s="93" t="s">
        <v>71</v>
      </c>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5"/>
      <c r="AL55" s="130" t="str">
        <f>IF(ISBLANK($J$10)=ISBLANK($J$12),"",IF(ISBLANK($J$12),"No aplica",IF(AND(ISBLANK($AG$12),ISBLANK($AJ$12)),"Por favor indicar si la persona jurídica es Asociación o Cooperativa (Celdas AG12 y AJ12)",IF(OR($AG$12="Si",$AJ$12="Si"),"Por favor responder SI/NO a la pregunta","No aplica"))))</f>
        <v/>
      </c>
      <c r="AM55" s="130"/>
      <c r="AN55" s="130"/>
      <c r="AO55" s="130"/>
      <c r="AP55" s="130"/>
      <c r="AQ55" s="36"/>
      <c r="AR55" s="84"/>
      <c r="AS55" s="85"/>
      <c r="AT55" s="86"/>
      <c r="AU55" s="37"/>
      <c r="AV55" s="14"/>
    </row>
    <row r="56" spans="2:62" ht="15.75" customHeight="1">
      <c r="B56" s="64"/>
      <c r="C56" s="64"/>
      <c r="D56" s="64"/>
      <c r="E56" s="96"/>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8"/>
      <c r="AL56" s="130"/>
      <c r="AM56" s="130"/>
      <c r="AN56" s="130"/>
      <c r="AO56" s="130"/>
      <c r="AP56" s="130"/>
      <c r="AQ56" s="36"/>
      <c r="AR56" s="87"/>
      <c r="AS56" s="88"/>
      <c r="AT56" s="89"/>
      <c r="AU56" s="37"/>
    </row>
    <row r="57" spans="2:62" ht="15" customHeight="1">
      <c r="B57" s="131" t="s">
        <v>72</v>
      </c>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36"/>
    </row>
    <row r="58" spans="2:62" ht="14.45" customHeight="1">
      <c r="B58" s="99"/>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36"/>
    </row>
    <row r="59" spans="2:62" ht="11.25" customHeight="1">
      <c r="B59" s="58">
        <v>1</v>
      </c>
      <c r="C59" s="58"/>
      <c r="D59" s="58"/>
      <c r="E59" s="99" t="s">
        <v>73</v>
      </c>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c r="AJ59" s="99"/>
      <c r="AK59" s="99"/>
      <c r="AL59" s="127"/>
      <c r="AM59" s="127"/>
      <c r="AN59" s="127"/>
      <c r="AO59" s="127"/>
      <c r="AP59" s="127"/>
      <c r="AQ59" s="36"/>
    </row>
    <row r="60" spans="2:62" ht="14.45" customHeight="1">
      <c r="B60" s="58"/>
      <c r="C60" s="58"/>
      <c r="D60" s="58"/>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127"/>
      <c r="AM60" s="127"/>
      <c r="AN60" s="127"/>
      <c r="AO60" s="127"/>
      <c r="AP60" s="127"/>
      <c r="AQ60" s="36"/>
    </row>
    <row r="61" spans="2:62" ht="14.45" customHeight="1">
      <c r="B61" s="58"/>
      <c r="C61" s="58"/>
      <c r="D61" s="58"/>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127"/>
      <c r="AM61" s="127"/>
      <c r="AN61" s="127"/>
      <c r="AO61" s="127"/>
      <c r="AP61" s="127"/>
      <c r="AQ61" s="36"/>
    </row>
    <row r="62" spans="2:62" ht="60" customHeight="1">
      <c r="B62" s="128" t="s">
        <v>74</v>
      </c>
      <c r="C62" s="128"/>
      <c r="D62" s="128"/>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128"/>
      <c r="AE62" s="128"/>
      <c r="AF62" s="128"/>
      <c r="AG62" s="128"/>
      <c r="AH62" s="128"/>
      <c r="AI62" s="128"/>
      <c r="AJ62" s="128"/>
      <c r="AK62" s="128"/>
      <c r="AL62" s="128"/>
      <c r="AM62" s="128"/>
      <c r="AN62" s="128"/>
      <c r="AO62" s="128"/>
      <c r="AP62" s="128"/>
      <c r="AQ62" s="36"/>
    </row>
    <row r="63" spans="2:62" ht="14.45" customHeight="1">
      <c r="B63" s="129" t="s">
        <v>75</v>
      </c>
      <c r="C63" s="129"/>
      <c r="D63" s="129"/>
      <c r="E63" s="129"/>
      <c r="F63" s="129"/>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36"/>
    </row>
    <row r="64" spans="2:62">
      <c r="AQ64" s="36"/>
    </row>
  </sheetData>
  <mergeCells count="138">
    <mergeCell ref="E59:AK61"/>
    <mergeCell ref="AL59:AP61"/>
    <mergeCell ref="B62:AP62"/>
    <mergeCell ref="B63:AP63"/>
    <mergeCell ref="AL47:AP48"/>
    <mergeCell ref="AL49:AP52"/>
    <mergeCell ref="AL53:AP54"/>
    <mergeCell ref="AL55:AP56"/>
    <mergeCell ref="B57:AP58"/>
    <mergeCell ref="E47:AK48"/>
    <mergeCell ref="E49:AK52"/>
    <mergeCell ref="E53:AK54"/>
    <mergeCell ref="B59:D61"/>
    <mergeCell ref="B47:D48"/>
    <mergeCell ref="B49:D52"/>
    <mergeCell ref="B53:D54"/>
    <mergeCell ref="B55:D56"/>
    <mergeCell ref="AL28:AP28"/>
    <mergeCell ref="AL29:AO29"/>
    <mergeCell ref="B27:AP27"/>
    <mergeCell ref="AL30:AO30"/>
    <mergeCell ref="AL31:AO31"/>
    <mergeCell ref="AL32:AO32"/>
    <mergeCell ref="AL33:AO33"/>
    <mergeCell ref="AL34:AO34"/>
    <mergeCell ref="AL35:AO35"/>
    <mergeCell ref="AP31:AP32"/>
    <mergeCell ref="B31:C38"/>
    <mergeCell ref="D31:K32"/>
    <mergeCell ref="L31:U31"/>
    <mergeCell ref="L32:U32"/>
    <mergeCell ref="AL36:AO36"/>
    <mergeCell ref="AL37:AO37"/>
    <mergeCell ref="AL38:AO38"/>
    <mergeCell ref="L37:U37"/>
    <mergeCell ref="L38:U38"/>
    <mergeCell ref="AH20:AK20"/>
    <mergeCell ref="AH21:AK21"/>
    <mergeCell ref="AL18:AP18"/>
    <mergeCell ref="AL19:AP19"/>
    <mergeCell ref="AL20:AP20"/>
    <mergeCell ref="AL21:AP21"/>
    <mergeCell ref="B17:AP17"/>
    <mergeCell ref="B22:AK22"/>
    <mergeCell ref="J23:AK23"/>
    <mergeCell ref="AL22:AP23"/>
    <mergeCell ref="B23:I23"/>
    <mergeCell ref="AH19:AK19"/>
    <mergeCell ref="AH18:AK18"/>
    <mergeCell ref="AO2:AP4"/>
    <mergeCell ref="AO6:AP6"/>
    <mergeCell ref="AE13:AK13"/>
    <mergeCell ref="AL13:AP13"/>
    <mergeCell ref="AE14:AK14"/>
    <mergeCell ref="AL14:AP14"/>
    <mergeCell ref="T15:AK15"/>
    <mergeCell ref="AL15:AP15"/>
    <mergeCell ref="T16:AK16"/>
    <mergeCell ref="AL16:AP16"/>
    <mergeCell ref="B14:AD14"/>
    <mergeCell ref="B9:I10"/>
    <mergeCell ref="B6:AH6"/>
    <mergeCell ref="J9:AF9"/>
    <mergeCell ref="AG9:AK9"/>
    <mergeCell ref="J10:AF10"/>
    <mergeCell ref="AG10:AK10"/>
    <mergeCell ref="AL9:AP9"/>
    <mergeCell ref="AL10:AP10"/>
    <mergeCell ref="B8:AP8"/>
    <mergeCell ref="B7:AP7"/>
    <mergeCell ref="AI6:AN6"/>
    <mergeCell ref="B2:AN4"/>
    <mergeCell ref="B11:I12"/>
    <mergeCell ref="AR47:AT56"/>
    <mergeCell ref="AP33:AP34"/>
    <mergeCell ref="AP35:AP36"/>
    <mergeCell ref="AP37:AP38"/>
    <mergeCell ref="AP39:AP40"/>
    <mergeCell ref="E55:AK56"/>
    <mergeCell ref="AP41:AP42"/>
    <mergeCell ref="D33:K34"/>
    <mergeCell ref="D35:K36"/>
    <mergeCell ref="D37:K38"/>
    <mergeCell ref="AL39:AO39"/>
    <mergeCell ref="AL40:AO40"/>
    <mergeCell ref="AL41:AO41"/>
    <mergeCell ref="AL42:AO42"/>
    <mergeCell ref="B43:AP43"/>
    <mergeCell ref="B45:AP46"/>
    <mergeCell ref="B44:AP44"/>
    <mergeCell ref="L40:U40"/>
    <mergeCell ref="L41:U41"/>
    <mergeCell ref="L42:U42"/>
    <mergeCell ref="L39:U39"/>
    <mergeCell ref="B39:C42"/>
    <mergeCell ref="D39:K40"/>
    <mergeCell ref="D41:K42"/>
    <mergeCell ref="B15:S15"/>
    <mergeCell ref="B16:S16"/>
    <mergeCell ref="B20:F20"/>
    <mergeCell ref="G20:P20"/>
    <mergeCell ref="Q20:AG20"/>
    <mergeCell ref="B21:F21"/>
    <mergeCell ref="G21:P21"/>
    <mergeCell ref="Q21:AG21"/>
    <mergeCell ref="G18:P18"/>
    <mergeCell ref="Q18:AG18"/>
    <mergeCell ref="B19:F19"/>
    <mergeCell ref="G19:P19"/>
    <mergeCell ref="Q19:AG19"/>
    <mergeCell ref="B18:F18"/>
    <mergeCell ref="B24:F24"/>
    <mergeCell ref="B25:F25"/>
    <mergeCell ref="B26:F26"/>
    <mergeCell ref="G24:I24"/>
    <mergeCell ref="G25:I25"/>
    <mergeCell ref="G26:I26"/>
    <mergeCell ref="L28:U29"/>
    <mergeCell ref="L30:U30"/>
    <mergeCell ref="B30:K30"/>
    <mergeCell ref="B28:K29"/>
    <mergeCell ref="J24:AK24"/>
    <mergeCell ref="J25:AK25"/>
    <mergeCell ref="J26:AK26"/>
    <mergeCell ref="V28:AK42"/>
    <mergeCell ref="L33:U33"/>
    <mergeCell ref="L34:U34"/>
    <mergeCell ref="L35:U35"/>
    <mergeCell ref="L36:U36"/>
    <mergeCell ref="B13:AD13"/>
    <mergeCell ref="J11:AF11"/>
    <mergeCell ref="AG11:AI11"/>
    <mergeCell ref="AJ11:AK11"/>
    <mergeCell ref="J12:AF12"/>
    <mergeCell ref="AG12:AI12"/>
    <mergeCell ref="AJ12:AK12"/>
    <mergeCell ref="AL11:AP11"/>
    <mergeCell ref="AL12:AP12"/>
  </mergeCells>
  <conditionalFormatting sqref="AL47 AL49 AL53">
    <cfRule type="containsText" dxfId="9" priority="8" operator="containsText" text="Por favor responder SI/NO a la pregunta">
      <formula>NOT(ISERROR(SEARCH("Por favor responder SI/NO a la pregunta",AL47)))</formula>
    </cfRule>
  </conditionalFormatting>
  <conditionalFormatting sqref="AL53">
    <cfRule type="containsText" dxfId="8" priority="7" operator="containsText" text="Celda">
      <formula>NOT(ISERROR(SEARCH("Celda",AL53)))</formula>
    </cfRule>
  </conditionalFormatting>
  <conditionalFormatting sqref="AL55">
    <cfRule type="containsText" dxfId="7" priority="5" operator="containsText" text="Celda">
      <formula>NOT(ISERROR(SEARCH("Celda",AL55)))</formula>
    </cfRule>
    <cfRule type="containsText" dxfId="6" priority="6" operator="containsText" text="Por favor responder SI/NO a la pregunta">
      <formula>NOT(ISERROR(SEARCH("Por favor responder SI/NO a la pregunta",AL55)))</formula>
    </cfRule>
  </conditionalFormatting>
  <conditionalFormatting sqref="AP30">
    <cfRule type="cellIs" dxfId="5" priority="17" operator="equal">
      <formula>"&lt;-- Diligenciar valor ingresos actividades ordinarias"</formula>
    </cfRule>
    <cfRule type="cellIs" dxfId="4" priority="18" operator="equal">
      <formula>"Código CIIU no encontrado, revisar y ajustar."</formula>
    </cfRule>
    <cfRule type="cellIs" dxfId="3" priority="32" operator="notEqual">
      <formula>"Diligencie el código CIIU principal."</formula>
    </cfRule>
    <cfRule type="cellIs" dxfId="2" priority="33" operator="equal">
      <formula>"Diligencie el código CIIU principal."</formula>
    </cfRule>
  </conditionalFormatting>
  <conditionalFormatting sqref="AR47">
    <cfRule type="cellIs" dxfId="1" priority="1" operator="notEqual">
      <formula>"Se trata de una Persona Jurídica. Debe contestar NO APLICA."</formula>
    </cfRule>
    <cfRule type="cellIs" dxfId="0" priority="2" stopIfTrue="1" operator="equal">
      <formula>"Se trata de una Persona Natural. Debe contestar NO APLICA."</formula>
    </cfRule>
  </conditionalFormatting>
  <dataValidations count="4">
    <dataValidation type="list" allowBlank="1" showInputMessage="1" showErrorMessage="1" sqref="T16" xr:uid="{00000000-0002-0000-0000-000000000000}">
      <formula1>"Primario,Secundario,Terciario"</formula1>
    </dataValidation>
    <dataValidation type="list" allowBlank="1" showInputMessage="1" showErrorMessage="1" sqref="AG12 AJ12 AG10 AL53 AL47 AL49 AL55" xr:uid="{00000000-0002-0000-0000-000001000000}">
      <formula1>"Si,No"</formula1>
    </dataValidation>
    <dataValidation type="list" allowBlank="1" showInputMessage="1" showErrorMessage="1" sqref="AS8" xr:uid="{00000000-0002-0000-0000-000002000000}">
      <formula1>$AS$8:$AS$19</formula1>
    </dataValidation>
    <dataValidation type="list" allowBlank="1" showInputMessage="1" showErrorMessage="1" sqref="AL59" xr:uid="{00000000-0002-0000-0000-000003000000}">
      <formula1>"0%,Menos del 5%,Entre el 5% y el 10%, El 10% o más"</formula1>
    </dataValidation>
  </dataValidations>
  <printOptions horizontalCentered="1"/>
  <pageMargins left="0.23622047244094491" right="0.43307086614173229" top="0.39370078740157483" bottom="0.39370078740157483" header="0.31496062992125984" footer="0.31496062992125984"/>
  <pageSetup scale="58" orientation="portrait" r:id="rId1"/>
  <headerFooter>
    <oddFooter>&amp;C&amp;"Arial,Normal"&amp;8&amp;P/&amp;N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B2:F22"/>
  <sheetViews>
    <sheetView showGridLines="0" tabSelected="1" topLeftCell="A14" zoomScale="78" zoomScaleNormal="78" zoomScaleSheetLayoutView="90" workbookViewId="0">
      <selection activeCell="B18" sqref="B18:D18"/>
    </sheetView>
  </sheetViews>
  <sheetFormatPr baseColWidth="10" defaultColWidth="11.42578125" defaultRowHeight="12.75"/>
  <cols>
    <col min="1" max="1" width="3" style="2" customWidth="1"/>
    <col min="2" max="2" width="44.42578125" style="2" customWidth="1"/>
    <col min="3" max="3" width="18.28515625" style="3" customWidth="1"/>
    <col min="4" max="4" width="13.85546875" style="3" customWidth="1"/>
    <col min="5" max="6" width="17.28515625" style="3" customWidth="1"/>
    <col min="7" max="7" width="23.42578125" style="2" customWidth="1"/>
    <col min="8" max="8" width="15.42578125" style="2" bestFit="1" customWidth="1"/>
    <col min="9" max="16384" width="11.42578125" style="2"/>
  </cols>
  <sheetData>
    <row r="2" spans="2:6" ht="12.75" customHeight="1">
      <c r="B2" s="140" t="s">
        <v>76</v>
      </c>
      <c r="C2" s="140"/>
      <c r="D2" s="140"/>
      <c r="E2" s="140"/>
      <c r="F2" s="140"/>
    </row>
    <row r="3" spans="2:6">
      <c r="B3" s="140"/>
      <c r="C3" s="140"/>
      <c r="D3" s="140"/>
      <c r="E3" s="140"/>
      <c r="F3" s="140"/>
    </row>
    <row r="4" spans="2:6">
      <c r="B4" s="140"/>
      <c r="C4" s="140"/>
      <c r="D4" s="140"/>
      <c r="E4" s="140"/>
      <c r="F4" s="140"/>
    </row>
    <row r="5" spans="2:6">
      <c r="B5" s="140"/>
      <c r="C5" s="140"/>
      <c r="D5" s="140"/>
      <c r="E5" s="140"/>
      <c r="F5" s="140"/>
    </row>
    <row r="6" spans="2:6" ht="5.25" customHeight="1">
      <c r="E6" s="2"/>
      <c r="F6" s="2"/>
    </row>
    <row r="7" spans="2:6" ht="12.75" customHeight="1">
      <c r="B7" s="141" t="s">
        <v>77</v>
      </c>
      <c r="C7" s="141"/>
      <c r="D7" s="141"/>
      <c r="E7" s="141"/>
      <c r="F7" s="141"/>
    </row>
    <row r="8" spans="2:6" ht="147.75" customHeight="1">
      <c r="B8" s="47" t="s">
        <v>78</v>
      </c>
      <c r="C8" s="142" t="s">
        <v>1099</v>
      </c>
      <c r="D8" s="142"/>
      <c r="E8" s="142"/>
      <c r="F8" s="142"/>
    </row>
    <row r="9" spans="2:6" ht="15.75" customHeight="1">
      <c r="B9" s="143" t="s">
        <v>79</v>
      </c>
      <c r="C9" s="144"/>
      <c r="D9" s="144"/>
      <c r="E9" s="144"/>
      <c r="F9" s="144"/>
    </row>
    <row r="10" spans="2:6" ht="27.75" customHeight="1">
      <c r="B10" s="38" t="s">
        <v>80</v>
      </c>
      <c r="C10" s="138"/>
      <c r="D10" s="139"/>
      <c r="E10" s="24" t="s">
        <v>81</v>
      </c>
      <c r="F10" s="52"/>
    </row>
    <row r="11" spans="2:6" ht="27.75" customHeight="1">
      <c r="B11" s="41" t="s">
        <v>82</v>
      </c>
      <c r="C11" s="138"/>
      <c r="D11" s="139"/>
      <c r="E11" s="53" t="s">
        <v>83</v>
      </c>
      <c r="F11" s="52"/>
    </row>
    <row r="12" spans="2:6" ht="20.25" customHeight="1">
      <c r="B12" s="145" t="s">
        <v>84</v>
      </c>
      <c r="C12" s="145"/>
      <c r="D12" s="145"/>
      <c r="E12" s="145"/>
      <c r="F12" s="145"/>
    </row>
    <row r="13" spans="2:6" ht="121.5" customHeight="1">
      <c r="B13" s="146" t="s">
        <v>1094</v>
      </c>
      <c r="C13" s="146"/>
      <c r="D13" s="146"/>
      <c r="E13" s="146"/>
      <c r="F13" s="146"/>
    </row>
    <row r="14" spans="2:6" ht="36.75" customHeight="1">
      <c r="B14" s="146" t="s">
        <v>1100</v>
      </c>
      <c r="C14" s="146"/>
      <c r="D14" s="146"/>
      <c r="E14" s="146"/>
      <c r="F14" s="146"/>
    </row>
    <row r="15" spans="2:6" ht="10.5" customHeight="1">
      <c r="B15" s="39"/>
      <c r="C15" s="39"/>
      <c r="D15" s="39"/>
      <c r="E15" s="39"/>
      <c r="F15" s="39"/>
    </row>
    <row r="16" spans="2:6" ht="54.75" customHeight="1">
      <c r="B16" s="40"/>
      <c r="C16" s="40" t="s">
        <v>85</v>
      </c>
      <c r="D16" s="44" t="s">
        <v>1095</v>
      </c>
      <c r="E16" s="40" t="s">
        <v>1096</v>
      </c>
      <c r="F16" s="40" t="s">
        <v>1096</v>
      </c>
    </row>
    <row r="17" spans="2:6" ht="89.25" customHeight="1">
      <c r="B17" s="54" t="s">
        <v>1101</v>
      </c>
      <c r="C17" s="45" t="s">
        <v>85</v>
      </c>
      <c r="D17" s="51"/>
      <c r="E17" s="43"/>
      <c r="F17" s="48">
        <f>+ROUND(((D17*E17)*E17),0)</f>
        <v>0</v>
      </c>
    </row>
    <row r="18" spans="2:6" ht="44.25" customHeight="1">
      <c r="B18" s="147" t="s">
        <v>1097</v>
      </c>
      <c r="C18" s="147"/>
      <c r="D18" s="147"/>
      <c r="E18" s="46"/>
      <c r="F18" s="42">
        <f>SUM(F17:F17)</f>
        <v>0</v>
      </c>
    </row>
    <row r="19" spans="2:6">
      <c r="B19" s="49"/>
      <c r="C19" s="50"/>
      <c r="D19" s="50"/>
      <c r="E19" s="50"/>
      <c r="F19" s="50"/>
    </row>
    <row r="20" spans="2:6">
      <c r="B20" s="148" t="s">
        <v>87</v>
      </c>
      <c r="C20" s="148"/>
      <c r="D20" s="148"/>
      <c r="E20" s="148"/>
      <c r="F20" s="148"/>
    </row>
    <row r="21" spans="2:6" ht="93.75" customHeight="1">
      <c r="B21" s="99" t="s">
        <v>1098</v>
      </c>
      <c r="C21" s="99"/>
      <c r="D21" s="99"/>
      <c r="E21" s="99"/>
      <c r="F21" s="99"/>
    </row>
    <row r="22" spans="2:6">
      <c r="B22" s="99" t="s">
        <v>75</v>
      </c>
      <c r="C22" s="99"/>
      <c r="D22" s="99"/>
      <c r="E22" s="99"/>
      <c r="F22" s="99"/>
    </row>
  </sheetData>
  <mergeCells count="13">
    <mergeCell ref="B22:F22"/>
    <mergeCell ref="B12:F12"/>
    <mergeCell ref="B13:F13"/>
    <mergeCell ref="B18:D18"/>
    <mergeCell ref="B20:F20"/>
    <mergeCell ref="B21:F21"/>
    <mergeCell ref="B14:F14"/>
    <mergeCell ref="C11:D11"/>
    <mergeCell ref="B2:F5"/>
    <mergeCell ref="B7:F7"/>
    <mergeCell ref="C8:F8"/>
    <mergeCell ref="B9:F9"/>
    <mergeCell ref="C10:D10"/>
  </mergeCells>
  <printOptions horizontalCentered="1"/>
  <pageMargins left="0.23622047244094491" right="0.23622047244094491" top="0.74803149606299213" bottom="0.74803149606299213" header="0.31496062992125984" footer="0.31496062992125984"/>
  <pageSetup scale="35" fitToHeight="20" orientation="landscape" r:id="rId1"/>
  <headerFooter>
    <oddFooter xml:space="preserve">&amp;C&amp;P/&amp;N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tabColor rgb="FFFF0000"/>
  </sheetPr>
  <dimension ref="A1:G515"/>
  <sheetViews>
    <sheetView zoomScale="115" zoomScaleNormal="115" workbookViewId="0">
      <selection activeCell="B9" sqref="B9"/>
    </sheetView>
  </sheetViews>
  <sheetFormatPr baseColWidth="10" defaultColWidth="11.42578125" defaultRowHeight="11.25"/>
  <cols>
    <col min="1" max="1" width="19.140625" style="8" bestFit="1" customWidth="1"/>
    <col min="2" max="2" width="13.42578125" style="11" bestFit="1" customWidth="1"/>
    <col min="3" max="3" width="17" style="8" bestFit="1" customWidth="1"/>
    <col min="4" max="5" width="13" style="8" bestFit="1" customWidth="1"/>
    <col min="6" max="7" width="13.42578125" style="8" bestFit="1" customWidth="1"/>
    <col min="8" max="16384" width="11.42578125" style="8"/>
  </cols>
  <sheetData>
    <row r="1" spans="1:7">
      <c r="A1" s="15" t="s">
        <v>88</v>
      </c>
    </row>
    <row r="2" spans="1:7">
      <c r="A2" s="16" t="s">
        <v>89</v>
      </c>
    </row>
    <row r="3" spans="1:7">
      <c r="A3" s="16"/>
    </row>
    <row r="4" spans="1:7">
      <c r="A4" s="7" t="s">
        <v>90</v>
      </c>
      <c r="B4" s="13">
        <v>36308</v>
      </c>
      <c r="C4" s="14" t="s">
        <v>91</v>
      </c>
      <c r="D4" s="4"/>
      <c r="E4" s="1"/>
      <c r="F4" s="1"/>
      <c r="G4" s="1"/>
    </row>
    <row r="5" spans="1:7">
      <c r="A5" s="17"/>
      <c r="B5" s="18"/>
      <c r="C5" s="14"/>
      <c r="D5" s="4"/>
      <c r="E5" s="1"/>
      <c r="F5" s="1"/>
      <c r="G5" s="1"/>
    </row>
    <row r="6" spans="1:7">
      <c r="A6" s="64" t="s">
        <v>92</v>
      </c>
      <c r="B6" s="64"/>
      <c r="C6" s="64"/>
      <c r="D6" s="64"/>
      <c r="E6" s="64"/>
      <c r="F6" s="64"/>
      <c r="G6" s="64"/>
    </row>
    <row r="7" spans="1:7">
      <c r="A7" s="9" t="s">
        <v>93</v>
      </c>
      <c r="B7" s="64" t="s">
        <v>94</v>
      </c>
      <c r="C7" s="64"/>
      <c r="D7" s="64" t="s">
        <v>86</v>
      </c>
      <c r="E7" s="64"/>
      <c r="F7" s="64" t="s">
        <v>95</v>
      </c>
      <c r="G7" s="64"/>
    </row>
    <row r="8" spans="1:7">
      <c r="A8" s="6" t="s">
        <v>96</v>
      </c>
      <c r="B8" s="12">
        <v>0</v>
      </c>
      <c r="C8" s="10">
        <v>23563</v>
      </c>
      <c r="D8" s="10">
        <v>0</v>
      </c>
      <c r="E8" s="10">
        <v>32988</v>
      </c>
      <c r="F8" s="10">
        <v>0</v>
      </c>
      <c r="G8" s="10">
        <v>44769</v>
      </c>
    </row>
    <row r="9" spans="1:7">
      <c r="A9" s="6" t="s">
        <v>97</v>
      </c>
      <c r="B9" s="12">
        <v>23563</v>
      </c>
      <c r="C9" s="10">
        <v>204995</v>
      </c>
      <c r="D9" s="10">
        <v>32988</v>
      </c>
      <c r="E9" s="10">
        <v>131951</v>
      </c>
      <c r="F9" s="10">
        <v>44769</v>
      </c>
      <c r="G9" s="10">
        <v>431196</v>
      </c>
    </row>
    <row r="10" spans="1:7">
      <c r="A10" s="6" t="s">
        <v>98</v>
      </c>
      <c r="B10" s="12">
        <v>204995</v>
      </c>
      <c r="C10" s="10">
        <v>1736565</v>
      </c>
      <c r="D10" s="10">
        <v>131951</v>
      </c>
      <c r="E10" s="10">
        <v>483034</v>
      </c>
      <c r="F10" s="10">
        <v>431196</v>
      </c>
      <c r="G10" s="10">
        <v>2160692</v>
      </c>
    </row>
    <row r="11" spans="1:7">
      <c r="A11" s="6" t="s">
        <v>99</v>
      </c>
      <c r="B11" s="12">
        <v>1736565</v>
      </c>
      <c r="C11" s="10"/>
      <c r="D11" s="10">
        <v>483034</v>
      </c>
      <c r="E11" s="10"/>
      <c r="F11" s="10">
        <v>2160692</v>
      </c>
      <c r="G11" s="10"/>
    </row>
    <row r="13" spans="1:7">
      <c r="A13" s="9" t="s">
        <v>93</v>
      </c>
      <c r="B13" s="64" t="s">
        <v>94</v>
      </c>
      <c r="C13" s="64"/>
      <c r="D13" s="64" t="s">
        <v>86</v>
      </c>
      <c r="E13" s="64"/>
      <c r="F13" s="64" t="s">
        <v>95</v>
      </c>
      <c r="G13" s="64"/>
    </row>
    <row r="14" spans="1:7">
      <c r="A14" s="6" t="s">
        <v>96</v>
      </c>
      <c r="B14" s="19">
        <f>+B8*$B$4</f>
        <v>0</v>
      </c>
      <c r="C14" s="19">
        <f t="shared" ref="C14:G14" si="0">+C8*$B$4</f>
        <v>855525404</v>
      </c>
      <c r="D14" s="19">
        <f t="shared" si="0"/>
        <v>0</v>
      </c>
      <c r="E14" s="19">
        <f t="shared" si="0"/>
        <v>1197728304</v>
      </c>
      <c r="F14" s="19">
        <f t="shared" si="0"/>
        <v>0</v>
      </c>
      <c r="G14" s="19">
        <f t="shared" si="0"/>
        <v>1625472852</v>
      </c>
    </row>
    <row r="15" spans="1:7">
      <c r="A15" s="6" t="s">
        <v>97</v>
      </c>
      <c r="B15" s="19">
        <f>+C14+1</f>
        <v>855525405</v>
      </c>
      <c r="C15" s="19">
        <f t="shared" ref="C15" si="1">+C9*$B$4</f>
        <v>7442958460</v>
      </c>
      <c r="D15" s="19">
        <f>+E14+1</f>
        <v>1197728305</v>
      </c>
      <c r="E15" s="19">
        <f t="shared" ref="E15" si="2">+E9*$B$4</f>
        <v>4790876908</v>
      </c>
      <c r="F15" s="19">
        <f>+G14+1</f>
        <v>1625472853</v>
      </c>
      <c r="G15" s="19">
        <f t="shared" ref="G15" si="3">+G9*$B$4</f>
        <v>15655864368</v>
      </c>
    </row>
    <row r="16" spans="1:7">
      <c r="A16" s="6" t="s">
        <v>98</v>
      </c>
      <c r="B16" s="19">
        <f>+C15+1</f>
        <v>7442958461</v>
      </c>
      <c r="C16" s="19">
        <f t="shared" ref="C16" si="4">+C10*$B$4</f>
        <v>63051202020</v>
      </c>
      <c r="D16" s="19">
        <f>+E15+1</f>
        <v>4790876909</v>
      </c>
      <c r="E16" s="19">
        <f t="shared" ref="E16" si="5">+E10*$B$4</f>
        <v>17537998472</v>
      </c>
      <c r="F16" s="19">
        <f>+G15+1</f>
        <v>15655864369</v>
      </c>
      <c r="G16" s="19">
        <f t="shared" ref="G16" si="6">+G10*$B$4</f>
        <v>78450405136</v>
      </c>
    </row>
    <row r="17" spans="1:7">
      <c r="A17" s="6" t="s">
        <v>99</v>
      </c>
      <c r="B17" s="19">
        <f>+C16+1</f>
        <v>63051202021</v>
      </c>
      <c r="C17" s="19">
        <f>+C11*$B$4</f>
        <v>0</v>
      </c>
      <c r="D17" s="19">
        <f>+E16+1</f>
        <v>17537998473</v>
      </c>
      <c r="E17" s="19">
        <f t="shared" ref="E17" si="7">+E11*$B$4</f>
        <v>0</v>
      </c>
      <c r="F17" s="19">
        <f>+G16+1</f>
        <v>78450405137</v>
      </c>
      <c r="G17" s="19">
        <f t="shared" ref="G17" si="8">+G11*$B$4</f>
        <v>0</v>
      </c>
    </row>
    <row r="19" spans="1:7">
      <c r="A19" s="149" t="s">
        <v>100</v>
      </c>
      <c r="B19" s="150"/>
      <c r="C19" s="151"/>
    </row>
    <row r="20" spans="1:7">
      <c r="A20" s="26" t="s">
        <v>101</v>
      </c>
      <c r="B20" s="26" t="s">
        <v>102</v>
      </c>
      <c r="C20" s="26" t="s">
        <v>103</v>
      </c>
    </row>
    <row r="21" spans="1:7">
      <c r="A21" s="27" t="s">
        <v>104</v>
      </c>
      <c r="B21" s="28" t="s">
        <v>105</v>
      </c>
      <c r="C21" s="29" t="s">
        <v>94</v>
      </c>
    </row>
    <row r="22" spans="1:7">
      <c r="A22" s="27" t="s">
        <v>106</v>
      </c>
      <c r="B22" s="28" t="s">
        <v>107</v>
      </c>
      <c r="C22" s="29" t="s">
        <v>94</v>
      </c>
    </row>
    <row r="23" spans="1:7">
      <c r="A23" s="27" t="s">
        <v>108</v>
      </c>
      <c r="B23" s="28" t="s">
        <v>109</v>
      </c>
      <c r="C23" s="29" t="s">
        <v>94</v>
      </c>
    </row>
    <row r="24" spans="1:7">
      <c r="A24" s="27" t="s">
        <v>110</v>
      </c>
      <c r="B24" s="28" t="s">
        <v>111</v>
      </c>
      <c r="C24" s="29" t="s">
        <v>94</v>
      </c>
    </row>
    <row r="25" spans="1:7">
      <c r="A25" s="27" t="s">
        <v>112</v>
      </c>
      <c r="B25" s="28" t="s">
        <v>113</v>
      </c>
      <c r="C25" s="29" t="s">
        <v>94</v>
      </c>
    </row>
    <row r="26" spans="1:7">
      <c r="A26" s="27" t="s">
        <v>114</v>
      </c>
      <c r="B26" s="28" t="s">
        <v>115</v>
      </c>
      <c r="C26" s="29" t="s">
        <v>94</v>
      </c>
    </row>
    <row r="27" spans="1:7">
      <c r="A27" s="27" t="s">
        <v>116</v>
      </c>
      <c r="B27" s="28" t="s">
        <v>117</v>
      </c>
      <c r="C27" s="29" t="s">
        <v>94</v>
      </c>
    </row>
    <row r="28" spans="1:7">
      <c r="A28" s="27" t="s">
        <v>118</v>
      </c>
      <c r="B28" s="28" t="s">
        <v>119</v>
      </c>
      <c r="C28" s="29" t="s">
        <v>94</v>
      </c>
    </row>
    <row r="29" spans="1:7">
      <c r="A29" s="27" t="s">
        <v>120</v>
      </c>
      <c r="B29" s="28" t="s">
        <v>121</v>
      </c>
      <c r="C29" s="29" t="s">
        <v>94</v>
      </c>
    </row>
    <row r="30" spans="1:7">
      <c r="A30" s="27" t="s">
        <v>122</v>
      </c>
      <c r="B30" s="28" t="s">
        <v>123</v>
      </c>
      <c r="C30" s="29" t="s">
        <v>94</v>
      </c>
    </row>
    <row r="31" spans="1:7">
      <c r="A31" s="27" t="s">
        <v>124</v>
      </c>
      <c r="B31" s="28" t="s">
        <v>125</v>
      </c>
      <c r="C31" s="29" t="s">
        <v>94</v>
      </c>
    </row>
    <row r="32" spans="1:7">
      <c r="A32" s="27" t="s">
        <v>126</v>
      </c>
      <c r="B32" s="28" t="s">
        <v>127</v>
      </c>
      <c r="C32" s="29" t="s">
        <v>94</v>
      </c>
    </row>
    <row r="33" spans="1:3">
      <c r="A33" s="27" t="s">
        <v>128</v>
      </c>
      <c r="B33" s="28" t="s">
        <v>129</v>
      </c>
      <c r="C33" s="29" t="s">
        <v>94</v>
      </c>
    </row>
    <row r="34" spans="1:3">
      <c r="A34" s="27" t="s">
        <v>130</v>
      </c>
      <c r="B34" s="28" t="s">
        <v>131</v>
      </c>
      <c r="C34" s="29" t="s">
        <v>94</v>
      </c>
    </row>
    <row r="35" spans="1:3">
      <c r="A35" s="27" t="s">
        <v>132</v>
      </c>
      <c r="B35" s="28" t="s">
        <v>133</v>
      </c>
      <c r="C35" s="29" t="s">
        <v>94</v>
      </c>
    </row>
    <row r="36" spans="1:3">
      <c r="A36" s="27" t="s">
        <v>134</v>
      </c>
      <c r="B36" s="28" t="s">
        <v>135</v>
      </c>
      <c r="C36" s="29" t="s">
        <v>94</v>
      </c>
    </row>
    <row r="37" spans="1:3">
      <c r="A37" s="27" t="s">
        <v>136</v>
      </c>
      <c r="B37" s="28" t="s">
        <v>137</v>
      </c>
      <c r="C37" s="29" t="s">
        <v>94</v>
      </c>
    </row>
    <row r="38" spans="1:3">
      <c r="A38" s="27" t="s">
        <v>138</v>
      </c>
      <c r="B38" s="28" t="s">
        <v>139</v>
      </c>
      <c r="C38" s="29" t="s">
        <v>94</v>
      </c>
    </row>
    <row r="39" spans="1:3">
      <c r="A39" s="27" t="s">
        <v>140</v>
      </c>
      <c r="B39" s="28" t="s">
        <v>141</v>
      </c>
      <c r="C39" s="29" t="s">
        <v>94</v>
      </c>
    </row>
    <row r="40" spans="1:3">
      <c r="A40" s="27" t="s">
        <v>142</v>
      </c>
      <c r="B40" s="28" t="s">
        <v>143</v>
      </c>
      <c r="C40" s="29" t="s">
        <v>94</v>
      </c>
    </row>
    <row r="41" spans="1:3">
      <c r="A41" s="27" t="s">
        <v>144</v>
      </c>
      <c r="B41" s="28" t="s">
        <v>145</v>
      </c>
      <c r="C41" s="29" t="s">
        <v>94</v>
      </c>
    </row>
    <row r="42" spans="1:3">
      <c r="A42" s="27" t="s">
        <v>146</v>
      </c>
      <c r="B42" s="28" t="s">
        <v>147</v>
      </c>
      <c r="C42" s="29" t="s">
        <v>94</v>
      </c>
    </row>
    <row r="43" spans="1:3">
      <c r="A43" s="27" t="s">
        <v>148</v>
      </c>
      <c r="B43" s="28" t="s">
        <v>149</v>
      </c>
      <c r="C43" s="29" t="s">
        <v>94</v>
      </c>
    </row>
    <row r="44" spans="1:3">
      <c r="A44" s="27" t="s">
        <v>150</v>
      </c>
      <c r="B44" s="28" t="s">
        <v>151</v>
      </c>
      <c r="C44" s="29" t="s">
        <v>86</v>
      </c>
    </row>
    <row r="45" spans="1:3">
      <c r="A45" s="27" t="s">
        <v>152</v>
      </c>
      <c r="B45" s="28" t="s">
        <v>153</v>
      </c>
      <c r="C45" s="29" t="s">
        <v>86</v>
      </c>
    </row>
    <row r="46" spans="1:3">
      <c r="A46" s="27" t="s">
        <v>154</v>
      </c>
      <c r="B46" s="28" t="s">
        <v>155</v>
      </c>
      <c r="C46" s="29" t="s">
        <v>86</v>
      </c>
    </row>
    <row r="47" spans="1:3">
      <c r="A47" s="27" t="s">
        <v>156</v>
      </c>
      <c r="B47" s="28" t="s">
        <v>157</v>
      </c>
      <c r="C47" s="29" t="s">
        <v>86</v>
      </c>
    </row>
    <row r="48" spans="1:3">
      <c r="A48" s="27" t="s">
        <v>158</v>
      </c>
      <c r="B48" s="28" t="s">
        <v>159</v>
      </c>
      <c r="C48" s="29" t="s">
        <v>86</v>
      </c>
    </row>
    <row r="49" spans="1:3">
      <c r="A49" s="27" t="s">
        <v>160</v>
      </c>
      <c r="B49" s="28" t="s">
        <v>161</v>
      </c>
      <c r="C49" s="29" t="s">
        <v>86</v>
      </c>
    </row>
    <row r="50" spans="1:3">
      <c r="A50" s="27" t="s">
        <v>162</v>
      </c>
      <c r="B50" s="28" t="s">
        <v>163</v>
      </c>
      <c r="C50" s="29" t="s">
        <v>94</v>
      </c>
    </row>
    <row r="51" spans="1:3">
      <c r="A51" s="27" t="s">
        <v>164</v>
      </c>
      <c r="B51" s="28" t="s">
        <v>165</v>
      </c>
      <c r="C51" s="29" t="s">
        <v>94</v>
      </c>
    </row>
    <row r="52" spans="1:3">
      <c r="A52" s="27" t="s">
        <v>166</v>
      </c>
      <c r="B52" s="28" t="s">
        <v>167</v>
      </c>
      <c r="C52" s="29" t="s">
        <v>94</v>
      </c>
    </row>
    <row r="53" spans="1:3">
      <c r="A53" s="27" t="s">
        <v>168</v>
      </c>
      <c r="B53" s="28" t="s">
        <v>169</v>
      </c>
      <c r="C53" s="29" t="s">
        <v>94</v>
      </c>
    </row>
    <row r="54" spans="1:3">
      <c r="A54" s="27" t="s">
        <v>170</v>
      </c>
      <c r="B54" s="28" t="s">
        <v>171</v>
      </c>
      <c r="C54" s="29" t="s">
        <v>94</v>
      </c>
    </row>
    <row r="55" spans="1:3">
      <c r="A55" s="27" t="s">
        <v>172</v>
      </c>
      <c r="B55" s="28" t="s">
        <v>173</v>
      </c>
      <c r="C55" s="29" t="s">
        <v>94</v>
      </c>
    </row>
    <row r="56" spans="1:3">
      <c r="A56" s="27" t="s">
        <v>174</v>
      </c>
      <c r="B56" s="28" t="s">
        <v>175</v>
      </c>
      <c r="C56" s="29" t="s">
        <v>94</v>
      </c>
    </row>
    <row r="57" spans="1:3">
      <c r="A57" s="27" t="s">
        <v>176</v>
      </c>
      <c r="B57" s="28" t="s">
        <v>177</v>
      </c>
      <c r="C57" s="29" t="s">
        <v>94</v>
      </c>
    </row>
    <row r="58" spans="1:3">
      <c r="A58" s="27" t="s">
        <v>178</v>
      </c>
      <c r="B58" s="28" t="s">
        <v>179</v>
      </c>
      <c r="C58" s="29" t="s">
        <v>94</v>
      </c>
    </row>
    <row r="59" spans="1:3">
      <c r="A59" s="27" t="s">
        <v>180</v>
      </c>
      <c r="B59" s="28" t="s">
        <v>181</v>
      </c>
      <c r="C59" s="29" t="s">
        <v>94</v>
      </c>
    </row>
    <row r="60" spans="1:3">
      <c r="A60" s="27" t="s">
        <v>182</v>
      </c>
      <c r="B60" s="28" t="s">
        <v>183</v>
      </c>
      <c r="C60" s="29" t="s">
        <v>94</v>
      </c>
    </row>
    <row r="61" spans="1:3">
      <c r="A61" s="27" t="s">
        <v>184</v>
      </c>
      <c r="B61" s="28" t="s">
        <v>185</v>
      </c>
      <c r="C61" s="29" t="s">
        <v>94</v>
      </c>
    </row>
    <row r="62" spans="1:3">
      <c r="A62" s="27" t="s">
        <v>186</v>
      </c>
      <c r="B62" s="28" t="s">
        <v>187</v>
      </c>
      <c r="C62" s="29" t="s">
        <v>94</v>
      </c>
    </row>
    <row r="63" spans="1:3">
      <c r="A63" s="27" t="s">
        <v>188</v>
      </c>
      <c r="B63" s="28" t="s">
        <v>189</v>
      </c>
      <c r="C63" s="29" t="s">
        <v>94</v>
      </c>
    </row>
    <row r="64" spans="1:3">
      <c r="A64" s="27" t="s">
        <v>190</v>
      </c>
      <c r="B64" s="28" t="s">
        <v>191</v>
      </c>
      <c r="C64" s="29" t="s">
        <v>94</v>
      </c>
    </row>
    <row r="65" spans="1:3">
      <c r="A65" s="27" t="s">
        <v>192</v>
      </c>
      <c r="B65" s="28" t="s">
        <v>193</v>
      </c>
      <c r="C65" s="29" t="s">
        <v>94</v>
      </c>
    </row>
    <row r="66" spans="1:3">
      <c r="A66" s="27" t="s">
        <v>194</v>
      </c>
      <c r="B66" s="28" t="s">
        <v>195</v>
      </c>
      <c r="C66" s="29" t="s">
        <v>94</v>
      </c>
    </row>
    <row r="67" spans="1:3">
      <c r="A67" s="27" t="s">
        <v>196</v>
      </c>
      <c r="B67" s="28" t="s">
        <v>197</v>
      </c>
      <c r="C67" s="29" t="s">
        <v>94</v>
      </c>
    </row>
    <row r="68" spans="1:3">
      <c r="A68" s="27" t="s">
        <v>198</v>
      </c>
      <c r="B68" s="28" t="s">
        <v>199</v>
      </c>
      <c r="C68" s="29" t="s">
        <v>94</v>
      </c>
    </row>
    <row r="69" spans="1:3">
      <c r="A69" s="27" t="s">
        <v>200</v>
      </c>
      <c r="B69" s="28" t="s">
        <v>201</v>
      </c>
      <c r="C69" s="29" t="s">
        <v>94</v>
      </c>
    </row>
    <row r="70" spans="1:3">
      <c r="A70" s="27" t="s">
        <v>202</v>
      </c>
      <c r="B70" s="28" t="s">
        <v>203</v>
      </c>
      <c r="C70" s="29" t="s">
        <v>94</v>
      </c>
    </row>
    <row r="71" spans="1:3">
      <c r="A71" s="27" t="s">
        <v>204</v>
      </c>
      <c r="B71" s="28" t="s">
        <v>205</v>
      </c>
      <c r="C71" s="29" t="s">
        <v>94</v>
      </c>
    </row>
    <row r="72" spans="1:3">
      <c r="A72" s="27" t="s">
        <v>206</v>
      </c>
      <c r="B72" s="28" t="s">
        <v>207</v>
      </c>
      <c r="C72" s="29" t="s">
        <v>94</v>
      </c>
    </row>
    <row r="73" spans="1:3">
      <c r="A73" s="27" t="s">
        <v>208</v>
      </c>
      <c r="B73" s="28" t="s">
        <v>209</v>
      </c>
      <c r="C73" s="29" t="s">
        <v>86</v>
      </c>
    </row>
    <row r="74" spans="1:3">
      <c r="A74" s="30" t="s">
        <v>210</v>
      </c>
      <c r="B74" s="28" t="s">
        <v>211</v>
      </c>
      <c r="C74" s="29" t="s">
        <v>94</v>
      </c>
    </row>
    <row r="75" spans="1:3">
      <c r="A75" s="30" t="s">
        <v>212</v>
      </c>
      <c r="B75" s="28" t="s">
        <v>213</v>
      </c>
      <c r="C75" s="29" t="s">
        <v>94</v>
      </c>
    </row>
    <row r="76" spans="1:3">
      <c r="A76" s="30" t="s">
        <v>214</v>
      </c>
      <c r="B76" s="28" t="s">
        <v>215</v>
      </c>
      <c r="C76" s="29" t="s">
        <v>94</v>
      </c>
    </row>
    <row r="77" spans="1:3">
      <c r="A77" s="30" t="s">
        <v>216</v>
      </c>
      <c r="B77" s="28" t="s">
        <v>217</v>
      </c>
      <c r="C77" s="29" t="s">
        <v>94</v>
      </c>
    </row>
    <row r="78" spans="1:3">
      <c r="A78" s="30" t="s">
        <v>218</v>
      </c>
      <c r="B78" s="28" t="s">
        <v>219</v>
      </c>
      <c r="C78" s="29" t="s">
        <v>94</v>
      </c>
    </row>
    <row r="79" spans="1:3">
      <c r="A79" s="27" t="s">
        <v>220</v>
      </c>
      <c r="B79" s="28" t="s">
        <v>221</v>
      </c>
      <c r="C79" s="29" t="s">
        <v>94</v>
      </c>
    </row>
    <row r="80" spans="1:3">
      <c r="A80" s="27" t="s">
        <v>222</v>
      </c>
      <c r="B80" s="28" t="s">
        <v>223</v>
      </c>
      <c r="C80" s="29" t="s">
        <v>94</v>
      </c>
    </row>
    <row r="81" spans="1:3">
      <c r="A81" s="27" t="s">
        <v>224</v>
      </c>
      <c r="B81" s="28" t="s">
        <v>225</v>
      </c>
      <c r="C81" s="29" t="s">
        <v>94</v>
      </c>
    </row>
    <row r="82" spans="1:3">
      <c r="A82" s="27" t="s">
        <v>226</v>
      </c>
      <c r="B82" s="28" t="s">
        <v>227</v>
      </c>
      <c r="C82" s="29" t="s">
        <v>94</v>
      </c>
    </row>
    <row r="83" spans="1:3">
      <c r="A83" s="27" t="s">
        <v>228</v>
      </c>
      <c r="B83" s="28" t="s">
        <v>229</v>
      </c>
      <c r="C83" s="29" t="s">
        <v>94</v>
      </c>
    </row>
    <row r="84" spans="1:3">
      <c r="A84" s="27" t="s">
        <v>230</v>
      </c>
      <c r="B84" s="28" t="s">
        <v>231</v>
      </c>
      <c r="C84" s="29" t="s">
        <v>94</v>
      </c>
    </row>
    <row r="85" spans="1:3">
      <c r="A85" s="27" t="s">
        <v>232</v>
      </c>
      <c r="B85" s="28" t="s">
        <v>233</v>
      </c>
      <c r="C85" s="29" t="s">
        <v>94</v>
      </c>
    </row>
    <row r="86" spans="1:3">
      <c r="A86" s="27" t="s">
        <v>234</v>
      </c>
      <c r="B86" s="28" t="s">
        <v>235</v>
      </c>
      <c r="C86" s="29" t="s">
        <v>94</v>
      </c>
    </row>
    <row r="87" spans="1:3">
      <c r="A87" s="27" t="s">
        <v>236</v>
      </c>
      <c r="B87" s="28" t="s">
        <v>237</v>
      </c>
      <c r="C87" s="29" t="s">
        <v>94</v>
      </c>
    </row>
    <row r="88" spans="1:3">
      <c r="A88" s="27" t="s">
        <v>238</v>
      </c>
      <c r="B88" s="28" t="s">
        <v>239</v>
      </c>
      <c r="C88" s="29" t="s">
        <v>94</v>
      </c>
    </row>
    <row r="89" spans="1:3">
      <c r="A89" s="27" t="s">
        <v>240</v>
      </c>
      <c r="B89" s="28" t="s">
        <v>241</v>
      </c>
      <c r="C89" s="29" t="s">
        <v>94</v>
      </c>
    </row>
    <row r="90" spans="1:3">
      <c r="A90" s="27" t="s">
        <v>242</v>
      </c>
      <c r="B90" s="28" t="s">
        <v>243</v>
      </c>
      <c r="C90" s="29" t="s">
        <v>94</v>
      </c>
    </row>
    <row r="91" spans="1:3">
      <c r="A91" s="27" t="s">
        <v>244</v>
      </c>
      <c r="B91" s="28" t="s">
        <v>245</v>
      </c>
      <c r="C91" s="29" t="s">
        <v>94</v>
      </c>
    </row>
    <row r="92" spans="1:3">
      <c r="A92" s="27" t="s">
        <v>246</v>
      </c>
      <c r="B92" s="28" t="s">
        <v>247</v>
      </c>
      <c r="C92" s="29" t="s">
        <v>94</v>
      </c>
    </row>
    <row r="93" spans="1:3">
      <c r="A93" s="27" t="s">
        <v>248</v>
      </c>
      <c r="B93" s="28" t="s">
        <v>249</v>
      </c>
      <c r="C93" s="29" t="s">
        <v>94</v>
      </c>
    </row>
    <row r="94" spans="1:3">
      <c r="A94" s="27" t="s">
        <v>250</v>
      </c>
      <c r="B94" s="28" t="s">
        <v>251</v>
      </c>
      <c r="C94" s="29" t="s">
        <v>94</v>
      </c>
    </row>
    <row r="95" spans="1:3">
      <c r="A95" s="27" t="s">
        <v>252</v>
      </c>
      <c r="B95" s="28" t="s">
        <v>253</v>
      </c>
      <c r="C95" s="29" t="s">
        <v>94</v>
      </c>
    </row>
    <row r="96" spans="1:3">
      <c r="A96" s="27" t="s">
        <v>254</v>
      </c>
      <c r="B96" s="28" t="s">
        <v>255</v>
      </c>
      <c r="C96" s="29" t="s">
        <v>94</v>
      </c>
    </row>
    <row r="97" spans="1:3">
      <c r="A97" s="27" t="s">
        <v>256</v>
      </c>
      <c r="B97" s="28" t="s">
        <v>257</v>
      </c>
      <c r="C97" s="29" t="s">
        <v>94</v>
      </c>
    </row>
    <row r="98" spans="1:3">
      <c r="A98" s="27" t="s">
        <v>258</v>
      </c>
      <c r="B98" s="28" t="s">
        <v>259</v>
      </c>
      <c r="C98" s="29" t="s">
        <v>94</v>
      </c>
    </row>
    <row r="99" spans="1:3">
      <c r="A99" s="27" t="s">
        <v>260</v>
      </c>
      <c r="B99" s="28" t="s">
        <v>261</v>
      </c>
      <c r="C99" s="29" t="s">
        <v>94</v>
      </c>
    </row>
    <row r="100" spans="1:3">
      <c r="A100" s="27" t="s">
        <v>262</v>
      </c>
      <c r="B100" s="28" t="s">
        <v>263</v>
      </c>
      <c r="C100" s="29" t="s">
        <v>94</v>
      </c>
    </row>
    <row r="101" spans="1:3">
      <c r="A101" s="27" t="s">
        <v>264</v>
      </c>
      <c r="B101" s="28" t="s">
        <v>265</v>
      </c>
      <c r="C101" s="29" t="s">
        <v>94</v>
      </c>
    </row>
    <row r="102" spans="1:3">
      <c r="A102" s="27" t="s">
        <v>266</v>
      </c>
      <c r="B102" s="28" t="s">
        <v>267</v>
      </c>
      <c r="C102" s="29" t="s">
        <v>94</v>
      </c>
    </row>
    <row r="103" spans="1:3">
      <c r="A103" s="27" t="s">
        <v>268</v>
      </c>
      <c r="B103" s="28" t="s">
        <v>269</v>
      </c>
      <c r="C103" s="29" t="s">
        <v>94</v>
      </c>
    </row>
    <row r="104" spans="1:3">
      <c r="A104" s="27" t="s">
        <v>270</v>
      </c>
      <c r="B104" s="28" t="s">
        <v>271</v>
      </c>
      <c r="C104" s="29" t="s">
        <v>94</v>
      </c>
    </row>
    <row r="105" spans="1:3">
      <c r="A105" s="27" t="s">
        <v>272</v>
      </c>
      <c r="B105" s="28" t="s">
        <v>273</v>
      </c>
      <c r="C105" s="29" t="s">
        <v>94</v>
      </c>
    </row>
    <row r="106" spans="1:3">
      <c r="A106" s="27" t="s">
        <v>274</v>
      </c>
      <c r="B106" s="28" t="s">
        <v>275</v>
      </c>
      <c r="C106" s="29" t="s">
        <v>94</v>
      </c>
    </row>
    <row r="107" spans="1:3">
      <c r="A107" s="27" t="s">
        <v>276</v>
      </c>
      <c r="B107" s="28" t="s">
        <v>277</v>
      </c>
      <c r="C107" s="29" t="s">
        <v>94</v>
      </c>
    </row>
    <row r="108" spans="1:3">
      <c r="A108" s="27" t="s">
        <v>278</v>
      </c>
      <c r="B108" s="28" t="s">
        <v>279</v>
      </c>
      <c r="C108" s="29" t="s">
        <v>94</v>
      </c>
    </row>
    <row r="109" spans="1:3">
      <c r="A109" s="27" t="s">
        <v>280</v>
      </c>
      <c r="B109" s="28" t="s">
        <v>281</v>
      </c>
      <c r="C109" s="29" t="s">
        <v>94</v>
      </c>
    </row>
    <row r="110" spans="1:3">
      <c r="A110" s="27" t="s">
        <v>282</v>
      </c>
      <c r="B110" s="28" t="s">
        <v>283</v>
      </c>
      <c r="C110" s="29" t="s">
        <v>94</v>
      </c>
    </row>
    <row r="111" spans="1:3">
      <c r="A111" s="27" t="s">
        <v>284</v>
      </c>
      <c r="B111" s="28" t="s">
        <v>285</v>
      </c>
      <c r="C111" s="29" t="s">
        <v>94</v>
      </c>
    </row>
    <row r="112" spans="1:3">
      <c r="A112" s="27" t="s">
        <v>286</v>
      </c>
      <c r="B112" s="28" t="s">
        <v>287</v>
      </c>
      <c r="C112" s="29" t="s">
        <v>94</v>
      </c>
    </row>
    <row r="113" spans="1:3">
      <c r="A113" s="27" t="s">
        <v>288</v>
      </c>
      <c r="B113" s="28" t="s">
        <v>289</v>
      </c>
      <c r="C113" s="29" t="s">
        <v>94</v>
      </c>
    </row>
    <row r="114" spans="1:3">
      <c r="A114" s="27" t="s">
        <v>290</v>
      </c>
      <c r="B114" s="28" t="s">
        <v>291</v>
      </c>
      <c r="C114" s="29" t="s">
        <v>94</v>
      </c>
    </row>
    <row r="115" spans="1:3">
      <c r="A115" s="27" t="s">
        <v>292</v>
      </c>
      <c r="B115" s="28" t="s">
        <v>293</v>
      </c>
      <c r="C115" s="29" t="s">
        <v>94</v>
      </c>
    </row>
    <row r="116" spans="1:3">
      <c r="A116" s="27" t="s">
        <v>294</v>
      </c>
      <c r="B116" s="28" t="s">
        <v>295</v>
      </c>
      <c r="C116" s="29" t="s">
        <v>94</v>
      </c>
    </row>
    <row r="117" spans="1:3">
      <c r="A117" s="27" t="s">
        <v>296</v>
      </c>
      <c r="B117" s="28" t="s">
        <v>297</v>
      </c>
      <c r="C117" s="29" t="s">
        <v>94</v>
      </c>
    </row>
    <row r="118" spans="1:3">
      <c r="A118" s="27" t="s">
        <v>298</v>
      </c>
      <c r="B118" s="28" t="s">
        <v>299</v>
      </c>
      <c r="C118" s="29" t="s">
        <v>94</v>
      </c>
    </row>
    <row r="119" spans="1:3">
      <c r="A119" s="27" t="s">
        <v>300</v>
      </c>
      <c r="B119" s="28" t="s">
        <v>301</v>
      </c>
      <c r="C119" s="29" t="s">
        <v>94</v>
      </c>
    </row>
    <row r="120" spans="1:3">
      <c r="A120" s="27" t="s">
        <v>302</v>
      </c>
      <c r="B120" s="28" t="s">
        <v>303</v>
      </c>
      <c r="C120" s="29" t="s">
        <v>94</v>
      </c>
    </row>
    <row r="121" spans="1:3">
      <c r="A121" s="27" t="s">
        <v>304</v>
      </c>
      <c r="B121" s="28" t="s">
        <v>305</v>
      </c>
      <c r="C121" s="29" t="s">
        <v>94</v>
      </c>
    </row>
    <row r="122" spans="1:3">
      <c r="A122" s="27" t="s">
        <v>306</v>
      </c>
      <c r="B122" s="28" t="s">
        <v>307</v>
      </c>
      <c r="C122" s="29" t="s">
        <v>94</v>
      </c>
    </row>
    <row r="123" spans="1:3">
      <c r="A123" s="27" t="s">
        <v>308</v>
      </c>
      <c r="B123" s="28" t="s">
        <v>309</v>
      </c>
      <c r="C123" s="29" t="s">
        <v>94</v>
      </c>
    </row>
    <row r="124" spans="1:3">
      <c r="A124" s="27" t="s">
        <v>310</v>
      </c>
      <c r="B124" s="28" t="s">
        <v>311</v>
      </c>
      <c r="C124" s="29" t="s">
        <v>94</v>
      </c>
    </row>
    <row r="125" spans="1:3">
      <c r="A125" s="27" t="s">
        <v>312</v>
      </c>
      <c r="B125" s="28" t="s">
        <v>313</v>
      </c>
      <c r="C125" s="29" t="s">
        <v>94</v>
      </c>
    </row>
    <row r="126" spans="1:3">
      <c r="A126" s="27" t="s">
        <v>314</v>
      </c>
      <c r="B126" s="28" t="s">
        <v>315</v>
      </c>
      <c r="C126" s="29" t="s">
        <v>94</v>
      </c>
    </row>
    <row r="127" spans="1:3">
      <c r="A127" s="27" t="s">
        <v>316</v>
      </c>
      <c r="B127" s="28" t="s">
        <v>317</v>
      </c>
      <c r="C127" s="29" t="s">
        <v>94</v>
      </c>
    </row>
    <row r="128" spans="1:3">
      <c r="A128" s="27" t="s">
        <v>318</v>
      </c>
      <c r="B128" s="28" t="s">
        <v>319</v>
      </c>
      <c r="C128" s="29" t="s">
        <v>94</v>
      </c>
    </row>
    <row r="129" spans="1:3">
      <c r="A129" s="27" t="s">
        <v>320</v>
      </c>
      <c r="B129" s="28" t="s">
        <v>321</v>
      </c>
      <c r="C129" s="29" t="s">
        <v>94</v>
      </c>
    </row>
    <row r="130" spans="1:3">
      <c r="A130" s="27" t="s">
        <v>322</v>
      </c>
      <c r="B130" s="28" t="s">
        <v>323</v>
      </c>
      <c r="C130" s="29" t="s">
        <v>94</v>
      </c>
    </row>
    <row r="131" spans="1:3">
      <c r="A131" s="27" t="s">
        <v>324</v>
      </c>
      <c r="B131" s="28" t="s">
        <v>325</v>
      </c>
      <c r="C131" s="29" t="s">
        <v>94</v>
      </c>
    </row>
    <row r="132" spans="1:3">
      <c r="A132" s="27" t="s">
        <v>326</v>
      </c>
      <c r="B132" s="28" t="s">
        <v>327</v>
      </c>
      <c r="C132" s="29" t="s">
        <v>94</v>
      </c>
    </row>
    <row r="133" spans="1:3">
      <c r="A133" s="27" t="s">
        <v>328</v>
      </c>
      <c r="B133" s="28" t="s">
        <v>329</v>
      </c>
      <c r="C133" s="29" t="s">
        <v>94</v>
      </c>
    </row>
    <row r="134" spans="1:3">
      <c r="A134" s="27" t="s">
        <v>330</v>
      </c>
      <c r="B134" s="28" t="s">
        <v>331</v>
      </c>
      <c r="C134" s="29" t="s">
        <v>94</v>
      </c>
    </row>
    <row r="135" spans="1:3">
      <c r="A135" s="27" t="s">
        <v>332</v>
      </c>
      <c r="B135" s="28" t="s">
        <v>333</v>
      </c>
      <c r="C135" s="29" t="s">
        <v>94</v>
      </c>
    </row>
    <row r="136" spans="1:3">
      <c r="A136" s="27" t="s">
        <v>334</v>
      </c>
      <c r="B136" s="28" t="s">
        <v>335</v>
      </c>
      <c r="C136" s="29" t="s">
        <v>94</v>
      </c>
    </row>
    <row r="137" spans="1:3">
      <c r="A137" s="27" t="s">
        <v>336</v>
      </c>
      <c r="B137" s="28" t="s">
        <v>337</v>
      </c>
      <c r="C137" s="29" t="s">
        <v>94</v>
      </c>
    </row>
    <row r="138" spans="1:3">
      <c r="A138" s="27" t="s">
        <v>338</v>
      </c>
      <c r="B138" s="28" t="s">
        <v>339</v>
      </c>
      <c r="C138" s="29" t="s">
        <v>94</v>
      </c>
    </row>
    <row r="139" spans="1:3">
      <c r="A139" s="27" t="s">
        <v>340</v>
      </c>
      <c r="B139" s="28" t="s">
        <v>341</v>
      </c>
      <c r="C139" s="29" t="s">
        <v>94</v>
      </c>
    </row>
    <row r="140" spans="1:3">
      <c r="A140" s="27" t="s">
        <v>342</v>
      </c>
      <c r="B140" s="28" t="s">
        <v>343</v>
      </c>
      <c r="C140" s="29" t="s">
        <v>94</v>
      </c>
    </row>
    <row r="141" spans="1:3">
      <c r="A141" s="27" t="s">
        <v>344</v>
      </c>
      <c r="B141" s="28" t="s">
        <v>345</v>
      </c>
      <c r="C141" s="29" t="s">
        <v>94</v>
      </c>
    </row>
    <row r="142" spans="1:3">
      <c r="A142" s="27" t="s">
        <v>346</v>
      </c>
      <c r="B142" s="28" t="s">
        <v>347</v>
      </c>
      <c r="C142" s="29" t="s">
        <v>94</v>
      </c>
    </row>
    <row r="143" spans="1:3">
      <c r="A143" s="27" t="s">
        <v>348</v>
      </c>
      <c r="B143" s="28" t="s">
        <v>349</v>
      </c>
      <c r="C143" s="29" t="s">
        <v>94</v>
      </c>
    </row>
    <row r="144" spans="1:3">
      <c r="A144" s="27" t="s">
        <v>350</v>
      </c>
      <c r="B144" s="28" t="s">
        <v>351</v>
      </c>
      <c r="C144" s="29" t="s">
        <v>94</v>
      </c>
    </row>
    <row r="145" spans="1:3">
      <c r="A145" s="27" t="s">
        <v>352</v>
      </c>
      <c r="B145" s="28" t="s">
        <v>353</v>
      </c>
      <c r="C145" s="29" t="s">
        <v>94</v>
      </c>
    </row>
    <row r="146" spans="1:3">
      <c r="A146" s="27" t="s">
        <v>354</v>
      </c>
      <c r="B146" s="28" t="s">
        <v>355</v>
      </c>
      <c r="C146" s="29" t="s">
        <v>94</v>
      </c>
    </row>
    <row r="147" spans="1:3">
      <c r="A147" s="27" t="s">
        <v>356</v>
      </c>
      <c r="B147" s="28" t="s">
        <v>357</v>
      </c>
      <c r="C147" s="29" t="s">
        <v>94</v>
      </c>
    </row>
    <row r="148" spans="1:3">
      <c r="A148" s="27" t="s">
        <v>358</v>
      </c>
      <c r="B148" s="28" t="s">
        <v>359</v>
      </c>
      <c r="C148" s="29" t="s">
        <v>94</v>
      </c>
    </row>
    <row r="149" spans="1:3">
      <c r="A149" s="27" t="s">
        <v>360</v>
      </c>
      <c r="B149" s="28" t="s">
        <v>361</v>
      </c>
      <c r="C149" s="29" t="s">
        <v>94</v>
      </c>
    </row>
    <row r="150" spans="1:3">
      <c r="A150" s="27" t="s">
        <v>362</v>
      </c>
      <c r="B150" s="28" t="s">
        <v>363</v>
      </c>
      <c r="C150" s="29" t="s">
        <v>94</v>
      </c>
    </row>
    <row r="151" spans="1:3">
      <c r="A151" s="27" t="s">
        <v>364</v>
      </c>
      <c r="B151" s="28" t="s">
        <v>365</v>
      </c>
      <c r="C151" s="29" t="s">
        <v>94</v>
      </c>
    </row>
    <row r="152" spans="1:3">
      <c r="A152" s="27" t="s">
        <v>366</v>
      </c>
      <c r="B152" s="28" t="s">
        <v>367</v>
      </c>
      <c r="C152" s="29" t="s">
        <v>94</v>
      </c>
    </row>
    <row r="153" spans="1:3">
      <c r="A153" s="27" t="s">
        <v>368</v>
      </c>
      <c r="B153" s="28" t="s">
        <v>369</v>
      </c>
      <c r="C153" s="29" t="s">
        <v>94</v>
      </c>
    </row>
    <row r="154" spans="1:3">
      <c r="A154" s="27" t="s">
        <v>370</v>
      </c>
      <c r="B154" s="28" t="s">
        <v>371</v>
      </c>
      <c r="C154" s="29" t="s">
        <v>94</v>
      </c>
    </row>
    <row r="155" spans="1:3">
      <c r="A155" s="27" t="s">
        <v>372</v>
      </c>
      <c r="B155" s="28" t="s">
        <v>373</v>
      </c>
      <c r="C155" s="29" t="s">
        <v>94</v>
      </c>
    </row>
    <row r="156" spans="1:3">
      <c r="A156" s="27" t="s">
        <v>374</v>
      </c>
      <c r="B156" s="28" t="s">
        <v>375</v>
      </c>
      <c r="C156" s="29" t="s">
        <v>94</v>
      </c>
    </row>
    <row r="157" spans="1:3">
      <c r="A157" s="27" t="s">
        <v>376</v>
      </c>
      <c r="B157" s="28" t="s">
        <v>377</v>
      </c>
      <c r="C157" s="29" t="s">
        <v>94</v>
      </c>
    </row>
    <row r="158" spans="1:3">
      <c r="A158" s="27" t="s">
        <v>378</v>
      </c>
      <c r="B158" s="28" t="s">
        <v>379</v>
      </c>
      <c r="C158" s="29" t="s">
        <v>94</v>
      </c>
    </row>
    <row r="159" spans="1:3">
      <c r="A159" s="27" t="s">
        <v>380</v>
      </c>
      <c r="B159" s="28" t="s">
        <v>381</v>
      </c>
      <c r="C159" s="29" t="s">
        <v>94</v>
      </c>
    </row>
    <row r="160" spans="1:3">
      <c r="A160" s="27" t="s">
        <v>382</v>
      </c>
      <c r="B160" s="28" t="s">
        <v>383</v>
      </c>
      <c r="C160" s="29" t="s">
        <v>94</v>
      </c>
    </row>
    <row r="161" spans="1:3">
      <c r="A161" s="27" t="s">
        <v>384</v>
      </c>
      <c r="B161" s="28" t="s">
        <v>385</v>
      </c>
      <c r="C161" s="29" t="s">
        <v>94</v>
      </c>
    </row>
    <row r="162" spans="1:3">
      <c r="A162" s="27" t="s">
        <v>386</v>
      </c>
      <c r="B162" s="28" t="s">
        <v>387</v>
      </c>
      <c r="C162" s="29" t="s">
        <v>94</v>
      </c>
    </row>
    <row r="163" spans="1:3">
      <c r="A163" s="27" t="s">
        <v>388</v>
      </c>
      <c r="B163" s="28" t="s">
        <v>389</v>
      </c>
      <c r="C163" s="29" t="s">
        <v>94</v>
      </c>
    </row>
    <row r="164" spans="1:3">
      <c r="A164" s="27" t="s">
        <v>390</v>
      </c>
      <c r="B164" s="28" t="s">
        <v>391</v>
      </c>
      <c r="C164" s="29" t="s">
        <v>94</v>
      </c>
    </row>
    <row r="165" spans="1:3">
      <c r="A165" s="27" t="s">
        <v>392</v>
      </c>
      <c r="B165" s="28" t="s">
        <v>393</v>
      </c>
      <c r="C165" s="29" t="s">
        <v>94</v>
      </c>
    </row>
    <row r="166" spans="1:3">
      <c r="A166" s="27" t="s">
        <v>394</v>
      </c>
      <c r="B166" s="28" t="s">
        <v>395</v>
      </c>
      <c r="C166" s="29" t="s">
        <v>94</v>
      </c>
    </row>
    <row r="167" spans="1:3">
      <c r="A167" s="27" t="s">
        <v>396</v>
      </c>
      <c r="B167" s="28" t="s">
        <v>397</v>
      </c>
      <c r="C167" s="29" t="s">
        <v>94</v>
      </c>
    </row>
    <row r="168" spans="1:3">
      <c r="A168" s="27" t="s">
        <v>398</v>
      </c>
      <c r="B168" s="28" t="s">
        <v>399</v>
      </c>
      <c r="C168" s="29" t="s">
        <v>94</v>
      </c>
    </row>
    <row r="169" spans="1:3">
      <c r="A169" s="27" t="s">
        <v>400</v>
      </c>
      <c r="B169" s="28" t="s">
        <v>401</v>
      </c>
      <c r="C169" s="29" t="s">
        <v>94</v>
      </c>
    </row>
    <row r="170" spans="1:3">
      <c r="A170" s="27" t="s">
        <v>402</v>
      </c>
      <c r="B170" s="28" t="s">
        <v>403</v>
      </c>
      <c r="C170" s="29" t="s">
        <v>94</v>
      </c>
    </row>
    <row r="171" spans="1:3">
      <c r="A171" s="27" t="s">
        <v>404</v>
      </c>
      <c r="B171" s="28" t="s">
        <v>405</v>
      </c>
      <c r="C171" s="29" t="s">
        <v>94</v>
      </c>
    </row>
    <row r="172" spans="1:3">
      <c r="A172" s="27" t="s">
        <v>406</v>
      </c>
      <c r="B172" s="28" t="s">
        <v>407</v>
      </c>
      <c r="C172" s="29" t="s">
        <v>94</v>
      </c>
    </row>
    <row r="173" spans="1:3">
      <c r="A173" s="27" t="s">
        <v>408</v>
      </c>
      <c r="B173" s="28" t="s">
        <v>409</v>
      </c>
      <c r="C173" s="29" t="s">
        <v>94</v>
      </c>
    </row>
    <row r="174" spans="1:3">
      <c r="A174" s="27" t="s">
        <v>410</v>
      </c>
      <c r="B174" s="28" t="s">
        <v>411</v>
      </c>
      <c r="C174" s="29" t="s">
        <v>94</v>
      </c>
    </row>
    <row r="175" spans="1:3">
      <c r="A175" s="27" t="s">
        <v>412</v>
      </c>
      <c r="B175" s="28" t="s">
        <v>413</v>
      </c>
      <c r="C175" s="29" t="s">
        <v>94</v>
      </c>
    </row>
    <row r="176" spans="1:3">
      <c r="A176" s="27" t="s">
        <v>414</v>
      </c>
      <c r="B176" s="28" t="s">
        <v>415</v>
      </c>
      <c r="C176" s="29" t="s">
        <v>94</v>
      </c>
    </row>
    <row r="177" spans="1:3">
      <c r="A177" s="27" t="s">
        <v>416</v>
      </c>
      <c r="B177" s="28" t="s">
        <v>417</v>
      </c>
      <c r="C177" s="29" t="s">
        <v>94</v>
      </c>
    </row>
    <row r="178" spans="1:3">
      <c r="A178" s="27" t="s">
        <v>418</v>
      </c>
      <c r="B178" s="28" t="s">
        <v>419</v>
      </c>
      <c r="C178" s="29" t="s">
        <v>94</v>
      </c>
    </row>
    <row r="179" spans="1:3">
      <c r="A179" s="27" t="s">
        <v>420</v>
      </c>
      <c r="B179" s="28" t="s">
        <v>421</v>
      </c>
      <c r="C179" s="29" t="s">
        <v>94</v>
      </c>
    </row>
    <row r="180" spans="1:3">
      <c r="A180" s="27" t="s">
        <v>422</v>
      </c>
      <c r="B180" s="28" t="s">
        <v>423</v>
      </c>
      <c r="C180" s="29" t="s">
        <v>94</v>
      </c>
    </row>
    <row r="181" spans="1:3">
      <c r="A181" s="27" t="s">
        <v>424</v>
      </c>
      <c r="B181" s="28" t="s">
        <v>425</v>
      </c>
      <c r="C181" s="29" t="s">
        <v>94</v>
      </c>
    </row>
    <row r="182" spans="1:3">
      <c r="A182" s="27" t="s">
        <v>426</v>
      </c>
      <c r="B182" s="28" t="s">
        <v>427</v>
      </c>
      <c r="C182" s="29" t="s">
        <v>94</v>
      </c>
    </row>
    <row r="183" spans="1:3">
      <c r="A183" s="27" t="s">
        <v>428</v>
      </c>
      <c r="B183" s="28" t="s">
        <v>429</v>
      </c>
      <c r="C183" s="29" t="s">
        <v>94</v>
      </c>
    </row>
    <row r="184" spans="1:3">
      <c r="A184" s="27" t="s">
        <v>430</v>
      </c>
      <c r="B184" s="28" t="s">
        <v>431</v>
      </c>
      <c r="C184" s="29" t="s">
        <v>94</v>
      </c>
    </row>
    <row r="185" spans="1:3">
      <c r="A185" s="27" t="s">
        <v>432</v>
      </c>
      <c r="B185" s="28" t="s">
        <v>433</v>
      </c>
      <c r="C185" s="29" t="s">
        <v>94</v>
      </c>
    </row>
    <row r="186" spans="1:3">
      <c r="A186" s="27" t="s">
        <v>434</v>
      </c>
      <c r="B186" s="28" t="s">
        <v>435</v>
      </c>
      <c r="C186" s="29" t="s">
        <v>94</v>
      </c>
    </row>
    <row r="187" spans="1:3">
      <c r="A187" s="27" t="s">
        <v>436</v>
      </c>
      <c r="B187" s="28" t="s">
        <v>437</v>
      </c>
      <c r="C187" s="29" t="s">
        <v>94</v>
      </c>
    </row>
    <row r="188" spans="1:3">
      <c r="A188" s="27" t="s">
        <v>438</v>
      </c>
      <c r="B188" s="28" t="s">
        <v>439</v>
      </c>
      <c r="C188" s="29" t="s">
        <v>94</v>
      </c>
    </row>
    <row r="189" spans="1:3">
      <c r="A189" s="27" t="s">
        <v>440</v>
      </c>
      <c r="B189" s="28" t="s">
        <v>441</v>
      </c>
      <c r="C189" s="29" t="s">
        <v>94</v>
      </c>
    </row>
    <row r="190" spans="1:3">
      <c r="A190" s="27" t="s">
        <v>442</v>
      </c>
      <c r="B190" s="28" t="s">
        <v>443</v>
      </c>
      <c r="C190" s="29" t="s">
        <v>94</v>
      </c>
    </row>
    <row r="191" spans="1:3">
      <c r="A191" s="27" t="s">
        <v>444</v>
      </c>
      <c r="B191" s="28" t="s">
        <v>445</v>
      </c>
      <c r="C191" s="29" t="s">
        <v>94</v>
      </c>
    </row>
    <row r="192" spans="1:3">
      <c r="A192" s="27" t="s">
        <v>446</v>
      </c>
      <c r="B192" s="28" t="s">
        <v>447</v>
      </c>
      <c r="C192" s="29" t="s">
        <v>94</v>
      </c>
    </row>
    <row r="193" spans="1:3">
      <c r="A193" s="27" t="s">
        <v>448</v>
      </c>
      <c r="B193" s="28" t="s">
        <v>449</v>
      </c>
      <c r="C193" s="29" t="s">
        <v>94</v>
      </c>
    </row>
    <row r="194" spans="1:3">
      <c r="A194" s="27" t="s">
        <v>450</v>
      </c>
      <c r="B194" s="28" t="s">
        <v>451</v>
      </c>
      <c r="C194" s="29" t="s">
        <v>94</v>
      </c>
    </row>
    <row r="195" spans="1:3">
      <c r="A195" s="27" t="s">
        <v>452</v>
      </c>
      <c r="B195" s="28" t="s">
        <v>453</v>
      </c>
      <c r="C195" s="29" t="s">
        <v>94</v>
      </c>
    </row>
    <row r="196" spans="1:3">
      <c r="A196" s="27" t="s">
        <v>454</v>
      </c>
      <c r="B196" s="28" t="s">
        <v>455</v>
      </c>
      <c r="C196" s="29" t="s">
        <v>94</v>
      </c>
    </row>
    <row r="197" spans="1:3">
      <c r="A197" s="27" t="s">
        <v>456</v>
      </c>
      <c r="B197" s="28" t="s">
        <v>457</v>
      </c>
      <c r="C197" s="29" t="s">
        <v>94</v>
      </c>
    </row>
    <row r="198" spans="1:3">
      <c r="A198" s="27" t="s">
        <v>458</v>
      </c>
      <c r="B198" s="28" t="s">
        <v>459</v>
      </c>
      <c r="C198" s="29" t="s">
        <v>94</v>
      </c>
    </row>
    <row r="199" spans="1:3">
      <c r="A199" s="27" t="s">
        <v>460</v>
      </c>
      <c r="B199" s="28" t="s">
        <v>461</v>
      </c>
      <c r="C199" s="29" t="s">
        <v>94</v>
      </c>
    </row>
    <row r="200" spans="1:3">
      <c r="A200" s="27" t="s">
        <v>462</v>
      </c>
      <c r="B200" s="28" t="s">
        <v>463</v>
      </c>
      <c r="C200" s="29" t="s">
        <v>94</v>
      </c>
    </row>
    <row r="201" spans="1:3">
      <c r="A201" s="27" t="s">
        <v>464</v>
      </c>
      <c r="B201" s="28" t="s">
        <v>465</v>
      </c>
      <c r="C201" s="29" t="s">
        <v>94</v>
      </c>
    </row>
    <row r="202" spans="1:3">
      <c r="A202" s="27" t="s">
        <v>466</v>
      </c>
      <c r="B202" s="28" t="s">
        <v>467</v>
      </c>
      <c r="C202" s="29" t="s">
        <v>94</v>
      </c>
    </row>
    <row r="203" spans="1:3">
      <c r="A203" s="27" t="s">
        <v>468</v>
      </c>
      <c r="B203" s="28" t="s">
        <v>469</v>
      </c>
      <c r="C203" s="29" t="s">
        <v>94</v>
      </c>
    </row>
    <row r="204" spans="1:3">
      <c r="A204" s="27" t="s">
        <v>470</v>
      </c>
      <c r="B204" s="28" t="s">
        <v>471</v>
      </c>
      <c r="C204" s="29" t="s">
        <v>94</v>
      </c>
    </row>
    <row r="205" spans="1:3">
      <c r="A205" s="27" t="s">
        <v>472</v>
      </c>
      <c r="B205" s="28" t="s">
        <v>473</v>
      </c>
      <c r="C205" s="29" t="s">
        <v>94</v>
      </c>
    </row>
    <row r="206" spans="1:3">
      <c r="A206" s="27" t="s">
        <v>474</v>
      </c>
      <c r="B206" s="28" t="s">
        <v>475</v>
      </c>
      <c r="C206" s="29" t="s">
        <v>94</v>
      </c>
    </row>
    <row r="207" spans="1:3">
      <c r="A207" s="27" t="s">
        <v>476</v>
      </c>
      <c r="B207" s="28" t="s">
        <v>477</v>
      </c>
      <c r="C207" s="29" t="s">
        <v>94</v>
      </c>
    </row>
    <row r="208" spans="1:3">
      <c r="A208" s="27" t="s">
        <v>478</v>
      </c>
      <c r="B208" s="28" t="s">
        <v>479</v>
      </c>
      <c r="C208" s="29" t="s">
        <v>94</v>
      </c>
    </row>
    <row r="209" spans="1:3">
      <c r="A209" s="27" t="s">
        <v>480</v>
      </c>
      <c r="B209" s="28" t="s">
        <v>481</v>
      </c>
      <c r="C209" s="29" t="s">
        <v>94</v>
      </c>
    </row>
    <row r="210" spans="1:3">
      <c r="A210" s="27" t="s">
        <v>482</v>
      </c>
      <c r="B210" s="28" t="s">
        <v>483</v>
      </c>
      <c r="C210" s="29" t="s">
        <v>94</v>
      </c>
    </row>
    <row r="211" spans="1:3">
      <c r="A211" s="27" t="s">
        <v>484</v>
      </c>
      <c r="B211" s="28" t="s">
        <v>485</v>
      </c>
      <c r="C211" s="29" t="s">
        <v>94</v>
      </c>
    </row>
    <row r="212" spans="1:3">
      <c r="A212" s="27" t="s">
        <v>486</v>
      </c>
      <c r="B212" s="28" t="s">
        <v>487</v>
      </c>
      <c r="C212" s="29" t="s">
        <v>94</v>
      </c>
    </row>
    <row r="213" spans="1:3">
      <c r="A213" s="27" t="s">
        <v>488</v>
      </c>
      <c r="B213" s="28" t="s">
        <v>489</v>
      </c>
      <c r="C213" s="29" t="s">
        <v>94</v>
      </c>
    </row>
    <row r="214" spans="1:3">
      <c r="A214" s="27" t="s">
        <v>490</v>
      </c>
      <c r="B214" s="28" t="s">
        <v>491</v>
      </c>
      <c r="C214" s="29" t="s">
        <v>94</v>
      </c>
    </row>
    <row r="215" spans="1:3">
      <c r="A215" s="27" t="s">
        <v>492</v>
      </c>
      <c r="B215" s="28" t="s">
        <v>493</v>
      </c>
      <c r="C215" s="29" t="s">
        <v>94</v>
      </c>
    </row>
    <row r="216" spans="1:3">
      <c r="A216" s="27" t="s">
        <v>494</v>
      </c>
      <c r="B216" s="28" t="s">
        <v>495</v>
      </c>
      <c r="C216" s="29" t="s">
        <v>86</v>
      </c>
    </row>
    <row r="217" spans="1:3">
      <c r="A217" s="27" t="s">
        <v>496</v>
      </c>
      <c r="B217" s="28" t="s">
        <v>497</v>
      </c>
      <c r="C217" s="29" t="s">
        <v>86</v>
      </c>
    </row>
    <row r="218" spans="1:3">
      <c r="A218" s="27" t="s">
        <v>498</v>
      </c>
      <c r="B218" s="28" t="s">
        <v>499</v>
      </c>
      <c r="C218" s="29" t="s">
        <v>86</v>
      </c>
    </row>
    <row r="219" spans="1:3">
      <c r="A219" s="27" t="s">
        <v>500</v>
      </c>
      <c r="B219" s="28" t="s">
        <v>501</v>
      </c>
      <c r="C219" s="29" t="s">
        <v>86</v>
      </c>
    </row>
    <row r="220" spans="1:3">
      <c r="A220" s="27" t="s">
        <v>502</v>
      </c>
      <c r="B220" s="28" t="s">
        <v>503</v>
      </c>
      <c r="C220" s="29" t="s">
        <v>86</v>
      </c>
    </row>
    <row r="221" spans="1:3">
      <c r="A221" s="27" t="s">
        <v>504</v>
      </c>
      <c r="B221" s="28" t="s">
        <v>505</v>
      </c>
      <c r="C221" s="29" t="s">
        <v>86</v>
      </c>
    </row>
    <row r="222" spans="1:3">
      <c r="A222" s="27" t="s">
        <v>506</v>
      </c>
      <c r="B222" s="28" t="s">
        <v>507</v>
      </c>
      <c r="C222" s="29" t="s">
        <v>86</v>
      </c>
    </row>
    <row r="223" spans="1:3">
      <c r="A223" s="27" t="s">
        <v>508</v>
      </c>
      <c r="B223" s="28" t="s">
        <v>509</v>
      </c>
      <c r="C223" s="29" t="s">
        <v>86</v>
      </c>
    </row>
    <row r="224" spans="1:3">
      <c r="A224" s="27" t="s">
        <v>510</v>
      </c>
      <c r="B224" s="28" t="s">
        <v>511</v>
      </c>
      <c r="C224" s="29" t="s">
        <v>86</v>
      </c>
    </row>
    <row r="225" spans="1:3">
      <c r="A225" s="27" t="s">
        <v>512</v>
      </c>
      <c r="B225" s="28" t="s">
        <v>513</v>
      </c>
      <c r="C225" s="29" t="s">
        <v>86</v>
      </c>
    </row>
    <row r="226" spans="1:3">
      <c r="A226" s="27" t="s">
        <v>514</v>
      </c>
      <c r="B226" s="28" t="s">
        <v>515</v>
      </c>
      <c r="C226" s="29" t="s">
        <v>86</v>
      </c>
    </row>
    <row r="227" spans="1:3">
      <c r="A227" s="27" t="s">
        <v>516</v>
      </c>
      <c r="B227" s="28" t="s">
        <v>517</v>
      </c>
      <c r="C227" s="29" t="s">
        <v>86</v>
      </c>
    </row>
    <row r="228" spans="1:3">
      <c r="A228" s="27" t="s">
        <v>518</v>
      </c>
      <c r="B228" s="28" t="s">
        <v>519</v>
      </c>
      <c r="C228" s="29" t="s">
        <v>86</v>
      </c>
    </row>
    <row r="229" spans="1:3">
      <c r="A229" s="27" t="s">
        <v>520</v>
      </c>
      <c r="B229" s="28" t="s">
        <v>521</v>
      </c>
      <c r="C229" s="29" t="s">
        <v>86</v>
      </c>
    </row>
    <row r="230" spans="1:3">
      <c r="A230" s="27" t="s">
        <v>522</v>
      </c>
      <c r="B230" s="28" t="s">
        <v>523</v>
      </c>
      <c r="C230" s="29" t="s">
        <v>86</v>
      </c>
    </row>
    <row r="231" spans="1:3">
      <c r="A231" s="27" t="s">
        <v>524</v>
      </c>
      <c r="B231" s="28" t="s">
        <v>525</v>
      </c>
      <c r="C231" s="29" t="s">
        <v>86</v>
      </c>
    </row>
    <row r="232" spans="1:3">
      <c r="A232" s="27" t="s">
        <v>526</v>
      </c>
      <c r="B232" s="28" t="s">
        <v>527</v>
      </c>
      <c r="C232" s="29" t="s">
        <v>86</v>
      </c>
    </row>
    <row r="233" spans="1:3">
      <c r="A233" s="27" t="s">
        <v>528</v>
      </c>
      <c r="B233" s="28" t="s">
        <v>529</v>
      </c>
      <c r="C233" s="29" t="s">
        <v>86</v>
      </c>
    </row>
    <row r="234" spans="1:3">
      <c r="A234" s="27" t="s">
        <v>530</v>
      </c>
      <c r="B234" s="28" t="s">
        <v>531</v>
      </c>
      <c r="C234" s="29" t="s">
        <v>86</v>
      </c>
    </row>
    <row r="235" spans="1:3">
      <c r="A235" s="27" t="s">
        <v>532</v>
      </c>
      <c r="B235" s="28" t="s">
        <v>533</v>
      </c>
      <c r="C235" s="29" t="s">
        <v>86</v>
      </c>
    </row>
    <row r="236" spans="1:3">
      <c r="A236" s="27" t="s">
        <v>534</v>
      </c>
      <c r="B236" s="28" t="s">
        <v>535</v>
      </c>
      <c r="C236" s="29" t="s">
        <v>86</v>
      </c>
    </row>
    <row r="237" spans="1:3">
      <c r="A237" s="27" t="s">
        <v>536</v>
      </c>
      <c r="B237" s="28" t="s">
        <v>537</v>
      </c>
      <c r="C237" s="29" t="s">
        <v>86</v>
      </c>
    </row>
    <row r="238" spans="1:3">
      <c r="A238" s="27" t="s">
        <v>538</v>
      </c>
      <c r="B238" s="28" t="s">
        <v>539</v>
      </c>
      <c r="C238" s="29" t="s">
        <v>86</v>
      </c>
    </row>
    <row r="239" spans="1:3">
      <c r="A239" s="27" t="s">
        <v>540</v>
      </c>
      <c r="B239" s="28" t="s">
        <v>541</v>
      </c>
      <c r="C239" s="29" t="s">
        <v>86</v>
      </c>
    </row>
    <row r="240" spans="1:3">
      <c r="A240" s="27" t="s">
        <v>542</v>
      </c>
      <c r="B240" s="28" t="s">
        <v>543</v>
      </c>
      <c r="C240" s="29" t="s">
        <v>86</v>
      </c>
    </row>
    <row r="241" spans="1:3">
      <c r="A241" s="27" t="s">
        <v>544</v>
      </c>
      <c r="B241" s="28" t="s">
        <v>545</v>
      </c>
      <c r="C241" s="29" t="s">
        <v>86</v>
      </c>
    </row>
    <row r="242" spans="1:3">
      <c r="A242" s="27" t="s">
        <v>546</v>
      </c>
      <c r="B242" s="28" t="s">
        <v>547</v>
      </c>
      <c r="C242" s="29" t="s">
        <v>86</v>
      </c>
    </row>
    <row r="243" spans="1:3">
      <c r="A243" s="27" t="s">
        <v>548</v>
      </c>
      <c r="B243" s="28" t="s">
        <v>549</v>
      </c>
      <c r="C243" s="29" t="s">
        <v>86</v>
      </c>
    </row>
    <row r="244" spans="1:3">
      <c r="A244" s="27" t="s">
        <v>550</v>
      </c>
      <c r="B244" s="28" t="s">
        <v>551</v>
      </c>
      <c r="C244" s="29" t="s">
        <v>86</v>
      </c>
    </row>
    <row r="245" spans="1:3">
      <c r="A245" s="27" t="s">
        <v>552</v>
      </c>
      <c r="B245" s="28" t="s">
        <v>553</v>
      </c>
      <c r="C245" s="29" t="s">
        <v>86</v>
      </c>
    </row>
    <row r="246" spans="1:3">
      <c r="A246" s="27" t="s">
        <v>554</v>
      </c>
      <c r="B246" s="28" t="s">
        <v>555</v>
      </c>
      <c r="C246" s="29" t="s">
        <v>86</v>
      </c>
    </row>
    <row r="247" spans="1:3">
      <c r="A247" s="27" t="s">
        <v>556</v>
      </c>
      <c r="B247" s="28" t="s">
        <v>557</v>
      </c>
      <c r="C247" s="29" t="s">
        <v>86</v>
      </c>
    </row>
    <row r="248" spans="1:3">
      <c r="A248" s="27" t="s">
        <v>558</v>
      </c>
      <c r="B248" s="28" t="s">
        <v>559</v>
      </c>
      <c r="C248" s="29" t="s">
        <v>86</v>
      </c>
    </row>
    <row r="249" spans="1:3">
      <c r="A249" s="27" t="s">
        <v>560</v>
      </c>
      <c r="B249" s="28" t="s">
        <v>561</v>
      </c>
      <c r="C249" s="29" t="s">
        <v>95</v>
      </c>
    </row>
    <row r="250" spans="1:3">
      <c r="A250" s="27" t="s">
        <v>562</v>
      </c>
      <c r="B250" s="28" t="s">
        <v>563</v>
      </c>
      <c r="C250" s="29" t="s">
        <v>95</v>
      </c>
    </row>
    <row r="251" spans="1:3">
      <c r="A251" s="27" t="s">
        <v>564</v>
      </c>
      <c r="B251" s="28" t="s">
        <v>565</v>
      </c>
      <c r="C251" s="29" t="s">
        <v>86</v>
      </c>
    </row>
    <row r="252" spans="1:3">
      <c r="A252" s="27" t="s">
        <v>566</v>
      </c>
      <c r="B252" s="28" t="s">
        <v>567</v>
      </c>
      <c r="C252" s="29" t="s">
        <v>95</v>
      </c>
    </row>
    <row r="253" spans="1:3">
      <c r="A253" s="27" t="s">
        <v>568</v>
      </c>
      <c r="B253" s="28" t="s">
        <v>569</v>
      </c>
      <c r="C253" s="29" t="s">
        <v>95</v>
      </c>
    </row>
    <row r="254" spans="1:3">
      <c r="A254" s="27" t="s">
        <v>570</v>
      </c>
      <c r="B254" s="28" t="s">
        <v>571</v>
      </c>
      <c r="C254" s="29" t="s">
        <v>86</v>
      </c>
    </row>
    <row r="255" spans="1:3">
      <c r="A255" s="27" t="s">
        <v>572</v>
      </c>
      <c r="B255" s="28" t="s">
        <v>573</v>
      </c>
      <c r="C255" s="29" t="s">
        <v>95</v>
      </c>
    </row>
    <row r="256" spans="1:3">
      <c r="A256" s="27" t="s">
        <v>574</v>
      </c>
      <c r="B256" s="28" t="s">
        <v>575</v>
      </c>
      <c r="C256" s="29" t="s">
        <v>95</v>
      </c>
    </row>
    <row r="257" spans="1:3">
      <c r="A257" s="27" t="s">
        <v>576</v>
      </c>
      <c r="B257" s="28" t="s">
        <v>577</v>
      </c>
      <c r="C257" s="29" t="s">
        <v>95</v>
      </c>
    </row>
    <row r="258" spans="1:3">
      <c r="A258" s="27" t="s">
        <v>578</v>
      </c>
      <c r="B258" s="28" t="s">
        <v>579</v>
      </c>
      <c r="C258" s="29" t="s">
        <v>95</v>
      </c>
    </row>
    <row r="259" spans="1:3">
      <c r="A259" s="27" t="s">
        <v>580</v>
      </c>
      <c r="B259" s="28" t="s">
        <v>581</v>
      </c>
      <c r="C259" s="29" t="s">
        <v>95</v>
      </c>
    </row>
    <row r="260" spans="1:3">
      <c r="A260" s="27" t="s">
        <v>582</v>
      </c>
      <c r="B260" s="28" t="s">
        <v>583</v>
      </c>
      <c r="C260" s="29" t="s">
        <v>95</v>
      </c>
    </row>
    <row r="261" spans="1:3">
      <c r="A261" s="27" t="s">
        <v>584</v>
      </c>
      <c r="B261" s="28" t="s">
        <v>585</v>
      </c>
      <c r="C261" s="29" t="s">
        <v>95</v>
      </c>
    </row>
    <row r="262" spans="1:3">
      <c r="A262" s="27" t="s">
        <v>586</v>
      </c>
      <c r="B262" s="28" t="s">
        <v>587</v>
      </c>
      <c r="C262" s="29" t="s">
        <v>95</v>
      </c>
    </row>
    <row r="263" spans="1:3">
      <c r="A263" s="27" t="s">
        <v>588</v>
      </c>
      <c r="B263" s="28" t="s">
        <v>589</v>
      </c>
      <c r="C263" s="29" t="s">
        <v>95</v>
      </c>
    </row>
    <row r="264" spans="1:3">
      <c r="A264" s="27" t="s">
        <v>590</v>
      </c>
      <c r="B264" s="28" t="s">
        <v>591</v>
      </c>
      <c r="C264" s="29" t="s">
        <v>95</v>
      </c>
    </row>
    <row r="265" spans="1:3">
      <c r="A265" s="27" t="s">
        <v>592</v>
      </c>
      <c r="B265" s="28" t="s">
        <v>593</v>
      </c>
      <c r="C265" s="29" t="s">
        <v>95</v>
      </c>
    </row>
    <row r="266" spans="1:3">
      <c r="A266" s="27" t="s">
        <v>594</v>
      </c>
      <c r="B266" s="28" t="s">
        <v>595</v>
      </c>
      <c r="C266" s="29" t="s">
        <v>95</v>
      </c>
    </row>
    <row r="267" spans="1:3">
      <c r="A267" s="27" t="s">
        <v>596</v>
      </c>
      <c r="B267" s="28" t="s">
        <v>597</v>
      </c>
      <c r="C267" s="29" t="s">
        <v>95</v>
      </c>
    </row>
    <row r="268" spans="1:3">
      <c r="A268" s="27" t="s">
        <v>598</v>
      </c>
      <c r="B268" s="28" t="s">
        <v>599</v>
      </c>
      <c r="C268" s="29" t="s">
        <v>95</v>
      </c>
    </row>
    <row r="269" spans="1:3">
      <c r="A269" s="27" t="s">
        <v>600</v>
      </c>
      <c r="B269" s="28" t="s">
        <v>601</v>
      </c>
      <c r="C269" s="29" t="s">
        <v>95</v>
      </c>
    </row>
    <row r="270" spans="1:3">
      <c r="A270" s="27" t="s">
        <v>602</v>
      </c>
      <c r="B270" s="28" t="s">
        <v>603</v>
      </c>
      <c r="C270" s="29" t="s">
        <v>95</v>
      </c>
    </row>
    <row r="271" spans="1:3">
      <c r="A271" s="27" t="s">
        <v>604</v>
      </c>
      <c r="B271" s="28" t="s">
        <v>605</v>
      </c>
      <c r="C271" s="29" t="s">
        <v>95</v>
      </c>
    </row>
    <row r="272" spans="1:3">
      <c r="A272" s="27" t="s">
        <v>606</v>
      </c>
      <c r="B272" s="28" t="s">
        <v>607</v>
      </c>
      <c r="C272" s="29" t="s">
        <v>95</v>
      </c>
    </row>
    <row r="273" spans="1:3">
      <c r="A273" s="27" t="s">
        <v>608</v>
      </c>
      <c r="B273" s="28" t="s">
        <v>609</v>
      </c>
      <c r="C273" s="29" t="s">
        <v>95</v>
      </c>
    </row>
    <row r="274" spans="1:3">
      <c r="A274" s="27" t="s">
        <v>610</v>
      </c>
      <c r="B274" s="28" t="s">
        <v>611</v>
      </c>
      <c r="C274" s="29" t="s">
        <v>95</v>
      </c>
    </row>
    <row r="275" spans="1:3">
      <c r="A275" s="27" t="s">
        <v>612</v>
      </c>
      <c r="B275" s="28" t="s">
        <v>613</v>
      </c>
      <c r="C275" s="29" t="s">
        <v>95</v>
      </c>
    </row>
    <row r="276" spans="1:3">
      <c r="A276" s="27" t="s">
        <v>614</v>
      </c>
      <c r="B276" s="28" t="s">
        <v>615</v>
      </c>
      <c r="C276" s="29" t="s">
        <v>95</v>
      </c>
    </row>
    <row r="277" spans="1:3">
      <c r="A277" s="27" t="s">
        <v>616</v>
      </c>
      <c r="B277" s="28" t="s">
        <v>617</v>
      </c>
      <c r="C277" s="29" t="s">
        <v>95</v>
      </c>
    </row>
    <row r="278" spans="1:3">
      <c r="A278" s="27" t="s">
        <v>618</v>
      </c>
      <c r="B278" s="28" t="s">
        <v>619</v>
      </c>
      <c r="C278" s="29" t="s">
        <v>95</v>
      </c>
    </row>
    <row r="279" spans="1:3">
      <c r="A279" s="27" t="s">
        <v>620</v>
      </c>
      <c r="B279" s="28" t="s">
        <v>621</v>
      </c>
      <c r="C279" s="29" t="s">
        <v>95</v>
      </c>
    </row>
    <row r="280" spans="1:3">
      <c r="A280" s="27" t="s">
        <v>622</v>
      </c>
      <c r="B280" s="28" t="s">
        <v>623</v>
      </c>
      <c r="C280" s="29" t="s">
        <v>95</v>
      </c>
    </row>
    <row r="281" spans="1:3">
      <c r="A281" s="27" t="s">
        <v>624</v>
      </c>
      <c r="B281" s="28" t="s">
        <v>625</v>
      </c>
      <c r="C281" s="29" t="s">
        <v>95</v>
      </c>
    </row>
    <row r="282" spans="1:3">
      <c r="A282" s="27" t="s">
        <v>626</v>
      </c>
      <c r="B282" s="28" t="s">
        <v>627</v>
      </c>
      <c r="C282" s="29" t="s">
        <v>95</v>
      </c>
    </row>
    <row r="283" spans="1:3">
      <c r="A283" s="27" t="s">
        <v>628</v>
      </c>
      <c r="B283" s="28" t="s">
        <v>629</v>
      </c>
      <c r="C283" s="29" t="s">
        <v>95</v>
      </c>
    </row>
    <row r="284" spans="1:3">
      <c r="A284" s="27" t="s">
        <v>630</v>
      </c>
      <c r="B284" s="28" t="s">
        <v>631</v>
      </c>
      <c r="C284" s="29" t="s">
        <v>95</v>
      </c>
    </row>
    <row r="285" spans="1:3">
      <c r="A285" s="27" t="s">
        <v>632</v>
      </c>
      <c r="B285" s="28" t="s">
        <v>633</v>
      </c>
      <c r="C285" s="29" t="s">
        <v>95</v>
      </c>
    </row>
    <row r="286" spans="1:3">
      <c r="A286" s="27" t="s">
        <v>634</v>
      </c>
      <c r="B286" s="28" t="s">
        <v>635</v>
      </c>
      <c r="C286" s="29" t="s">
        <v>95</v>
      </c>
    </row>
    <row r="287" spans="1:3">
      <c r="A287" s="27" t="s">
        <v>636</v>
      </c>
      <c r="B287" s="28" t="s">
        <v>637</v>
      </c>
      <c r="C287" s="29" t="s">
        <v>95</v>
      </c>
    </row>
    <row r="288" spans="1:3">
      <c r="A288" s="27" t="s">
        <v>638</v>
      </c>
      <c r="B288" s="28" t="s">
        <v>639</v>
      </c>
      <c r="C288" s="29" t="s">
        <v>95</v>
      </c>
    </row>
    <row r="289" spans="1:3">
      <c r="A289" s="27" t="s">
        <v>640</v>
      </c>
      <c r="B289" s="28" t="s">
        <v>641</v>
      </c>
      <c r="C289" s="29" t="s">
        <v>95</v>
      </c>
    </row>
    <row r="290" spans="1:3">
      <c r="A290" s="27" t="s">
        <v>642</v>
      </c>
      <c r="B290" s="28" t="s">
        <v>643</v>
      </c>
      <c r="C290" s="29" t="s">
        <v>95</v>
      </c>
    </row>
    <row r="291" spans="1:3">
      <c r="A291" s="27" t="s">
        <v>644</v>
      </c>
      <c r="B291" s="28" t="s">
        <v>645</v>
      </c>
      <c r="C291" s="29" t="s">
        <v>95</v>
      </c>
    </row>
    <row r="292" spans="1:3">
      <c r="A292" s="27" t="s">
        <v>646</v>
      </c>
      <c r="B292" s="28" t="s">
        <v>647</v>
      </c>
      <c r="C292" s="29" t="s">
        <v>95</v>
      </c>
    </row>
    <row r="293" spans="1:3">
      <c r="A293" s="27" t="s">
        <v>648</v>
      </c>
      <c r="B293" s="28" t="s">
        <v>649</v>
      </c>
      <c r="C293" s="29" t="s">
        <v>95</v>
      </c>
    </row>
    <row r="294" spans="1:3">
      <c r="A294" s="27" t="s">
        <v>650</v>
      </c>
      <c r="B294" s="28" t="s">
        <v>651</v>
      </c>
      <c r="C294" s="29" t="s">
        <v>95</v>
      </c>
    </row>
    <row r="295" spans="1:3">
      <c r="A295" s="27" t="s">
        <v>652</v>
      </c>
      <c r="B295" s="28" t="s">
        <v>653</v>
      </c>
      <c r="C295" s="29" t="s">
        <v>95</v>
      </c>
    </row>
    <row r="296" spans="1:3">
      <c r="A296" s="27" t="s">
        <v>654</v>
      </c>
      <c r="B296" s="28" t="s">
        <v>655</v>
      </c>
      <c r="C296" s="29" t="s">
        <v>95</v>
      </c>
    </row>
    <row r="297" spans="1:3">
      <c r="A297" s="27" t="s">
        <v>656</v>
      </c>
      <c r="B297" s="28" t="s">
        <v>657</v>
      </c>
      <c r="C297" s="29" t="s">
        <v>95</v>
      </c>
    </row>
    <row r="298" spans="1:3">
      <c r="A298" s="27" t="s">
        <v>658</v>
      </c>
      <c r="B298" s="28" t="s">
        <v>659</v>
      </c>
      <c r="C298" s="29" t="s">
        <v>95</v>
      </c>
    </row>
    <row r="299" spans="1:3">
      <c r="A299" s="27" t="s">
        <v>660</v>
      </c>
      <c r="B299" s="28" t="s">
        <v>661</v>
      </c>
      <c r="C299" s="29" t="s">
        <v>95</v>
      </c>
    </row>
    <row r="300" spans="1:3">
      <c r="A300" s="27" t="s">
        <v>662</v>
      </c>
      <c r="B300" s="28" t="s">
        <v>663</v>
      </c>
      <c r="C300" s="29" t="s">
        <v>95</v>
      </c>
    </row>
    <row r="301" spans="1:3">
      <c r="A301" s="27" t="s">
        <v>664</v>
      </c>
      <c r="B301" s="28" t="s">
        <v>665</v>
      </c>
      <c r="C301" s="29" t="s">
        <v>95</v>
      </c>
    </row>
    <row r="302" spans="1:3">
      <c r="A302" s="27" t="s">
        <v>666</v>
      </c>
      <c r="B302" s="28" t="s">
        <v>667</v>
      </c>
      <c r="C302" s="29" t="s">
        <v>95</v>
      </c>
    </row>
    <row r="303" spans="1:3">
      <c r="A303" s="27" t="s">
        <v>668</v>
      </c>
      <c r="B303" s="28" t="s">
        <v>669</v>
      </c>
      <c r="C303" s="29" t="s">
        <v>95</v>
      </c>
    </row>
    <row r="304" spans="1:3">
      <c r="A304" s="27" t="s">
        <v>670</v>
      </c>
      <c r="B304" s="28" t="s">
        <v>671</v>
      </c>
      <c r="C304" s="29" t="s">
        <v>95</v>
      </c>
    </row>
    <row r="305" spans="1:3">
      <c r="A305" s="27" t="s">
        <v>672</v>
      </c>
      <c r="B305" s="28" t="s">
        <v>673</v>
      </c>
      <c r="C305" s="29" t="s">
        <v>95</v>
      </c>
    </row>
    <row r="306" spans="1:3">
      <c r="A306" s="27" t="s">
        <v>674</v>
      </c>
      <c r="B306" s="28" t="s">
        <v>675</v>
      </c>
      <c r="C306" s="29" t="s">
        <v>95</v>
      </c>
    </row>
    <row r="307" spans="1:3">
      <c r="A307" s="27" t="s">
        <v>676</v>
      </c>
      <c r="B307" s="28" t="s">
        <v>677</v>
      </c>
      <c r="C307" s="29" t="s">
        <v>86</v>
      </c>
    </row>
    <row r="308" spans="1:3">
      <c r="A308" s="27" t="s">
        <v>678</v>
      </c>
      <c r="B308" s="28" t="s">
        <v>679</v>
      </c>
      <c r="C308" s="29" t="s">
        <v>86</v>
      </c>
    </row>
    <row r="309" spans="1:3">
      <c r="A309" s="27" t="s">
        <v>680</v>
      </c>
      <c r="B309" s="28" t="s">
        <v>681</v>
      </c>
      <c r="C309" s="29" t="s">
        <v>86</v>
      </c>
    </row>
    <row r="310" spans="1:3">
      <c r="A310" s="27" t="s">
        <v>682</v>
      </c>
      <c r="B310" s="28" t="s">
        <v>683</v>
      </c>
      <c r="C310" s="29" t="s">
        <v>86</v>
      </c>
    </row>
    <row r="311" spans="1:3">
      <c r="A311" s="27" t="s">
        <v>684</v>
      </c>
      <c r="B311" s="28" t="s">
        <v>685</v>
      </c>
      <c r="C311" s="29" t="s">
        <v>86</v>
      </c>
    </row>
    <row r="312" spans="1:3">
      <c r="A312" s="27" t="s">
        <v>686</v>
      </c>
      <c r="B312" s="28" t="s">
        <v>687</v>
      </c>
      <c r="C312" s="29" t="s">
        <v>86</v>
      </c>
    </row>
    <row r="313" spans="1:3">
      <c r="A313" s="27" t="s">
        <v>688</v>
      </c>
      <c r="B313" s="28" t="s">
        <v>689</v>
      </c>
      <c r="C313" s="29" t="s">
        <v>86</v>
      </c>
    </row>
    <row r="314" spans="1:3">
      <c r="A314" s="27" t="s">
        <v>690</v>
      </c>
      <c r="B314" s="28" t="s">
        <v>691</v>
      </c>
      <c r="C314" s="29" t="s">
        <v>86</v>
      </c>
    </row>
    <row r="315" spans="1:3">
      <c r="A315" s="27" t="s">
        <v>692</v>
      </c>
      <c r="B315" s="28" t="s">
        <v>693</v>
      </c>
      <c r="C315" s="29" t="s">
        <v>86</v>
      </c>
    </row>
    <row r="316" spans="1:3">
      <c r="A316" s="27" t="s">
        <v>694</v>
      </c>
      <c r="B316" s="28" t="s">
        <v>695</v>
      </c>
      <c r="C316" s="29" t="s">
        <v>86</v>
      </c>
    </row>
    <row r="317" spans="1:3">
      <c r="A317" s="27" t="s">
        <v>696</v>
      </c>
      <c r="B317" s="28" t="s">
        <v>697</v>
      </c>
      <c r="C317" s="29" t="s">
        <v>86</v>
      </c>
    </row>
    <row r="318" spans="1:3">
      <c r="A318" s="27" t="s">
        <v>698</v>
      </c>
      <c r="B318" s="28" t="s">
        <v>699</v>
      </c>
      <c r="C318" s="29" t="s">
        <v>86</v>
      </c>
    </row>
    <row r="319" spans="1:3">
      <c r="A319" s="27" t="s">
        <v>700</v>
      </c>
      <c r="B319" s="28" t="s">
        <v>701</v>
      </c>
      <c r="C319" s="29" t="s">
        <v>86</v>
      </c>
    </row>
    <row r="320" spans="1:3">
      <c r="A320" s="27" t="s">
        <v>702</v>
      </c>
      <c r="B320" s="28" t="s">
        <v>703</v>
      </c>
      <c r="C320" s="29" t="s">
        <v>86</v>
      </c>
    </row>
    <row r="321" spans="1:3">
      <c r="A321" s="27" t="s">
        <v>704</v>
      </c>
      <c r="B321" s="28" t="s">
        <v>705</v>
      </c>
      <c r="C321" s="29" t="s">
        <v>86</v>
      </c>
    </row>
    <row r="322" spans="1:3">
      <c r="A322" s="27" t="s">
        <v>706</v>
      </c>
      <c r="B322" s="28" t="s">
        <v>707</v>
      </c>
      <c r="C322" s="29" t="s">
        <v>86</v>
      </c>
    </row>
    <row r="323" spans="1:3">
      <c r="A323" s="27" t="s">
        <v>708</v>
      </c>
      <c r="B323" s="28" t="s">
        <v>709</v>
      </c>
      <c r="C323" s="29" t="s">
        <v>86</v>
      </c>
    </row>
    <row r="324" spans="1:3">
      <c r="A324" s="27" t="s">
        <v>710</v>
      </c>
      <c r="B324" s="28" t="s">
        <v>711</v>
      </c>
      <c r="C324" s="29" t="s">
        <v>86</v>
      </c>
    </row>
    <row r="325" spans="1:3">
      <c r="A325" s="27" t="s">
        <v>712</v>
      </c>
      <c r="B325" s="28" t="s">
        <v>713</v>
      </c>
      <c r="C325" s="29" t="s">
        <v>86</v>
      </c>
    </row>
    <row r="326" spans="1:3">
      <c r="A326" s="27" t="s">
        <v>714</v>
      </c>
      <c r="B326" s="28" t="s">
        <v>715</v>
      </c>
      <c r="C326" s="29" t="s">
        <v>86</v>
      </c>
    </row>
    <row r="327" spans="1:3">
      <c r="A327" s="27" t="s">
        <v>716</v>
      </c>
      <c r="B327" s="28" t="s">
        <v>717</v>
      </c>
      <c r="C327" s="29" t="s">
        <v>86</v>
      </c>
    </row>
    <row r="328" spans="1:3">
      <c r="A328" s="27" t="s">
        <v>718</v>
      </c>
      <c r="B328" s="28" t="s">
        <v>719</v>
      </c>
      <c r="C328" s="29" t="s">
        <v>86</v>
      </c>
    </row>
    <row r="329" spans="1:3">
      <c r="A329" s="27" t="s">
        <v>720</v>
      </c>
      <c r="B329" s="28" t="s">
        <v>721</v>
      </c>
      <c r="C329" s="29" t="s">
        <v>86</v>
      </c>
    </row>
    <row r="330" spans="1:3">
      <c r="A330" s="27" t="s">
        <v>722</v>
      </c>
      <c r="B330" s="28" t="s">
        <v>723</v>
      </c>
      <c r="C330" s="29" t="s">
        <v>86</v>
      </c>
    </row>
    <row r="331" spans="1:3">
      <c r="A331" s="27" t="s">
        <v>724</v>
      </c>
      <c r="B331" s="28" t="s">
        <v>725</v>
      </c>
      <c r="C331" s="29" t="s">
        <v>86</v>
      </c>
    </row>
    <row r="332" spans="1:3">
      <c r="A332" s="27" t="s">
        <v>726</v>
      </c>
      <c r="B332" s="28" t="s">
        <v>727</v>
      </c>
      <c r="C332" s="29" t="s">
        <v>86</v>
      </c>
    </row>
    <row r="333" spans="1:3">
      <c r="A333" s="27" t="s">
        <v>728</v>
      </c>
      <c r="B333" s="28" t="s">
        <v>729</v>
      </c>
      <c r="C333" s="29" t="s">
        <v>86</v>
      </c>
    </row>
    <row r="334" spans="1:3">
      <c r="A334" s="27" t="s">
        <v>730</v>
      </c>
      <c r="B334" s="28" t="s">
        <v>731</v>
      </c>
      <c r="C334" s="29" t="s">
        <v>86</v>
      </c>
    </row>
    <row r="335" spans="1:3">
      <c r="A335" s="27" t="s">
        <v>732</v>
      </c>
      <c r="B335" s="28" t="s">
        <v>733</v>
      </c>
      <c r="C335" s="29" t="s">
        <v>86</v>
      </c>
    </row>
    <row r="336" spans="1:3">
      <c r="A336" s="27" t="s">
        <v>734</v>
      </c>
      <c r="B336" s="28" t="s">
        <v>735</v>
      </c>
      <c r="C336" s="29" t="s">
        <v>86</v>
      </c>
    </row>
    <row r="337" spans="1:3">
      <c r="A337" s="27" t="s">
        <v>736</v>
      </c>
      <c r="B337" s="28" t="s">
        <v>737</v>
      </c>
      <c r="C337" s="29" t="s">
        <v>86</v>
      </c>
    </row>
    <row r="338" spans="1:3">
      <c r="A338" s="27" t="s">
        <v>738</v>
      </c>
      <c r="B338" s="28" t="s">
        <v>739</v>
      </c>
      <c r="C338" s="29" t="s">
        <v>86</v>
      </c>
    </row>
    <row r="339" spans="1:3">
      <c r="A339" s="27" t="s">
        <v>740</v>
      </c>
      <c r="B339" s="28" t="s">
        <v>741</v>
      </c>
      <c r="C339" s="29" t="s">
        <v>86</v>
      </c>
    </row>
    <row r="340" spans="1:3">
      <c r="A340" s="27" t="s">
        <v>742</v>
      </c>
      <c r="B340" s="28" t="s">
        <v>743</v>
      </c>
      <c r="C340" s="29" t="s">
        <v>86</v>
      </c>
    </row>
    <row r="341" spans="1:3">
      <c r="A341" s="27" t="s">
        <v>744</v>
      </c>
      <c r="B341" s="28" t="s">
        <v>745</v>
      </c>
      <c r="C341" s="29" t="s">
        <v>86</v>
      </c>
    </row>
    <row r="342" spans="1:3">
      <c r="A342" s="27" t="s">
        <v>746</v>
      </c>
      <c r="B342" s="28" t="s">
        <v>747</v>
      </c>
      <c r="C342" s="29" t="s">
        <v>86</v>
      </c>
    </row>
    <row r="343" spans="1:3">
      <c r="A343" s="27" t="s">
        <v>748</v>
      </c>
      <c r="B343" s="28" t="s">
        <v>749</v>
      </c>
      <c r="C343" s="29" t="s">
        <v>86</v>
      </c>
    </row>
    <row r="344" spans="1:3">
      <c r="A344" s="27" t="s">
        <v>750</v>
      </c>
      <c r="B344" s="28" t="s">
        <v>751</v>
      </c>
      <c r="C344" s="29" t="s">
        <v>86</v>
      </c>
    </row>
    <row r="345" spans="1:3">
      <c r="A345" s="27" t="s">
        <v>752</v>
      </c>
      <c r="B345" s="28" t="s">
        <v>753</v>
      </c>
      <c r="C345" s="29" t="s">
        <v>86</v>
      </c>
    </row>
    <row r="346" spans="1:3">
      <c r="A346" s="27" t="s">
        <v>754</v>
      </c>
      <c r="B346" s="28" t="s">
        <v>755</v>
      </c>
      <c r="C346" s="29" t="s">
        <v>86</v>
      </c>
    </row>
    <row r="347" spans="1:3">
      <c r="A347" s="27" t="s">
        <v>756</v>
      </c>
      <c r="B347" s="28" t="s">
        <v>757</v>
      </c>
      <c r="C347" s="29" t="s">
        <v>86</v>
      </c>
    </row>
    <row r="348" spans="1:3">
      <c r="A348" s="27" t="s">
        <v>758</v>
      </c>
      <c r="B348" s="28" t="s">
        <v>759</v>
      </c>
      <c r="C348" s="29" t="s">
        <v>86</v>
      </c>
    </row>
    <row r="349" spans="1:3">
      <c r="A349" s="27" t="s">
        <v>760</v>
      </c>
      <c r="B349" s="28" t="s">
        <v>761</v>
      </c>
      <c r="C349" s="29" t="s">
        <v>86</v>
      </c>
    </row>
    <row r="350" spans="1:3">
      <c r="A350" s="27" t="s">
        <v>762</v>
      </c>
      <c r="B350" s="28" t="s">
        <v>763</v>
      </c>
      <c r="C350" s="29" t="s">
        <v>86</v>
      </c>
    </row>
    <row r="351" spans="1:3">
      <c r="A351" s="27" t="s">
        <v>764</v>
      </c>
      <c r="B351" s="28" t="s">
        <v>765</v>
      </c>
      <c r="C351" s="29" t="s">
        <v>86</v>
      </c>
    </row>
    <row r="352" spans="1:3">
      <c r="A352" s="27" t="s">
        <v>766</v>
      </c>
      <c r="B352" s="28" t="s">
        <v>767</v>
      </c>
      <c r="C352" s="29" t="s">
        <v>86</v>
      </c>
    </row>
    <row r="353" spans="1:3">
      <c r="A353" s="27" t="s">
        <v>768</v>
      </c>
      <c r="B353" s="28" t="s">
        <v>769</v>
      </c>
      <c r="C353" s="29" t="s">
        <v>86</v>
      </c>
    </row>
    <row r="354" spans="1:3">
      <c r="A354" s="27" t="s">
        <v>770</v>
      </c>
      <c r="B354" s="28" t="s">
        <v>771</v>
      </c>
      <c r="C354" s="29" t="s">
        <v>86</v>
      </c>
    </row>
    <row r="355" spans="1:3">
      <c r="A355" s="27" t="s">
        <v>772</v>
      </c>
      <c r="B355" s="28" t="s">
        <v>773</v>
      </c>
      <c r="C355" s="29" t="s">
        <v>86</v>
      </c>
    </row>
    <row r="356" spans="1:3">
      <c r="A356" s="27" t="s">
        <v>774</v>
      </c>
      <c r="B356" s="28" t="s">
        <v>775</v>
      </c>
      <c r="C356" s="29" t="s">
        <v>86</v>
      </c>
    </row>
    <row r="357" spans="1:3">
      <c r="A357" s="27" t="s">
        <v>776</v>
      </c>
      <c r="B357" s="28" t="s">
        <v>777</v>
      </c>
      <c r="C357" s="29" t="s">
        <v>86</v>
      </c>
    </row>
    <row r="358" spans="1:3">
      <c r="A358" s="27" t="s">
        <v>778</v>
      </c>
      <c r="B358" s="28" t="s">
        <v>779</v>
      </c>
      <c r="C358" s="29" t="s">
        <v>86</v>
      </c>
    </row>
    <row r="359" spans="1:3">
      <c r="A359" s="27" t="s">
        <v>780</v>
      </c>
      <c r="B359" s="28" t="s">
        <v>781</v>
      </c>
      <c r="C359" s="29" t="s">
        <v>86</v>
      </c>
    </row>
    <row r="360" spans="1:3">
      <c r="A360" s="27" t="s">
        <v>782</v>
      </c>
      <c r="B360" s="28" t="s">
        <v>783</v>
      </c>
      <c r="C360" s="29" t="s">
        <v>86</v>
      </c>
    </row>
    <row r="361" spans="1:3">
      <c r="A361" s="27" t="s">
        <v>784</v>
      </c>
      <c r="B361" s="28" t="s">
        <v>785</v>
      </c>
      <c r="C361" s="29" t="s">
        <v>86</v>
      </c>
    </row>
    <row r="362" spans="1:3">
      <c r="A362" s="27" t="s">
        <v>786</v>
      </c>
      <c r="B362" s="28" t="s">
        <v>787</v>
      </c>
      <c r="C362" s="29" t="s">
        <v>86</v>
      </c>
    </row>
    <row r="363" spans="1:3">
      <c r="A363" s="27" t="s">
        <v>788</v>
      </c>
      <c r="B363" s="28" t="s">
        <v>789</v>
      </c>
      <c r="C363" s="29" t="s">
        <v>86</v>
      </c>
    </row>
    <row r="364" spans="1:3">
      <c r="A364" s="27" t="s">
        <v>790</v>
      </c>
      <c r="B364" s="28" t="s">
        <v>791</v>
      </c>
      <c r="C364" s="29" t="s">
        <v>86</v>
      </c>
    </row>
    <row r="365" spans="1:3">
      <c r="A365" s="27" t="s">
        <v>792</v>
      </c>
      <c r="B365" s="28" t="s">
        <v>793</v>
      </c>
      <c r="C365" s="29" t="s">
        <v>86</v>
      </c>
    </row>
    <row r="366" spans="1:3">
      <c r="A366" s="27" t="s">
        <v>794</v>
      </c>
      <c r="B366" s="28" t="s">
        <v>795</v>
      </c>
      <c r="C366" s="29" t="s">
        <v>86</v>
      </c>
    </row>
    <row r="367" spans="1:3">
      <c r="A367" s="27" t="s">
        <v>796</v>
      </c>
      <c r="B367" s="28" t="s">
        <v>797</v>
      </c>
      <c r="C367" s="29" t="s">
        <v>86</v>
      </c>
    </row>
    <row r="368" spans="1:3">
      <c r="A368" s="27" t="s">
        <v>798</v>
      </c>
      <c r="B368" s="28" t="s">
        <v>799</v>
      </c>
      <c r="C368" s="29" t="s">
        <v>86</v>
      </c>
    </row>
    <row r="369" spans="1:3">
      <c r="A369" s="27" t="s">
        <v>800</v>
      </c>
      <c r="B369" s="28" t="s">
        <v>801</v>
      </c>
      <c r="C369" s="29" t="s">
        <v>86</v>
      </c>
    </row>
    <row r="370" spans="1:3">
      <c r="A370" s="27" t="s">
        <v>802</v>
      </c>
      <c r="B370" s="28" t="s">
        <v>803</v>
      </c>
      <c r="C370" s="29" t="s">
        <v>86</v>
      </c>
    </row>
    <row r="371" spans="1:3">
      <c r="A371" s="27" t="s">
        <v>804</v>
      </c>
      <c r="B371" s="28" t="s">
        <v>805</v>
      </c>
      <c r="C371" s="29" t="s">
        <v>86</v>
      </c>
    </row>
    <row r="372" spans="1:3">
      <c r="A372" s="27" t="s">
        <v>806</v>
      </c>
      <c r="B372" s="28" t="s">
        <v>807</v>
      </c>
      <c r="C372" s="29" t="s">
        <v>86</v>
      </c>
    </row>
    <row r="373" spans="1:3">
      <c r="A373" s="27" t="s">
        <v>808</v>
      </c>
      <c r="B373" s="28" t="s">
        <v>809</v>
      </c>
      <c r="C373" s="29" t="s">
        <v>86</v>
      </c>
    </row>
    <row r="374" spans="1:3">
      <c r="A374" s="27" t="s">
        <v>810</v>
      </c>
      <c r="B374" s="28" t="s">
        <v>811</v>
      </c>
      <c r="C374" s="29" t="s">
        <v>86</v>
      </c>
    </row>
    <row r="375" spans="1:3">
      <c r="A375" s="27" t="s">
        <v>812</v>
      </c>
      <c r="B375" s="28" t="s">
        <v>813</v>
      </c>
      <c r="C375" s="29" t="s">
        <v>86</v>
      </c>
    </row>
    <row r="376" spans="1:3">
      <c r="A376" s="27" t="s">
        <v>814</v>
      </c>
      <c r="B376" s="28" t="s">
        <v>815</v>
      </c>
      <c r="C376" s="29" t="s">
        <v>86</v>
      </c>
    </row>
    <row r="377" spans="1:3">
      <c r="A377" s="27" t="s">
        <v>816</v>
      </c>
      <c r="B377" s="28" t="s">
        <v>817</v>
      </c>
      <c r="C377" s="29" t="s">
        <v>86</v>
      </c>
    </row>
    <row r="378" spans="1:3">
      <c r="A378" s="27" t="s">
        <v>818</v>
      </c>
      <c r="B378" s="28" t="s">
        <v>819</v>
      </c>
      <c r="C378" s="29" t="s">
        <v>86</v>
      </c>
    </row>
    <row r="379" spans="1:3">
      <c r="A379" s="27" t="s">
        <v>820</v>
      </c>
      <c r="B379" s="28" t="s">
        <v>821</v>
      </c>
      <c r="C379" s="29" t="s">
        <v>86</v>
      </c>
    </row>
    <row r="380" spans="1:3">
      <c r="A380" s="27" t="s">
        <v>822</v>
      </c>
      <c r="B380" s="28" t="s">
        <v>823</v>
      </c>
      <c r="C380" s="29" t="s">
        <v>86</v>
      </c>
    </row>
    <row r="381" spans="1:3">
      <c r="A381" s="27" t="s">
        <v>824</v>
      </c>
      <c r="B381" s="28" t="s">
        <v>825</v>
      </c>
      <c r="C381" s="29" t="s">
        <v>86</v>
      </c>
    </row>
    <row r="382" spans="1:3">
      <c r="A382" s="27" t="s">
        <v>826</v>
      </c>
      <c r="B382" s="28" t="s">
        <v>827</v>
      </c>
      <c r="C382" s="29" t="s">
        <v>86</v>
      </c>
    </row>
    <row r="383" spans="1:3">
      <c r="A383" s="27" t="s">
        <v>828</v>
      </c>
      <c r="B383" s="28" t="s">
        <v>829</v>
      </c>
      <c r="C383" s="29" t="s">
        <v>86</v>
      </c>
    </row>
    <row r="384" spans="1:3">
      <c r="A384" s="27" t="s">
        <v>830</v>
      </c>
      <c r="B384" s="28" t="s">
        <v>831</v>
      </c>
      <c r="C384" s="29" t="s">
        <v>86</v>
      </c>
    </row>
    <row r="385" spans="1:3">
      <c r="A385" s="27" t="s">
        <v>832</v>
      </c>
      <c r="B385" s="28" t="s">
        <v>833</v>
      </c>
      <c r="C385" s="29" t="s">
        <v>86</v>
      </c>
    </row>
    <row r="386" spans="1:3">
      <c r="A386" s="27" t="s">
        <v>834</v>
      </c>
      <c r="B386" s="28" t="s">
        <v>835</v>
      </c>
      <c r="C386" s="29" t="s">
        <v>86</v>
      </c>
    </row>
    <row r="387" spans="1:3">
      <c r="A387" s="27" t="s">
        <v>836</v>
      </c>
      <c r="B387" s="28" t="s">
        <v>837</v>
      </c>
      <c r="C387" s="29" t="s">
        <v>86</v>
      </c>
    </row>
    <row r="388" spans="1:3">
      <c r="A388" s="27" t="s">
        <v>838</v>
      </c>
      <c r="B388" s="28" t="s">
        <v>839</v>
      </c>
      <c r="C388" s="29" t="s">
        <v>86</v>
      </c>
    </row>
    <row r="389" spans="1:3">
      <c r="A389" s="27" t="s">
        <v>840</v>
      </c>
      <c r="B389" s="28" t="s">
        <v>841</v>
      </c>
      <c r="C389" s="29" t="s">
        <v>86</v>
      </c>
    </row>
    <row r="390" spans="1:3">
      <c r="A390" s="27" t="s">
        <v>842</v>
      </c>
      <c r="B390" s="28" t="s">
        <v>843</v>
      </c>
      <c r="C390" s="29" t="s">
        <v>86</v>
      </c>
    </row>
    <row r="391" spans="1:3">
      <c r="A391" s="27" t="s">
        <v>844</v>
      </c>
      <c r="B391" s="28" t="s">
        <v>845</v>
      </c>
      <c r="C391" s="29" t="s">
        <v>86</v>
      </c>
    </row>
    <row r="392" spans="1:3">
      <c r="A392" s="27" t="s">
        <v>846</v>
      </c>
      <c r="B392" s="28" t="s">
        <v>847</v>
      </c>
      <c r="C392" s="29" t="s">
        <v>86</v>
      </c>
    </row>
    <row r="393" spans="1:3">
      <c r="A393" s="27" t="s">
        <v>848</v>
      </c>
      <c r="B393" s="28" t="s">
        <v>849</v>
      </c>
      <c r="C393" s="29" t="s">
        <v>86</v>
      </c>
    </row>
    <row r="394" spans="1:3">
      <c r="A394" s="27" t="s">
        <v>850</v>
      </c>
      <c r="B394" s="28" t="s">
        <v>851</v>
      </c>
      <c r="C394" s="29" t="s">
        <v>86</v>
      </c>
    </row>
    <row r="395" spans="1:3">
      <c r="A395" s="27" t="s">
        <v>852</v>
      </c>
      <c r="B395" s="28" t="s">
        <v>853</v>
      </c>
      <c r="C395" s="29" t="s">
        <v>86</v>
      </c>
    </row>
    <row r="396" spans="1:3">
      <c r="A396" s="27" t="s">
        <v>854</v>
      </c>
      <c r="B396" s="28" t="s">
        <v>855</v>
      </c>
      <c r="C396" s="29" t="s">
        <v>86</v>
      </c>
    </row>
    <row r="397" spans="1:3">
      <c r="A397" s="27" t="s">
        <v>856</v>
      </c>
      <c r="B397" s="28" t="s">
        <v>857</v>
      </c>
      <c r="C397" s="29" t="s">
        <v>86</v>
      </c>
    </row>
    <row r="398" spans="1:3">
      <c r="A398" s="27" t="s">
        <v>858</v>
      </c>
      <c r="B398" s="28" t="s">
        <v>859</v>
      </c>
      <c r="C398" s="29" t="s">
        <v>86</v>
      </c>
    </row>
    <row r="399" spans="1:3">
      <c r="A399" s="27" t="s">
        <v>860</v>
      </c>
      <c r="B399" s="28" t="s">
        <v>861</v>
      </c>
      <c r="C399" s="29" t="s">
        <v>86</v>
      </c>
    </row>
    <row r="400" spans="1:3">
      <c r="A400" s="27" t="s">
        <v>862</v>
      </c>
      <c r="B400" s="28" t="s">
        <v>863</v>
      </c>
      <c r="C400" s="29" t="s">
        <v>86</v>
      </c>
    </row>
    <row r="401" spans="1:3">
      <c r="A401" s="27" t="s">
        <v>864</v>
      </c>
      <c r="B401" s="28" t="s">
        <v>865</v>
      </c>
      <c r="C401" s="29" t="s">
        <v>86</v>
      </c>
    </row>
    <row r="402" spans="1:3">
      <c r="A402" s="27" t="s">
        <v>866</v>
      </c>
      <c r="B402" s="28" t="s">
        <v>867</v>
      </c>
      <c r="C402" s="29" t="s">
        <v>86</v>
      </c>
    </row>
    <row r="403" spans="1:3">
      <c r="A403" s="27" t="s">
        <v>868</v>
      </c>
      <c r="B403" s="28" t="s">
        <v>869</v>
      </c>
      <c r="C403" s="29" t="s">
        <v>86</v>
      </c>
    </row>
    <row r="404" spans="1:3">
      <c r="A404" s="27" t="s">
        <v>870</v>
      </c>
      <c r="B404" s="28" t="s">
        <v>871</v>
      </c>
      <c r="C404" s="29" t="s">
        <v>86</v>
      </c>
    </row>
    <row r="405" spans="1:3">
      <c r="A405" s="27" t="s">
        <v>872</v>
      </c>
      <c r="B405" s="28" t="s">
        <v>873</v>
      </c>
      <c r="C405" s="29" t="s">
        <v>86</v>
      </c>
    </row>
    <row r="406" spans="1:3">
      <c r="A406" s="27" t="s">
        <v>874</v>
      </c>
      <c r="B406" s="28" t="s">
        <v>875</v>
      </c>
      <c r="C406" s="29" t="s">
        <v>86</v>
      </c>
    </row>
    <row r="407" spans="1:3">
      <c r="A407" s="27" t="s">
        <v>876</v>
      </c>
      <c r="B407" s="28" t="s">
        <v>877</v>
      </c>
      <c r="C407" s="29" t="s">
        <v>86</v>
      </c>
    </row>
    <row r="408" spans="1:3">
      <c r="A408" s="27" t="s">
        <v>878</v>
      </c>
      <c r="B408" s="28" t="s">
        <v>879</v>
      </c>
      <c r="C408" s="29" t="s">
        <v>86</v>
      </c>
    </row>
    <row r="409" spans="1:3">
      <c r="A409" s="27" t="s">
        <v>880</v>
      </c>
      <c r="B409" s="28" t="s">
        <v>881</v>
      </c>
      <c r="C409" s="29" t="s">
        <v>86</v>
      </c>
    </row>
    <row r="410" spans="1:3">
      <c r="A410" s="27" t="s">
        <v>882</v>
      </c>
      <c r="B410" s="28" t="s">
        <v>883</v>
      </c>
      <c r="C410" s="29" t="s">
        <v>86</v>
      </c>
    </row>
    <row r="411" spans="1:3">
      <c r="A411" s="27" t="s">
        <v>884</v>
      </c>
      <c r="B411" s="28" t="s">
        <v>885</v>
      </c>
      <c r="C411" s="29" t="s">
        <v>86</v>
      </c>
    </row>
    <row r="412" spans="1:3">
      <c r="A412" s="27" t="s">
        <v>886</v>
      </c>
      <c r="B412" s="28" t="s">
        <v>887</v>
      </c>
      <c r="C412" s="29" t="s">
        <v>86</v>
      </c>
    </row>
    <row r="413" spans="1:3">
      <c r="A413" s="27" t="s">
        <v>888</v>
      </c>
      <c r="B413" s="28" t="s">
        <v>889</v>
      </c>
      <c r="C413" s="29" t="s">
        <v>86</v>
      </c>
    </row>
    <row r="414" spans="1:3">
      <c r="A414" s="27" t="s">
        <v>890</v>
      </c>
      <c r="B414" s="28" t="s">
        <v>891</v>
      </c>
      <c r="C414" s="29" t="s">
        <v>86</v>
      </c>
    </row>
    <row r="415" spans="1:3">
      <c r="A415" s="27" t="s">
        <v>892</v>
      </c>
      <c r="B415" s="28" t="s">
        <v>893</v>
      </c>
      <c r="C415" s="29" t="s">
        <v>86</v>
      </c>
    </row>
    <row r="416" spans="1:3">
      <c r="A416" s="27" t="s">
        <v>894</v>
      </c>
      <c r="B416" s="28" t="s">
        <v>895</v>
      </c>
      <c r="C416" s="29" t="s">
        <v>86</v>
      </c>
    </row>
    <row r="417" spans="1:3">
      <c r="A417" s="27" t="s">
        <v>896</v>
      </c>
      <c r="B417" s="28" t="s">
        <v>897</v>
      </c>
      <c r="C417" s="29" t="s">
        <v>86</v>
      </c>
    </row>
    <row r="418" spans="1:3">
      <c r="A418" s="27" t="s">
        <v>898</v>
      </c>
      <c r="B418" s="28" t="s">
        <v>899</v>
      </c>
      <c r="C418" s="29" t="s">
        <v>86</v>
      </c>
    </row>
    <row r="419" spans="1:3">
      <c r="A419" s="27" t="s">
        <v>900</v>
      </c>
      <c r="B419" s="28" t="s">
        <v>901</v>
      </c>
      <c r="C419" s="29" t="s">
        <v>86</v>
      </c>
    </row>
    <row r="420" spans="1:3">
      <c r="A420" s="27" t="s">
        <v>902</v>
      </c>
      <c r="B420" s="28" t="s">
        <v>903</v>
      </c>
      <c r="C420" s="29" t="s">
        <v>86</v>
      </c>
    </row>
    <row r="421" spans="1:3">
      <c r="A421" s="27" t="s">
        <v>904</v>
      </c>
      <c r="B421" s="28" t="s">
        <v>905</v>
      </c>
      <c r="C421" s="29" t="s">
        <v>86</v>
      </c>
    </row>
    <row r="422" spans="1:3">
      <c r="A422" s="27" t="s">
        <v>906</v>
      </c>
      <c r="B422" s="28" t="s">
        <v>907</v>
      </c>
      <c r="C422" s="29" t="s">
        <v>86</v>
      </c>
    </row>
    <row r="423" spans="1:3">
      <c r="A423" s="27" t="s">
        <v>908</v>
      </c>
      <c r="B423" s="28" t="s">
        <v>909</v>
      </c>
      <c r="C423" s="29" t="s">
        <v>86</v>
      </c>
    </row>
    <row r="424" spans="1:3">
      <c r="A424" s="27" t="s">
        <v>910</v>
      </c>
      <c r="B424" s="28" t="s">
        <v>911</v>
      </c>
      <c r="C424" s="29" t="s">
        <v>86</v>
      </c>
    </row>
    <row r="425" spans="1:3">
      <c r="A425" s="27" t="s">
        <v>912</v>
      </c>
      <c r="B425" s="28" t="s">
        <v>913</v>
      </c>
      <c r="C425" s="29" t="s">
        <v>86</v>
      </c>
    </row>
    <row r="426" spans="1:3">
      <c r="A426" s="27" t="s">
        <v>914</v>
      </c>
      <c r="B426" s="28" t="s">
        <v>915</v>
      </c>
      <c r="C426" s="29" t="s">
        <v>86</v>
      </c>
    </row>
    <row r="427" spans="1:3">
      <c r="A427" s="27" t="s">
        <v>916</v>
      </c>
      <c r="B427" s="28" t="s">
        <v>917</v>
      </c>
      <c r="C427" s="29" t="s">
        <v>86</v>
      </c>
    </row>
    <row r="428" spans="1:3">
      <c r="A428" s="27" t="s">
        <v>918</v>
      </c>
      <c r="B428" s="28" t="s">
        <v>919</v>
      </c>
      <c r="C428" s="29" t="s">
        <v>86</v>
      </c>
    </row>
    <row r="429" spans="1:3">
      <c r="A429" s="27" t="s">
        <v>920</v>
      </c>
      <c r="B429" s="28" t="s">
        <v>921</v>
      </c>
      <c r="C429" s="29" t="s">
        <v>86</v>
      </c>
    </row>
    <row r="430" spans="1:3">
      <c r="A430" s="27" t="s">
        <v>922</v>
      </c>
      <c r="B430" s="28" t="s">
        <v>923</v>
      </c>
      <c r="C430" s="29" t="s">
        <v>86</v>
      </c>
    </row>
    <row r="431" spans="1:3">
      <c r="A431" s="27" t="s">
        <v>924</v>
      </c>
      <c r="B431" s="28" t="s">
        <v>925</v>
      </c>
      <c r="C431" s="29" t="s">
        <v>86</v>
      </c>
    </row>
    <row r="432" spans="1:3">
      <c r="A432" s="27" t="s">
        <v>926</v>
      </c>
      <c r="B432" s="28" t="s">
        <v>927</v>
      </c>
      <c r="C432" s="29" t="s">
        <v>86</v>
      </c>
    </row>
    <row r="433" spans="1:3">
      <c r="A433" s="27" t="s">
        <v>928</v>
      </c>
      <c r="B433" s="28" t="s">
        <v>929</v>
      </c>
      <c r="C433" s="29" t="s">
        <v>86</v>
      </c>
    </row>
    <row r="434" spans="1:3">
      <c r="A434" s="27" t="s">
        <v>930</v>
      </c>
      <c r="B434" s="28" t="s">
        <v>931</v>
      </c>
      <c r="C434" s="29" t="s">
        <v>86</v>
      </c>
    </row>
    <row r="435" spans="1:3">
      <c r="A435" s="27" t="s">
        <v>932</v>
      </c>
      <c r="B435" s="28" t="s">
        <v>933</v>
      </c>
      <c r="C435" s="29" t="s">
        <v>86</v>
      </c>
    </row>
    <row r="436" spans="1:3">
      <c r="A436" s="27" t="s">
        <v>934</v>
      </c>
      <c r="B436" s="28" t="s">
        <v>935</v>
      </c>
      <c r="C436" s="29" t="s">
        <v>86</v>
      </c>
    </row>
    <row r="437" spans="1:3">
      <c r="A437" s="27" t="s">
        <v>936</v>
      </c>
      <c r="B437" s="28" t="s">
        <v>937</v>
      </c>
      <c r="C437" s="29" t="s">
        <v>86</v>
      </c>
    </row>
    <row r="438" spans="1:3">
      <c r="A438" s="27" t="s">
        <v>938</v>
      </c>
      <c r="B438" s="28" t="s">
        <v>939</v>
      </c>
      <c r="C438" s="29" t="s">
        <v>86</v>
      </c>
    </row>
    <row r="439" spans="1:3">
      <c r="A439" s="27" t="s">
        <v>940</v>
      </c>
      <c r="B439" s="28" t="s">
        <v>941</v>
      </c>
      <c r="C439" s="29" t="s">
        <v>86</v>
      </c>
    </row>
    <row r="440" spans="1:3">
      <c r="A440" s="27" t="s">
        <v>942</v>
      </c>
      <c r="B440" s="28" t="s">
        <v>943</v>
      </c>
      <c r="C440" s="29" t="s">
        <v>86</v>
      </c>
    </row>
    <row r="441" spans="1:3">
      <c r="A441" s="27" t="s">
        <v>944</v>
      </c>
      <c r="B441" s="28" t="s">
        <v>945</v>
      </c>
      <c r="C441" s="29" t="s">
        <v>86</v>
      </c>
    </row>
    <row r="442" spans="1:3">
      <c r="A442" s="27" t="s">
        <v>946</v>
      </c>
      <c r="B442" s="28" t="s">
        <v>947</v>
      </c>
      <c r="C442" s="29" t="s">
        <v>86</v>
      </c>
    </row>
    <row r="443" spans="1:3">
      <c r="A443" s="27" t="s">
        <v>948</v>
      </c>
      <c r="B443" s="28" t="s">
        <v>949</v>
      </c>
      <c r="C443" s="29" t="s">
        <v>86</v>
      </c>
    </row>
    <row r="444" spans="1:3">
      <c r="A444" s="27" t="s">
        <v>950</v>
      </c>
      <c r="B444" s="28" t="s">
        <v>951</v>
      </c>
      <c r="C444" s="29" t="s">
        <v>86</v>
      </c>
    </row>
    <row r="445" spans="1:3">
      <c r="A445" s="27" t="s">
        <v>952</v>
      </c>
      <c r="B445" s="28" t="s">
        <v>953</v>
      </c>
      <c r="C445" s="29" t="s">
        <v>86</v>
      </c>
    </row>
    <row r="446" spans="1:3">
      <c r="A446" s="27" t="s">
        <v>954</v>
      </c>
      <c r="B446" s="28" t="s">
        <v>955</v>
      </c>
      <c r="C446" s="29" t="s">
        <v>86</v>
      </c>
    </row>
    <row r="447" spans="1:3">
      <c r="A447" s="27" t="s">
        <v>956</v>
      </c>
      <c r="B447" s="28" t="s">
        <v>957</v>
      </c>
      <c r="C447" s="29" t="s">
        <v>86</v>
      </c>
    </row>
    <row r="448" spans="1:3">
      <c r="A448" s="27" t="s">
        <v>958</v>
      </c>
      <c r="B448" s="28" t="s">
        <v>959</v>
      </c>
      <c r="C448" s="29" t="s">
        <v>86</v>
      </c>
    </row>
    <row r="449" spans="1:3">
      <c r="A449" s="27" t="s">
        <v>960</v>
      </c>
      <c r="B449" s="28" t="s">
        <v>961</v>
      </c>
      <c r="C449" s="29" t="s">
        <v>86</v>
      </c>
    </row>
    <row r="450" spans="1:3">
      <c r="A450" s="27" t="s">
        <v>962</v>
      </c>
      <c r="B450" s="28" t="s">
        <v>963</v>
      </c>
      <c r="C450" s="29" t="s">
        <v>86</v>
      </c>
    </row>
    <row r="451" spans="1:3">
      <c r="A451" s="27" t="s">
        <v>964</v>
      </c>
      <c r="B451" s="28" t="s">
        <v>965</v>
      </c>
      <c r="C451" s="29" t="s">
        <v>86</v>
      </c>
    </row>
    <row r="452" spans="1:3">
      <c r="A452" s="27" t="s">
        <v>966</v>
      </c>
      <c r="B452" s="28" t="s">
        <v>967</v>
      </c>
      <c r="C452" s="29" t="s">
        <v>86</v>
      </c>
    </row>
    <row r="453" spans="1:3">
      <c r="A453" s="27" t="s">
        <v>968</v>
      </c>
      <c r="B453" s="28" t="s">
        <v>969</v>
      </c>
      <c r="C453" s="29" t="s">
        <v>86</v>
      </c>
    </row>
    <row r="454" spans="1:3">
      <c r="A454" s="27" t="s">
        <v>970</v>
      </c>
      <c r="B454" s="28" t="s">
        <v>971</v>
      </c>
      <c r="C454" s="29" t="s">
        <v>86</v>
      </c>
    </row>
    <row r="455" spans="1:3">
      <c r="A455" s="27" t="s">
        <v>972</v>
      </c>
      <c r="B455" s="28" t="s">
        <v>973</v>
      </c>
      <c r="C455" s="29" t="s">
        <v>86</v>
      </c>
    </row>
    <row r="456" spans="1:3">
      <c r="A456" s="27" t="s">
        <v>974</v>
      </c>
      <c r="B456" s="28" t="s">
        <v>975</v>
      </c>
      <c r="C456" s="29" t="s">
        <v>86</v>
      </c>
    </row>
    <row r="457" spans="1:3">
      <c r="A457" s="27" t="s">
        <v>976</v>
      </c>
      <c r="B457" s="28" t="s">
        <v>977</v>
      </c>
      <c r="C457" s="29" t="s">
        <v>86</v>
      </c>
    </row>
    <row r="458" spans="1:3">
      <c r="A458" s="27" t="s">
        <v>978</v>
      </c>
      <c r="B458" s="28" t="s">
        <v>979</v>
      </c>
      <c r="C458" s="29" t="s">
        <v>86</v>
      </c>
    </row>
    <row r="459" spans="1:3">
      <c r="A459" s="27" t="s">
        <v>980</v>
      </c>
      <c r="B459" s="28" t="s">
        <v>981</v>
      </c>
      <c r="C459" s="29" t="s">
        <v>86</v>
      </c>
    </row>
    <row r="460" spans="1:3">
      <c r="A460" s="27" t="s">
        <v>982</v>
      </c>
      <c r="B460" s="28" t="s">
        <v>983</v>
      </c>
      <c r="C460" s="29" t="s">
        <v>86</v>
      </c>
    </row>
    <row r="461" spans="1:3">
      <c r="A461" s="27" t="s">
        <v>984</v>
      </c>
      <c r="B461" s="28" t="s">
        <v>985</v>
      </c>
      <c r="C461" s="29" t="s">
        <v>86</v>
      </c>
    </row>
    <row r="462" spans="1:3">
      <c r="A462" s="27" t="s">
        <v>986</v>
      </c>
      <c r="B462" s="28" t="s">
        <v>987</v>
      </c>
      <c r="C462" s="29" t="s">
        <v>86</v>
      </c>
    </row>
    <row r="463" spans="1:3">
      <c r="A463" s="27" t="s">
        <v>988</v>
      </c>
      <c r="B463" s="28" t="s">
        <v>989</v>
      </c>
      <c r="C463" s="29" t="s">
        <v>86</v>
      </c>
    </row>
    <row r="464" spans="1:3">
      <c r="A464" s="27" t="s">
        <v>990</v>
      </c>
      <c r="B464" s="28" t="s">
        <v>991</v>
      </c>
      <c r="C464" s="29" t="s">
        <v>86</v>
      </c>
    </row>
    <row r="465" spans="1:3">
      <c r="A465" s="27" t="s">
        <v>992</v>
      </c>
      <c r="B465" s="28" t="s">
        <v>993</v>
      </c>
      <c r="C465" s="29" t="s">
        <v>86</v>
      </c>
    </row>
    <row r="466" spans="1:3">
      <c r="A466" s="27" t="s">
        <v>994</v>
      </c>
      <c r="B466" s="28" t="s">
        <v>995</v>
      </c>
      <c r="C466" s="29" t="s">
        <v>86</v>
      </c>
    </row>
    <row r="467" spans="1:3">
      <c r="A467" s="27" t="s">
        <v>996</v>
      </c>
      <c r="B467" s="28" t="s">
        <v>997</v>
      </c>
      <c r="C467" s="29" t="s">
        <v>86</v>
      </c>
    </row>
    <row r="468" spans="1:3">
      <c r="A468" s="27" t="s">
        <v>998</v>
      </c>
      <c r="B468" s="28" t="s">
        <v>999</v>
      </c>
      <c r="C468" s="29" t="s">
        <v>86</v>
      </c>
    </row>
    <row r="469" spans="1:3">
      <c r="A469" s="27" t="s">
        <v>1000</v>
      </c>
      <c r="B469" s="28" t="s">
        <v>1001</v>
      </c>
      <c r="C469" s="29" t="s">
        <v>86</v>
      </c>
    </row>
    <row r="470" spans="1:3">
      <c r="A470" s="27" t="s">
        <v>1002</v>
      </c>
      <c r="B470" s="28" t="s">
        <v>1003</v>
      </c>
      <c r="C470" s="29" t="s">
        <v>86</v>
      </c>
    </row>
    <row r="471" spans="1:3">
      <c r="A471" s="27" t="s">
        <v>1004</v>
      </c>
      <c r="B471" s="28" t="s">
        <v>1005</v>
      </c>
      <c r="C471" s="29" t="s">
        <v>86</v>
      </c>
    </row>
    <row r="472" spans="1:3">
      <c r="A472" s="27" t="s">
        <v>1006</v>
      </c>
      <c r="B472" s="28" t="s">
        <v>1007</v>
      </c>
      <c r="C472" s="29" t="s">
        <v>86</v>
      </c>
    </row>
    <row r="473" spans="1:3">
      <c r="A473" s="27" t="s">
        <v>1008</v>
      </c>
      <c r="B473" s="28" t="s">
        <v>1009</v>
      </c>
      <c r="C473" s="29" t="s">
        <v>86</v>
      </c>
    </row>
    <row r="474" spans="1:3">
      <c r="A474" s="27" t="s">
        <v>1010</v>
      </c>
      <c r="B474" s="28" t="s">
        <v>1011</v>
      </c>
      <c r="C474" s="29" t="s">
        <v>86</v>
      </c>
    </row>
    <row r="475" spans="1:3">
      <c r="A475" s="27" t="s">
        <v>1012</v>
      </c>
      <c r="B475" s="28" t="s">
        <v>1013</v>
      </c>
      <c r="C475" s="29" t="s">
        <v>86</v>
      </c>
    </row>
    <row r="476" spans="1:3">
      <c r="A476" s="27" t="s">
        <v>1014</v>
      </c>
      <c r="B476" s="28" t="s">
        <v>1015</v>
      </c>
      <c r="C476" s="29" t="s">
        <v>86</v>
      </c>
    </row>
    <row r="477" spans="1:3">
      <c r="A477" s="27" t="s">
        <v>1016</v>
      </c>
      <c r="B477" s="28" t="s">
        <v>1017</v>
      </c>
      <c r="C477" s="29" t="s">
        <v>86</v>
      </c>
    </row>
    <row r="478" spans="1:3">
      <c r="A478" s="27" t="s">
        <v>1018</v>
      </c>
      <c r="B478" s="28" t="s">
        <v>1019</v>
      </c>
      <c r="C478" s="29" t="s">
        <v>86</v>
      </c>
    </row>
    <row r="479" spans="1:3">
      <c r="A479" s="27" t="s">
        <v>1020</v>
      </c>
      <c r="B479" s="28" t="s">
        <v>1021</v>
      </c>
      <c r="C479" s="29" t="s">
        <v>86</v>
      </c>
    </row>
    <row r="480" spans="1:3">
      <c r="A480" s="27" t="s">
        <v>1022</v>
      </c>
      <c r="B480" s="28" t="s">
        <v>1023</v>
      </c>
      <c r="C480" s="29" t="s">
        <v>86</v>
      </c>
    </row>
    <row r="481" spans="1:3">
      <c r="A481" s="27" t="s">
        <v>1024</v>
      </c>
      <c r="B481" s="28" t="s">
        <v>1025</v>
      </c>
      <c r="C481" s="29" t="s">
        <v>86</v>
      </c>
    </row>
    <row r="482" spans="1:3">
      <c r="A482" s="27" t="s">
        <v>1026</v>
      </c>
      <c r="B482" s="28" t="s">
        <v>1027</v>
      </c>
      <c r="C482" s="29" t="s">
        <v>86</v>
      </c>
    </row>
    <row r="483" spans="1:3">
      <c r="A483" s="27" t="s">
        <v>1028</v>
      </c>
      <c r="B483" s="28" t="s">
        <v>1029</v>
      </c>
      <c r="C483" s="29" t="s">
        <v>86</v>
      </c>
    </row>
    <row r="484" spans="1:3">
      <c r="A484" s="27" t="s">
        <v>1030</v>
      </c>
      <c r="B484" s="28" t="s">
        <v>1031</v>
      </c>
      <c r="C484" s="29" t="s">
        <v>86</v>
      </c>
    </row>
    <row r="485" spans="1:3">
      <c r="A485" s="27" t="s">
        <v>1032</v>
      </c>
      <c r="B485" s="28" t="s">
        <v>1033</v>
      </c>
      <c r="C485" s="29" t="s">
        <v>86</v>
      </c>
    </row>
    <row r="486" spans="1:3">
      <c r="A486" s="27" t="s">
        <v>1034</v>
      </c>
      <c r="B486" s="28" t="s">
        <v>1035</v>
      </c>
      <c r="C486" s="29" t="s">
        <v>86</v>
      </c>
    </row>
    <row r="487" spans="1:3">
      <c r="A487" s="27" t="s">
        <v>1036</v>
      </c>
      <c r="B487" s="28" t="s">
        <v>1037</v>
      </c>
      <c r="C487" s="29" t="s">
        <v>86</v>
      </c>
    </row>
    <row r="488" spans="1:3">
      <c r="A488" s="27" t="s">
        <v>1038</v>
      </c>
      <c r="B488" s="28" t="s">
        <v>1039</v>
      </c>
      <c r="C488" s="29" t="s">
        <v>86</v>
      </c>
    </row>
    <row r="489" spans="1:3">
      <c r="A489" s="27" t="s">
        <v>1040</v>
      </c>
      <c r="B489" s="28" t="s">
        <v>1041</v>
      </c>
      <c r="C489" s="29" t="s">
        <v>86</v>
      </c>
    </row>
    <row r="490" spans="1:3">
      <c r="A490" s="27" t="s">
        <v>1042</v>
      </c>
      <c r="B490" s="28" t="s">
        <v>1043</v>
      </c>
      <c r="C490" s="29" t="s">
        <v>86</v>
      </c>
    </row>
    <row r="491" spans="1:3">
      <c r="A491" s="27" t="s">
        <v>1044</v>
      </c>
      <c r="B491" s="28" t="s">
        <v>1045</v>
      </c>
      <c r="C491" s="29" t="s">
        <v>86</v>
      </c>
    </row>
    <row r="492" spans="1:3">
      <c r="A492" s="27" t="s">
        <v>1046</v>
      </c>
      <c r="B492" s="28" t="s">
        <v>1047</v>
      </c>
      <c r="C492" s="29" t="s">
        <v>86</v>
      </c>
    </row>
    <row r="493" spans="1:3">
      <c r="A493" s="27" t="s">
        <v>1048</v>
      </c>
      <c r="B493" s="28" t="s">
        <v>1049</v>
      </c>
      <c r="C493" s="29" t="s">
        <v>86</v>
      </c>
    </row>
    <row r="494" spans="1:3">
      <c r="A494" s="27" t="s">
        <v>1050</v>
      </c>
      <c r="B494" s="28" t="s">
        <v>1051</v>
      </c>
      <c r="C494" s="29" t="s">
        <v>86</v>
      </c>
    </row>
    <row r="495" spans="1:3">
      <c r="A495" s="27" t="s">
        <v>1052</v>
      </c>
      <c r="B495" s="28" t="s">
        <v>1053</v>
      </c>
      <c r="C495" s="29" t="s">
        <v>86</v>
      </c>
    </row>
    <row r="496" spans="1:3">
      <c r="A496" s="27" t="s">
        <v>1054</v>
      </c>
      <c r="B496" s="28" t="s">
        <v>1055</v>
      </c>
      <c r="C496" s="29" t="s">
        <v>86</v>
      </c>
    </row>
    <row r="497" spans="1:3">
      <c r="A497" s="27" t="s">
        <v>1056</v>
      </c>
      <c r="B497" s="28" t="s">
        <v>1057</v>
      </c>
      <c r="C497" s="29" t="s">
        <v>86</v>
      </c>
    </row>
    <row r="498" spans="1:3">
      <c r="A498" s="27" t="s">
        <v>1058</v>
      </c>
      <c r="B498" s="28" t="s">
        <v>1059</v>
      </c>
      <c r="C498" s="29" t="s">
        <v>86</v>
      </c>
    </row>
    <row r="499" spans="1:3">
      <c r="A499" s="27" t="s">
        <v>1060</v>
      </c>
      <c r="B499" s="28" t="s">
        <v>1061</v>
      </c>
      <c r="C499" s="29" t="s">
        <v>86</v>
      </c>
    </row>
    <row r="500" spans="1:3">
      <c r="A500" s="27" t="s">
        <v>1062</v>
      </c>
      <c r="B500" s="28" t="s">
        <v>1063</v>
      </c>
      <c r="C500" s="29" t="s">
        <v>86</v>
      </c>
    </row>
    <row r="501" spans="1:3">
      <c r="A501" s="27" t="s">
        <v>1064</v>
      </c>
      <c r="B501" s="28" t="s">
        <v>1065</v>
      </c>
      <c r="C501" s="29" t="s">
        <v>86</v>
      </c>
    </row>
    <row r="502" spans="1:3">
      <c r="A502" s="27" t="s">
        <v>1066</v>
      </c>
      <c r="B502" s="28" t="s">
        <v>1067</v>
      </c>
      <c r="C502" s="29" t="s">
        <v>86</v>
      </c>
    </row>
    <row r="503" spans="1:3">
      <c r="A503" s="27" t="s">
        <v>1068</v>
      </c>
      <c r="B503" s="28" t="s">
        <v>1069</v>
      </c>
      <c r="C503" s="29" t="s">
        <v>86</v>
      </c>
    </row>
    <row r="504" spans="1:3">
      <c r="A504" s="27" t="s">
        <v>1070</v>
      </c>
      <c r="B504" s="28" t="s">
        <v>1071</v>
      </c>
      <c r="C504" s="29" t="s">
        <v>86</v>
      </c>
    </row>
    <row r="505" spans="1:3">
      <c r="A505" s="27" t="s">
        <v>1072</v>
      </c>
      <c r="B505" s="28" t="s">
        <v>1073</v>
      </c>
      <c r="C505" s="29" t="s">
        <v>86</v>
      </c>
    </row>
    <row r="506" spans="1:3">
      <c r="A506" s="27" t="s">
        <v>1074</v>
      </c>
      <c r="B506" s="28" t="s">
        <v>1075</v>
      </c>
      <c r="C506" s="29" t="s">
        <v>86</v>
      </c>
    </row>
    <row r="507" spans="1:3">
      <c r="A507" s="27" t="s">
        <v>1076</v>
      </c>
      <c r="B507" s="28" t="s">
        <v>1077</v>
      </c>
      <c r="C507" s="29" t="s">
        <v>86</v>
      </c>
    </row>
    <row r="508" spans="1:3">
      <c r="A508" s="27" t="s">
        <v>1078</v>
      </c>
      <c r="B508" s="28" t="s">
        <v>1079</v>
      </c>
      <c r="C508" s="29" t="s">
        <v>86</v>
      </c>
    </row>
    <row r="509" spans="1:3">
      <c r="A509" s="27" t="s">
        <v>1080</v>
      </c>
      <c r="B509" s="28" t="s">
        <v>1081</v>
      </c>
      <c r="C509" s="29" t="s">
        <v>86</v>
      </c>
    </row>
    <row r="510" spans="1:3">
      <c r="A510" s="27" t="s">
        <v>1082</v>
      </c>
      <c r="B510" s="28" t="s">
        <v>1083</v>
      </c>
      <c r="C510" s="29" t="s">
        <v>86</v>
      </c>
    </row>
    <row r="511" spans="1:3">
      <c r="A511" s="27" t="s">
        <v>1084</v>
      </c>
      <c r="B511" s="28" t="s">
        <v>1085</v>
      </c>
      <c r="C511" s="29" t="s">
        <v>86</v>
      </c>
    </row>
    <row r="512" spans="1:3">
      <c r="A512" s="27" t="s">
        <v>1086</v>
      </c>
      <c r="B512" s="28" t="s">
        <v>1087</v>
      </c>
      <c r="C512" s="29" t="s">
        <v>86</v>
      </c>
    </row>
    <row r="513" spans="1:3">
      <c r="A513" s="27" t="s">
        <v>1088</v>
      </c>
      <c r="B513" s="28" t="s">
        <v>1089</v>
      </c>
      <c r="C513" s="29" t="s">
        <v>86</v>
      </c>
    </row>
    <row r="514" spans="1:3">
      <c r="A514" s="27" t="s">
        <v>1090</v>
      </c>
      <c r="B514" s="28" t="s">
        <v>1091</v>
      </c>
      <c r="C514" s="29" t="s">
        <v>86</v>
      </c>
    </row>
    <row r="515" spans="1:3">
      <c r="A515" s="27" t="s">
        <v>1092</v>
      </c>
      <c r="B515" s="28" t="s">
        <v>1093</v>
      </c>
      <c r="C515" s="29" t="s">
        <v>86</v>
      </c>
    </row>
  </sheetData>
  <autoFilter ref="A20:C515" xr:uid="{00000000-0009-0000-0000-000008000000}"/>
  <mergeCells count="8">
    <mergeCell ref="A6:G6"/>
    <mergeCell ref="B7:C7"/>
    <mergeCell ref="D7:E7"/>
    <mergeCell ref="F7:G7"/>
    <mergeCell ref="A19:C19"/>
    <mergeCell ref="B13:C13"/>
    <mergeCell ref="D13:E13"/>
    <mergeCell ref="F13:G13"/>
  </mergeCells>
  <dataValidations count="1">
    <dataValidation type="list" allowBlank="1" showInputMessage="1" showErrorMessage="1" sqref="C21:C515" xr:uid="{00000000-0002-0000-0800-000000000000}">
      <formula1>"Manufacturero,Servicio,Comercio"</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d2b545e6bc4c757f5bb6d9483a2be98b">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5ff8910ef2f9eca509c95193d53742be"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S4VS4DHNJYUQ-1683090431-32201924</_dlc_DocId>
    <_dlc_DocIdUrl xmlns="07df56aa-f336-4b80-aa61-75267864e9e7">
      <Url>https://icbfgob.sharepoint.com/sites/FS_DAB/_layouts/15/DocIdRedir.aspx?ID=S4VS4DHNJYUQ-1683090431-32201924</Url>
      <Description>S4VS4DHNJYUQ-1683090431-32201924</Description>
    </_dlc_DocIdUrl>
  </documentManagement>
</p:properties>
</file>

<file path=customXml/itemProps1.xml><?xml version="1.0" encoding="utf-8"?>
<ds:datastoreItem xmlns:ds="http://schemas.openxmlformats.org/officeDocument/2006/customXml" ds:itemID="{68070EBA-576C-4954-82FF-4DA1AA9822DF}">
  <ds:schemaRefs>
    <ds:schemaRef ds:uri="http://schemas.microsoft.com/sharepoint/v3/contenttype/forms"/>
  </ds:schemaRefs>
</ds:datastoreItem>
</file>

<file path=customXml/itemProps2.xml><?xml version="1.0" encoding="utf-8"?>
<ds:datastoreItem xmlns:ds="http://schemas.openxmlformats.org/officeDocument/2006/customXml" ds:itemID="{3E2A04EF-BD1D-491B-A2FE-4C7A8D35F1EC}">
  <ds:schemaRefs>
    <ds:schemaRef ds:uri="http://schemas.microsoft.com/sharepoint/events"/>
  </ds:schemaRefs>
</ds:datastoreItem>
</file>

<file path=customXml/itemProps3.xml><?xml version="1.0" encoding="utf-8"?>
<ds:datastoreItem xmlns:ds="http://schemas.openxmlformats.org/officeDocument/2006/customXml" ds:itemID="{60600647-EB0A-4971-9853-5C80FBCC62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7565D79B-DE00-46FC-BD0F-DAD7DA4E7DC0}">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 id="{7808e005-1489-4374-954b-d3b08f193920}" enabled="0" method="" siteId="{7808e005-1489-4374-954b-d3b08f19392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15</vt:i4>
      </vt:variant>
    </vt:vector>
  </HeadingPairs>
  <TitlesOfParts>
    <vt:vector size="18" baseType="lpstr">
      <vt:lpstr>INFO_EMPRESA</vt:lpstr>
      <vt:lpstr>SDC</vt:lpstr>
      <vt:lpstr>OCULTAR</vt:lpstr>
      <vt:lpstr>APLICA</vt:lpstr>
      <vt:lpstr>APLICA.</vt:lpstr>
      <vt:lpstr>INFO_EMPRESA!Área_de_impresión</vt:lpstr>
      <vt:lpstr>SDC!Área_de_impresión</vt:lpstr>
      <vt:lpstr>Comercio</vt:lpstr>
      <vt:lpstr>GRUPO</vt:lpstr>
      <vt:lpstr>M</vt:lpstr>
      <vt:lpstr>Manufacturero</vt:lpstr>
      <vt:lpstr>NO_APLICA</vt:lpstr>
      <vt:lpstr>O</vt:lpstr>
      <vt:lpstr>S</vt:lpstr>
      <vt:lpstr>Servicio</vt:lpstr>
      <vt:lpstr>Tamaño</vt:lpstr>
      <vt:lpstr>INFO_EMPRESA!Títulos_a_imprimir</vt:lpstr>
      <vt:lpstr>SDC!Títulos_a_imprimir</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 Quintanilla</dc:creator>
  <cp:keywords/>
  <dc:description/>
  <cp:lastModifiedBy>Maria Fernanda Rojas Luengas</cp:lastModifiedBy>
  <cp:revision/>
  <dcterms:created xsi:type="dcterms:W3CDTF">2013-08-22T20:49:37Z</dcterms:created>
  <dcterms:modified xsi:type="dcterms:W3CDTF">2026-05-23T02:01:51Z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y fmtid="{D5CDD505-2E9C-101B-9397-08002B2CF9AE}" pid="5" name="_dlc_DocIdItemGuid">
    <vt:lpwstr>a501cc52-111e-47f1-9ac4-5ba2b139a83d</vt:lpwstr>
  </property>
</Properties>
</file>