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24226"/>
  <mc:AlternateContent xmlns:mc="http://schemas.openxmlformats.org/markup-compatibility/2006">
    <mc:Choice Requires="x15">
      <x15ac:absPath xmlns:x15ac="http://schemas.microsoft.com/office/spreadsheetml/2010/11/ac" url="C:\Users\user\Desktop\MANTENIMIENTO DE INSTALACIONES\"/>
    </mc:Choice>
  </mc:AlternateContent>
  <xr:revisionPtr revIDLastSave="0" documentId="8_{5075794C-EF96-4943-99AF-E18C12AE002C}" xr6:coauthVersionLast="36" xr6:coauthVersionMax="36" xr10:uidLastSave="{00000000-0000-0000-0000-000000000000}"/>
  <bookViews>
    <workbookView xWindow="0" yWindow="0" windowWidth="12408" windowHeight="7800" xr2:uid="{00000000-000D-0000-FFFF-FFFF00000000}"/>
  </bookViews>
  <sheets>
    <sheet name="PLAN MTO" sheetId="5" r:id="rId1"/>
    <sheet name="Hoja1" sheetId="6" r:id="rId2"/>
    <sheet name="CODIGOS" sheetId="2" state="hidden" r:id="rId3"/>
  </sheets>
  <definedNames>
    <definedName name="_xlnm._FilterDatabase" localSheetId="0" hidden="1">'PLAN MTO'!#REF!</definedName>
    <definedName name="_xlnm.Print_Area" localSheetId="0">'PLAN MTO'!$A$1:$J$586</definedName>
  </definedNames>
  <calcPr calcId="191029"/>
</workbook>
</file>

<file path=xl/calcChain.xml><?xml version="1.0" encoding="utf-8"?>
<calcChain xmlns="http://schemas.openxmlformats.org/spreadsheetml/2006/main">
  <c r="K77" i="5" l="1"/>
  <c r="G75" i="5"/>
  <c r="G8" i="6"/>
  <c r="P352" i="5" l="1"/>
  <c r="O352" i="5"/>
  <c r="M344" i="5"/>
  <c r="M346" i="5"/>
  <c r="M347" i="5"/>
  <c r="M349" i="5"/>
  <c r="M341" i="5"/>
  <c r="M323" i="5"/>
  <c r="M324" i="5"/>
  <c r="M322" i="5"/>
  <c r="P316" i="5"/>
  <c r="O316" i="5"/>
  <c r="M315" i="5"/>
  <c r="M313" i="5"/>
  <c r="P310" i="5"/>
  <c r="O310" i="5"/>
  <c r="M300" i="5"/>
  <c r="M301" i="5"/>
  <c r="M302" i="5"/>
  <c r="M303" i="5"/>
  <c r="M298" i="5"/>
  <c r="P291" i="5"/>
  <c r="O291" i="5"/>
  <c r="P288" i="5"/>
  <c r="O288" i="5"/>
  <c r="M283" i="5"/>
  <c r="M280" i="5"/>
  <c r="M276" i="5"/>
  <c r="P275" i="5"/>
  <c r="O275" i="5"/>
  <c r="M273" i="5"/>
  <c r="M268" i="5"/>
  <c r="M269" i="5"/>
  <c r="M270" i="5"/>
  <c r="M271" i="5"/>
  <c r="M272" i="5"/>
  <c r="M267" i="5"/>
  <c r="M261" i="5"/>
  <c r="M258" i="5"/>
  <c r="M250" i="5"/>
  <c r="M246" i="5"/>
  <c r="P245" i="5"/>
  <c r="O245" i="5"/>
  <c r="M242" i="5"/>
  <c r="M243" i="5"/>
  <c r="M237" i="5"/>
  <c r="M236" i="5"/>
  <c r="M241" i="5"/>
  <c r="L42" i="5" l="1"/>
  <c r="L43" i="5"/>
  <c r="L44" i="5"/>
  <c r="L45" i="5"/>
  <c r="L46" i="5"/>
  <c r="L47" i="5"/>
  <c r="L48" i="5"/>
  <c r="L49" i="5"/>
  <c r="L50" i="5"/>
  <c r="L51" i="5"/>
  <c r="L52" i="5"/>
  <c r="L53" i="5"/>
  <c r="L54" i="5"/>
  <c r="L55" i="5"/>
  <c r="L56" i="5"/>
  <c r="L57" i="5"/>
  <c r="L58" i="5"/>
  <c r="L59" i="5"/>
  <c r="L60" i="5"/>
  <c r="L61" i="5"/>
  <c r="L41" i="5"/>
  <c r="A209" i="5" l="1"/>
  <c r="A210" i="5" s="1"/>
  <c r="G77" i="5" l="1"/>
  <c r="I36" i="5" s="1"/>
  <c r="G62" i="5"/>
  <c r="G68" i="5"/>
  <c r="A237" i="5" l="1"/>
  <c r="A238" i="5" s="1"/>
  <c r="A239" i="5" l="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7" i="5" s="1"/>
  <c r="A268" i="5" s="1"/>
  <c r="A269" i="5" s="1"/>
  <c r="A270" i="5" s="1"/>
  <c r="A271" i="5" s="1"/>
  <c r="A272" i="5" s="1"/>
  <c r="A273" i="5" s="1"/>
  <c r="A274" i="5" s="1"/>
  <c r="A275" i="5" s="1"/>
  <c r="A276" i="5" s="1"/>
  <c r="A277" i="5" s="1"/>
  <c r="A278" i="5" s="1"/>
  <c r="A280" i="5" s="1"/>
  <c r="G85" i="5"/>
  <c r="K62" i="5" l="1"/>
  <c r="I35" i="5"/>
  <c r="I37" i="5" s="1"/>
  <c r="A281" i="5"/>
  <c r="A282" i="5" s="1"/>
  <c r="A283" i="5" l="1"/>
  <c r="A284" i="5" s="1"/>
  <c r="A285" i="5" s="1"/>
  <c r="A286" i="5" s="1"/>
  <c r="A288" i="5" s="1"/>
  <c r="A289" i="5" s="1"/>
  <c r="A291" i="5" s="1"/>
  <c r="A292" i="5" s="1"/>
  <c r="A293" i="5" s="1"/>
  <c r="A294" i="5" l="1"/>
  <c r="A295" i="5" s="1"/>
  <c r="A296" i="5" s="1"/>
  <c r="A297" i="5" s="1"/>
  <c r="A298" i="5" s="1"/>
  <c r="A300" i="5" s="1"/>
  <c r="A301" i="5" s="1"/>
  <c r="A302" i="5" s="1"/>
  <c r="A303" i="5" l="1"/>
  <c r="A304" i="5" s="1"/>
  <c r="A306" i="5" s="1"/>
  <c r="A307" i="5" l="1"/>
  <c r="A308" i="5" s="1"/>
  <c r="A309" i="5" s="1"/>
  <c r="A310" i="5" s="1"/>
  <c r="A311" i="5" s="1"/>
  <c r="A313" i="5" s="1"/>
  <c r="A315" i="5" s="1"/>
  <c r="A316" i="5" s="1"/>
  <c r="A317" i="5" s="1"/>
  <c r="A318" i="5" s="1"/>
  <c r="A319" i="5" s="1"/>
  <c r="A321" i="5" s="1"/>
  <c r="A322" i="5" s="1"/>
  <c r="A323" i="5" s="1"/>
  <c r="A324" i="5" s="1"/>
  <c r="A325" i="5" s="1"/>
  <c r="A327" i="5" s="1"/>
  <c r="A328" i="5" s="1"/>
  <c r="A330" i="5" s="1"/>
  <c r="A332" i="5" s="1"/>
  <c r="A333" i="5" s="1"/>
  <c r="A334" i="5" s="1"/>
  <c r="A335" i="5" l="1"/>
  <c r="A336" i="5" s="1"/>
  <c r="A337" i="5" s="1"/>
  <c r="A338" i="5" s="1"/>
  <c r="A339" i="5" s="1"/>
  <c r="A341" i="5" s="1"/>
  <c r="A342" i="5" s="1"/>
  <c r="A343" i="5" s="1"/>
  <c r="A344" i="5" l="1"/>
  <c r="A346" i="5" s="1"/>
  <c r="A347" i="5" s="1"/>
  <c r="A348" i="5" s="1"/>
  <c r="A349" i="5" s="1"/>
  <c r="A350" i="5" s="1"/>
  <c r="A352" i="5" s="1"/>
  <c r="A353" i="5" s="1"/>
  <c r="A355" i="5" s="1"/>
  <c r="A356" i="5" s="1"/>
  <c r="A357" i="5" s="1"/>
  <c r="A358" i="5" s="1"/>
  <c r="A359" i="5" s="1"/>
  <c r="A362" i="5" s="1"/>
  <c r="A363" i="5" s="1"/>
  <c r="A364" i="5" s="1"/>
  <c r="A365" i="5" s="1"/>
  <c r="A366" i="5" s="1"/>
  <c r="A367" i="5" s="1"/>
  <c r="A384" i="5" s="1"/>
  <c r="A385" i="5" s="1"/>
  <c r="A386" i="5" s="1"/>
  <c r="A387" i="5" s="1"/>
  <c r="A388" i="5" s="1"/>
  <c r="A389" i="5" s="1"/>
  <c r="A390" i="5" s="1"/>
  <c r="A391" i="5" s="1"/>
  <c r="A393" i="5" s="1"/>
  <c r="A394" i="5" s="1"/>
  <c r="A395" i="5" s="1"/>
  <c r="A396" i="5" s="1"/>
  <c r="A397" i="5" s="1"/>
  <c r="A398" i="5" s="1"/>
  <c r="A399" i="5" s="1"/>
  <c r="A400" i="5" s="1"/>
  <c r="A401" i="5" s="1"/>
  <c r="A402" i="5" s="1"/>
  <c r="A404" i="5" s="1"/>
  <c r="A405" i="5" s="1"/>
  <c r="A406" i="5" s="1"/>
  <c r="A407" i="5" s="1"/>
  <c r="A408" i="5" s="1"/>
  <c r="A409" i="5" s="1"/>
  <c r="A410" i="5" s="1"/>
  <c r="A411" i="5" s="1"/>
  <c r="A413" i="5" s="1"/>
  <c r="A414" i="5" s="1"/>
  <c r="A415" i="5" s="1"/>
  <c r="A416" i="5" s="1"/>
  <c r="A417" i="5" s="1"/>
  <c r="A419" i="5" s="1"/>
  <c r="A420" i="5" s="1"/>
  <c r="A421" i="5" s="1"/>
  <c r="A422" i="5" s="1"/>
  <c r="A423" i="5" s="1"/>
  <c r="A424" i="5" s="1"/>
  <c r="A425" i="5" s="1"/>
  <c r="A427" i="5" s="1"/>
  <c r="A428" i="5" s="1"/>
</calcChain>
</file>

<file path=xl/sharedStrings.xml><?xml version="1.0" encoding="utf-8"?>
<sst xmlns="http://schemas.openxmlformats.org/spreadsheetml/2006/main" count="1764" uniqueCount="913">
  <si>
    <t>FUERZAS MILITARES DE COLOMBIA</t>
  </si>
  <si>
    <t>EJERCITO NACIONAL</t>
  </si>
  <si>
    <t>CENTRAL ADMINISTRATIVA Y CONTABLE MEDELLIN</t>
  </si>
  <si>
    <t>2.</t>
  </si>
  <si>
    <t>MISIÓN.</t>
  </si>
  <si>
    <t>3.</t>
  </si>
  <si>
    <t>EJECUCIÓN.</t>
  </si>
  <si>
    <t>3.1.</t>
  </si>
  <si>
    <t>3.2.</t>
  </si>
  <si>
    <t>Justificación de la Necesidad.</t>
  </si>
  <si>
    <t xml:space="preserve"> </t>
  </si>
  <si>
    <t xml:space="preserve">NECESIDAD PRESUPUESTAL </t>
  </si>
  <si>
    <t>ARTICULO PRESUPUESTAL  (SIIF NACIÓN)</t>
  </si>
  <si>
    <t>DESCRIPCIÓN DEL RUBRO</t>
  </si>
  <si>
    <t>UNIDAD BENEFICIADA</t>
  </si>
  <si>
    <t xml:space="preserve"> UNIDADES ADSCRITAS Y AGREGADAS A LA JURIDICCION DE LA SEPTIMA DIVISION,  BR04, BR14</t>
  </si>
  <si>
    <t>OMITIDO</t>
  </si>
  <si>
    <t>SERVICIOS DE CONSTRUCCIÓN</t>
  </si>
  <si>
    <t>UNIDAD</t>
  </si>
  <si>
    <t>VALOR ANUAL</t>
  </si>
  <si>
    <t>CBR04</t>
  </si>
  <si>
    <t>CBR14</t>
  </si>
  <si>
    <t>EJEBE</t>
  </si>
  <si>
    <t>GAANT</t>
  </si>
  <si>
    <t>TOTAL</t>
  </si>
  <si>
    <t>ITEM</t>
  </si>
  <si>
    <t>CÓDIGO DANE</t>
  </si>
  <si>
    <t xml:space="preserve">DESCRIPCIÓN DEL BIEN Y/O SERVICIO </t>
  </si>
  <si>
    <t>UNIDAD MEDIDA</t>
  </si>
  <si>
    <t>EXISTENCIAS (STOCK - INVENTARIOS)</t>
  </si>
  <si>
    <t>UNSPSC (CCE)</t>
  </si>
  <si>
    <t>CÓDIGO MATERIAL SAP (OPCIONAL)</t>
  </si>
  <si>
    <t>CÓDIGO OTAN - NOC (OPCIONAL)</t>
  </si>
  <si>
    <t>APU</t>
  </si>
  <si>
    <t>72101500 Servicios de apoyo para la construcción</t>
  </si>
  <si>
    <t>72101507 Servicio de mantenimiento de edificios</t>
  </si>
  <si>
    <t>Servicios de mantenimiento y reparación de</t>
  </si>
  <si>
    <t>instalaciones</t>
  </si>
  <si>
    <t>infraestructura</t>
  </si>
  <si>
    <t>IE-8.494</t>
  </si>
  <si>
    <t>SUMINISTRO E INSTALACIÓN DE TOMA CORRIENTE TRIPOLAR DE  50 A 250V 3P. INCLUYE TODO LO NECESARIO PARA SU CORRECTO FUNCIONAMIENTO.</t>
  </si>
  <si>
    <t>IE-8.186</t>
  </si>
  <si>
    <t>SUMINISTRO E INSTALACIÓN DE TABLERO DE 30 CIRCUITOS 3F5H, CON PUERTA Y ESPACIO PARA TOTALIZADOR, BARRAJE PARA 200A BARRA NEUTRO Y BARRA TIERRA Calidad Legrand, Siemens, SqareD o superior de marca reconocida y homologada por el CIDET</t>
  </si>
  <si>
    <t>MANTENIMIENTO PREVENTIVO DE GRIFERIA TIPO PUSH. Para cualquier aparato sanitario. Incluye desmonte, limpieza y reinstalación.</t>
  </si>
  <si>
    <t>MANTENIMIENTO Y REINSTALACIÓN DE LUMINARIA Limpieza y puesta en funcionamiento.</t>
  </si>
  <si>
    <t>AS-15.2</t>
  </si>
  <si>
    <t>PR-9.1</t>
  </si>
  <si>
    <t>PAÑETE LISO MUROS   1:3  INTERIOR  ( Incluye filos y dilataciones ).</t>
  </si>
  <si>
    <t>PR-9.18</t>
  </si>
  <si>
    <t>RESANE PAÑETE LISO MUROS   1:3  INTERIOR  ( Incluye filos y dilataciones ).</t>
  </si>
  <si>
    <t>PI-19.1</t>
  </si>
  <si>
    <t xml:space="preserve">ESTUCO Y VINILO 3 MANOS Sobre Muro Interior (Incluye estuco, 1 mano en pintura tipo 2  y dos manos en pintura tipo 1, filos y dilataciones). </t>
  </si>
  <si>
    <t>P-1.106</t>
  </si>
  <si>
    <t>DESMONTE APARATOS SANITARIOS (Incluye cargue y retiro de material desmontado).</t>
  </si>
  <si>
    <t>V-14.4</t>
  </si>
  <si>
    <t>VIDRIO CRUDO 5mm (Para ventanería. Incluye el suministro e instalación de todos los accesorios e insumos requeridos para el correcto montaje.)</t>
  </si>
  <si>
    <t>PA-12.1</t>
  </si>
  <si>
    <t>ALISTADO PISOS Mortero 1:4  e= 0.03 m</t>
  </si>
  <si>
    <t>E-13.1</t>
  </si>
  <si>
    <t>88313</t>
  </si>
  <si>
    <t>Servicios de fabricación de productos, partes y piezas de carpintería</t>
  </si>
  <si>
    <t>Servicios de mantenimiento y reparación de otros productos metálicos elaborados n.c.p.</t>
  </si>
  <si>
    <t>Otros servicios de instalaciones eléctricas</t>
  </si>
  <si>
    <t>Servicios generales de construcción de otros edificios no residenciales</t>
  </si>
  <si>
    <t>Servicios de fontanería y plomería</t>
  </si>
  <si>
    <t>Servicios de pintura</t>
  </si>
  <si>
    <t xml:space="preserve">Otros servicios de terminación y acabado de edificios </t>
  </si>
  <si>
    <t>Servicios de mantenimiento y reparación de
instalaciones</t>
  </si>
  <si>
    <t>4.</t>
  </si>
  <si>
    <t>5.</t>
  </si>
  <si>
    <t>NORMAS, CRITERIOS Y POLÍTICAS ADMINISTRATIVAS</t>
  </si>
  <si>
    <t>6.</t>
  </si>
  <si>
    <t>INSTRUCCIONES DE COORDINACIÓN.</t>
  </si>
  <si>
    <t>ANTECEDENTES DOCUMENTALES.</t>
  </si>
  <si>
    <t>FIRMAS.</t>
  </si>
  <si>
    <t>AUTENTICA:</t>
  </si>
  <si>
    <t>Elaboró:</t>
  </si>
  <si>
    <t>Tiempo de Ejecución.</t>
  </si>
  <si>
    <t>3.4.</t>
  </si>
  <si>
    <t>Lugar de entrega y/o servicio.</t>
  </si>
  <si>
    <t>M2</t>
  </si>
  <si>
    <t>BIBAR</t>
  </si>
  <si>
    <t>BIBOM</t>
  </si>
  <si>
    <t>BICAB</t>
  </si>
  <si>
    <t>BIGIR</t>
  </si>
  <si>
    <t>BINUT</t>
  </si>
  <si>
    <t>BIOSP</t>
  </si>
  <si>
    <t>BITER4</t>
  </si>
  <si>
    <t>GMCOR</t>
  </si>
  <si>
    <t xml:space="preserve">Jefe de Planeacion Cenac Medellín </t>
  </si>
  <si>
    <t>DIV7</t>
  </si>
  <si>
    <t>BATALLÓN DE ARTILLERÍA No.4 " CR. JORGE EDUARDO SANCHEZ  RODRIGUEZ"</t>
  </si>
  <si>
    <t>GRUPO DE CABALLERÍA MECANIZADO No. 4 "JUAN DEL CORRAL"</t>
  </si>
  <si>
    <t>BATALLÓN DE INFANTERÍA No.11 "CACIQUE NUTIBARA"</t>
  </si>
  <si>
    <t>BATALLÓN DE INGENIEROS No.4 " GR. PEDRO  NEL OSPINA"</t>
  </si>
  <si>
    <t>BATALLÓN DE INSTRUCCIÓN, ENTRENAMIENTO Y REENTRENAMIENTO No.4 “FRAY MARIANO GARNICA Y DORJUELA”</t>
  </si>
  <si>
    <t>BATALLÓN DE A.S.P.C. No.4 "YARIGUIES"</t>
  </si>
  <si>
    <t>BATALLÓN DE INFANTERÍA No.3 "BATALLA DE BARBULA"</t>
  </si>
  <si>
    <t>BATALLÓN DE INFANTERÍA No.42 "BATALLA DE BOMBONÁ"</t>
  </si>
  <si>
    <t>BATALLÓN DE A.S.P.C. No.14 "CACIQUE PIPATON"</t>
  </si>
  <si>
    <t>ESTABLECIMIENTO PENITENCIARIO Y CARCELARIO EN EL BATALLÓN DE INGENIEROS No. 04 "Gn. PEDRO NEL OSPINA"</t>
  </si>
  <si>
    <t>DEMOLICIÓN DE CONCRETO MASIVO (TODO TIPO DE ELEMENTOS ESTRUCTURALES Y NO ESTRUCTURALES EN CONCRETO. (Incluye cargue y retiro de escombros).</t>
  </si>
  <si>
    <t>M3</t>
  </si>
  <si>
    <t>DESMONTE Y REINSTALACION DE APARATOS SANITARIOS (Incluye limpieza y accesorios para su correcta instalación y funcionamiento).</t>
  </si>
  <si>
    <t>DESMONTE PUERTAS CON MARCO  (Incluye retiro de escombros).</t>
  </si>
  <si>
    <t xml:space="preserve">MANTENIMIENTO DE CUBIERTA (Incluye desmonte, reinstalación, limpieza, cargue y retiro de tejas, caballetes.  Revisión, ajuste, limpieza manual,  anticorrosivo y  pintura esmalte  para  estructura metálica) </t>
  </si>
  <si>
    <t>MANTENIMIENTO  DE  CARPINTERÍA METÁLICA - (PUERTAS Y VENTANAS) Incluye desmonte,  limpieza, remoción de pintura, lijada, reparación hasta un 15% de lamina de iguales características a la existente y soldadura de partes afectadas, aplicación de anticorrosivo,  pintura esmalte y reinstalación).</t>
  </si>
  <si>
    <t>M</t>
  </si>
  <si>
    <t>MANTENIMIENTO DE CANAL EN LAMINA GALVANIZADA (Incluye alineación, impermeabilización, limpieza, retiro de pintura existente y pintura nueva)</t>
  </si>
  <si>
    <t>MANTENIMIENTO  DE  CARPINTERÍA MADERA - Incluye desmonte,  limpieza, remoción de pintura, lijada, reparación hasta un 15% de iguales características a la existente, tintilla selladora, sellador, lijable, laca y reinstalación).</t>
  </si>
  <si>
    <t>MANTENIMIENTO GENERAL DE PISO EN PORCELANATO BLANCO. (Incluye retiro, re emboquillada, lavado y aseo general).</t>
  </si>
  <si>
    <t>DEMOLICIÓN DE GUARDAESCOBA EN MORTERO, CONCRETO O CERAMICA con alturas entre 8 y 15 cm . (Incluye, cargue y retiro de escombros).</t>
  </si>
  <si>
    <t>MANTENIMIENTO DE MAMPOSTERIA EN FACHADA INCLUYE CAMBIO DE PIEZAS DETERIORADAS, LAVADO CON HIDROFUGO, RINCE Y SELLADOR RESPECTIVO (incluye suministro, aplicación y limpieza).</t>
  </si>
  <si>
    <t>P-1</t>
  </si>
  <si>
    <t>PRELIMINARES</t>
  </si>
  <si>
    <t>P-1.24</t>
  </si>
  <si>
    <t>P-1.43</t>
  </si>
  <si>
    <t>P-1.44</t>
  </si>
  <si>
    <t>P-1.55</t>
  </si>
  <si>
    <t>P-1.71</t>
  </si>
  <si>
    <t>P-1.89</t>
  </si>
  <si>
    <t>P-1.93</t>
  </si>
  <si>
    <t>Mantenimiento de puertas y ventanas en aluminio anodizado (incluye desmonte, ajuste, revisión, limpieza, reinstalación y todos los accesorios requeridos para su correcto funcionamiento.) Según detalle.</t>
  </si>
  <si>
    <t>P-1.109</t>
  </si>
  <si>
    <t>P-1.115</t>
  </si>
  <si>
    <t>P-1.118</t>
  </si>
  <si>
    <t>P-1.131</t>
  </si>
  <si>
    <t>P-1.133</t>
  </si>
  <si>
    <t>P-1.171</t>
  </si>
  <si>
    <t>P-1.176</t>
  </si>
  <si>
    <t>P-1.277</t>
  </si>
  <si>
    <t>SUMINISTRO E INSTALACIÓN DE ACOMETIDA 4H Al THW EN CABLE 3X6THW + 6THW (N). NO INCLUYE TERMINALES NI CONDULADO.</t>
  </si>
  <si>
    <t>UND</t>
  </si>
  <si>
    <t xml:space="preserve"> INSTALACIONES ELECTRICAS</t>
  </si>
  <si>
    <t>IE-8</t>
  </si>
  <si>
    <t>SALIDA ILUMINACION EN TUBERIA CONDUIT PVC 3/4", ALAMBRE No 12 AWG Prom 3 m</t>
  </si>
  <si>
    <t>SALIDA TOMACORRIENTE NORMAL DOBLE, POLO A TIERRA, 20A,125V. NEMA 5-20R, EN TUBERIA CONDUIT PVC 3/4", ALAMBRE No 12 AWG Prom 4m</t>
  </si>
  <si>
    <t>DESMONTE GENERAL DE APARATOS ELECTRICOS A LA VISTA (Interruptores, Tomas, Ventiladores, Tableros, Cable Canaleta y Tubo a la Vista).</t>
  </si>
  <si>
    <t>IE-8.134</t>
  </si>
  <si>
    <t>IE-8.314</t>
  </si>
  <si>
    <t>IE-8.317</t>
  </si>
  <si>
    <t>IE-8.634</t>
  </si>
  <si>
    <t>AS-15</t>
  </si>
  <si>
    <t>AS-15.1</t>
  </si>
  <si>
    <t>AS-15.51</t>
  </si>
  <si>
    <t>AS-15.54</t>
  </si>
  <si>
    <t>PR-9</t>
  </si>
  <si>
    <t>PAÑETES Y RESANES</t>
  </si>
  <si>
    <t>PI-19</t>
  </si>
  <si>
    <t>PINTURA</t>
  </si>
  <si>
    <t>PI-19.23</t>
  </si>
  <si>
    <t>PINTURA ESMALTE SINTETICO MATE  3 MANOS Bajo Placa (Incluye 3 mano en pintura esmalte sintetico , steel deck y estructura en concreto filos y dilataciones).</t>
  </si>
  <si>
    <t xml:space="preserve">V-14 </t>
  </si>
  <si>
    <t xml:space="preserve"> VIDRIOS Y ESPEJOS</t>
  </si>
  <si>
    <t>DESMONTE Y REINSTALACIÓN DE ESPEJO. (Incluye limpieza y accesorios para su correcta instalación y funcionamiento). Según detalle.</t>
  </si>
  <si>
    <t>V-14.19</t>
  </si>
  <si>
    <t xml:space="preserve">PA-12  </t>
  </si>
  <si>
    <t>PISOS - ACABADOS</t>
  </si>
  <si>
    <t>ENCHAPES Y ACCESORIOS</t>
  </si>
  <si>
    <t xml:space="preserve">E-13  </t>
  </si>
  <si>
    <t>E.13.3</t>
  </si>
  <si>
    <t>E-13.102</t>
  </si>
  <si>
    <t>CERAMICA PARED según diseño (Incluye boquilla color y win.)</t>
  </si>
  <si>
    <t>SUMINISTRO E INSTALACIÓN DE CERAMICA según diseño, Incluye pega, boquilla y todos los elementos necesarios para su correcta instalación</t>
  </si>
  <si>
    <t>SUMINISTRO E INSTALACIÓN DE PORCELANATO según diseño, Incluye pega, boquilla y todos los elementos necesarios para su correcta instalación</t>
  </si>
  <si>
    <t>APARATOS SANITARIOS</t>
  </si>
  <si>
    <t>DIM24</t>
  </si>
  <si>
    <t>BAACA4</t>
  </si>
  <si>
    <t>DM27</t>
  </si>
  <si>
    <t>La Central Administrativa y Contable de Medellin tiene como Misión, concentrar la función administrativa de las unidades Centralizadas a través de la ordenación del gasto, la ejecución de la cadena presupuestal y los procesos contractuales, contables, tesorería y control de inventarios, inherentes a la operación y funcionamiento de las unidades dependientes administrativamente, dentro del marco normativo vigente, bajo premisas de mejora continua a través de una centralización competitiva y efectiva.</t>
  </si>
  <si>
    <t>No.</t>
  </si>
  <si>
    <t xml:space="preserve">NUMERO DE INVETARIO </t>
  </si>
  <si>
    <t>ACTIVO FIJO</t>
  </si>
  <si>
    <t>CENTRO DE COSTO</t>
  </si>
  <si>
    <t>NOMBRE DEL INMUEBLE</t>
  </si>
  <si>
    <t>DESMONTE MURO EN DRY WALL   (Incluye cargue y retiro de material desmontado).</t>
  </si>
  <si>
    <t>P-1.49</t>
  </si>
  <si>
    <t>P-1.16</t>
  </si>
  <si>
    <t>P-1.79</t>
  </si>
  <si>
    <t>RETIRO DE CAPAS DE PINTURA DETERIORADA POR HUMEDAD (raspado y lijado)</t>
  </si>
  <si>
    <t>P-1.97</t>
  </si>
  <si>
    <t>MANTENIMIENTO DE RED SANITARIA (Incluye: Tubo y accesorios).</t>
  </si>
  <si>
    <t>3M2H00035</t>
  </si>
  <si>
    <t>8004030000000000000405185</t>
  </si>
  <si>
    <t>ALOJAMIENTO DE TROPA, BASPC4</t>
  </si>
  <si>
    <t>8004030000000000000405621</t>
  </si>
  <si>
    <t>164000000761</t>
  </si>
  <si>
    <t>TERRENO - BATALLON DE INF  No. 11 CACIQU. NUTIBARA</t>
  </si>
  <si>
    <t>8004030000000000001515796</t>
  </si>
  <si>
    <t>160500000051</t>
  </si>
  <si>
    <t>3M2H160551</t>
  </si>
  <si>
    <t>DEPOSITOS INTENDENCIA, ARMAMENTO</t>
  </si>
  <si>
    <t>8004030000000000001515823</t>
  </si>
  <si>
    <t>164000000525</t>
  </si>
  <si>
    <t>POLVORIN   CONT 1239+1234/2009 JEING</t>
  </si>
  <si>
    <t>8004030000000000001710555</t>
  </si>
  <si>
    <t>164000000653</t>
  </si>
  <si>
    <t>RANCHO DE TROPA BINUT</t>
  </si>
  <si>
    <t>8004030000000000001515812</t>
  </si>
  <si>
    <t>164000000514</t>
  </si>
  <si>
    <t>TIENDA DEL SOLDADO</t>
  </si>
  <si>
    <t>8004030000000000001515813</t>
  </si>
  <si>
    <t>164000000515</t>
  </si>
  <si>
    <t>FONDA PAISA</t>
  </si>
  <si>
    <t>8004030000000000001515814</t>
  </si>
  <si>
    <t>164000000516</t>
  </si>
  <si>
    <t>ALOJAMIENTO MIXTO OFICIALES/SUBOFCIALES</t>
  </si>
  <si>
    <t>8004030000000000001515800</t>
  </si>
  <si>
    <t>164000000806</t>
  </si>
  <si>
    <t>ALOJAMIENTO DE SUBOFICIALES BINUT</t>
  </si>
  <si>
    <t>8004030000000000001515802</t>
  </si>
  <si>
    <t>164000000807</t>
  </si>
  <si>
    <t>ALOJAMIENTO DE GUARDIA BINUT</t>
  </si>
  <si>
    <t>8004030000000000001515803</t>
  </si>
  <si>
    <t>164000000808</t>
  </si>
  <si>
    <t>ALOJAMIENTO SOLDADOS (2 PISOS)</t>
  </si>
  <si>
    <t>8004030000000000001515804</t>
  </si>
  <si>
    <t>164000000809</t>
  </si>
  <si>
    <t>ALOJAMIENTO DE TROPA BINUT</t>
  </si>
  <si>
    <t>8004030000000000001515799</t>
  </si>
  <si>
    <t>164000000810</t>
  </si>
  <si>
    <t>CASA PRINCIPAL BINUT</t>
  </si>
  <si>
    <t>8004030000000000001515806</t>
  </si>
  <si>
    <t>164000000508</t>
  </si>
  <si>
    <t>PIEZA DETENIDOS</t>
  </si>
  <si>
    <t>8004030000000000001515805</t>
  </si>
  <si>
    <t>164000000507</t>
  </si>
  <si>
    <t>PANADERIA</t>
  </si>
  <si>
    <t>8004030000000000001515810</t>
  </si>
  <si>
    <t>164000000512</t>
  </si>
  <si>
    <t>GUARDIA BINUT</t>
  </si>
  <si>
    <t>8004030000000000001515816</t>
  </si>
  <si>
    <t>164000000518</t>
  </si>
  <si>
    <t>TARIMA PLAZA DE ARMAS</t>
  </si>
  <si>
    <t>8004030000000000001515818</t>
  </si>
  <si>
    <t>164000000520</t>
  </si>
  <si>
    <t>DISPENSARIO MEDICO BINUT</t>
  </si>
  <si>
    <t>8004030000000000001515815</t>
  </si>
  <si>
    <t>164000000517</t>
  </si>
  <si>
    <t>COMANDO BINUT</t>
  </si>
  <si>
    <t>8004030000000000001515798</t>
  </si>
  <si>
    <t>164000000500</t>
  </si>
  <si>
    <t>CAPILLA MADRE LAURA UPEGUI</t>
  </si>
  <si>
    <t>8004030000000000001515801</t>
  </si>
  <si>
    <t>164000000503</t>
  </si>
  <si>
    <t>PLACA PLAZA DE ARMAS</t>
  </si>
  <si>
    <t>8004030000000000001515825</t>
  </si>
  <si>
    <t>164000000527</t>
  </si>
  <si>
    <t>TALLERES SASTRERIA,ZAPATERIA, PELUQUERIA,TTES</t>
  </si>
  <si>
    <t>8004030000000000001515811</t>
  </si>
  <si>
    <t>164000000655</t>
  </si>
  <si>
    <t>CUBIERTA SECCION TRANSPORTES</t>
  </si>
  <si>
    <t>8004030000000000001515822</t>
  </si>
  <si>
    <t>164000000654</t>
  </si>
  <si>
    <t>8004030000000000000405698</t>
  </si>
  <si>
    <t>3M2H05025</t>
  </si>
  <si>
    <t>3M2H010561</t>
  </si>
  <si>
    <t>164000000608</t>
  </si>
  <si>
    <t>3M2H13105</t>
  </si>
  <si>
    <t>164000000612</t>
  </si>
  <si>
    <t>CABAÑAS CUADROS, BITER4</t>
  </si>
  <si>
    <t>8004030000000000001728302</t>
  </si>
  <si>
    <t>164000000805</t>
  </si>
  <si>
    <t>BR04</t>
  </si>
  <si>
    <t>8004030000000000000379967</t>
  </si>
  <si>
    <t>"ALOJAMIENTO DE TROPA EN ""U"" BICAB"</t>
  </si>
  <si>
    <t>8004030000000000001267954</t>
  </si>
  <si>
    <t>164000000904</t>
  </si>
  <si>
    <t>3M2H196167</t>
  </si>
  <si>
    <t>ALOJAMIENTO CP. I/R BICAB</t>
  </si>
  <si>
    <t>8004030000000000001267956</t>
  </si>
  <si>
    <t>164000000905</t>
  </si>
  <si>
    <t>3M2H206030</t>
  </si>
  <si>
    <t>TIENDA DEL SOLDADO, BIBOM</t>
  </si>
  <si>
    <t>8004030000000000001267947</t>
  </si>
  <si>
    <t>164000000897</t>
  </si>
  <si>
    <t>8004030000000000001267890</t>
  </si>
  <si>
    <t>164000000855</t>
  </si>
  <si>
    <t>RECINTO DE LA GUARDIA, BIBOM</t>
  </si>
  <si>
    <t>8004030000000000001267940</t>
  </si>
  <si>
    <t>164000000893</t>
  </si>
  <si>
    <t>8004030000000000001267922</t>
  </si>
  <si>
    <t>164000000877</t>
  </si>
  <si>
    <t>ALOJAMIENTO GUARDIA,  BIBOM</t>
  </si>
  <si>
    <t>8004030000000000001267891</t>
  </si>
  <si>
    <t>164000000856</t>
  </si>
  <si>
    <t>EDIFICIO COMANDO, BIBOM</t>
  </si>
  <si>
    <t>8004030000000000001267912</t>
  </si>
  <si>
    <t>164000000870</t>
  </si>
  <si>
    <t>SALA DE GUERRA, BIBOM</t>
  </si>
  <si>
    <t>8004030000000000002359406</t>
  </si>
  <si>
    <t>164000001029</t>
  </si>
  <si>
    <t>BIBAR3</t>
  </si>
  <si>
    <t>3M2H193163</t>
  </si>
  <si>
    <t>ALOJAMIENTO DE TROPA (CACAOTERA) , BIBAR</t>
  </si>
  <si>
    <t>8004030000000000001244745</t>
  </si>
  <si>
    <t>164000000976</t>
  </si>
  <si>
    <t>RANCHO DE TROPA, BIBAR</t>
  </si>
  <si>
    <t>8004030000000000001244748</t>
  </si>
  <si>
    <t>164000000977</t>
  </si>
  <si>
    <t>3M2H206496</t>
  </si>
  <si>
    <t>ALOJAMIENTO ASPC, BASPC14</t>
  </si>
  <si>
    <t>8004030000000000001308544</t>
  </si>
  <si>
    <t>164000000962</t>
  </si>
  <si>
    <t>UNIDADES BR14</t>
  </si>
  <si>
    <t>UNIDADES BR04</t>
  </si>
  <si>
    <t>UNIDAD EJEBE</t>
  </si>
  <si>
    <t>COMANDO ANTIGUO HOTEL MAGDALENA BR14</t>
  </si>
  <si>
    <t>8004030000000000002593802</t>
  </si>
  <si>
    <t>164000001107</t>
  </si>
  <si>
    <t>8004030000000000001267869</t>
  </si>
  <si>
    <t>164000001109</t>
  </si>
  <si>
    <t>EDIFICIO AUDITORIO BR14</t>
  </si>
  <si>
    <t>8004030000000000001267877</t>
  </si>
  <si>
    <t>164000000847</t>
  </si>
  <si>
    <t>BASPC4</t>
  </si>
  <si>
    <t>BASPC14</t>
  </si>
  <si>
    <t>SUMINISTRO E INSTALACIÓN DE COMBO  Color Blanco Ref. 301411001 equivalente (Incluye sanitario coton, de bajo consumo 4.8, lavamanos de pedestal avanti , griferia sencilla piscis).</t>
  </si>
  <si>
    <t>SUMINISTRO E INSTALACIÓN CONJUNTO SANITARIO Color Blanco Ref. 340021001  equivalente (Incluye sanitario, tapa, tanque, grifería, accesorios de conexión e instalación.)</t>
  </si>
  <si>
    <t xml:space="preserve">SUMINISTRO E INSTALACIÓN DE GRIFERIA ANTIVANDALICA UA, valvula para Orinal de Empotrar Push UA E.P. REF. 703020001, </t>
  </si>
  <si>
    <t>SUMINISTRO E INSTALACIÓN DE ORINAL ARRECIFE ENTRADA SUPERIOR BLANCO. Incluye VALVULA ANTIVANDALICA push para Orinal leed con entrada horizontal para instalación pared, importada  equivalente. Ref. 4-AA-00908306 + Accesorios de conexión, Ref. 4-AA-TCDO-1. Accesorios y acabados o equivalente.</t>
  </si>
  <si>
    <t>GGORI</t>
  </si>
  <si>
    <t xml:space="preserve">BIPEB </t>
  </si>
  <si>
    <t>BAIMI</t>
  </si>
  <si>
    <t xml:space="preserve">Ciudad: </t>
  </si>
  <si>
    <t xml:space="preserve">Departamento: </t>
  </si>
  <si>
    <t xml:space="preserve">Fecha: </t>
  </si>
  <si>
    <t>1. SITUACIÓN:</t>
  </si>
  <si>
    <t>RECURSO</t>
  </si>
  <si>
    <t>10 - CSF</t>
  </si>
  <si>
    <t>A-02-02-02-005-004</t>
  </si>
  <si>
    <t>BLOQUE DE OFICINAS BASPC 4</t>
  </si>
  <si>
    <t>8004030000000000002471956</t>
  </si>
  <si>
    <t>8004030000000000000405722</t>
  </si>
  <si>
    <t>8004030000000000002645201</t>
  </si>
  <si>
    <t>8004030000000000000405164</t>
  </si>
  <si>
    <t>TERRENO - SANTA ELENA LA CIUDAD</t>
  </si>
  <si>
    <t>CABAÑA</t>
  </si>
  <si>
    <t>PLACA EN CONCRETO CANCHA DE MICRO BINUT</t>
  </si>
  <si>
    <t>BUNKERS PARA MORTERO BINUT</t>
  </si>
  <si>
    <t>GARITA PARA CENTINELA  BINUT</t>
  </si>
  <si>
    <t>BAHIA DE INSTRUCCION BINUT</t>
  </si>
  <si>
    <t>CANIL BINUT</t>
  </si>
  <si>
    <t>RED HIDRAULICA Y SANITARIA BINUT</t>
  </si>
  <si>
    <t>8004030000000000001515797</t>
  </si>
  <si>
    <t>8004030000000000001515809</t>
  </si>
  <si>
    <t>8004030000000000001515824</t>
  </si>
  <si>
    <t>8004030000000000001515817</t>
  </si>
  <si>
    <t>8004030000000000001924884</t>
  </si>
  <si>
    <t>8004030000000000001924885</t>
  </si>
  <si>
    <t>8004030000000000001924886</t>
  </si>
  <si>
    <t>8004030000000000001924887</t>
  </si>
  <si>
    <t>8004030000000000001924888</t>
  </si>
  <si>
    <t>8004030000000000001924889</t>
  </si>
  <si>
    <t>8004030000000000001924890</t>
  </si>
  <si>
    <t>8004030000000000001924891</t>
  </si>
  <si>
    <t>8004030000000000001924897</t>
  </si>
  <si>
    <t>8004030000000000001924898</t>
  </si>
  <si>
    <t>8004030000000000001924899</t>
  </si>
  <si>
    <t>8004030000000000001515827</t>
  </si>
  <si>
    <t>160500000052</t>
  </si>
  <si>
    <t>164000000511</t>
  </si>
  <si>
    <t>164000000526</t>
  </si>
  <si>
    <t>164000000634</t>
  </si>
  <si>
    <t>164000000635</t>
  </si>
  <si>
    <t>164000000636</t>
  </si>
  <si>
    <t>164000000637</t>
  </si>
  <si>
    <t>164000000638</t>
  </si>
  <si>
    <t>164000000639</t>
  </si>
  <si>
    <t>164000000640</t>
  </si>
  <si>
    <t>164000000641</t>
  </si>
  <si>
    <t>164000000642</t>
  </si>
  <si>
    <t>164000000643</t>
  </si>
  <si>
    <t>164000000644</t>
  </si>
  <si>
    <t>164000000645</t>
  </si>
  <si>
    <t>165000000055</t>
  </si>
  <si>
    <t>TANQUE ALMACENAMIENTO DE AGUA</t>
  </si>
  <si>
    <t>ALOJAMIENTO TIPO B</t>
  </si>
  <si>
    <t>BATERIAS DE BAÑOS FURED</t>
  </si>
  <si>
    <t>8004030000000000000676153</t>
  </si>
  <si>
    <t>8004030000000000000676154</t>
  </si>
  <si>
    <t>8004030000000000000676155</t>
  </si>
  <si>
    <t>8004030000000000000676156</t>
  </si>
  <si>
    <t>8004030000000000000676158</t>
  </si>
  <si>
    <t>164000000426</t>
  </si>
  <si>
    <t>164000000427</t>
  </si>
  <si>
    <t>164000000428</t>
  </si>
  <si>
    <t>164000000429</t>
  </si>
  <si>
    <t>164000000430</t>
  </si>
  <si>
    <t>3M2H08045</t>
  </si>
  <si>
    <t>BIPEB</t>
  </si>
  <si>
    <t>3.3. Relaciones Bienes y Servicios a adquirir</t>
  </si>
  <si>
    <t xml:space="preserve">PINTURA TIPO ESMALTE EXTERNA CONTENEDORES, INCLUYE SOLDADURAS ARREGLO DE SECTORES EN MAL ESTADO </t>
  </si>
  <si>
    <t>SUMINISTRO E INSTALACION GUARDAESCOBA PORCELANATO SEGÚN DISEÑO h= 10 cm (INCLUYE BOQUILLA Y MORTERO DE PEGA</t>
  </si>
  <si>
    <t>DIRECCION UNIDAD</t>
  </si>
  <si>
    <t>Calle 50 No. 76-126 Barrio Los Colores Medellin, Antioquia.</t>
  </si>
  <si>
    <t>Calle 45 No 18-85 Barrio Buenos Aires  Medellin, Antioquia.</t>
  </si>
  <si>
    <t>CALLE 66 E ° 39-84 Barrio Villa Hermosa</t>
  </si>
  <si>
    <t>CRA 70 N° 1 – 50 Belén las playas Medellin, Antioquia.</t>
  </si>
  <si>
    <t>KILOMETRO UNO VIA ANDES MEDELLIN BARRIO LAS COLONIAS</t>
  </si>
  <si>
    <t>Avenida 30 Diagonal  59 -315 Barrio Niquia -Bello -Antioquia</t>
  </si>
  <si>
    <t>KILOMETRO 3 VIA SAN JOSE DE CUERQUIA - YARUMAL ANTIOQUIA</t>
  </si>
  <si>
    <t>Vereda la playa  Corregimiento  Garrido Kilometro  32  Autopista Medellin Bogota.almacen de intendencia</t>
  </si>
  <si>
    <t>Calle 50 Carrra 4 Esquina Puerto Berrio - Antioquia - BASPC 14</t>
  </si>
  <si>
    <t>Vereda Ermitaño - Puerto Boyacá Boyacá</t>
  </si>
  <si>
    <t>Vereda las Flórez, Puerto Berrio Antioquia</t>
  </si>
  <si>
    <t>Vereda Camtimplora Puerto Olaya Santander</t>
  </si>
  <si>
    <t>Calle 50 Carrera 4 Esquina Puerto Berrio - Antioquia - BASPC 14</t>
  </si>
  <si>
    <t>BITER14</t>
  </si>
  <si>
    <t>3.3.1. Especificaciones Técnicas Adicionales</t>
  </si>
  <si>
    <t>3.5.</t>
  </si>
  <si>
    <t xml:space="preserve">7. </t>
  </si>
  <si>
    <r>
      <rPr>
        <b/>
        <sz val="12"/>
        <rFont val="Arial"/>
        <family val="2"/>
      </rPr>
      <t>Comunicación Directa a través del Plan de Inversión:</t>
    </r>
    <r>
      <rPr>
        <sz val="12"/>
        <rFont val="Arial"/>
        <family val="2"/>
      </rPr>
      <t xml:space="preserve">
La comunicación entre las unidades beneficiarias y el supervisor del contrato se establecerá de manera directa, materializándose a través del detallado Plan de Inversión de la partida. Este documento será el vehículo principal para la expresión de necesidades, aclaraciones, y cualquier información relevante para la correcta ejecución del contrato. La transparencia y claridad en la comunicación se fomentarán mediante este canal directo.
</t>
    </r>
    <r>
      <rPr>
        <b/>
        <sz val="12"/>
        <rFont val="Arial"/>
        <family val="2"/>
      </rPr>
      <t>Comunicación Permanente entre Supervisor y Contratista:</t>
    </r>
    <r>
      <rPr>
        <sz val="12"/>
        <rFont val="Arial"/>
        <family val="2"/>
      </rPr>
      <t xml:space="preserve">
El supervisor del contrato mantendrá una comunicación constante con el contratista para asegurar la ejecución efectiva del contrato. Se establecerán canales de comunicación regulares, reuniones programadas y reportes de avance, garantizando así una supervisión continua y la capacidad de abordar de manera oportuna cualquier inconveniente que pueda surgir durante la ejecución del contrato.
</t>
    </r>
    <r>
      <rPr>
        <b/>
        <sz val="12"/>
        <rFont val="Arial"/>
        <family val="2"/>
      </rPr>
      <t>Responsabilidad del S4 o B4 en la Elaboración del Plan de Necesidades:</t>
    </r>
    <r>
      <rPr>
        <sz val="12"/>
        <rFont val="Arial"/>
        <family val="2"/>
      </rPr>
      <t xml:space="preserve">
Las unidades beneficiarias, a través del S4 o B4, serán responsables de la correcta elaboración del Plan de Necesidades. Al suscribir dicho plan, se certifica que los activos fijos identificados corresponden a aquellos que se encuentran en servicio operativo. Este enfoque asegura la alineación precisa entre las necesidades reales de las unidades y la asignación de recursos, evitando posibles desviaciones y optimizando la eficiencia en el uso de los fondos presupuestarios.
</t>
    </r>
    <r>
      <rPr>
        <b/>
        <sz val="12"/>
        <rFont val="Arial"/>
        <family val="2"/>
      </rPr>
      <t xml:space="preserve">Certificación de Activos y Adecuación a Montos Presupuestales:
</t>
    </r>
    <r>
      <rPr>
        <sz val="12"/>
        <rFont val="Arial"/>
        <family val="2"/>
      </rPr>
      <t>La unidad beneficiaria, al suscribir el plan, certifica la operatividad de los activos y garantiza que la descripción y elementos incluidos en el mismo atienden a las necesidades reales de los vehículos de la unidad. Además, se compromete a respetar los montos presupuestales establecidos, asegurando una gestión financiera responsable y transparente. Esta certificación es esencial para respaldar la adecuada ejecución del contrato y la utilización eficiente de los recursos asignados.</t>
    </r>
  </si>
  <si>
    <t>BATALLÓN DE INFANTERÍA N°32 "GR PEDRO JUSTO BERRIO"</t>
  </si>
  <si>
    <t>VALOR POR ARTÍCULO PRESUPUESTAL</t>
  </si>
  <si>
    <r>
      <rPr>
        <b/>
        <sz val="12"/>
        <color theme="1"/>
        <rFont val="Arial"/>
        <family val="2"/>
      </rPr>
      <t>DESCRIPCIÓN DEL BIEN Y/O EQUIPO:</t>
    </r>
    <r>
      <rPr>
        <sz val="12"/>
        <color theme="1"/>
        <rFont val="Arial"/>
        <family val="2"/>
      </rPr>
      <t xml:space="preserve">  </t>
    </r>
    <r>
      <rPr>
        <sz val="12"/>
        <color rgb="FFFF0000"/>
        <rFont val="Arial"/>
        <family val="2"/>
      </rPr>
      <t xml:space="preserve"> </t>
    </r>
    <r>
      <rPr>
        <b/>
        <sz val="12"/>
        <color rgb="FFFF0000"/>
        <rFont val="Arial"/>
        <family val="2"/>
      </rPr>
      <t xml:space="preserve"> </t>
    </r>
    <r>
      <rPr>
        <b/>
        <sz val="12"/>
        <color theme="1"/>
        <rFont val="Arial"/>
        <family val="2"/>
      </rPr>
      <t>A-02-02-02-005-004</t>
    </r>
    <r>
      <rPr>
        <sz val="12"/>
        <color rgb="FFFF0000"/>
        <rFont val="Arial"/>
        <family val="2"/>
      </rPr>
      <t xml:space="preserve"> </t>
    </r>
    <r>
      <rPr>
        <sz val="12"/>
        <color theme="1"/>
        <rFont val="Arial"/>
        <family val="2"/>
      </rPr>
      <t>SERVICIOS DE CONSTRUCION - MANTENIMIENTO DE INSTALACIONES</t>
    </r>
    <r>
      <rPr>
        <sz val="12"/>
        <color rgb="FFFF0000"/>
        <rFont val="Arial"/>
        <family val="2"/>
      </rPr>
      <t xml:space="preserve">
</t>
    </r>
    <r>
      <rPr>
        <b/>
        <sz val="12"/>
        <rFont val="Arial"/>
        <family val="2"/>
      </rPr>
      <t xml:space="preserve">No. SERIE: </t>
    </r>
    <r>
      <rPr>
        <sz val="12"/>
        <rFont val="Arial"/>
        <family val="2"/>
      </rPr>
      <t>NO APLICA</t>
    </r>
    <r>
      <rPr>
        <b/>
        <sz val="12"/>
        <rFont val="Arial"/>
        <family val="2"/>
      </rPr>
      <t xml:space="preserve">
P</t>
    </r>
    <r>
      <rPr>
        <b/>
        <sz val="12"/>
        <color theme="1"/>
        <rFont val="Arial"/>
        <family val="2"/>
      </rPr>
      <t xml:space="preserve">LACA MILITAR: </t>
    </r>
    <r>
      <rPr>
        <sz val="12"/>
        <color theme="1"/>
        <rFont val="Arial"/>
        <family val="2"/>
      </rPr>
      <t>NO APLICA</t>
    </r>
    <r>
      <rPr>
        <b/>
        <sz val="12"/>
        <rFont val="Arial"/>
        <family val="2"/>
      </rPr>
      <t xml:space="preserve">
PLACA CIVIL: </t>
    </r>
    <r>
      <rPr>
        <sz val="12"/>
        <color theme="1"/>
        <rFont val="Arial"/>
        <family val="2"/>
      </rPr>
      <t>NO APLICA</t>
    </r>
    <r>
      <rPr>
        <b/>
        <sz val="12"/>
        <color theme="1"/>
        <rFont val="Arial"/>
        <family val="2"/>
      </rPr>
      <t xml:space="preserve">
IDENTIFICACION DEL ACTIVO FIJO</t>
    </r>
    <r>
      <rPr>
        <sz val="12"/>
        <color theme="1"/>
        <rFont val="Arial"/>
        <family val="2"/>
      </rPr>
      <t xml:space="preserve">: DE ACUERDO A CUADRO ANEXO
</t>
    </r>
    <r>
      <rPr>
        <b/>
        <sz val="12"/>
        <color theme="1"/>
        <rFont val="Arial"/>
        <family val="2"/>
      </rPr>
      <t>NUMERO DEL ACTIVO FIJO:</t>
    </r>
    <r>
      <rPr>
        <sz val="12"/>
        <color theme="1"/>
        <rFont val="Arial"/>
        <family val="2"/>
      </rPr>
      <t xml:space="preserve"> DE ACUERDO A CUADRO ANEXO
</t>
    </r>
    <r>
      <rPr>
        <b/>
        <sz val="12"/>
        <color theme="1"/>
        <rFont val="Arial"/>
        <family val="2"/>
      </rPr>
      <t xml:space="preserve">CENTRO DE COSTOS: </t>
    </r>
    <r>
      <rPr>
        <sz val="12"/>
        <color theme="1"/>
        <rFont val="Arial"/>
        <family val="2"/>
      </rPr>
      <t>DE ACUERDO A CUADRO ANEXO</t>
    </r>
  </si>
  <si>
    <t xml:space="preserve">NECESIDAD </t>
  </si>
  <si>
    <t>BATALLON PEDRO JUSTO BERRI</t>
  </si>
  <si>
    <r>
      <t>Pág.</t>
    </r>
    <r>
      <rPr>
        <sz val="12"/>
        <color theme="1"/>
        <rFont val="Arial"/>
        <family val="2"/>
      </rPr>
      <t xml:space="preserve"> 1 de 1</t>
    </r>
  </si>
  <si>
    <r>
      <t>Código</t>
    </r>
    <r>
      <rPr>
        <sz val="12"/>
        <color theme="1"/>
        <rFont val="Arial"/>
        <family val="2"/>
      </rPr>
      <t>: FO-JEMGF-COADE-1997</t>
    </r>
  </si>
  <si>
    <r>
      <t>Versión:</t>
    </r>
    <r>
      <rPr>
        <sz val="12"/>
        <color theme="1"/>
        <rFont val="Arial"/>
        <family val="2"/>
      </rPr>
      <t xml:space="preserve"> 0</t>
    </r>
  </si>
  <si>
    <r>
      <t xml:space="preserve">Fecha de emisión: </t>
    </r>
    <r>
      <rPr>
        <sz val="12"/>
        <color theme="1"/>
        <rFont val="Arial"/>
        <family val="2"/>
      </rPr>
      <t>2024-01-10</t>
    </r>
  </si>
  <si>
    <r>
      <rPr>
        <b/>
        <sz val="12"/>
        <color theme="1"/>
        <rFont val="Arial"/>
        <family val="2"/>
      </rPr>
      <t>1. Bitácora Diaria de Obra:</t>
    </r>
    <r>
      <rPr>
        <sz val="12"/>
        <color theme="1"/>
        <rFont val="Arial"/>
        <family val="2"/>
      </rPr>
      <t xml:space="preserve">
El contratista se compromete a llevar una bitácora diaria exhaustiva que detalle paso a paso todas las actividades realizadas en la obra para cada unidad beneficiaria. Esta bitácora debe incluir información detallada sobre el progreso, los recursos utilizados y cualquier incidencia significativa. Cada entrada en la bitácora debe ser firmada tanto por el ejecutivo de la unidad beneficiaria como por el ingeniero de obra correspondiente. La firma de ambos actores confirma la precisión y veracidad de la información registrada, proporcionando un documento oficial que respalde el avance y desarrollo diario de la obra.
</t>
    </r>
    <r>
      <rPr>
        <b/>
        <sz val="12"/>
        <color theme="1"/>
        <rFont val="Arial"/>
        <family val="2"/>
      </rPr>
      <t xml:space="preserve">
2. Registro Fotográfico:
</t>
    </r>
    <r>
      <rPr>
        <sz val="12"/>
        <color theme="1"/>
        <rFont val="Arial"/>
        <family val="2"/>
      </rPr>
      <t xml:space="preserve">El contratista asume la responsabilidad de realizar un completo registro fotográfico que abarque las etapas clave del proyecto en cada unidad beneficiaria. Este registro debe incluir imágenes del estado inicial (antes), el proceso de ejecución (durante) y el resultado final (después) de la obra. Además, el contratista deberá identificar y documentar de manera específica los activos fijos intervenidos en cada etapa del proyecto. Estas fotografías servirán como herramienta de control de calidad, permitiendo una evaluación visual del progreso y la conformidad con los estándares establecidos en el contrato.
</t>
    </r>
    <r>
      <rPr>
        <b/>
        <sz val="12"/>
        <color theme="1"/>
        <rFont val="Arial"/>
        <family val="2"/>
      </rPr>
      <t>3. Constancia de Recibo de Unidad Beneficiaria:</t>
    </r>
    <r>
      <rPr>
        <sz val="12"/>
        <color theme="1"/>
        <rFont val="Arial"/>
        <family val="2"/>
      </rPr>
      <t xml:space="preserve">
El contratista deberá suscribir junto con el ejecutivo de la unidad beneficiaria un documento formal que detalle las actividades realizadas en dicha unidad. Esta constancia de recibo debe incluir un desglose detallado de las tareas ejecutadas, los materiales utilizados y cualquier observación pertinente. La firma conjunta del contratista y el ejecutivo de la unidad beneficiaria certifica la conformidad con las especificaciones acordadas en el contrato y confirma la entrega satisfactoria de los trabajos realizados. Este documento servirá como evidencia tangible de la finalización exitosa de las actividades en cada unidad beneficiaria y respaldará cualquier proceso de revisión posterior al proyecto.</t>
    </r>
  </si>
  <si>
    <t>Medellin</t>
  </si>
  <si>
    <t>Antioquia</t>
  </si>
  <si>
    <t xml:space="preserve">MANTENIMIENTO CIELO RASO (Incluye resanes en estuco, 1 mano en pintura tipo 2 y una mano en pintura tipo 1, filos y dilataciones). </t>
  </si>
  <si>
    <t>DESMONTE DE IMPERMEABILIZACIÓN MANTO ASFALTICO (Incluye retiro de mantos cargue y retiro  de escombros).</t>
  </si>
  <si>
    <t>IMPERMEABILIZACION Tipo Manto Morter Plas AL-80 de 3.5 mm con foil de aluminio o equivalente. INCLUYE MORTERO AFINADO PENDIENTADO 1:4 (Canales y/o cubiertas planas, incluye media cañas, remates,)</t>
  </si>
  <si>
    <t>DESMONTE CIELO RASO  (Incluye cargue y retiro de material desmontado).</t>
  </si>
  <si>
    <t>DESMONTE DE CABALLETE DE CUBIERTA - todo tipo de caballete (incluye cargue y retiro de material desmontado).</t>
  </si>
  <si>
    <t>SUMINISTRO E INSTALACIÓN DE ESPEJO   4 mm. Biselado y Pulido cuatro lados. (Suministro e instalación incluyendo los elementos de fijación al muro).</t>
  </si>
  <si>
    <t xml:space="preserve">SUMINISTRO E INSTALACIÓN DE LUMINARIA TIPO PANEL LED DE 60X60 cm, Potencia 45 W, Temperatura de Color 6000K o similar, LED Tipo 2835, Flujo Luminoso 4000Lm (±10%), Angulo 110°, Voltaje 100/277 VAC, Driver 0-10V, FP&gt;0.90, Horas de Vida Útil 50.000 Horas, Garantía de 5 años o superior, La luminaria deberá ser avalada por la interventoría y cumplir con las especificaciones de diseño realizado por el COING. INCLUYE ACCESORIOS DE FIJACIÓN Y TODO LO NECESARIO PARA SU CORRECTO FUNCIONAMIENTO. </t>
  </si>
  <si>
    <t>SUMINISTRO, INSTALACIÓN Y PUESTA EN FUNCIONAMIENTO DELUMINARIA BALA LED DE 8" DE 18 W, Temperatura de color 4000 K o similar, Flujo luminoso 1.170 lm o superior, Garantía de fábrica 5 años o superior, Horas de vida útil 36.000 Hrs o superior, En calidad Sylvania REF: P24338-33 similar o de características técnicas superiores, La luminaria deberá ser avalada por la interventoría y cumplir con las especificaciones de diseño realizado por la entidad. INCLUYE TODO LO NECESARIO PARA SU CORRECTO FUNCIONAMIENTO.</t>
  </si>
  <si>
    <t>DEMOLICIÓN ENCHAPE DE PISOS O PARED espesor entre = 0.05m y 0.10m (Incluye cargue y retiro de escombros).</t>
  </si>
  <si>
    <t>PUNTO DESAGUE PVC   2" Aparatos sanitarios y desagües  (Incluye accesorios, yee y codo).</t>
  </si>
  <si>
    <t>CANAL EN PVC Referencia AMAZONA Tipo PAVCO o equivalente (Suministro e instalación + anclaje a muro + sikaflex 1A)</t>
  </si>
  <si>
    <t>CIELO RASO SUSPENDIDO PVC JUNTA PERDIDA (Perfileria metálica, Cal .24-26,  estructura cada 50 cm).</t>
  </si>
  <si>
    <t>SUMINISTRO E INSTACIÓN TEJA TERMOACUSTICA  , ancho total=0.88 m. Espesor del acero=0.35 mm. o equivalente según diseño color verde, azul o rojo. (Incluye instalación y el suministro de todos los accesorios requeridos para el correcto montaje.)</t>
  </si>
  <si>
    <t>GRANIPLAS (esgrafiado) Fachadas - Colores Institucionales-(Colores Pastel) ( Incluye filos y dilataciones)</t>
  </si>
  <si>
    <t>FLANCHE EN LAMINA GALVANIZADA Cal .20 d/ 0.30 m. (Suministro e instalación con wash primer + esmalte + anclaje a muro + sikaflex 1A)</t>
  </si>
  <si>
    <t>SUMINISTRO E INSTALACIÓN DE TEJA TIPO ETERNIT Y/O EQUIVALENTE 100% libre de asbesto. (Incluye gancho de fijación, accesorios y pintura acrílica para exteriores color institucional, pintura acrílica interior color blanco).</t>
  </si>
  <si>
    <t>SUMINISTRO E INSTALACIÓN DE CABALLETE TIPO ETERNIT Y/O EQUIVALENTE 100% libre de asbesto. (Incluye accesorios de fijación e instalación,  y pintura acrílica para exteriores color institucional).</t>
  </si>
  <si>
    <t>CIELO RASO FIBROCEMENTO 6 mm. SUPERBOARD SUSPENDIDO JUNTA PERDIDA (Perfileria Cal. 24) Incluye tres (3) manos de pintura</t>
  </si>
  <si>
    <t>TAPA PARA CIELO RASO FIBROCEMENTO 6 mm. SUPERBOARD SUSPENDIDO JUNTA PERDIDA (Perfileria Cal. 24) Incluye tres (3) manos de pintura</t>
  </si>
  <si>
    <t>LLAVE TERMINAL MANGUERA 1/2"  (Suministro e instalación).</t>
  </si>
  <si>
    <t>CIELO RASO SUSPENDIDO DRYWALL JUNTA PERDIDA (Perfileria metálica Cal. 24-26, estructura cada 40 cm) Incluye tres (3) manos de pintura.</t>
  </si>
  <si>
    <t>IE-8.389</t>
  </si>
  <si>
    <t>IE-8.293</t>
  </si>
  <si>
    <t>IE-8.1008</t>
  </si>
  <si>
    <t>CB-10.7</t>
  </si>
  <si>
    <t>CUBIERTAS</t>
  </si>
  <si>
    <t xml:space="preserve">CB-10  </t>
  </si>
  <si>
    <t>CB-10.9</t>
  </si>
  <si>
    <t>CR-11.43</t>
  </si>
  <si>
    <t xml:space="preserve">CR-11  </t>
  </si>
  <si>
    <t>CIELORASOS</t>
  </si>
  <si>
    <t>S-3.20</t>
  </si>
  <si>
    <t>H-7.21</t>
  </si>
  <si>
    <t>CB-10.59</t>
  </si>
  <si>
    <t>S-3.499</t>
  </si>
  <si>
    <t>E-13.49</t>
  </si>
  <si>
    <t>AS-15.38</t>
  </si>
  <si>
    <t>AS-15.39</t>
  </si>
  <si>
    <t>M-6.24</t>
  </si>
  <si>
    <t>MA-16.3</t>
  </si>
  <si>
    <t>CR-11.5</t>
  </si>
  <si>
    <t>CR-11.1</t>
  </si>
  <si>
    <t>CB-10.20</t>
  </si>
  <si>
    <t>CB-10.35</t>
  </si>
  <si>
    <t>ME-17.37</t>
  </si>
  <si>
    <t>CB-10.148</t>
  </si>
  <si>
    <t>PA-12.24</t>
  </si>
  <si>
    <t>V-14.2</t>
  </si>
  <si>
    <t>PI-19.14</t>
  </si>
  <si>
    <t>P-1.63</t>
  </si>
  <si>
    <t>P-1.48</t>
  </si>
  <si>
    <t>P-1.355</t>
  </si>
  <si>
    <t>P-1.27</t>
  </si>
  <si>
    <t>CB-10.12</t>
  </si>
  <si>
    <t>PI-19.10</t>
  </si>
  <si>
    <t>ME-17.28</t>
  </si>
  <si>
    <t>CARPINTERÍA METALICA Y EN ALUMINIO</t>
  </si>
  <si>
    <t xml:space="preserve">ME-17  </t>
  </si>
  <si>
    <t>MA-16</t>
  </si>
  <si>
    <t xml:space="preserve">  MAMPOSTERÍA</t>
  </si>
  <si>
    <t>M-6</t>
  </si>
  <si>
    <t>DESAGUES E INSTALACIONES SANITARIAS</t>
  </si>
  <si>
    <t xml:space="preserve">S-3  </t>
  </si>
  <si>
    <t xml:space="preserve"> INSTALACIONES HIDRÁULICAS</t>
  </si>
  <si>
    <t xml:space="preserve">H-7 </t>
  </si>
  <si>
    <t>El tiempo de ejecución del presente proceso será hasta el 28 de noviembre de 2025.</t>
  </si>
  <si>
    <t>Sargento Viceprimero JOEL ANDRES PEREZ GONZALEZ</t>
  </si>
  <si>
    <t>Directiva Estructural de Logística - Directiva Permanente de Adquisición de Bienes y Servicios No. 00194/2017</t>
  </si>
  <si>
    <t>Ley 87 de 1993 Sistema de Control Interna y Sus Modificaciones</t>
  </si>
  <si>
    <t xml:space="preserve"> Ley 80 de 1993 "Por la cual se expide el Estatuto General de Contratación de la Administración Pública".</t>
  </si>
  <si>
    <t>Ley 819 de 2003 "Por la cual se dictan normas orgánicas en materia de presupuesto, responsabilidad y transparencia fiscal y se dictan otras disposiciones".</t>
  </si>
  <si>
    <t>Ley 1089 de 2006 "Por medio de la cual se regula la adquisición de bienes y servicios destinados a la defensa y seguridad nacional"</t>
  </si>
  <si>
    <t>Ley 1150 de 2007 "Por medio de la cual se introducen medidas para la eficiencia y la transparencia en la Ley 80 de 1993 y se dictan otras disposiciones generales sobre la contratación con Recursos Públicos"</t>
  </si>
  <si>
    <t>Ley 1474 de 2011 "Por la cual se dictan normas orientadas a fortalecer los mecanismos de prevención, investigación y sanción de actos de corrupción y la efectividad del control de la gestión pública"</t>
  </si>
  <si>
    <t>Decreto 1082 de 2015 ""Por medio del cual se expide el decreto único reglamentario del sector Administrativo de Planeación Nacional"</t>
  </si>
  <si>
    <t>Decreto 2789/04 SIIF Nación</t>
  </si>
  <si>
    <t>NOMBRE DE UNIDAD</t>
  </si>
  <si>
    <t>TOTAL ……………………………………………………………………………………………………</t>
  </si>
  <si>
    <t>BAEEV4</t>
  </si>
  <si>
    <t>BATALLÓN POLICÍA MILITAR N° 4 "CIUDAD DE MEDELLÍN"</t>
  </si>
  <si>
    <t>BATALLÓN ESPECIAL, ENERGÉTICO Y VIAL N° 4 "BG JAIME POLANIA PUYO"</t>
  </si>
  <si>
    <t>ALOJAMIENTO DE TROPA BAEEV4</t>
  </si>
  <si>
    <t>BODEGAS BAEEV4</t>
  </si>
  <si>
    <t>CASA PRINCIPAL BAEEV4</t>
  </si>
  <si>
    <t>RANCHO DE TROPA BAEEV4</t>
  </si>
  <si>
    <t>8004030000000000002978562</t>
  </si>
  <si>
    <t>8004030000000000002978559</t>
  </si>
  <si>
    <t>8004030000000000002261459</t>
  </si>
  <si>
    <t>8004030000000000002978558</t>
  </si>
  <si>
    <t>164000001195</t>
  </si>
  <si>
    <t>164000001192</t>
  </si>
  <si>
    <t>164000001193</t>
  </si>
  <si>
    <t>164000001191</t>
  </si>
  <si>
    <t>3M2H07300</t>
  </si>
  <si>
    <t>ALOJAMIENTO DE TROPA NO. 1, BIOSP</t>
  </si>
  <si>
    <t>ALOJAMIENTO DE TROPA NO. 2,BIOSP</t>
  </si>
  <si>
    <t>PARQUE DEL SOLDADO (BR4 - DIV7),BASPC4</t>
  </si>
  <si>
    <t>RED HIDRAULICA Y SANITARIA BASPC NO. 4</t>
  </si>
  <si>
    <t>RED SANITARIA BASPC4</t>
  </si>
  <si>
    <t>COMANDO, BASPC4</t>
  </si>
  <si>
    <t>GUARDIA CUARTA BRIGADA,BASPC4</t>
  </si>
  <si>
    <t>RANCHO Y COMEDOR DE TROPA, BASPC4</t>
  </si>
  <si>
    <t>TRIBUNA CAMPO DE PARADAS, BASPC4</t>
  </si>
  <si>
    <t>8004030000000000000405900</t>
  </si>
  <si>
    <t>8004030000000000000405910</t>
  </si>
  <si>
    <t>164000000722</t>
  </si>
  <si>
    <t>164000000723</t>
  </si>
  <si>
    <t>8004030000000000002403517</t>
  </si>
  <si>
    <t>8004030000000000000382732</t>
  </si>
  <si>
    <t>8004030000000000003034267</t>
  </si>
  <si>
    <t>8004030000000000000379721</t>
  </si>
  <si>
    <t>8004030000000000000405542</t>
  </si>
  <si>
    <t>8004030000000000000405190</t>
  </si>
  <si>
    <t>8004030000000000002516005</t>
  </si>
  <si>
    <t>8004030000000000000405302</t>
  </si>
  <si>
    <t>MANTENIMIENTO DE REDES HIDRULICAS</t>
  </si>
  <si>
    <t>UNIDAD OPERATIVA MENOR Y/O MAYOR</t>
  </si>
  <si>
    <t xml:space="preserve"> PRESUPUESTO ASIGNADO </t>
  </si>
  <si>
    <t>CUARTA BRIGADA -BR04</t>
  </si>
  <si>
    <t>TOTAL PRESUPUESTO  MANTENIMIENTO DE REDES HIDRULICAS</t>
  </si>
  <si>
    <t>DESCRIPCIÓN:   SERVICIOS DE CONSTRUCCION - MANTENIMIENTO DE REDES HIDRULICAS
Identificación del Activo Fijo: OMITIDO
Número del Activo Fijo: OMITIDO</t>
  </si>
  <si>
    <t>NECESIDAD</t>
  </si>
  <si>
    <t>Mantenimiento de tuberia hidraulica presion  de 1/2", incluye suministro de tuberia certificada, accesorios de instalacion tales como uniones, codos, semicodos, tees, y demas accesorios necesarios para su correcta instalacion y  y resane del mismo.</t>
  </si>
  <si>
    <t>ML</t>
  </si>
  <si>
    <t>Mantenimiento de tuberia hidraulica presion  de 3/4",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</si>
  <si>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Mantenimiento de tuberia hidraulica presion  de 1",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</si>
  <si>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Mantenimiento de tuberia hidraulica presion  de  1  1/2" , incluye suministro de tuberia certificada, accesorios de instalacion tales como uniones, codos, semicodos, tees, y demas accesorios necesarios para su correcta instalacion y materiales como limpiador, soldadura liquida etc,  tambien incluye demolicion de pared o piso en concreto, excavacion  y resane del mismo.</t>
  </si>
  <si>
    <t>Mantenimiento de tuberia hidraulica presion  de 2", incluye suministro de tuberia certificada, accesorios de instalacion tales como uniones, codos, semicodos, tees, y demas accesorios necesarios para su correcta instalacion y materiales como limpiador, soldadura liquida etc,  tambien incluye demolicion de pared o piso en concreto, excavacion  y resane del mismo.</t>
  </si>
  <si>
    <t>Mantenimiento de tuberia hidraulica presion  de 2  1/2",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</si>
  <si>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Mantenimiento de tuberia hidraulica presion  de 3", incluye suministro de tuberia certificada, accesorios de instalacion tales como uniones, codos, semicodos, tees, y demas accesorios necesarios para su correcta instalacion y materiales como limpiador, soldadura liquida etc,  tambien incluye demolicion de pared o piso en concreto excavacion y resane del mismo.</t>
  </si>
  <si>
    <t>Mantenimiento de tuberia hidraulica presion  de 4",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</si>
  <si>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PUNTO HIDRAULICO</t>
  </si>
  <si>
    <t>Instalacion de punto hidraulico de 1/2", incluye materiales certificados, accesorios, herramientas, regata sobre piso y / o pared y resane de la misma.</t>
  </si>
  <si>
    <t>UN</t>
  </si>
  <si>
    <t>Instalacion de punto hidraulico de 3/4"", incluye materiales certificados, accesorios, herramientas, regata sobre piso y / o pared  y resane de la misma.</t>
  </si>
  <si>
    <t>Instalacion de punto hidraulico de 1", incluye materiales certificados, accesorios, herramientas, regata sobre piso y / o pared y resane de la misma.</t>
  </si>
  <si>
    <t>Instalacion de punto hidraulico de 1  1/2", incluye materiales certificados, accesorios, herramientas, regata sobre piso y / o pared, excavacion y resane de la misma.</t>
  </si>
  <si>
    <t>Instalacion de punto hidraulico de 2", incluye materiales certificados, accesorios, herramientas, regata sobre piso y / o pared, excavacion  y resane de la misma.</t>
  </si>
  <si>
    <t>Mantenimiento de tuberia sanitaria de 2",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</si>
  <si>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Mantenimiento de tuberia sanitaria de 3", incluye suministro de tuberia certificada, accesorios de instalacion tales como uniones, codos, semicodos, tees, y demas accesorios necesarios para su correcta instalacion y materiales como limpiador, soldadura liquida etc,  tambien incluye demolicion de pared o piso en concreto, excavacion y resane del mismo.</t>
  </si>
  <si>
    <t>Mantenimiento de tuberia sanitaria de 4",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</si>
  <si>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Mantenimiento de tuberia sanitaria de 6", incluye suministro de tuberia certificada, accesorios de instalacion tales como uniones, codos, semicodos, tees, y demas accesorios necesarios para su correcta instalacion y materiales como limpiador, soldadura liquida etc,  tambien incluye demolicion de pared o piso en concreto y resane del mismo.</t>
  </si>
  <si>
    <t>RED DE SUMINISTRO</t>
  </si>
  <si>
    <t>Instalacion Red de suministro presion de 1/2", incluye materiales y accesorios certificados, equipos, herramientas, regateo de piso o pared, excavacion  en concreto y resane de lamisma.</t>
  </si>
  <si>
    <t>Instalacion Red de suministro presion de 3/4", incluye materiales y accesorios certificados, equipos, herramientas, regateo de piso o pared en concreto y resane de la misma.</t>
  </si>
  <si>
    <t>Instalacion Red de suministro presion de 1", incluye materiales y accesorios certificados, equipos, herramientas, regateo de piso o pared en concreto y resane de la misma.</t>
  </si>
  <si>
    <t>Instalacion Red de suministro presion de 1/2", incluye materiales y accesorios certificados, equipos, herramientas, regateo de piso o pared en concreto, y resane de la misma.</t>
  </si>
  <si>
    <t>Instalacion Red de suministro presion de 1  1/2", incluye materiales y accesorios certificados, equipos, herramientas, regateo de piso o pared en concreto y resane de la misma.</t>
  </si>
  <si>
    <t>Instalacion Red de suministro presion de 2", incluye materiales y accesorios certificados, equipos, herramientas, regateo de piso o pared en concreto y resane de la misma.</t>
  </si>
  <si>
    <t>Instalacion Red de suministro presion de 2  1/2", incluye materiales y accesorios certificados, equipos, herramientas, regateo de piso o pared en concreto  y resane de la misma.</t>
  </si>
  <si>
    <t>Instalacion Red de suministro presion de 3", incluye materiales y accesorios certificados, equipos, herramientas, regateo de piso o pared en concreto y resane de la misma.</t>
  </si>
  <si>
    <t>LLAVE DE PASO</t>
  </si>
  <si>
    <t>Instalacion de llave de paso o llave de control metalica de 3/4", incluye accesorios, equipos, herramientas, regatas cajilla en concreto.</t>
  </si>
  <si>
    <t>Instalacion de llave de paso o llave de control metalica  de 1", incluye accesorios, equipos, herramientas, regatas cajilla en concreto, excavacion  y resanes necesarios para su instalacion.</t>
  </si>
  <si>
    <t>Instalacion de llave de paso o llave de control metalica de 1   1/2", incluye accesorios, equipos, herramientas, regatas cajilla en concreto para su instalacion.</t>
  </si>
  <si>
    <t>Instalacion de llave de paso o llave de control metalica de  2", incluye accesorios, equipos, herramientas, regatas cajilla en concreto, excavacion  y resanes necesarios para su instalacion.</t>
  </si>
  <si>
    <t>CHEQUES</t>
  </si>
  <si>
    <t xml:space="preserve">Mantenimiento de cheque metalico de 1/2", incluye cheque metalico cortina,  excavacion, accesorios, equipos y herramientas para su correcta instalacion. </t>
  </si>
  <si>
    <t>SERVICIOS</t>
  </si>
  <si>
    <t xml:space="preserve">Mantenimiento de cheque metalico de 3/4", incluye cheque metalico cortina, excavacion, accesorios, equipos y herramientas para su correcta instalacion. </t>
  </si>
  <si>
    <t>SERVICIO</t>
  </si>
  <si>
    <t xml:space="preserve">Mantenimiento de cheque metalico de 1", incluye cheque metalico cortina, excavacion, accesorios, equipos y herramientas para su correcta instalacion. </t>
  </si>
  <si>
    <t xml:space="preserve">Mantenimiento de cheque metalico de 1  1/2", incluye cheque metalico cortina, excavacion, accesorios, equipos y herramientas para su correcta instalacion. </t>
  </si>
  <si>
    <t xml:space="preserve">Mantenimiento de cheque metalico de 2", incluye cheque metalico cortina, excavacion, accesorios, equipos y herramientas para su correcta instalacion. </t>
  </si>
  <si>
    <t xml:space="preserve">Mantenimiento de cheque metalico de  2  1/2", incluye cheque metalico cortina, excavacion, accesorios, equipos y herramientas para su correcta instalacion. </t>
  </si>
  <si>
    <t xml:space="preserve">Mantenimiento de cheque metalico de 3", incluye cheque metalico cortina, excavacion, accesorios, equipos y herramientas para su correcta instalacion. </t>
  </si>
  <si>
    <t xml:space="preserve">ACTIVIDADES DE LIMPIEZA GENERAL REDES </t>
  </si>
  <si>
    <t>Mantenimiento General y succion de lodos, lavado de manjoles, lavado de tuberia con carro vactor servicio a todo costo.</t>
  </si>
  <si>
    <t>Metro Cúbico</t>
  </si>
  <si>
    <t>Limpieza de los sumidores se realiza mediante la extracción manual o mecánical de los residuos que se encuentran acumulados en ellos, Esta limpieza cubre sumideros, fuentes, sifones y rejillas.</t>
  </si>
  <si>
    <t>Vereda la playa  Corregimiento  Garrido Kilometro  32  Autopista Medellin Bogota, almacen de intendencia</t>
  </si>
  <si>
    <t>MANTENIMIENTO DE REDES HIDRAULICAS</t>
  </si>
  <si>
    <t>Instalacion de llave de paso o llave de control metalica  de 1/2", incluye accesorios, equipos, herramientas, regatas cajilla en concreto.</t>
  </si>
  <si>
    <t>ALOJAMIENTO DE SUBOFICIALES, BIBAR</t>
  </si>
  <si>
    <t>OFICINAS COMANDO, BIBAR</t>
  </si>
  <si>
    <t>ALOJAMIENTO OFICIALES, BIBAR</t>
  </si>
  <si>
    <t>8004030000000000001244752</t>
  </si>
  <si>
    <t>8004030000000000001244782</t>
  </si>
  <si>
    <t>8004030000000000001244762</t>
  </si>
  <si>
    <t>164000000979</t>
  </si>
  <si>
    <t>164000000989</t>
  </si>
  <si>
    <t>164000000983</t>
  </si>
  <si>
    <t>RANCHO DE TROPA BICAB</t>
  </si>
  <si>
    <t>8004030000000000001268019</t>
  </si>
  <si>
    <t>164000000950</t>
  </si>
  <si>
    <t>BASPC14-BR14</t>
  </si>
  <si>
    <t>PUNTO  AGUA FRIA  1/2" PVC -P ( Incluye hasta 2 m de tuberia vertical y accesorios de instalación ).</t>
  </si>
  <si>
    <t>Vereda Dinamarca Km 3 Vía San Carlos Granada Antioquía</t>
  </si>
  <si>
    <t>Calle 45#18-85 Barrio Buenos Aires</t>
  </si>
  <si>
    <t>ZONA 4</t>
  </si>
  <si>
    <t>CPSHP</t>
  </si>
  <si>
    <t>BAPOM</t>
  </si>
  <si>
    <t>Vereda Dinamarca Km 3 Via San Carlos Granada - Antioquía</t>
  </si>
  <si>
    <t>Rionegro, Antioquia  vereda Chipre Antigua Estación La Monitora Unidad Gaula Militar Oriente</t>
  </si>
  <si>
    <t>Carrera 77C N° 51-128 Barrio Los Colores</t>
  </si>
  <si>
    <t>Dirección Unidad Militar: Carrera 77c #51-56 Barrios Los Colores</t>
  </si>
  <si>
    <t>Teniente Coronel INGRID YAZMIN CIRCA TOLOSAZA</t>
  </si>
  <si>
    <t>Directora Central Administrativa y Contable de Medellin.</t>
  </si>
  <si>
    <t>SUMINISTRO E INSTALACION DE CORDON DE SILICONA PARA SELLADO DE VIDRIO CONTRA VENTANERIA,  TODO EL CONTORNO Y ESQUINAS, INCLUYE LIMPIEZA Y RETIRO DE SILICONA EXISTENTE.</t>
  </si>
  <si>
    <t>MANTENIMIENTO DE DESAGÜE SANITARIO CON SONDA ELECTRICA.(Incluye mano de obra, equipo y sonda 1/8 x 60m.)</t>
  </si>
  <si>
    <t>MANTENIMIENTO PUERTA EN VIDRIO TEMPLADO 10 mm con ZOCALO EN ALUMINIO (Hoja Sencilla). Incluye cambios de partes deterioradas el suministro de todos los accesorios requeridos para el correcto montaje. (Suministro e Instalación).</t>
  </si>
  <si>
    <t>MANTENIMIENTO DE PUERTA METALICA Lámina Cold Rolled Cal. 18 Tipo PANEL  ( Incluye anticorrosivo + pintura ESMALTE + marco cold rolled cal. 18). Incluye el suministro y ensamblaje de peizas y  accesorios requeridos para el correcto montaje. (Suministro e Instalación).</t>
  </si>
  <si>
    <t>MANTENIMIENTO PUERTA ENTAMBORADA EN LAMINA TRIPLEX  - Tipo Pizano o equivalente. Hoja Lisa con Marco . Acabado: tintilla, sellador y laca según diseño. (Incluye suministro y ensamble de piezas deterioradas e instalación).</t>
  </si>
  <si>
    <t>SUMINISTRO E INSTALACIÓN DE BAJANTE PVC SECCIÓN 6,5X6,2 CM APROX. TIPO PAVCO O EQUIVALENTE (Incluye soporte de bajante, codo y/o unión y todos los accesorios necesarios para su correcta instalación y funcionamiento)</t>
  </si>
  <si>
    <r>
      <t>SUMINISTRO E INSTALACIÓN DE REGISTRO DUCHA REGADERA.</t>
    </r>
    <r>
      <rPr>
        <sz val="12"/>
        <color rgb="FFFF0000"/>
        <rFont val="Arial"/>
        <family val="2"/>
      </rPr>
      <t xml:space="preserve"> </t>
    </r>
    <r>
      <rPr>
        <sz val="12"/>
        <rFont val="Arial"/>
        <family val="2"/>
      </rPr>
      <t xml:space="preserve"> Tipo Grival o equivalente.(Incluye instalación)</t>
    </r>
  </si>
  <si>
    <r>
      <t>SUMINISTRO E INSTALACIÓN DE BRAZO DUCHA/LAVAMANOS.</t>
    </r>
    <r>
      <rPr>
        <sz val="12"/>
        <color rgb="FFFF0000"/>
        <rFont val="Arial"/>
        <family val="2"/>
      </rPr>
      <t xml:space="preserve"> </t>
    </r>
    <r>
      <rPr>
        <sz val="12"/>
        <rFont val="Arial"/>
        <family val="2"/>
      </rPr>
      <t xml:space="preserve"> Tipo Grival o equivalente.(Incluye instalación)</t>
    </r>
  </si>
  <si>
    <t>CARPINTERÍA EN MADERA, MUEBLES EN CONCRETO Y AMOBLAMIENTO</t>
  </si>
  <si>
    <t xml:space="preserve"> Calle 45 # 18-85 Barrio Buenos Aires  Medellín, Antioquia.</t>
  </si>
  <si>
    <t>SALIDA INTERRUPTOR SENCILLO EN TUBERIA CONDUIT PVC 3/4", ALAMBRE No 12 AWG. INCLUYE APARATO Prom 5 m</t>
  </si>
  <si>
    <t>SALIDA INTERRUPTOR DOBLE EN TUBERIA CONDUIT PVC 3/4", ALAMBRE No 12 AWG. INCLUYE APARATO Prom 5 m</t>
  </si>
  <si>
    <t>SUMINISTRO E INSTALACIÓN DE GRIFERIA PARA LAVAMANOS MONOCONTROL TIPO KORAL MEDIO . (Incluye sifon p, canastilla 4")</t>
  </si>
  <si>
    <t>ESTUCO Y VINILO 3 MANOS Sobre Muro Exterior (Incluye estuco, 1 mano en pintura tipo 2  y dos manos en pintura tipo 1 para exteriores, filos y dilataciones).</t>
  </si>
  <si>
    <t xml:space="preserve">ESTUCO Y VINILO 3 MANOS Bajo Placa Interior (Incluye estuco, 1 mano en pintura tipo 2 y dos manos en pintura tipo 1, filos y dilataciones). </t>
  </si>
  <si>
    <t>SUMINISTRO E INSTALACIÓN DE PELÍCULA CONTROL SOLAR POLARIZADO NANOCERAMICA PROTECCIÓN IR7090 -70%.</t>
  </si>
  <si>
    <t>GUARDAESCOBA Ceramica Tipo Pompei h = 10 cm. . Color Coral o Shell según diseño (Incluye boquilla y mortero de pega.)</t>
  </si>
  <si>
    <t>VENTANERIA APOYADA EN PERFILERIA DE ALUMINIO ANODIZADO COLOR NATURAL Y CUERPO CORREDIZO+ VIDRIO LAMINADO DE4+5 (Incluye el suministro de todos los accesorios requeridos para el correcto montaje).</t>
  </si>
  <si>
    <t>PUERTA BATIENTE Perfileria Tubular en ALUMINIO ANODIZADO TIPO PESADO COLOR CHAMPAGNE -  VIDRIO 5 mm. COLOR VERDE MOTANTE FIJO EN ALUMINIO PROYECTANTE COLOR CHAMPAGNE VIDRIO DE 5 mm COLOR VERDE. Incluye el suministro de todos los accesorios requeridos para el correcto montaje. (Suministro e Instalación).</t>
  </si>
  <si>
    <t xml:space="preserve">CERRADURA ORBIT POMO METALICO - ALCOBA Ref. A50PD Tipo Schalage o equivalente. Acabado según diseño. (Incluye suministro e instalación) </t>
  </si>
  <si>
    <t>BAJANTE AGUAS LLUVIAS  PVC   3"   (Incluye codo, unión y abrazadera de fijación )</t>
  </si>
  <si>
    <t>PUNTO DESAGUE PVC   4" Aparatos sanitarios (Incluye accesorios, yee y codo).</t>
  </si>
  <si>
    <t>PLACA CONTRAPISO CONCRETO 3.500 psi  E=0.07 m CON MALLA ELECTROSOLDADA 4 mm 15X15cm AMARRE Y TRASLAPO)</t>
  </si>
  <si>
    <t>MANTENIMIENTO DE CANAL EN CONCRETO. Incluye remoción de concreto deteriorado y media caña en mortero.</t>
  </si>
  <si>
    <t>MANTENIMIENTO DE MURO INTERIOR (incluye picado y reposición parcial de pañete impermeabilizado de hasta el 20% en superficies, mas resanes en estuco y dos manos en pintura tipo 1, filos y dilataciones).</t>
  </si>
  <si>
    <t>MANTENIMIENTO DE MURO EXTERIOR (incluye picado y reposición parcial de pañete impermeabilizado de hasta el 20% en superficies, mas resanes en estuco y dos manos en pintura Acrilica, filos y dilataciones).</t>
  </si>
  <si>
    <t>MURO SUPERBOARD 8 ML. DOS CARAS ( Perfileria Cal. 24 cada 60 cm.)  Incluye tres (3) manos de pintura</t>
  </si>
  <si>
    <t>P-1.119</t>
  </si>
  <si>
    <t>IE-8.340</t>
  </si>
  <si>
    <t>IE-8.346</t>
  </si>
  <si>
    <t>AS-15.35</t>
  </si>
  <si>
    <t>PI-19.28</t>
  </si>
  <si>
    <t xml:space="preserve">ESTUCO Sobre Muro interior (Incluye estuco filos y dilataciones). </t>
  </si>
  <si>
    <t xml:space="preserve">ESTUCO Sobre Muro Exterior Fachadas(Incluye estuco filos y dilataciones). </t>
  </si>
  <si>
    <t>PI-19.45</t>
  </si>
  <si>
    <t>PI-19.8</t>
  </si>
  <si>
    <t>PI-19.2</t>
  </si>
  <si>
    <t>EC-5.151</t>
  </si>
  <si>
    <t>ESTRUCTURAS EN CONCRETO</t>
  </si>
  <si>
    <t xml:space="preserve">EC-5 </t>
  </si>
  <si>
    <t>PA-12.37</t>
  </si>
  <si>
    <t>ME-17.17</t>
  </si>
  <si>
    <t>ME-17.42</t>
  </si>
  <si>
    <t>CE-18.5</t>
  </si>
  <si>
    <t>S-3.16</t>
  </si>
  <si>
    <t>S-3.22</t>
  </si>
  <si>
    <t>P-1.360</t>
  </si>
  <si>
    <t>P-1.359</t>
  </si>
  <si>
    <t>V-14.22</t>
  </si>
  <si>
    <t>V-14.17</t>
  </si>
  <si>
    <t>TRATAMIENTO DE VIDRIO CON PELICULA CONTROL SOLAR REF.  COLD STEEL o equivalente (incluye el suministro e instalación de todos los insumos requeridos para garantizar una perfecta instalación de todos los insumos requeridos para garantizar una perfecta instalación. SEGUN DISEÑO ARQUITECTONICO)</t>
  </si>
  <si>
    <t>DESMONTE, LIMPIEZA Y REINSTALACIÓN DE TEJAS DE CUBIERTA (incluye revisión, ajuste y retiro de tejas en mal estado e instalacion de tejas nuevas.</t>
  </si>
  <si>
    <t xml:space="preserve">Instalación de CAJA DE INSPECCIÓN  1.00 * 1.00 * 2.10m.  (Incluye excavación, base en recebo común, placa concreto, ladrillo común, marco en ángulo 2 1/2 x 2 1/2 * 3/16" y tapa reforzada en platina de 3 * 3/16" con parrilla en varilla 3/8 cada 10 cm.). Según detalle. </t>
  </si>
  <si>
    <t>La Central Administrativa y Contable Regional Medellín, en su ineludible compromiso con la misión institucional, desempeña un papel fundamental al centralizar la gestión administrativa y contable. Este rol crucial se lleva a cabo mediante el desarrollo integral de los procesos contractuales y la ejecución eficiente de los recursos asignados por el Comando Superior. En concordancia con las normas y políticas administrativas vigentes, la Central Administrativa y Contable Regional Medellín se rige como un pilar indispensable para la coherente y transparente administración de los recursos financieros que respaldan las operaciones del Ejército Nacional.
En este contexto, y con el firme propósito de dar fiel cumplimiento a su cometido, la Central Administrativa y Contable Regional Medellín responde proactivamente a las necesidades planteadas por la Dirección Financiera del Ejército Nacional. Los recursos asignados a las Unidades centralizadas, específicamente en el rubro A-02-02-02-005-004, destinado a "Servicios de Construcción" (Mantenimiento de Bienes Inmueblesy Redes Hidraúlicas), constituyen un componente esencial de esta respuesta. Dichos recursos se orientan hacia el mantenimiento de la infraestructura e instalaciones de las Unidades beneficiarias, abarcando tanto labores preventivas como correctivas.
La justificación de esta asignación presupuestaria se fundamenta en la necesidad imperante de preservar y óptimizar las condiciones físicas de las instalaciones militares. El mantenimiento, ya sea preventivo para evitar el deterioro anticipado o correctivo para corregir deficiencias existentes, se traduce en la creación de entornos laborales óptimos, saludables y seguros para el personal militar y civil adscrito a estas unidades. Así, la inversión estratégica en el rubro mencionado no solo asegura la funcionalidad de las infraestructuras, sino que también contribuye directamente al bienestar y eficiencia operativa de quienes sirven a la nación en estas instalaciones críticas.
La necesidad de la conservación de los bienes inmuebles se refiere al compromiso institucional de asegurar la protección, mantenimiento y prolongada vida útil de las infraestructuras y propiedades inmobiliarias. Esta garantía implica implementar medidas preventivas y correctivas para preservar la integridad estructural, funcional y estética de los bienes inmuebles. Además, busca salvaguardar la inversión realizada en la construcción y desarrollo de estas propiedades, contribuyendo así a su sostenibilidad a lo largo del tiempo.</t>
  </si>
  <si>
    <t>ALOJAMIENTO DE TROPA EN ""U"" ", BITER14</t>
  </si>
  <si>
    <t>TEATRO, BITER14</t>
  </si>
  <si>
    <t>GARITAS SEGURIDAD PERIMETRICAS (5),BATALLON BAPOM4</t>
  </si>
  <si>
    <t>8004030000000000000388167</t>
  </si>
  <si>
    <t>164000001201</t>
  </si>
  <si>
    <t>3M2H12702</t>
  </si>
  <si>
    <t>GUARDIA,BATALLON BAPOM4</t>
  </si>
  <si>
    <t>8004030000000000000404928</t>
  </si>
  <si>
    <t>164000001196</t>
  </si>
  <si>
    <t>INSTALACIONES, BATALLON BAPOM4</t>
  </si>
  <si>
    <t>8004030000000000001984356</t>
  </si>
  <si>
    <t>164000001200</t>
  </si>
  <si>
    <t>BAACA4 - DIM27</t>
  </si>
  <si>
    <t>UNID</t>
  </si>
  <si>
    <t>Orden  Administrativa  de  Partidas  Fijas  para  el  funcionamiento  de  las  Unidades  en  la  Vigencia  2026.</t>
  </si>
  <si>
    <t>16 - SSF</t>
  </si>
  <si>
    <t>BAACA4 - DIM7</t>
  </si>
  <si>
    <t>BAPOM04</t>
  </si>
  <si>
    <t>BAS04</t>
  </si>
  <si>
    <t>BAS04 - BAIMI7</t>
  </si>
  <si>
    <t>BAS04 - DIM24</t>
  </si>
  <si>
    <t>BAS04 - HEROES PARAMILLO</t>
  </si>
  <si>
    <t>BAS04 - ZONA4</t>
  </si>
  <si>
    <t>BAS14 - BR14</t>
  </si>
  <si>
    <t>BAS14</t>
  </si>
  <si>
    <t>BIBOM - BITER14</t>
  </si>
  <si>
    <t>BIFER</t>
  </si>
  <si>
    <t>BATALLÓN DE ARTILLERÍA No.4 " CR. JORGE EDUARDO SANCHEZ  RODRIGUEZ" CON DESTINACION AL DISTRITO MILITAR No. 27 - DIM27</t>
  </si>
  <si>
    <t>BATALLÓN DE A.S.P.C. No.4 "YARIGUIES", CON DESTINACION AL COMANDO BATALLON DE INTELIGENCIA MILITAR No. 7 - BAIMI7</t>
  </si>
  <si>
    <t>BATALLÓN DE A.S.P.C. No.4 "YARIGUIES", CON DESTINACION AL DISTRITO MILITAR No. 24 - DIM24</t>
  </si>
  <si>
    <t>BATALLÓN DE A.S.P.C. No.4 "YARIGUIES", CON DESTINACION A COMPAÑÍA DE SANIDAD HEROES NUDO DEL PARAMILLO - CPSHP</t>
  </si>
  <si>
    <t>BATALLÓN DE A.S.P.C. No.4 "YARIGUIES", CON DESTINACION A LA CUARTA ZONA DE RECLUTAMIENTO - ZONA 4</t>
  </si>
  <si>
    <t>BATALLÓN DE A.S.P.C. No.14 "CACIQUE PIPATON", CON DESTINACION A LA DECIMOCUARTA BRIGADA</t>
  </si>
  <si>
    <t>BATALLÓN DE INFANTERÍA No.42 "BATALLA DE BOMBONÁ", CON DESTINACION AL BATALLÓN DE INSTRUCCIÓN, ENTRENAMIENTO Y REENTRENAMIENTO N° 14 “JOSÉ ANTONIO CHAVARRÍA” - BITER14</t>
  </si>
  <si>
    <t>PAA RC 10</t>
  </si>
  <si>
    <t>PAA RC 16</t>
  </si>
  <si>
    <t>BASER04</t>
  </si>
  <si>
    <t>PLAN NECESIDADES
(ADQUISICIÓN BIENES Y SERVICIOS)</t>
  </si>
  <si>
    <t>17 de Febrero 2026</t>
  </si>
  <si>
    <t xml:space="preserve"> PARTIDA FIJA VIGENCIA 2026 - MANTENIMIENTO DE INSTALACIONES</t>
  </si>
  <si>
    <t>GUARDIA ,GMCOR</t>
  </si>
  <si>
    <t>8004030000000000001529102</t>
  </si>
  <si>
    <t>164000000481</t>
  </si>
  <si>
    <t>TIENDA DEL SOLDADO,BITER4</t>
  </si>
  <si>
    <t>8004030000000000002060626</t>
  </si>
  <si>
    <t>CASETAS DE INSTRUCCION 14, BITER 4</t>
  </si>
  <si>
    <t>8004030000000000000440296</t>
  </si>
  <si>
    <t>CASETA DE INSTRUCCIÓN No.2 TIPO 2 BITER4</t>
  </si>
  <si>
    <t>8004030000000000003034287</t>
  </si>
  <si>
    <t>CASETA DE INSTRUCCIÓN No.3 TIPO 2 BITER4</t>
  </si>
  <si>
    <t>8004030000000000003034288</t>
  </si>
  <si>
    <t>CASETA DE INSTRUCCIÓN No.4 TIPO 2 BITER4</t>
  </si>
  <si>
    <t>8004030000000000003034289</t>
  </si>
  <si>
    <t>CASETA DE INSTRUCCIÓN No.5 TIPO 2 BITER4</t>
  </si>
  <si>
    <t>8004030000000000003034290</t>
  </si>
  <si>
    <t>CASETA DE INSTRUCCIÓN No.6 TIPO 2 BITER4</t>
  </si>
  <si>
    <t>8004030000000000003034291</t>
  </si>
  <si>
    <t>CASETA DE INSTRUCCIÓN No.7 TIPO 2 BITER4</t>
  </si>
  <si>
    <t>8004030000000000003034292</t>
  </si>
  <si>
    <t>CASETA DE INSTRUCCIÓN No.8 TIPO 2 BITER4</t>
  </si>
  <si>
    <t>8004030000000000003034293</t>
  </si>
  <si>
    <t>CASETA DE INSTRUCCIÓN No.9 TIPO 2 BITER4</t>
  </si>
  <si>
    <t>8004030000000000003034294</t>
  </si>
  <si>
    <t>CASETA DE INSTRUCCIÓN No.10 TIPO 2 BITER4</t>
  </si>
  <si>
    <t>8004030000000000003034296</t>
  </si>
  <si>
    <t>CASETA DE INSTRUCCIÓN No.11 TIPO 2 BITER4</t>
  </si>
  <si>
    <t>8004030000000000003034297</t>
  </si>
  <si>
    <t>CASETA DE INSTRUCCIÓN No.12 TIPO 2 BITER4</t>
  </si>
  <si>
    <t>8004030000000000003034298</t>
  </si>
  <si>
    <t>CASETA DE INSTRUCCIÓN No.13 TIPO 2 BITER4</t>
  </si>
  <si>
    <t>8004030000000000003034299</t>
  </si>
  <si>
    <t>TIENDA, PELUQUERIA Y SALA DE INTERNET ,BITER4</t>
  </si>
  <si>
    <t>8004030000000000000388196</t>
  </si>
  <si>
    <t>CASETA DE INSTRUCCIÓN No.2 TIPO 1 BITER4</t>
  </si>
  <si>
    <t>8004030000000000003034284</t>
  </si>
  <si>
    <t>CASETA DE INSTRUCCIÓN No.3 TIPO 1 BITER4</t>
  </si>
  <si>
    <t>8004030000000000003034285</t>
  </si>
  <si>
    <t>CASETA DE INSTRUCCIÓN No.4 TIPO 1 BITER4</t>
  </si>
  <si>
    <t>8004030000000000003034286</t>
  </si>
  <si>
    <t>CASETAS DE INSTRUCCION 4, BITER 4</t>
  </si>
  <si>
    <t>8004030000000000000395133</t>
  </si>
  <si>
    <t>HABITACIONES ,BITER4</t>
  </si>
  <si>
    <t>8004030000000000001728296</t>
  </si>
  <si>
    <t>8004030000000000002394555</t>
  </si>
  <si>
    <t>8004030000000000002060485</t>
  </si>
  <si>
    <r>
      <t xml:space="preserve">CASA COMANDO </t>
    </r>
    <r>
      <rPr>
        <b/>
        <sz val="12"/>
        <rFont val="Arial"/>
        <family val="2"/>
      </rPr>
      <t>DIV 7</t>
    </r>
  </si>
  <si>
    <r>
      <t xml:space="preserve">CAPILLA </t>
    </r>
    <r>
      <rPr>
        <b/>
        <sz val="12"/>
        <rFont val="Arial"/>
        <family val="2"/>
      </rPr>
      <t>BR4</t>
    </r>
  </si>
  <si>
    <r>
      <t xml:space="preserve">COMANDO RIME No 6, GBASPC4 - </t>
    </r>
    <r>
      <rPr>
        <b/>
        <sz val="12"/>
        <rFont val="Arial"/>
        <family val="2"/>
      </rPr>
      <t>GGVAB</t>
    </r>
  </si>
  <si>
    <r>
      <t>EDIFICIO DE COMANDO (</t>
    </r>
    <r>
      <rPr>
        <b/>
        <sz val="12"/>
        <rFont val="Arial"/>
        <family val="2"/>
      </rPr>
      <t>BR04</t>
    </r>
    <r>
      <rPr>
        <sz val="12"/>
        <rFont val="Arial"/>
        <family val="2"/>
      </rPr>
      <t xml:space="preserve">), BASPC4 - </t>
    </r>
    <r>
      <rPr>
        <b/>
        <sz val="12"/>
        <rFont val="Arial"/>
        <family val="2"/>
      </rPr>
      <t>BR04</t>
    </r>
  </si>
  <si>
    <r>
      <t xml:space="preserve">DISTRITO MILITAR NO. 24,  BASPC4 - </t>
    </r>
    <r>
      <rPr>
        <b/>
        <sz val="12"/>
        <rFont val="Arial"/>
        <family val="2"/>
      </rPr>
      <t>DIM24</t>
    </r>
  </si>
  <si>
    <r>
      <t xml:space="preserve">COMANDO BAIMI 7  II ETAPA, BASPC4 - </t>
    </r>
    <r>
      <rPr>
        <b/>
        <sz val="12"/>
        <rFont val="Arial"/>
        <family val="2"/>
      </rPr>
      <t>BAIMI7</t>
    </r>
  </si>
  <si>
    <r>
      <t>CUARTA ZONA RECLUTAMIENTO</t>
    </r>
    <r>
      <rPr>
        <b/>
        <sz val="12"/>
        <rFont val="Arial"/>
        <family val="2"/>
      </rPr>
      <t>,</t>
    </r>
    <r>
      <rPr>
        <sz val="12"/>
        <rFont val="Arial"/>
        <family val="2"/>
      </rPr>
      <t xml:space="preserve"> BASPC4 - </t>
    </r>
    <r>
      <rPr>
        <b/>
        <sz val="12"/>
        <rFont val="Arial"/>
        <family val="2"/>
      </rPr>
      <t>ZONA4</t>
    </r>
  </si>
  <si>
    <r>
      <t xml:space="preserve">COMANDO SEPTIMA DIVISION (2 PISOS) </t>
    </r>
    <r>
      <rPr>
        <b/>
        <sz val="12"/>
        <rFont val="Arial"/>
        <family val="2"/>
      </rPr>
      <t>,</t>
    </r>
    <r>
      <rPr>
        <sz val="12"/>
        <rFont val="Arial"/>
        <family val="2"/>
      </rPr>
      <t xml:space="preserve"> BASPC4 - </t>
    </r>
    <r>
      <rPr>
        <b/>
        <sz val="12"/>
        <rFont val="Arial"/>
        <family val="2"/>
      </rPr>
      <t>DIV7</t>
    </r>
  </si>
  <si>
    <r>
      <t xml:space="preserve">EDIFICIO HEROES DEL PARAMILLO,  - BASPC4 - </t>
    </r>
    <r>
      <rPr>
        <b/>
        <sz val="12"/>
        <rFont val="Arial"/>
        <family val="2"/>
      </rPr>
      <t>CSHP</t>
    </r>
  </si>
  <si>
    <t>BASPC04-GGVAB-BR04-DIM24-BAIMI7-ZONA4-CSHP</t>
  </si>
  <si>
    <t>FINCA RAIZ BAACA4, CALLE 45 NO. 18 - 85 BARRIOS BUENOS AIRES, TERRENO SEMINARIO CONCILIAR</t>
  </si>
  <si>
    <t>800403000000000002394555</t>
  </si>
  <si>
    <t>16050000013</t>
  </si>
  <si>
    <t>3M2H4024</t>
  </si>
  <si>
    <t>RED ELECTRICA BAJES</t>
  </si>
  <si>
    <t>8004030000000000000380722</t>
  </si>
  <si>
    <t>165000000002</t>
  </si>
  <si>
    <t>3M2H04024</t>
  </si>
  <si>
    <t>N°</t>
  </si>
  <si>
    <t xml:space="preserve">UNIDAD </t>
  </si>
  <si>
    <t xml:space="preserve">DISCRIPCION DEL ELEMENTO </t>
  </si>
  <si>
    <t xml:space="preserve">NUMERO INVENTARIO </t>
  </si>
  <si>
    <t xml:space="preserve">N° ACTIVO FIJO </t>
  </si>
  <si>
    <t xml:space="preserve">CENTRO DE COSTO </t>
  </si>
  <si>
    <t xml:space="preserve">BIOSP </t>
  </si>
  <si>
    <t xml:space="preserve">GMCOR </t>
  </si>
  <si>
    <t xml:space="preserve">ALOJAMIENTO GUARDIA , GMCOR </t>
  </si>
  <si>
    <t>8004030000000000001529002</t>
  </si>
  <si>
    <t>N°.</t>
  </si>
  <si>
    <t>MOA-27.04</t>
  </si>
  <si>
    <t xml:space="preserve">SUMINISTRO, TRANSPORTE, INSTALACIÓN Y PUESTA EN FUNCIONAMIENTO DE MESA DE ACERO INOXIDABLE 2,90m. Tipo mesa plana con reborde y salpicadero; Dimensiones 2,90 mts x 0,60 mts, h=0,90m, diseñada para lavado de vajilla y utensilios de cocina, fabricada totalmente en acero inoxidable 304 2/B. Tapa con salpicadero de 15cm de alto en la parte de contacto con la pared y borde frontal y lateral bajó relieve de 5 cm. En lámina de acero inoxidable calibre 16 Ref. 304 2/B, bordes redondeados tipo media caña hacia abajo con un diámetro de 1¼". Incluye todos los elementos necesarios para su correcta instalacion y fucionamiento. </t>
  </si>
  <si>
    <t>MOA-27.19</t>
  </si>
  <si>
    <t>SUMINISTRO E INSTALACION ESTANTERIA PARA DEPOSITO POLIURETANO, con 4 entrepaños Estanteria completa que se puede utilizar con cualquier area;  humeda o seca. Fabricadas con estructura de acero y exterior liso del poliproplleno Capacidad por estante: 272 kg La capacidad 4 estantes: 1089 Kg Los entrepanos se pueden quitar para facilitar la limpieza Dim 0,94 x 0,44 x 1,80</t>
  </si>
  <si>
    <t>MOA-27.27</t>
  </si>
  <si>
    <t>MESA DE TRABAJO SIN POCETA (CON ENTREPAÑO) Tapa superior en Iamina de acero Inoxidable Cal. 16 tipo 304-2B antiacidos, bordes externos redondeados en forma de media caña hacia abajo; con refuerzos en forma de "U" Invertida, colocados longitudinal y transversalmente, soldados a la tapa con puntos de penetracion. Salpicadero de 12 cms de altura en la parte de contacto con la pared. Entrepaño en acero inoxidable cal.20 reforzado interiormente con travesaños longitudinales y transversales, Altura= 0,90 m, Profundidad = 0,60m</t>
  </si>
  <si>
    <t>MOA-27.28</t>
  </si>
  <si>
    <t xml:space="preserve">SUMINISTRO, TRANSPORTE, INSTALACIÓN Y PUESTA EN FUNCIONAMIENTO DE ESTUFA DE 6 PUESTOS. Tipo estufa  industrial  a  gas de 6 puestos con plancha asadora y horno; Dimensiones minimo 1,48 mts x 0,95 mts, h=0,91m, 4 quemadores para recipientes hasta de 50cm de diámetro, 2 quemadores para recipientes hasta 25 cm de diámetro. Plancha asadora de 50 x 40 x ¾”, fabricada en platina cold rolled ASTM A-366, ASTM A-1008, JIS G-3141 SPCC. Calentamiento asador con dos quemadores tipo flauta de mínimo 25.000 BTU cada uno. Horno interior porcelanizado con circulación de aire caliente, calentado por dos quemadores tipo flauta de 50.000 BTU provisto de un kit o sistema automático de seguridad compuesto; por válvula de seguridad Ref. TS 11K y termocupla de 72” Ref. 1980-072. Piloto de encendido instantáneo sencillo para gas. Control de temperatura por termostato industrial para gas con tres conjuntos: hidráulico, mecánico y eléctrico tipo ROBERT SHAW Ref. FDO carátula con rango de 300º a 650º c o de similar calidad. Desfogue de gases en combustión para evitar acumulación de gas en la cámara del horno.   Incluye todos los elementos necesarios para su correcta instalacion y fucionamiento. Debe cumplir en su totalidad con lo especificado en el Anexo Técnico.  </t>
  </si>
  <si>
    <t>MOA-27.30</t>
  </si>
  <si>
    <t>SUMINISTRO E INSTALACION CAMPANA EXTRACTORA DE HUMOS Tipo central manufacturada en acero Inoxidable calibre 20 tipo 304 antiácidos, línea industrial, dotada con filtros diseñados e instalados según normas técnicas americanas, canal recolector de grasas con sus respectivas cajas recolectoras en acero, iluminación con Lámpara marina. Dimensiones 3.80 x 1.10 x 0.60 m. Según detalle. Debe incluir los elementos necesarios para su correcta instalación.</t>
  </si>
  <si>
    <t>CANCHA DE MICROFUFUTBOLL</t>
  </si>
  <si>
    <t>164000000490</t>
  </si>
  <si>
    <t>Suministro e instalación de Césped Sintético para campo de Futbol 5, en polietileno tipo monofilamento de grosor: 150micras, ancho: 1.35mm, altura césped:  50mm, color verde oliva y verde esperanza, (incluye: Grama Sintética 2014 LICENCIATARIA FIFA. Arena Sílice con granulometría 30/80 Horneada y empacada en sacos, especial para campos sintéticos, incluye transporte y descargue. Granulo de caucho con granulometría especial para campos sintéticos debidamente empacada en sacos, incluye transporte y descargue. Esta incluido el transporte de la maquinaria para la debida instalación de la cancha sintética. Incluye cintas y pegantes especiales para la debida instalación. Asesoría técnica para la elaboración de superficies donde se realizará la aplicación del césped sintético. La demarcación de las canchas se pueden realizar en blanco, amarillo.)</t>
  </si>
  <si>
    <t xml:space="preserve">CERRAMIENTO EN MALLA SINTETICA (incluye suministro e instalacion y todos los elementos necesarios  para su correcta puesta en funcionamiento) Según Detalle Redes de polietileno de alta densidad (PEAD) o nylon de alta tenacida, con filtro UV rombos de 10-15cm, calibre grueso ( 2-5mm) en colores verde o negro </t>
  </si>
  <si>
    <t>BIOSP4</t>
  </si>
  <si>
    <t>ALOJAMIENTO DE TROPA (BAPOM),BIOSP</t>
  </si>
  <si>
    <t>8004030000000000000406034</t>
  </si>
  <si>
    <t>164000000727</t>
  </si>
  <si>
    <r>
      <rPr>
        <sz val="12"/>
        <rFont val="Arial"/>
        <family val="2"/>
      </rPr>
      <t>SUMINISTRO E INSTALACIÓN DE REGISTRO DUCHA REGADERA.</t>
    </r>
    <r>
      <rPr>
        <sz val="12"/>
        <color rgb="FFFF0000"/>
        <rFont val="Arial"/>
        <family val="2"/>
      </rPr>
      <t xml:space="preserve"> </t>
    </r>
    <r>
      <rPr>
        <sz val="12"/>
        <rFont val="Arial"/>
        <family val="2"/>
      </rPr>
      <t xml:space="preserve"> Tipo Grival o equivalente.(Incluye instalación)</t>
    </r>
  </si>
  <si>
    <t>BIFER 56</t>
  </si>
  <si>
    <t>DEMOLICIÓN DE CONCRETO MASIVO (TODO TIPO DE ELEMENTOS ESTRUCTURALES Y NO ESTRUCTURALES EN CONCRETO. Sardineles (Incluye cargue y retiro de escombros).</t>
  </si>
  <si>
    <t>P-1.91</t>
  </si>
  <si>
    <t xml:space="preserve">MANTENIMIENTO DE ESTRUCTURA METALICA DE CUBIERTA (Incluye: Revisión, ajuste, limpieza manual,  anticorrosivo y  pintura esmalte  para  estructura metálica) </t>
  </si>
  <si>
    <t>P-1.231</t>
  </si>
  <si>
    <t>DESMONTE MARMITAS, MANTENIMIENTO, DESENGRASE Y BRILLADO RETIRO DE OXIDO E IMPUREZAS, AJUSTE DE PIEZAS QUE CONFORMAN LOS EQUIPOS (INCLUYE RETIRO Y REINSTALACION CON CHAZOS AL PISO, ASI COMO TODOS LOS MATERIALES E INSUMOS NECESARIOS PARA SU CORRECTA INSTALACION Y PUESTA EN FUNCIONAMIENTO)</t>
  </si>
  <si>
    <t>SUMINISTRO E INSTALACION DE TANQUE PARA ALMACENAMIENTO DE AGUA POTABLE EN POLIESTER REFORZADO CON FIBRA DE VIDRIO . PRFV. 20.000lts CILINDRICO VERTICAL DE FONDO PLANO Y CABEZAL SUPERIOR ABONBADO ,PARA ALMACENAMIENTO ESTATICO  DISEÑADO PARA HACER APOYADO TOTALMENTE SOBRE UNA BASE PLANA Y UNIFORME INCLUYE UN MANHOL SUPERIOR DE INSPECION SUPERIOR DE 50CM DE DIAMETRO CON TAPA CUARTRO ACCESORIOS TIPO NIPLE GALVANISADO ROSCA NP LA CONECION CON CONECION BIBRADA</t>
  </si>
  <si>
    <t>IE-8.372</t>
  </si>
  <si>
    <t>SUMINISTRO VENTILADOR DE TECHO 3 a 5 ASPAS, KDK</t>
  </si>
  <si>
    <t>ME-17.146</t>
  </si>
  <si>
    <t xml:space="preserve">(Suministro e Instalación) PUERTA METALICA Lámina Cold Rolled Cal. 18 Tipo CON ELEMENTOS HORIZONTALES (tipo persiana) EN TUBO DE AGUAS NEGRAS DE 11/2" CADA 15 cm Falleba Acabado con anticorrosivo y esmalte. (1,90*2.3) ( Incluye marco en lámina galvanizada  cal. 18 cargados en mortero). Incluye el suministro de todos los accesorios requeridos para el correcto montaje. .Según detalle. </t>
  </si>
  <si>
    <t>S-3.1</t>
  </si>
  <si>
    <t>CAJA DE INSPECCIÓN 0.30*0.30*0.40 m. (Incluye excavación, base en recebo común, placa concreto, ladrillo común, marco en ángulo 1 1/2 x 1 1/2 * 1/8" y tapa reforzada en platina de 2 * 1/8" con parrilla en varilla 3/8 cada 10 cm.).Según detalle.</t>
  </si>
  <si>
    <t>PABELLON DE RECLUSION DOS, CPANS EJEBE</t>
  </si>
  <si>
    <t>8004030000000000002146841</t>
  </si>
  <si>
    <t>3M2H05745</t>
  </si>
  <si>
    <t>PABELLON DE RECLUSION TRES, CPAMS EJEBE</t>
  </si>
  <si>
    <t>8004030000000000003034326</t>
  </si>
  <si>
    <t>PABELLON DE RECLUSION UNO, CPANS EJEBE</t>
  </si>
  <si>
    <t>8004030000000000000405042</t>
  </si>
  <si>
    <t>ITEMS MANTENIMENTO DE INSTALACIONES</t>
  </si>
  <si>
    <t>PLAN ANUAL DE ADQUSICIONES - RECURSO 10</t>
  </si>
  <si>
    <t>54699</t>
  </si>
  <si>
    <t>Retiro, Suministro  e Instalación de malla punta diamante calibre 12.5 con fijación de soldadura. En la instalación debe incluir todos lo necesario para su correcto montaje.</t>
  </si>
  <si>
    <t>Retiro, Suministro e instalación de Ángulo  de 1 x 1 de 2.5mm con fijación de soldadura. debe incluir todos lo necesario para su correcto montaje.</t>
  </si>
  <si>
    <t>54560</t>
  </si>
  <si>
    <t>Suministro de materiales, mano de obra, herramientas y equipos necesarios para la ejecución del mantenimiento correctivo integral del cerramiento metálico, que comprende la remoción de oxidación en mallas y perfiles mediante medios mecánicos (pulidora, grata y cepillo de alambre), la limpieza y preparación de superficies con desengrasante industrial o equivalente, la aplicación de una (1) mano de recubrimiento anticorrosivo y la aplicación final de dos (2) manos de pintura tipo esmalte anticorrosivo 3 en 1 o equivalente, sobre mallas y perfiles del cerramiento, garantizando adecuada protección, adherencia y acabado uniforme.</t>
  </si>
  <si>
    <t>Tensionado, alineación y ajuste técnico de guayas del cerramiento.</t>
  </si>
  <si>
    <t>ESTABLECIMIENTO PENITENCIARIO Y CARCELARIO EN EL BATALLÓN DE INGENIEROS No. 04 "Gn. PEDRO NEL OSPINA" - GUYANAS</t>
  </si>
  <si>
    <t>BATALLÓN DE INGENIEROS DE FERROCARRILES No.56 “BATALLA DE CALIBIO”</t>
  </si>
  <si>
    <t>3.3.2 Alcance General</t>
  </si>
  <si>
    <r>
      <t xml:space="preserve">*Todos los ítems incluyen </t>
    </r>
    <r>
      <rPr>
        <b/>
        <sz val="12"/>
        <color theme="1"/>
        <rFont val="Arial"/>
        <family val="2"/>
      </rPr>
      <t>suministro, transporte, instalación, ajuste, control y entrega funcional</t>
    </r>
    <r>
      <rPr>
        <sz val="12"/>
        <color theme="1"/>
        <rFont val="Arial"/>
        <family val="2"/>
      </rPr>
      <t>.</t>
    </r>
  </si>
  <si>
    <t>*No se aceptarán ítems adicionales fuera de lo descrito.</t>
  </si>
  <si>
    <r>
      <t xml:space="preserve">*Cumplimiento obligatorio con </t>
    </r>
    <r>
      <rPr>
        <b/>
        <sz val="12"/>
        <color theme="1"/>
        <rFont val="Arial"/>
        <family val="2"/>
      </rPr>
      <t>normas de seguridad industrial, penitenciaria y de construcción civil</t>
    </r>
    <r>
      <rPr>
        <sz val="12"/>
        <color theme="1"/>
        <rFont val="Arial"/>
        <family val="2"/>
      </rPr>
      <t>.</t>
    </r>
  </si>
  <si>
    <r>
      <t xml:space="preserve">*Todos los materiales deben ser </t>
    </r>
    <r>
      <rPr>
        <b/>
        <sz val="12"/>
        <color theme="1"/>
        <rFont val="Arial"/>
        <family val="2"/>
      </rPr>
      <t>nuevos y certificados</t>
    </r>
    <r>
      <rPr>
        <sz val="12"/>
        <color theme="1"/>
        <rFont val="Arial"/>
        <family val="2"/>
      </rPr>
      <t>.</t>
    </r>
  </si>
  <si>
    <t>*Malla, guaya, alambre y concertina: galvanizados, anticorrosivos y resistentes.</t>
  </si>
  <si>
    <r>
      <t xml:space="preserve">*Postes: cumpliendo con </t>
    </r>
    <r>
      <rPr>
        <b/>
        <sz val="12"/>
        <color theme="1"/>
        <rFont val="Arial"/>
        <family val="2"/>
      </rPr>
      <t>resistencia estructural mínima</t>
    </r>
    <r>
      <rPr>
        <sz val="12"/>
        <color theme="1"/>
        <rFont val="Arial"/>
        <family val="2"/>
      </rPr>
      <t>.</t>
    </r>
  </si>
  <si>
    <t>*Material defectuoso será reemplazado sin costo adicional.</t>
  </si>
  <si>
    <t>*Procedimientos certificados para trabajos de altura y manipulación de cuchilla/concertina.</t>
  </si>
  <si>
    <r>
      <t xml:space="preserve">*Uso obligatorio de </t>
    </r>
    <r>
      <rPr>
        <b/>
        <sz val="12"/>
        <color theme="1"/>
        <rFont val="Arial"/>
        <family val="2"/>
      </rPr>
      <t>Elementos de Protección Personal</t>
    </r>
    <r>
      <rPr>
        <sz val="12"/>
        <color theme="1"/>
        <rFont val="Arial"/>
        <family val="2"/>
      </rPr>
      <t>.</t>
    </r>
  </si>
  <si>
    <t>*Replanteo, nivelación y verificación de alineación antes de fijar materiales.</t>
  </si>
  <si>
    <t>*Mediciones de control (ML, M2, M3) antes y después.</t>
  </si>
  <si>
    <t>*Interventoría puede detener la obra ante incumplimiento sin generar cobros.</t>
  </si>
  <si>
    <t>* El contratista se comprometera a realizar un Replanteo, localización, señalización y cerramiento provisional del área de trabajo.</t>
  </si>
  <si>
    <t>* El contratista se debe comprometer a la Elaboración y aprobación del plan de trabajo, análisis de riesgos y protocolos de seguridad penitenciaria</t>
  </si>
  <si>
    <t>3.3.2.1. Materiales</t>
  </si>
  <si>
    <t>3.3.2.2. Mano de Obra</t>
  </si>
  <si>
    <t>3.3.2.3. Ejecución y Control</t>
  </si>
  <si>
    <t>*Todo material desmontado y sobrante será retirado y dispuesto legalmente.</t>
  </si>
  <si>
    <t>*No se permite reutilización fuera del contrato sin autorización escrita.</t>
  </si>
  <si>
    <t>3.3.2.3.5. Retiro y disposición de residuos</t>
  </si>
  <si>
    <t>3.3.2.3.4. Retiro y disposición de residuos</t>
  </si>
  <si>
    <t>3.3.2.3.6. Garantías</t>
  </si>
  <si>
    <t>*Garantía mínima de 12 meses sobre materiales e instalación.</t>
  </si>
  <si>
    <t>*Daños durante el periodo serán reparados sin costo adicional.</t>
  </si>
  <si>
    <t>3.3.2.3.7. Garantías</t>
  </si>
  <si>
    <t>*Todos los ítems están incluidos, sin costos adicionales.</t>
  </si>
  <si>
    <t>*Incumplimiento faculta a rescindir contrato o exigir reparaciones inmediatas.</t>
  </si>
  <si>
    <t>Modificaciones requieren autorización escrita de la interventoría o entidad contratante.</t>
  </si>
  <si>
    <t>*El contratista declara que ha leído y comprende todas las especificaciones técnicas, acepta la inclusión de todos los ítems necesarios para la correcta ejecución, y que no solicitará pagos adicionales por ninguno de ellos.</t>
  </si>
  <si>
    <t>INMUEBLES MANTENIMIENTO DE INSTALACIONES PARTIDA FIJAS 2026</t>
  </si>
  <si>
    <t>La Central Administrativa y Contable de Medellín, designada como Unidad Centralizadora desde del 1 de enero de 2019, asumió la responsabilidad de contratar y gestionar los recursos asignados por la Dirección Financiera del Ejército para las unidades orgánicas de la Séptima División, Cuarta Brigada, Décima Cuarta Brigada, y Unidades Agregadas a la Jurisdicción de Antioquia. Esta acción se realiza en estricto cumplimiento de la normativa vigente, con el propósito fundamental de centralizar las operaciones financieras relacionadas con el rubro A-02-02-02-005-004, específicamente en lo concerniente a los "Servicios de Construcción" (Mantenimiento de Bienes Inmuebles y Redes Hidraúlicas), partidas fijas y plan anual de adqusiciones recurso 10 y 16, vigencia 2026.
La focalización en el mencionado rubro responde a la necesidad imperante de llevar a cabo labores de mantenimiento en las instalaciones de las Unidades militares. Estas tareas son cruciales para asegurar condiciones laborales óptimas, saludables y seguras tanto para el personal militar como para el civil adscrito a dichas unidades. La centralización de estos recursos no solo óptimiza la gestión financiera, sino que también garantiza la eficiencia en la ejecución de proyectos de construcción y mantenimiento, contribuyendo así al bienestar y la seguridad de quienes prestan servicio en estas instalaciones estratégicas.
La implementación de este enfoque centralizado busca, en última instancia, consolidar los esfuerzos financieros y operativos, asegurando una administración eficaz de los recursos asignados para el mantenimiento de bienes inmuebles. Este enfoque estratégico responde a la visión de proporcionar instalaciones de alta calidad que cumplan con los estándares requeridos, fortaleciendo la capacidad operativa de las unidades militares y contribuyendo al bienestar general del personal involucrado.</t>
  </si>
  <si>
    <t>SUMINISTRO E INSTALACIÓN DE LÁMPARA HERMETICA TIPO LED DE SUSPENDER, Potencia 70 W, Temperatura de Color 4000K-4500K, SMD2835, Lumen 6.430 lm (+/- 10%), FP &gt; 0.9, Angula 120°, Garantía de 5 años, Voltaje 120/277 VAC. INCLUYE ACCESORIOS DE FIJACIÓN Y CONEXIÓN.</t>
  </si>
  <si>
    <t>TABLON DE GRES TRADICIÓN Liso 30,5 x 30,5 cm. . Colores Rojo, Salmón o Sahara según diseño. (Incluye boquilla color y mortero de nivelación Y acabado en gravilla lavada)</t>
  </si>
  <si>
    <t>SUMINISTRO E INSTALACION DE CABALLETE LISO Teja Termoacustica  /  o equivalente. Color.  Según diseño (Incluye instalación y el suministro de todos los accesorios requeridos para el correcto montaje.)</t>
  </si>
  <si>
    <t>SUMINISTRO E INSTALACIÓN DE CANAL EN LAMINA GALVANIZADA Cal .18 d/ 0.60 m. (Suministro e instalación con wash primer + esmalte + anclaje a muro + sikaflex 1A)</t>
  </si>
  <si>
    <t>SUMINISTRO E INSTALACIÓN DE BAJANTE AGUAS LLUVIAS  PVC   3"   (Incluye codo, unión y abrazadera de fijación )</t>
  </si>
  <si>
    <t xml:space="preserve"> EQUIPOS Y MOBILIARIO EN ACERO</t>
  </si>
  <si>
    <t xml:space="preserve">MOA-27 </t>
  </si>
  <si>
    <t>PA-12,1</t>
  </si>
  <si>
    <t>H-7.218</t>
  </si>
  <si>
    <t>BIOSP $40,000,000</t>
  </si>
  <si>
    <t>BASPC4  $30,000,000</t>
  </si>
  <si>
    <t>BINUT $40,000,000</t>
  </si>
  <si>
    <t>GMCOR $50,000,000</t>
  </si>
  <si>
    <t>MANTENIMIENTO DE INSTALACIONES - PLAN ANUAL DE ADQUSICIONES - RECURSO 16</t>
  </si>
  <si>
    <t>EJEBE $271,011,897</t>
  </si>
  <si>
    <t xml:space="preserve"> BIFER 56 $250.000.000</t>
  </si>
  <si>
    <t>SUMINISTRO, INSTALACIÓN Y PUESTA EN FUNCIONAMIENTO DE LUMINARIA BALA LED DE 8" DE 18 W, Temperatura de color 4000 K o similar, Flujo luminoso 1.170 lm o superior, Garantía de fábrica 5 años o superior, Horas de vida útil 36.000 Hrs o superior, En calidad Sylvania REF: P24338-33 similar o de características técnicas superiores, La luminaria deberá ser avalada por la interventoría y cumplir con las especificaciones de diseño realizado por la entidad. INCLUYE TODO LO NECESARIO PARA SU CORRECTO FUNCIONAMIENTO.</t>
  </si>
  <si>
    <t>TABLETA ROJA VITRIFICADA LISA, de dimensión 25 X 25"  (Incluye boquilla color y mortero de nivelación Y acabado en gravilla lavada).</t>
  </si>
  <si>
    <t>PA-12.22</t>
  </si>
  <si>
    <t>PORCELANATTO BOUT GRIS Mate  60 x 60 cm o MOUNTAIN FUJI 60 x 60. (Incluye boquilla y pegante)</t>
  </si>
  <si>
    <t>PA-12.78</t>
  </si>
  <si>
    <t>GRANITO FUNDIDO EN SITIO NEGRO (Incluye nivelación, fundida y pulimiento + dilatación en bronce.)</t>
  </si>
  <si>
    <t xml:space="preserve">           </t>
  </si>
  <si>
    <t xml:space="preserve">                  MINISTERIO DE DEFENSA NACIONAL</t>
  </si>
  <si>
    <t xml:space="preserve">                 COMANDO GENERAL FUERZAS MILITARES</t>
  </si>
  <si>
    <t xml:space="preserve">                 EJÉRCITO NACIONAL</t>
  </si>
  <si>
    <t xml:space="preserve">                 COMANDO DE ADQUISICIONES</t>
  </si>
  <si>
    <t>Constitución Política de Colombia</t>
  </si>
  <si>
    <t>Catálogo de clasificación Presupuestal - CCP del Ministerio de Hacienda y Crédito Público</t>
  </si>
  <si>
    <t>Resolución 4213 de 2023 "Por la cual se modifica la Resolución 4130 de 2022 que expide el Manual de Contratación y de Convenios del Ministerio de Defensa Nacional"</t>
  </si>
  <si>
    <t xml:space="preserve">Plan de necesidades BR04 No. 00025177                                                                                                                                                                                                                                                                                                                                                                                                                                                                                                                                                                                                                                                                                                                                                                                                                                                                                                                                                                                                                                                                                                                                                                                                                                                                                                                                                                                                                                                                                                                                                                                                                                                                                                                                                                                                                                                                                                                                                                                                                                                                                                                                                                                                                                                                                                                                                                                                                                                                                                                                                                                                                                                                                                                                                                                                                                                                                                                                                                                                                                                                                                                                                                                                                                              </t>
  </si>
  <si>
    <t>Plan de necesidades BR14 No.  2026614004300343</t>
  </si>
  <si>
    <t>Plan de necesidades EJEBE No. 2026291004465093</t>
  </si>
  <si>
    <t xml:space="preserve">                                           Calle 50 No. 76-126 Barrio Los Colores Medellin, Antioquia.</t>
  </si>
  <si>
    <t xml:space="preserve">                                           Antioquía - Medellín</t>
  </si>
  <si>
    <t xml:space="preserve">                                          yaneth.gomezger@ejercito.mil.co -  www.ejercito.mil.co</t>
  </si>
  <si>
    <r>
      <t>PLAN DE NECESIDADES No. 00012121 QUE EMITE  EL COMANDO DE LA CENTRAL ADMINISTRATIVA Y CONTABLE MEDELLIN, DEL EJÉRCITO NACIONAL,  PARA</t>
    </r>
    <r>
      <rPr>
        <b/>
        <sz val="12"/>
        <rFont val="Arial"/>
        <family val="2"/>
      </rPr>
      <t xml:space="preserve"> LA ADQUISICIÓN DE LOS SERVICIOS DE MANTENIMIENTO BIENES INMUEBLES Y REDES HIDRAULICAS</t>
    </r>
    <r>
      <rPr>
        <sz val="12"/>
        <rFont val="Arial"/>
        <family val="2"/>
      </rPr>
      <t>, PARTIDAS FIJAS Y PAA RC16 Y RC10, PARA LAS UNIDADES ADSCRITAS Y AGREGADAS A LA JURIDICCIÓN DE LA SEPTIMA DIVISIÓN,  BR04, BR14 A EJECUTAR EN LA VIGENCIA 2026.</t>
    </r>
  </si>
  <si>
    <t xml:space="preserve">Auxiliar de Planeación CENAC MEDELLIN </t>
  </si>
  <si>
    <t>AA13. Yaneth Gómez German</t>
  </si>
  <si>
    <t>TOTAL …………………………………………………………………………………………..</t>
  </si>
  <si>
    <t>SE HIZO UNA REDUCCION DEL BIOSP POR $40,000,000 Y $10,000,000 SE DESCONTO DEL BINUT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</si>
</sst>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6" formatCode="&quot;$&quot;\ #,##0;[Red]\-&quot;$&quot;\ #,##0"/>
    <numFmt numFmtId="42" formatCode="_-&quot;$&quot;\ * #,##0_-;\-&quot;$&quot;\ * #,##0_-;_-&quot;$&quot;\ * &quot;-&quot;_-;_-@_-"/>
    <numFmt numFmtId="43" formatCode="_-* #,##0.00_-;\-* #,##0.00_-;_-* &quot;-&quot;??_-;_-@_-"/>
    <numFmt numFmtId="164" formatCode="&quot;$&quot;#,##0.00;\-&quot;$&quot;#,##0.00"/>
    <numFmt numFmtId="165" formatCode="_-&quot;$&quot;* #,##0.00_-;\-&quot;$&quot;* #,##0.00_-;_-&quot;$&quot;* &quot;-&quot;??_-;_-@_-"/>
    <numFmt numFmtId="166" formatCode="#,##0\ &quot;€&quot;;\-#,##0\ &quot;€&quot;"/>
    <numFmt numFmtId="167" formatCode="#,##0.00\ &quot;€&quot;;\-#,##0.00\ &quot;€&quot;"/>
    <numFmt numFmtId="168" formatCode="_-* #,##0.00\ &quot;€&quot;_-;\-* #,##0.00\ &quot;€&quot;_-;_-* &quot;-&quot;??\ &quot;€&quot;_-;_-@_-"/>
    <numFmt numFmtId="169" formatCode="_-* #,##0.00\ _€_-;\-* #,##0.00\ _€_-;_-* &quot;-&quot;??\ _€_-;_-@_-"/>
    <numFmt numFmtId="170" formatCode="_(* #,##0.00_);_(* \(#,##0.00\);_(* &quot;-&quot;??_);_(@_)"/>
    <numFmt numFmtId="171" formatCode="&quot;$&quot;\ #,##0_);[Red]\(&quot;$&quot;\ #,##0\)"/>
    <numFmt numFmtId="172" formatCode="_(&quot;$&quot;\ * #,##0.00_);_(&quot;$&quot;\ * \(#,##0.00\);_(&quot;$&quot;\ * &quot;-&quot;??_);_(@_)"/>
    <numFmt numFmtId="173" formatCode="_(&quot;$&quot;\ * #,##0_);_(&quot;$&quot;\ * \(#,##0\);_(&quot;$&quot;\ * &quot;-&quot;??_);_(@_)"/>
    <numFmt numFmtId="174" formatCode="_ [$€-2]\ * #,##0.00_ ;_ [$€-2]\ * \-#,##0.00_ ;_ [$€-2]\ * &quot;-&quot;??_ "/>
    <numFmt numFmtId="175" formatCode="_-* #,##0.00\ [$€]_-;_-* #,##0.00\ [$€]\-;_-* &quot;-&quot;??\ [$€]_-;_-@_-"/>
    <numFmt numFmtId="176" formatCode="_ * #,##0_ ;_ * \-#,##0_ ;_ * &quot;-&quot;_ ;_ @_ "/>
    <numFmt numFmtId="177" formatCode="_ * #,##0.00_ ;_ * \-#,##0.00_ ;_ * &quot;-&quot;??_ ;_ @_ "/>
    <numFmt numFmtId="178" formatCode="_ &quot;$&quot;\ * #,##0.00_ ;_ &quot;$&quot;\ * \-#,##0.00_ ;_ &quot;$&quot;\ * &quot;-&quot;??_ ;_ @_ "/>
    <numFmt numFmtId="179" formatCode="_(&quot;$&quot;* #,##0.00_);_(&quot;$&quot;* \(#,##0.00\);_(&quot;$&quot;* &quot;-&quot;??_);_(@_)"/>
    <numFmt numFmtId="180" formatCode="&quot;$&quot;\ #,##0.00;&quot;$&quot;\ \-#,##0.00"/>
    <numFmt numFmtId="181" formatCode="_(* #,##0_);_(* \(#,##0\);_(* &quot;-&quot;_);_(@_)"/>
    <numFmt numFmtId="182" formatCode="_-* #,##0.00\ _p_t_a_-;\-* #,##0.00\ _p_t_a_-;_-* &quot;-&quot;??\ _p_t_a_-;_-@_-"/>
    <numFmt numFmtId="183" formatCode="[$$-240A]\ #,##0.00"/>
    <numFmt numFmtId="184" formatCode="0.00000"/>
    <numFmt numFmtId="185" formatCode="#,##0.00\ _€"/>
    <numFmt numFmtId="186" formatCode="&quot;$&quot;\ #,##0;[Red]&quot;$&quot;\ \-#,##0"/>
    <numFmt numFmtId="187" formatCode="#,###.00"/>
    <numFmt numFmtId="188" formatCode="#,###.00\ &quot;COP&quot;"/>
    <numFmt numFmtId="189" formatCode="00"/>
    <numFmt numFmtId="190" formatCode="000"/>
    <numFmt numFmtId="191" formatCode="0.000"/>
    <numFmt numFmtId="192" formatCode="_-[$$-240A]\ * #,##0.00_-;\-[$$-240A]\ * #,##0.00_-;_-[$$-240A]\ * &quot;-&quot;??_-;_-@_-"/>
  </numFmts>
  <fonts count="72">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b/>
      <sz val="11"/>
      <color indexed="62"/>
      <name val="Calibri"/>
      <family val="2"/>
    </font>
    <font>
      <b/>
      <sz val="11"/>
      <color indexed="8"/>
      <name val="Calibri"/>
      <family val="2"/>
    </font>
    <font>
      <sz val="11"/>
      <color indexed="62"/>
      <name val="Calibri"/>
      <family val="2"/>
    </font>
    <font>
      <sz val="10"/>
      <name val="Helv"/>
      <charset val="204"/>
    </font>
    <font>
      <u/>
      <sz val="10"/>
      <color indexed="12"/>
      <name val="Arial"/>
      <family val="2"/>
    </font>
    <font>
      <sz val="11"/>
      <color indexed="20"/>
      <name val="Calibri"/>
      <family val="2"/>
    </font>
    <font>
      <sz val="11"/>
      <color indexed="60"/>
      <name val="Calibri"/>
      <family val="2"/>
    </font>
    <font>
      <sz val="11"/>
      <color rgb="FF000000"/>
      <name val="Calibri"/>
      <family val="2"/>
      <scheme val="minor"/>
    </font>
    <font>
      <b/>
      <sz val="11"/>
      <color indexed="63"/>
      <name val="Calibri"/>
      <family val="2"/>
    </font>
    <font>
      <sz val="11"/>
      <color indexed="10"/>
      <name val="Calibri"/>
      <family val="2"/>
    </font>
    <font>
      <i/>
      <sz val="11"/>
      <color indexed="23"/>
      <name val="Calibri"/>
      <family val="2"/>
    </font>
    <font>
      <b/>
      <sz val="15"/>
      <color indexed="56"/>
      <name val="Calibri"/>
      <family val="2"/>
    </font>
    <font>
      <b/>
      <sz val="15"/>
      <color indexed="62"/>
      <name val="Calibri"/>
      <family val="2"/>
    </font>
    <font>
      <b/>
      <sz val="18"/>
      <color indexed="56"/>
      <name val="Cambria"/>
      <family val="2"/>
    </font>
    <font>
      <b/>
      <sz val="18"/>
      <color indexed="62"/>
      <name val="Cambria"/>
      <family val="2"/>
    </font>
    <font>
      <b/>
      <sz val="13"/>
      <color indexed="56"/>
      <name val="Calibri"/>
      <family val="2"/>
    </font>
    <font>
      <b/>
      <sz val="13"/>
      <color indexed="62"/>
      <name val="Calibri"/>
      <family val="2"/>
    </font>
    <font>
      <b/>
      <sz val="10"/>
      <name val="Verdana"/>
      <family val="2"/>
    </font>
    <font>
      <sz val="10"/>
      <name val="Verdana"/>
      <family val="2"/>
    </font>
    <font>
      <sz val="11"/>
      <name val="Arial"/>
      <family val="2"/>
    </font>
    <font>
      <sz val="11"/>
      <name val="Calibri"/>
      <family val="2"/>
    </font>
    <font>
      <sz val="11"/>
      <color rgb="FF000000"/>
      <name val="Calibri"/>
      <family val="2"/>
    </font>
    <font>
      <u/>
      <sz val="11"/>
      <color rgb="FF0000FF"/>
      <name val="Calibri"/>
      <family val="2"/>
    </font>
    <font>
      <b/>
      <sz val="11"/>
      <color indexed="10"/>
      <name val="Calibri"/>
      <family val="2"/>
    </font>
    <font>
      <sz val="11"/>
      <name val="ＭＳ ゴシック"/>
      <family val="3"/>
      <charset val="128"/>
    </font>
    <font>
      <sz val="10"/>
      <name val="Helv"/>
      <family val="2"/>
    </font>
    <font>
      <sz val="12"/>
      <color theme="1"/>
      <name val="Calibri"/>
      <family val="2"/>
      <scheme val="minor"/>
    </font>
    <font>
      <sz val="11"/>
      <color indexed="19"/>
      <name val="Calibri"/>
      <family val="2"/>
    </font>
    <font>
      <sz val="10"/>
      <color indexed="8"/>
      <name val="MS Sans Serif"/>
      <family val="2"/>
    </font>
    <font>
      <b/>
      <sz val="14"/>
      <color theme="1"/>
      <name val="Verdana"/>
      <family val="2"/>
    </font>
    <font>
      <b/>
      <sz val="10"/>
      <color theme="1"/>
      <name val="Verdana"/>
      <family val="2"/>
    </font>
    <font>
      <sz val="10"/>
      <color theme="1"/>
      <name val="Verdana"/>
      <family val="2"/>
    </font>
    <font>
      <sz val="10"/>
      <color theme="1"/>
      <name val="Arial"/>
      <family val="2"/>
    </font>
    <font>
      <sz val="10"/>
      <name val="Arial Narrow"/>
      <family val="2"/>
    </font>
    <font>
      <sz val="10"/>
      <name val="Futura Std Book"/>
      <family val="2"/>
    </font>
    <font>
      <b/>
      <sz val="12"/>
      <color theme="1"/>
      <name val="Arial"/>
      <family val="2"/>
    </font>
    <font>
      <sz val="12"/>
      <color theme="1"/>
      <name val="Arial"/>
      <family val="2"/>
    </font>
    <font>
      <b/>
      <sz val="12"/>
      <name val="Arial"/>
      <family val="2"/>
    </font>
    <font>
      <sz val="12"/>
      <name val="Arial"/>
      <family val="2"/>
    </font>
    <font>
      <sz val="12"/>
      <color rgb="FF000000"/>
      <name val="Arial"/>
      <family val="2"/>
    </font>
    <font>
      <sz val="12"/>
      <color rgb="FFFF0000"/>
      <name val="Arial"/>
      <family val="2"/>
    </font>
    <font>
      <b/>
      <sz val="12"/>
      <color rgb="FFFF0000"/>
      <name val="Arial"/>
      <family val="2"/>
    </font>
    <font>
      <i/>
      <u/>
      <sz val="12"/>
      <color theme="3" tint="-0.249977111117893"/>
      <name val="Arial"/>
      <family val="2"/>
    </font>
    <font>
      <b/>
      <sz val="11"/>
      <name val="Arial"/>
      <family val="2"/>
    </font>
    <font>
      <i/>
      <u/>
      <sz val="12"/>
      <name val="Arial"/>
      <family val="2"/>
    </font>
    <font>
      <b/>
      <sz val="14"/>
      <color theme="1"/>
      <name val="Arial"/>
      <family val="2"/>
    </font>
    <font>
      <b/>
      <sz val="13"/>
      <color theme="1"/>
      <name val="Arial"/>
      <family val="2"/>
    </font>
    <font>
      <b/>
      <sz val="14"/>
      <color rgb="FF000000"/>
      <name val="Arial"/>
      <family val="2"/>
    </font>
    <font>
      <sz val="14"/>
      <color rgb="FF000000"/>
      <name val="Arial"/>
      <family val="2"/>
    </font>
    <font>
      <sz val="14"/>
      <color theme="1"/>
      <name val="Arial"/>
      <family val="2"/>
    </font>
    <font>
      <sz val="14"/>
      <name val="Arial"/>
      <family val="2"/>
    </font>
    <font>
      <b/>
      <sz val="14"/>
      <color theme="1"/>
      <name val="Calibri"/>
      <family val="2"/>
      <scheme val="minor"/>
    </font>
    <font>
      <b/>
      <sz val="14"/>
      <name val="Arial"/>
      <family val="2"/>
    </font>
    <font>
      <b/>
      <sz val="11"/>
      <color theme="1"/>
      <name val="Arial"/>
      <family val="2"/>
    </font>
    <font>
      <sz val="11"/>
      <color theme="1"/>
      <name val="Arial"/>
      <family val="2"/>
    </font>
    <font>
      <b/>
      <sz val="16"/>
      <color theme="1"/>
      <name val="Arial"/>
      <family val="2"/>
    </font>
    <font>
      <b/>
      <sz val="16"/>
      <name val="Arial"/>
      <family val="2"/>
    </font>
    <font>
      <sz val="12"/>
      <name val="Calibri"/>
      <family val="2"/>
    </font>
    <font>
      <b/>
      <sz val="18"/>
      <color theme="1"/>
      <name val="Arial"/>
      <family val="2"/>
    </font>
    <font>
      <sz val="12"/>
      <color theme="1"/>
      <name val="Times New Roman"/>
      <family val="1"/>
    </font>
    <font>
      <b/>
      <sz val="10"/>
      <color theme="1"/>
      <name val="Arial"/>
      <family val="2"/>
    </font>
    <font>
      <b/>
      <sz val="18"/>
      <color rgb="FFFF0000"/>
      <name val="Arial"/>
      <family val="2"/>
    </font>
  </fonts>
  <fills count="51">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22"/>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49"/>
      </patternFill>
    </fill>
    <fill>
      <patternFill patternType="solid">
        <fgColor indexed="36"/>
      </patternFill>
    </fill>
    <fill>
      <patternFill patternType="solid">
        <fgColor indexed="55"/>
      </patternFill>
    </fill>
    <fill>
      <patternFill patternType="solid">
        <fgColor indexed="52"/>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rgb="FFDBE5F1"/>
        <bgColor indexed="64"/>
      </patternFill>
    </fill>
    <fill>
      <patternFill patternType="solid">
        <fgColor indexed="9"/>
        <bgColor indexed="64"/>
      </patternFill>
    </fill>
    <fill>
      <patternFill patternType="solid">
        <fgColor indexed="56"/>
      </patternFill>
    </fill>
    <fill>
      <patternFill patternType="solid">
        <fgColor rgb="FF92D050"/>
        <bgColor indexed="64"/>
      </patternFill>
    </fill>
    <fill>
      <patternFill patternType="solid">
        <fgColor rgb="FF808080"/>
        <bgColor indexed="64"/>
      </patternFill>
    </fill>
    <fill>
      <patternFill patternType="solid">
        <fgColor theme="5" tint="-0.249977111117893"/>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CCCCFF"/>
        <bgColor indexed="64"/>
      </patternFill>
    </fill>
    <fill>
      <patternFill patternType="solid">
        <fgColor rgb="FFFFFF00"/>
        <bgColor indexed="64"/>
      </patternFill>
    </fill>
    <fill>
      <patternFill patternType="solid">
        <fgColor rgb="FF99FFCC"/>
        <bgColor indexed="64"/>
      </patternFill>
    </fill>
    <fill>
      <patternFill patternType="solid">
        <fgColor theme="5" tint="0.79998168889431442"/>
        <bgColor indexed="64"/>
      </patternFill>
    </fill>
  </fills>
  <borders count="10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style="thin">
        <color indexed="64"/>
      </left>
      <right/>
      <top style="thin">
        <color indexed="64"/>
      </top>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56"/>
      </top>
      <bottom style="double">
        <color indexed="56"/>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56"/>
      </top>
      <bottom style="double">
        <color indexed="56"/>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56"/>
      </top>
      <bottom style="double">
        <color indexed="56"/>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auto="1"/>
      </left>
      <right style="thin">
        <color auto="1"/>
      </right>
      <top style="thin">
        <color auto="1"/>
      </top>
      <bottom/>
      <diagonal/>
    </border>
    <border>
      <left style="thin">
        <color auto="1"/>
      </left>
      <right style="thin">
        <color indexed="64"/>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top/>
      <bottom/>
      <diagonal/>
    </border>
    <border>
      <left/>
      <right style="thin">
        <color rgb="FF000000"/>
      </right>
      <top style="thin">
        <color rgb="FF000000"/>
      </top>
      <bottom style="medium">
        <color indexed="64"/>
      </bottom>
      <diagonal/>
    </border>
  </borders>
  <cellStyleXfs count="1860">
    <xf numFmtId="0" fontId="0" fillId="0" borderId="0"/>
    <xf numFmtId="168"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0" fontId="1" fillId="0" borderId="0" applyFont="0" applyFill="0" applyBorder="0" applyAlignment="0" applyProtection="0"/>
    <xf numFmtId="0" fontId="2" fillId="0" borderId="0"/>
    <xf numFmtId="0" fontId="2" fillId="0" borderId="0"/>
    <xf numFmtId="172" fontId="1" fillId="0" borderId="0" applyFont="0" applyFill="0" applyBorder="0" applyAlignment="0" applyProtection="0"/>
    <xf numFmtId="170" fontId="1" fillId="0" borderId="0" applyFont="0" applyFill="0" applyBorder="0" applyAlignment="0" applyProtection="0"/>
    <xf numFmtId="172" fontId="1"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174" fontId="3" fillId="4" borderId="0" applyNumberFormat="0" applyBorder="0" applyAlignment="0" applyProtection="0"/>
    <xf numFmtId="0" fontId="3" fillId="3" borderId="0" applyNumberFormat="0" applyBorder="0" applyAlignment="0" applyProtection="0"/>
    <xf numFmtId="174" fontId="3" fillId="4"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174" fontId="3" fillId="6" borderId="0" applyNumberFormat="0" applyBorder="0" applyAlignment="0" applyProtection="0"/>
    <xf numFmtId="0" fontId="3" fillId="5" borderId="0" applyNumberFormat="0" applyBorder="0" applyAlignment="0" applyProtection="0"/>
    <xf numFmtId="174" fontId="3" fillId="6"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174" fontId="3" fillId="8" borderId="0" applyNumberFormat="0" applyBorder="0" applyAlignment="0" applyProtection="0"/>
    <xf numFmtId="0" fontId="3" fillId="7" borderId="0" applyNumberFormat="0" applyBorder="0" applyAlignment="0" applyProtection="0"/>
    <xf numFmtId="174" fontId="3" fillId="8"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174" fontId="3" fillId="4" borderId="0" applyNumberFormat="0" applyBorder="0" applyAlignment="0" applyProtection="0"/>
    <xf numFmtId="0" fontId="3" fillId="9" borderId="0" applyNumberFormat="0" applyBorder="0" applyAlignment="0" applyProtection="0"/>
    <xf numFmtId="174" fontId="3" fillId="4"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174" fontId="3" fillId="10" borderId="0" applyNumberFormat="0" applyBorder="0" applyAlignment="0" applyProtection="0"/>
    <xf numFmtId="0" fontId="3" fillId="10" borderId="0" applyNumberFormat="0" applyBorder="0" applyAlignment="0" applyProtection="0"/>
    <xf numFmtId="174"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174" fontId="3" fillId="6" borderId="0" applyNumberFormat="0" applyBorder="0" applyAlignment="0" applyProtection="0"/>
    <xf numFmtId="0" fontId="3" fillId="6" borderId="0" applyNumberFormat="0" applyBorder="0" applyAlignment="0" applyProtection="0"/>
    <xf numFmtId="174"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174" fontId="3" fillId="4" borderId="0" applyNumberFormat="0" applyBorder="0" applyAlignment="0" applyProtection="0"/>
    <xf numFmtId="0" fontId="3" fillId="11" borderId="0" applyNumberFormat="0" applyBorder="0" applyAlignment="0" applyProtection="0"/>
    <xf numFmtId="174" fontId="3" fillId="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174" fontId="3" fillId="12" borderId="0" applyNumberFormat="0" applyBorder="0" applyAlignment="0" applyProtection="0"/>
    <xf numFmtId="0" fontId="3" fillId="12" borderId="0" applyNumberFormat="0" applyBorder="0" applyAlignment="0" applyProtection="0"/>
    <xf numFmtId="174"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174" fontId="3" fillId="14" borderId="0" applyNumberFormat="0" applyBorder="0" applyAlignment="0" applyProtection="0"/>
    <xf numFmtId="0" fontId="3" fillId="13" borderId="0" applyNumberFormat="0" applyBorder="0" applyAlignment="0" applyProtection="0"/>
    <xf numFmtId="174" fontId="3" fillId="14"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174" fontId="3" fillId="4" borderId="0" applyNumberFormat="0" applyBorder="0" applyAlignment="0" applyProtection="0"/>
    <xf numFmtId="0" fontId="3" fillId="9" borderId="0" applyNumberFormat="0" applyBorder="0" applyAlignment="0" applyProtection="0"/>
    <xf numFmtId="174" fontId="3" fillId="4"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174" fontId="3" fillId="11" borderId="0" applyNumberFormat="0" applyBorder="0" applyAlignment="0" applyProtection="0"/>
    <xf numFmtId="0" fontId="3" fillId="11" borderId="0" applyNumberFormat="0" applyBorder="0" applyAlignment="0" applyProtection="0"/>
    <xf numFmtId="174"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174" fontId="3" fillId="6" borderId="0" applyNumberFormat="0" applyBorder="0" applyAlignment="0" applyProtection="0"/>
    <xf numFmtId="0" fontId="3" fillId="15" borderId="0" applyNumberFormat="0" applyBorder="0" applyAlignment="0" applyProtection="0"/>
    <xf numFmtId="174" fontId="3" fillId="6"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174" fontId="4" fillId="17" borderId="0" applyNumberFormat="0" applyBorder="0" applyAlignment="0" applyProtection="0"/>
    <xf numFmtId="0" fontId="4" fillId="16" borderId="0" applyNumberFormat="0" applyBorder="0" applyAlignment="0" applyProtection="0"/>
    <xf numFmtId="174" fontId="4" fillId="17"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174" fontId="4" fillId="12" borderId="0" applyNumberFormat="0" applyBorder="0" applyAlignment="0" applyProtection="0"/>
    <xf numFmtId="0" fontId="4" fillId="12" borderId="0" applyNumberFormat="0" applyBorder="0" applyAlignment="0" applyProtection="0"/>
    <xf numFmtId="174"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174" fontId="4" fillId="14" borderId="0" applyNumberFormat="0" applyBorder="0" applyAlignment="0" applyProtection="0"/>
    <xf numFmtId="0" fontId="4" fillId="13" borderId="0" applyNumberFormat="0" applyBorder="0" applyAlignment="0" applyProtection="0"/>
    <xf numFmtId="174" fontId="4" fillId="14"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174" fontId="4" fillId="19" borderId="0" applyNumberFormat="0" applyBorder="0" applyAlignment="0" applyProtection="0"/>
    <xf numFmtId="0" fontId="4" fillId="18" borderId="0" applyNumberFormat="0" applyBorder="0" applyAlignment="0" applyProtection="0"/>
    <xf numFmtId="174" fontId="4" fillId="19"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174" fontId="4" fillId="17" borderId="0" applyNumberFormat="0" applyBorder="0" applyAlignment="0" applyProtection="0"/>
    <xf numFmtId="0" fontId="4" fillId="17" borderId="0" applyNumberFormat="0" applyBorder="0" applyAlignment="0" applyProtection="0"/>
    <xf numFmtId="174"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174" fontId="4" fillId="6" borderId="0" applyNumberFormat="0" applyBorder="0" applyAlignment="0" applyProtection="0"/>
    <xf numFmtId="0" fontId="4" fillId="20" borderId="0" applyNumberFormat="0" applyBorder="0" applyAlignment="0" applyProtection="0"/>
    <xf numFmtId="174" fontId="4" fillId="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74" fontId="5" fillId="7" borderId="0" applyNumberFormat="0" applyBorder="0" applyAlignment="0" applyProtection="0"/>
    <xf numFmtId="0" fontId="5" fillId="7" borderId="0" applyNumberFormat="0" applyBorder="0" applyAlignment="0" applyProtection="0"/>
    <xf numFmtId="174"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174" fontId="6" fillId="21" borderId="4" applyNumberFormat="0" applyAlignment="0" applyProtection="0"/>
    <xf numFmtId="0" fontId="6" fillId="4" borderId="4" applyNumberFormat="0" applyAlignment="0" applyProtection="0"/>
    <xf numFmtId="174" fontId="6" fillId="21" borderId="4" applyNumberFormat="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0" fontId="6" fillId="4" borderId="4"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174" fontId="7" fillId="19" borderId="5" applyNumberFormat="0" applyAlignment="0" applyProtection="0"/>
    <xf numFmtId="0" fontId="7" fillId="19" borderId="5" applyNumberFormat="0" applyAlignment="0" applyProtection="0"/>
    <xf numFmtId="174"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7" fillId="19" borderId="5" applyNumberFormat="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174" fontId="8" fillId="0" borderId="6" applyNumberFormat="0" applyFill="0" applyAlignment="0" applyProtection="0"/>
    <xf numFmtId="0" fontId="8" fillId="0" borderId="6" applyNumberFormat="0" applyFill="0" applyAlignment="0" applyProtection="0"/>
    <xf numFmtId="174"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74" fontId="10" fillId="0" borderId="0" applyNumberFormat="0" applyFill="0" applyBorder="0" applyAlignment="0" applyProtection="0"/>
    <xf numFmtId="0" fontId="9" fillId="0" borderId="0" applyNumberFormat="0" applyFill="0" applyBorder="0" applyAlignment="0" applyProtection="0"/>
    <xf numFmtId="174" fontId="10"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174" fontId="4" fillId="17" borderId="0" applyNumberFormat="0" applyBorder="0" applyAlignment="0" applyProtection="0"/>
    <xf numFmtId="0" fontId="4" fillId="27" borderId="0" applyNumberFormat="0" applyBorder="0" applyAlignment="0" applyProtection="0"/>
    <xf numFmtId="174" fontId="4" fillId="1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174" fontId="4" fillId="31" borderId="0" applyNumberFormat="0" applyBorder="0" applyAlignment="0" applyProtection="0"/>
    <xf numFmtId="0" fontId="4" fillId="31" borderId="0" applyNumberFormat="0" applyBorder="0" applyAlignment="0" applyProtection="0"/>
    <xf numFmtId="174"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32" borderId="0" applyNumberFormat="0" applyBorder="0" applyAlignment="0" applyProtection="0"/>
    <xf numFmtId="0" fontId="4" fillId="29"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174" fontId="4" fillId="33" borderId="0" applyNumberFormat="0" applyBorder="0" applyAlignment="0" applyProtection="0"/>
    <xf numFmtId="0" fontId="4" fillId="33" borderId="0" applyNumberFormat="0" applyBorder="0" applyAlignment="0" applyProtection="0"/>
    <xf numFmtId="174"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4" fillId="33"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4" fillId="29"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174" fontId="4" fillId="34" borderId="0" applyNumberFormat="0" applyBorder="0" applyAlignment="0" applyProtection="0"/>
    <xf numFmtId="0" fontId="4" fillId="18" borderId="0" applyNumberFormat="0" applyBorder="0" applyAlignment="0" applyProtection="0"/>
    <xf numFmtId="174" fontId="4" fillId="3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174" fontId="4" fillId="17" borderId="0" applyNumberFormat="0" applyBorder="0" applyAlignment="0" applyProtection="0"/>
    <xf numFmtId="0" fontId="4" fillId="17" borderId="0" applyNumberFormat="0" applyBorder="0" applyAlignment="0" applyProtection="0"/>
    <xf numFmtId="174"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3" fillId="28" borderId="0" applyNumberFormat="0" applyBorder="0" applyAlignment="0" applyProtection="0"/>
    <xf numFmtId="0" fontId="3" fillId="28" borderId="0" applyNumberFormat="0" applyBorder="0" applyAlignment="0" applyProtection="0"/>
    <xf numFmtId="0" fontId="3" fillId="36" borderId="0" applyNumberFormat="0" applyBorder="0" applyAlignment="0" applyProtection="0"/>
    <xf numFmtId="0" fontId="3" fillId="36" borderId="0" applyNumberFormat="0" applyBorder="0" applyAlignment="0" applyProtection="0"/>
    <xf numFmtId="0" fontId="4" fillId="36"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174" fontId="4" fillId="37" borderId="0" applyNumberFormat="0" applyBorder="0" applyAlignment="0" applyProtection="0"/>
    <xf numFmtId="0" fontId="4" fillId="37" borderId="0" applyNumberFormat="0" applyBorder="0" applyAlignment="0" applyProtection="0"/>
    <xf numFmtId="174"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174" fontId="12" fillId="6" borderId="4" applyNumberFormat="0" applyAlignment="0" applyProtection="0"/>
    <xf numFmtId="0" fontId="12" fillId="6" borderId="4" applyNumberFormat="0" applyAlignment="0" applyProtection="0"/>
    <xf numFmtId="174"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2" fillId="6" borderId="4" applyNumberFormat="0" applyAlignment="0" applyProtection="0"/>
    <xf numFmtId="0" fontId="13" fillId="0" borderId="0"/>
    <xf numFmtId="174" fontId="13" fillId="0" borderId="0" applyFont="0" applyFill="0" applyBorder="0" applyAlignment="0" applyProtection="0"/>
    <xf numFmtId="175" fontId="2" fillId="0" borderId="0" applyFont="0" applyFill="0" applyBorder="0" applyAlignment="0" applyProtection="0"/>
    <xf numFmtId="174" fontId="2" fillId="0" borderId="0" applyFont="0" applyFill="0" applyBorder="0" applyAlignment="0" applyProtection="0"/>
    <xf numFmtId="0" fontId="2" fillId="0" borderId="0" applyFont="0" applyFill="0" applyBorder="0" applyAlignment="0" applyProtection="0"/>
    <xf numFmtId="174" fontId="2" fillId="0" borderId="0" applyFont="0" applyFill="0" applyBorder="0" applyAlignment="0" applyProtection="0"/>
    <xf numFmtId="0" fontId="14" fillId="0" borderId="0" applyNumberFormat="0" applyFill="0" applyBorder="0" applyAlignment="0" applyProtection="0">
      <alignment vertical="top"/>
      <protection locked="0"/>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174" fontId="15" fillId="5" borderId="0" applyNumberFormat="0" applyBorder="0" applyAlignment="0" applyProtection="0"/>
    <xf numFmtId="0" fontId="15" fillId="5" borderId="0" applyNumberFormat="0" applyBorder="0" applyAlignment="0" applyProtection="0"/>
    <xf numFmtId="174"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176"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7"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7" fontId="2"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7"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7"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179" fontId="1" fillId="0" borderId="0" applyFont="0" applyFill="0" applyBorder="0" applyAlignment="0" applyProtection="0"/>
    <xf numFmtId="179" fontId="1" fillId="0" borderId="0" applyFont="0" applyFill="0" applyBorder="0" applyAlignment="0" applyProtection="0"/>
    <xf numFmtId="172" fontId="2" fillId="0" borderId="0" applyFont="0" applyFill="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174" fontId="16" fillId="14" borderId="0" applyNumberFormat="0" applyBorder="0" applyAlignment="0" applyProtection="0"/>
    <xf numFmtId="0" fontId="16" fillId="14" borderId="0" applyNumberFormat="0" applyBorder="0" applyAlignment="0" applyProtection="0"/>
    <xf numFmtId="174"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 fillId="0" borderId="0"/>
    <xf numFmtId="174"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1" fillId="0" borderId="0"/>
    <xf numFmtId="0" fontId="1" fillId="0" borderId="0"/>
    <xf numFmtId="0" fontId="1" fillId="0" borderId="0"/>
    <xf numFmtId="174" fontId="1" fillId="0" borderId="0"/>
    <xf numFmtId="0" fontId="1" fillId="0" borderId="0"/>
    <xf numFmtId="0" fontId="1" fillId="0" borderId="0"/>
    <xf numFmtId="0" fontId="1" fillId="0" borderId="0"/>
    <xf numFmtId="0" fontId="1" fillId="0" borderId="0"/>
    <xf numFmtId="174"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4" fontId="2"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74" fontId="2" fillId="0" borderId="0"/>
    <xf numFmtId="0" fontId="1" fillId="0" borderId="0"/>
    <xf numFmtId="174" fontId="2" fillId="0" borderId="0"/>
    <xf numFmtId="0" fontId="1" fillId="0" borderId="0"/>
    <xf numFmtId="174" fontId="2" fillId="0" borderId="0"/>
    <xf numFmtId="0" fontId="1" fillId="0" borderId="0"/>
    <xf numFmtId="0" fontId="1" fillId="0" borderId="0"/>
    <xf numFmtId="0" fontId="1" fillId="0" borderId="0"/>
    <xf numFmtId="0" fontId="1" fillId="0" borderId="0"/>
    <xf numFmtId="174" fontId="2" fillId="0" borderId="0"/>
    <xf numFmtId="0" fontId="2" fillId="0" borderId="0"/>
    <xf numFmtId="0" fontId="2" fillId="0" borderId="0"/>
    <xf numFmtId="0" fontId="1" fillId="0" borderId="0"/>
    <xf numFmtId="0" fontId="1" fillId="0" borderId="0"/>
    <xf numFmtId="174" fontId="2" fillId="0" borderId="0"/>
    <xf numFmtId="0" fontId="2" fillId="0" borderId="0"/>
    <xf numFmtId="180"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74" fontId="2" fillId="0" borderId="0"/>
    <xf numFmtId="0" fontId="1" fillId="0" borderId="0"/>
    <xf numFmtId="0" fontId="1" fillId="0" borderId="0"/>
    <xf numFmtId="0" fontId="1" fillId="0" borderId="0"/>
    <xf numFmtId="0" fontId="1" fillId="0" borderId="0"/>
    <xf numFmtId="0" fontId="1" fillId="0" borderId="0"/>
    <xf numFmtId="0" fontId="1" fillId="0" borderId="0"/>
    <xf numFmtId="174" fontId="2" fillId="0" borderId="0"/>
    <xf numFmtId="0" fontId="1" fillId="0" borderId="0"/>
    <xf numFmtId="0" fontId="1" fillId="0" borderId="0"/>
    <xf numFmtId="0" fontId="1" fillId="0" borderId="0"/>
    <xf numFmtId="174" fontId="2" fillId="0" borderId="0"/>
    <xf numFmtId="0" fontId="1" fillId="0" borderId="0"/>
    <xf numFmtId="174" fontId="2" fillId="0" borderId="0"/>
    <xf numFmtId="0" fontId="1" fillId="0" borderId="0"/>
    <xf numFmtId="174" fontId="2" fillId="0" borderId="0"/>
    <xf numFmtId="0" fontId="1" fillId="0" borderId="0"/>
    <xf numFmtId="0" fontId="1" fillId="0" borderId="0"/>
    <xf numFmtId="174" fontId="2" fillId="0" borderId="0"/>
    <xf numFmtId="0" fontId="1" fillId="0" borderId="0"/>
    <xf numFmtId="174" fontId="2" fillId="0" borderId="0"/>
    <xf numFmtId="0" fontId="2" fillId="0" borderId="0"/>
    <xf numFmtId="0" fontId="2" fillId="0" borderId="0"/>
    <xf numFmtId="174" fontId="2" fillId="0" borderId="0"/>
    <xf numFmtId="174" fontId="2" fillId="0" borderId="0"/>
    <xf numFmtId="0" fontId="1" fillId="0" borderId="0"/>
    <xf numFmtId="174"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4" fontId="2" fillId="0" borderId="0"/>
    <xf numFmtId="0" fontId="1" fillId="0" borderId="0"/>
    <xf numFmtId="0" fontId="17" fillId="0" borderId="0"/>
    <xf numFmtId="174" fontId="2" fillId="0" borderId="0"/>
    <xf numFmtId="0" fontId="2" fillId="0" borderId="0"/>
    <xf numFmtId="174" fontId="2" fillId="0" borderId="0"/>
    <xf numFmtId="174" fontId="1" fillId="0" borderId="0"/>
    <xf numFmtId="0" fontId="2" fillId="0" borderId="0"/>
    <xf numFmtId="174" fontId="2" fillId="0" borderId="0"/>
    <xf numFmtId="0" fontId="2" fillId="0" borderId="0"/>
    <xf numFmtId="174" fontId="2" fillId="0" borderId="0"/>
    <xf numFmtId="0" fontId="2" fillId="0" borderId="0"/>
    <xf numFmtId="174" fontId="2" fillId="0" borderId="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174" fontId="2" fillId="8" borderId="8"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174" fontId="2" fillId="8" borderId="8"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0" fontId="2" fillId="8" borderId="7" applyNumberFormat="0" applyFont="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174" fontId="18" fillId="21" borderId="9" applyNumberFormat="0" applyAlignment="0" applyProtection="0"/>
    <xf numFmtId="0" fontId="18" fillId="4" borderId="9" applyNumberFormat="0" applyAlignment="0" applyProtection="0"/>
    <xf numFmtId="174" fontId="18" fillId="21" borderId="9" applyNumberFormat="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0" fontId="18" fillId="4" borderId="9"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174" fontId="19" fillId="0" borderId="0" applyNumberFormat="0" applyFill="0" applyBorder="0" applyAlignment="0" applyProtection="0"/>
    <xf numFmtId="0" fontId="19" fillId="0" borderId="0" applyNumberFormat="0" applyFill="0" applyBorder="0" applyAlignment="0" applyProtection="0"/>
    <xf numFmtId="174"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74" fontId="20" fillId="0" borderId="0" applyNumberFormat="0" applyFill="0" applyBorder="0" applyAlignment="0" applyProtection="0"/>
    <xf numFmtId="0" fontId="20" fillId="0" borderId="0" applyNumberFormat="0" applyFill="0" applyBorder="0" applyAlignment="0" applyProtection="0"/>
    <xf numFmtId="174"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174" fontId="22" fillId="0" borderId="11" applyNumberFormat="0" applyFill="0" applyAlignment="0" applyProtection="0"/>
    <xf numFmtId="0" fontId="21" fillId="0" borderId="10" applyNumberFormat="0" applyFill="0" applyAlignment="0" applyProtection="0"/>
    <xf numFmtId="174" fontId="22" fillId="0" borderId="11"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1" fillId="0" borderId="10"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74" fontId="24" fillId="0" borderId="0" applyNumberFormat="0" applyFill="0" applyBorder="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174" fontId="26" fillId="0" borderId="12" applyNumberFormat="0" applyFill="0" applyAlignment="0" applyProtection="0"/>
    <xf numFmtId="0" fontId="25" fillId="0" borderId="12" applyNumberFormat="0" applyFill="0" applyAlignment="0" applyProtection="0"/>
    <xf numFmtId="174" fontId="26"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174" fontId="10" fillId="0" borderId="14" applyNumberFormat="0" applyFill="0" applyAlignment="0" applyProtection="0"/>
    <xf numFmtId="0" fontId="9" fillId="0" borderId="13" applyNumberFormat="0" applyFill="0" applyAlignment="0" applyProtection="0"/>
    <xf numFmtId="174" fontId="10" fillId="0" borderId="14"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23" fillId="0" borderId="0" applyNumberFormat="0" applyFill="0" applyBorder="0" applyAlignment="0" applyProtection="0"/>
    <xf numFmtId="174" fontId="24"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174" fontId="11" fillId="0" borderId="16" applyNumberFormat="0" applyFill="0" applyAlignment="0" applyProtection="0"/>
    <xf numFmtId="0" fontId="11" fillId="0" borderId="15" applyNumberFormat="0" applyFill="0" applyAlignment="0" applyProtection="0"/>
    <xf numFmtId="174" fontId="11" fillId="0" borderId="16"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42" fontId="1" fillId="0" borderId="0" applyFont="0" applyFill="0" applyBorder="0" applyAlignment="0" applyProtection="0"/>
    <xf numFmtId="174" fontId="3" fillId="4" borderId="0" applyNumberFormat="0" applyBorder="0" applyAlignment="0" applyProtection="0"/>
    <xf numFmtId="174" fontId="3" fillId="4" borderId="0" applyNumberFormat="0" applyBorder="0" applyAlignment="0" applyProtection="0"/>
    <xf numFmtId="174" fontId="3" fillId="6" borderId="0" applyNumberFormat="0" applyBorder="0" applyAlignment="0" applyProtection="0"/>
    <xf numFmtId="174" fontId="3" fillId="6" borderId="0" applyNumberFormat="0" applyBorder="0" applyAlignment="0" applyProtection="0"/>
    <xf numFmtId="174" fontId="3" fillId="8" borderId="0" applyNumberFormat="0" applyBorder="0" applyAlignment="0" applyProtection="0"/>
    <xf numFmtId="174" fontId="3" fillId="8" borderId="0" applyNumberFormat="0" applyBorder="0" applyAlignment="0" applyProtection="0"/>
    <xf numFmtId="174" fontId="3" fillId="4" borderId="0" applyNumberFormat="0" applyBorder="0" applyAlignment="0" applyProtection="0"/>
    <xf numFmtId="174" fontId="3" fillId="4" borderId="0" applyNumberFormat="0" applyBorder="0" applyAlignment="0" applyProtection="0"/>
    <xf numFmtId="174" fontId="3" fillId="10" borderId="0" applyNumberFormat="0" applyBorder="0" applyAlignment="0" applyProtection="0"/>
    <xf numFmtId="174" fontId="3" fillId="10" borderId="0" applyNumberFormat="0" applyBorder="0" applyAlignment="0" applyProtection="0"/>
    <xf numFmtId="174" fontId="3" fillId="6" borderId="0" applyNumberFormat="0" applyBorder="0" applyAlignment="0" applyProtection="0"/>
    <xf numFmtId="174" fontId="3" fillId="6" borderId="0" applyNumberFormat="0" applyBorder="0" applyAlignment="0" applyProtection="0"/>
    <xf numFmtId="174" fontId="3" fillId="4" borderId="0" applyNumberFormat="0" applyBorder="0" applyAlignment="0" applyProtection="0"/>
    <xf numFmtId="174" fontId="3" fillId="4" borderId="0" applyNumberFormat="0" applyBorder="0" applyAlignment="0" applyProtection="0"/>
    <xf numFmtId="174" fontId="3" fillId="12" borderId="0" applyNumberFormat="0" applyBorder="0" applyAlignment="0" applyProtection="0"/>
    <xf numFmtId="174" fontId="3" fillId="12" borderId="0" applyNumberFormat="0" applyBorder="0" applyAlignment="0" applyProtection="0"/>
    <xf numFmtId="174" fontId="3" fillId="14" borderId="0" applyNumberFormat="0" applyBorder="0" applyAlignment="0" applyProtection="0"/>
    <xf numFmtId="174" fontId="3" fillId="14" borderId="0" applyNumberFormat="0" applyBorder="0" applyAlignment="0" applyProtection="0"/>
    <xf numFmtId="174" fontId="3" fillId="4" borderId="0" applyNumberFormat="0" applyBorder="0" applyAlignment="0" applyProtection="0"/>
    <xf numFmtId="174" fontId="3" fillId="4" borderId="0" applyNumberFormat="0" applyBorder="0" applyAlignment="0" applyProtection="0"/>
    <xf numFmtId="174" fontId="3" fillId="11" borderId="0" applyNumberFormat="0" applyBorder="0" applyAlignment="0" applyProtection="0"/>
    <xf numFmtId="174" fontId="3" fillId="11" borderId="0" applyNumberFormat="0" applyBorder="0" applyAlignment="0" applyProtection="0"/>
    <xf numFmtId="174" fontId="3" fillId="6" borderId="0" applyNumberFormat="0" applyBorder="0" applyAlignment="0" applyProtection="0"/>
    <xf numFmtId="174" fontId="3" fillId="6" borderId="0" applyNumberFormat="0" applyBorder="0" applyAlignment="0" applyProtection="0"/>
    <xf numFmtId="49" fontId="28" fillId="0" borderId="0">
      <alignment horizontal="left" vertical="center"/>
    </xf>
    <xf numFmtId="0" fontId="27" fillId="38" borderId="0">
      <alignment horizontal="center" vertical="center"/>
    </xf>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67" fontId="2" fillId="0" borderId="0" applyFont="0" applyFill="0" applyBorder="0" applyAlignment="0" applyProtection="0"/>
    <xf numFmtId="176" fontId="1" fillId="0" borderId="0" applyFont="0" applyFill="0" applyBorder="0" applyAlignment="0" applyProtection="0"/>
    <xf numFmtId="177" fontId="2" fillId="0" borderId="0" applyFont="0" applyFill="0" applyBorder="0" applyAlignment="0" applyProtection="0"/>
    <xf numFmtId="0" fontId="2" fillId="0" borderId="0"/>
    <xf numFmtId="3" fontId="28" fillId="0" borderId="0">
      <alignment horizontal="right" vertical="center"/>
    </xf>
    <xf numFmtId="0" fontId="2" fillId="0" borderId="0"/>
    <xf numFmtId="9" fontId="2" fillId="0" borderId="0" applyFont="0" applyFill="0" applyBorder="0" applyAlignment="0" applyProtection="0"/>
    <xf numFmtId="0"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0" fontId="9" fillId="0" borderId="0" applyNumberFormat="0" applyFill="0" applyBorder="0" applyAlignment="0" applyProtection="0"/>
    <xf numFmtId="0" fontId="4" fillId="33" borderId="0" applyNumberFormat="0" applyBorder="0" applyAlignment="0" applyProtection="0"/>
    <xf numFmtId="0" fontId="6" fillId="4" borderId="29" applyNumberFormat="0" applyAlignment="0" applyProtection="0"/>
    <xf numFmtId="0" fontId="4" fillId="31" borderId="0" applyNumberFormat="0" applyBorder="0" applyAlignment="0" applyProtection="0"/>
    <xf numFmtId="0" fontId="34" fillId="0" borderId="0"/>
    <xf numFmtId="0" fontId="2"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0" fontId="4" fillId="17" borderId="0" applyNumberFormat="0" applyBorder="0" applyAlignment="0" applyProtection="0"/>
    <xf numFmtId="170" fontId="1" fillId="0" borderId="0" applyFont="0" applyFill="0" applyBorder="0" applyAlignment="0" applyProtection="0"/>
    <xf numFmtId="172" fontId="1" fillId="0" borderId="0" applyFont="0" applyFill="0" applyBorder="0" applyAlignment="0" applyProtection="0"/>
    <xf numFmtId="0" fontId="2" fillId="0" borderId="0"/>
    <xf numFmtId="0" fontId="4" fillId="20" borderId="0" applyNumberFormat="0" applyBorder="0" applyAlignment="0" applyProtection="0"/>
    <xf numFmtId="0" fontId="6" fillId="4" borderId="29" applyNumberFormat="0" applyAlignment="0" applyProtection="0"/>
    <xf numFmtId="0" fontId="6" fillId="4" borderId="29" applyNumberFormat="0" applyAlignment="0" applyProtection="0"/>
    <xf numFmtId="177" fontId="2"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2" fillId="8" borderId="25" applyNumberFormat="0" applyFont="0" applyAlignment="0" applyProtection="0"/>
    <xf numFmtId="0" fontId="3" fillId="8" borderId="35" applyNumberFormat="0" applyFont="0" applyAlignment="0" applyProtection="0"/>
    <xf numFmtId="170" fontId="31" fillId="0" borderId="0">
      <alignment vertical="top"/>
      <protection locked="0"/>
    </xf>
    <xf numFmtId="0" fontId="30" fillId="0" borderId="0">
      <alignment vertical="center"/>
    </xf>
    <xf numFmtId="170" fontId="31" fillId="0" borderId="0">
      <alignment vertical="top"/>
      <protection locked="0"/>
    </xf>
    <xf numFmtId="0" fontId="32" fillId="0" borderId="0">
      <alignment vertical="top"/>
      <protection locked="0"/>
    </xf>
    <xf numFmtId="0" fontId="3" fillId="11" borderId="0" applyNumberFormat="0" applyBorder="0" applyAlignment="0" applyProtection="0"/>
    <xf numFmtId="0" fontId="3" fillId="3"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5" borderId="0" applyNumberFormat="0" applyBorder="0" applyAlignment="0" applyProtection="0"/>
    <xf numFmtId="0" fontId="3" fillId="12" borderId="0" applyNumberFormat="0" applyBorder="0" applyAlignment="0" applyProtection="0"/>
    <xf numFmtId="0" fontId="3" fillId="8"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6" borderId="0" applyNumberFormat="0" applyBorder="0" applyAlignment="0" applyProtection="0"/>
    <xf numFmtId="0" fontId="3" fillId="9" borderId="0" applyNumberFormat="0" applyBorder="0" applyAlignment="0" applyProtection="0"/>
    <xf numFmtId="0" fontId="3" fillId="6" borderId="0" applyNumberFormat="0" applyBorder="0" applyAlignment="0" applyProtection="0"/>
    <xf numFmtId="0" fontId="3" fillId="10" borderId="0" applyNumberFormat="0" applyBorder="0" applyAlignment="0" applyProtection="0"/>
    <xf numFmtId="0" fontId="3" fillId="8"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5" borderId="0" applyNumberFormat="0" applyBorder="0" applyAlignment="0" applyProtection="0"/>
    <xf numFmtId="0" fontId="3" fillId="9" borderId="0" applyNumberFormat="0" applyBorder="0" applyAlignment="0" applyProtection="0"/>
    <xf numFmtId="0" fontId="3" fillId="5"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0" borderId="0" applyNumberFormat="0" applyBorder="0" applyAlignment="0" applyProtection="0"/>
    <xf numFmtId="0" fontId="12" fillId="6" borderId="29" applyNumberFormat="0" applyAlignment="0" applyProtection="0"/>
    <xf numFmtId="0" fontId="12" fillId="6" borderId="29" applyNumberFormat="0" applyAlignment="0" applyProtection="0"/>
    <xf numFmtId="0" fontId="12" fillId="6" borderId="29" applyNumberFormat="0" applyAlignment="0" applyProtection="0"/>
    <xf numFmtId="0" fontId="12" fillId="6" borderId="29" applyNumberFormat="0" applyAlignment="0" applyProtection="0"/>
    <xf numFmtId="0" fontId="12" fillId="6" borderId="29" applyNumberFormat="0" applyAlignment="0" applyProtection="0"/>
    <xf numFmtId="0" fontId="12" fillId="6" borderId="29" applyNumberFormat="0" applyAlignment="0" applyProtection="0"/>
    <xf numFmtId="0" fontId="12" fillId="6" borderId="29" applyNumberFormat="0" applyAlignment="0" applyProtection="0"/>
    <xf numFmtId="0" fontId="3" fillId="8" borderId="0" applyNumberFormat="0" applyBorder="0" applyAlignment="0" applyProtection="0"/>
    <xf numFmtId="0" fontId="12" fillId="6" borderId="29" applyNumberFormat="0" applyAlignment="0" applyProtection="0"/>
    <xf numFmtId="0" fontId="3" fillId="15" borderId="0" applyNumberFormat="0" applyBorder="0" applyAlignment="0" applyProtection="0"/>
    <xf numFmtId="0" fontId="12" fillId="6" borderId="29" applyNumberFormat="0" applyAlignment="0" applyProtection="0"/>
    <xf numFmtId="0" fontId="12" fillId="6" borderId="29" applyNumberFormat="0" applyAlignment="0" applyProtection="0"/>
    <xf numFmtId="0" fontId="12" fillId="14" borderId="29" applyNumberFormat="0" applyAlignment="0" applyProtection="0"/>
    <xf numFmtId="0" fontId="12" fillId="6" borderId="29" applyNumberFormat="0" applyAlignment="0" applyProtection="0"/>
    <xf numFmtId="0" fontId="12" fillId="6" borderId="29" applyNumberFormat="0" applyAlignment="0" applyProtection="0"/>
    <xf numFmtId="0" fontId="4" fillId="16" borderId="0" applyNumberFormat="0" applyBorder="0" applyAlignment="0" applyProtection="0"/>
    <xf numFmtId="0" fontId="4" fillId="16" borderId="0" applyNumberFormat="0" applyBorder="0" applyAlignment="0" applyProtection="0"/>
    <xf numFmtId="0" fontId="4" fillId="10" borderId="0" applyNumberFormat="0" applyBorder="0" applyAlignment="0" applyProtection="0"/>
    <xf numFmtId="0" fontId="4" fillId="37"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37"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5"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5" borderId="0" applyNumberFormat="0" applyBorder="0" applyAlignment="0" applyProtection="0"/>
    <xf numFmtId="0" fontId="4" fillId="10" borderId="0" applyNumberFormat="0" applyBorder="0" applyAlignment="0" applyProtection="0"/>
    <xf numFmtId="0" fontId="4" fillId="17"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20" borderId="0" applyNumberFormat="0" applyBorder="0" applyAlignment="0" applyProtection="0"/>
    <xf numFmtId="0" fontId="4" fillId="12" borderId="0" applyNumberFormat="0" applyBorder="0" applyAlignment="0" applyProtection="0"/>
    <xf numFmtId="0" fontId="29" fillId="39" borderId="17" applyBorder="0">
      <alignment horizontal="justify" vertical="justify"/>
    </xf>
    <xf numFmtId="0" fontId="5" fillId="10"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33" fillId="21" borderId="4" applyNumberFormat="0" applyAlignment="0" applyProtection="0"/>
    <xf numFmtId="0" fontId="6" fillId="4" borderId="4" applyNumberFormat="0" applyAlignment="0" applyProtection="0"/>
    <xf numFmtId="0" fontId="6" fillId="4" borderId="4" applyNumberFormat="0" applyAlignment="0" applyProtection="0"/>
    <xf numFmtId="0" fontId="33" fillId="21" borderId="4" applyNumberFormat="0" applyAlignment="0" applyProtection="0"/>
    <xf numFmtId="0" fontId="7" fillId="19" borderId="5" applyNumberFormat="0" applyAlignment="0" applyProtection="0"/>
    <xf numFmtId="0" fontId="7" fillId="19" borderId="5" applyNumberFormat="0" applyAlignment="0" applyProtection="0"/>
    <xf numFmtId="0" fontId="19" fillId="0" borderId="18" applyNumberFormat="0" applyFill="0" applyAlignment="0" applyProtection="0"/>
    <xf numFmtId="0" fontId="8" fillId="0" borderId="6" applyNumberFormat="0" applyFill="0" applyAlignment="0" applyProtection="0"/>
    <xf numFmtId="0" fontId="8" fillId="0" borderId="6" applyNumberFormat="0" applyFill="0" applyAlignment="0" applyProtection="0"/>
    <xf numFmtId="0" fontId="19" fillId="0" borderId="18" applyNumberFormat="0" applyFill="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4" fillId="40" borderId="0" applyNumberFormat="0" applyBorder="0" applyAlignment="0" applyProtection="0"/>
    <xf numFmtId="0" fontId="4" fillId="40"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40"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7" borderId="0" applyNumberFormat="0" applyBorder="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4" fillId="15" borderId="0" applyNumberFormat="0" applyBorder="0" applyAlignment="0" applyProtection="0"/>
    <xf numFmtId="0" fontId="4" fillId="15" borderId="0" applyNumberFormat="0" applyBorder="0" applyAlignment="0" applyProtection="0"/>
    <xf numFmtId="0" fontId="4" fillId="33" borderId="0" applyNumberFormat="0" applyBorder="0" applyAlignment="0" applyProtection="0"/>
    <xf numFmtId="0" fontId="4" fillId="15" borderId="0" applyNumberFormat="0" applyBorder="0" applyAlignment="0" applyProtection="0"/>
    <xf numFmtId="0" fontId="33" fillId="21" borderId="29" applyNumberFormat="0" applyAlignment="0" applyProtection="0"/>
    <xf numFmtId="0" fontId="6" fillId="4" borderId="29" applyNumberFormat="0" applyAlignment="0" applyProtection="0"/>
    <xf numFmtId="0" fontId="6" fillId="4" borderId="29" applyNumberFormat="0" applyAlignment="0" applyProtection="0"/>
    <xf numFmtId="0" fontId="6" fillId="4" borderId="29" applyNumberFormat="0" applyAlignment="0" applyProtection="0"/>
    <xf numFmtId="0" fontId="4" fillId="34" borderId="0" applyNumberFormat="0" applyBorder="0" applyAlignment="0" applyProtection="0"/>
    <xf numFmtId="0" fontId="4" fillId="34"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34"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7" borderId="0" applyNumberFormat="0" applyBorder="0" applyAlignment="0" applyProtection="0"/>
    <xf numFmtId="0" fontId="4" fillId="37" borderId="0" applyNumberFormat="0" applyBorder="0" applyAlignment="0" applyProtection="0"/>
    <xf numFmtId="0" fontId="12" fillId="14" borderId="4" applyNumberFormat="0" applyAlignment="0" applyProtection="0"/>
    <xf numFmtId="0" fontId="12" fillId="6" borderId="4" applyNumberFormat="0" applyAlignment="0" applyProtection="0"/>
    <xf numFmtId="0" fontId="12" fillId="6" borderId="4" applyNumberFormat="0" applyAlignment="0" applyProtection="0"/>
    <xf numFmtId="0" fontId="12" fillId="14" borderId="4" applyNumberFormat="0" applyAlignment="0" applyProtection="0"/>
    <xf numFmtId="0" fontId="34" fillId="0" borderId="0"/>
    <xf numFmtId="0" fontId="35" fillId="0" borderId="0"/>
    <xf numFmtId="0" fontId="35" fillId="0" borderId="0"/>
    <xf numFmtId="0" fontId="34" fillId="0" borderId="0"/>
    <xf numFmtId="0" fontId="35" fillId="0" borderId="0"/>
    <xf numFmtId="0" fontId="13" fillId="0" borderId="0"/>
    <xf numFmtId="0" fontId="15" fillId="9"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181" fontId="29"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2"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2" fontId="1" fillId="0" borderId="0" applyFont="0" applyFill="0" applyBorder="0" applyAlignment="0" applyProtection="0"/>
    <xf numFmtId="170" fontId="1" fillId="0" borderId="0" applyFont="0" applyFill="0" applyBorder="0" applyAlignment="0" applyProtection="0"/>
    <xf numFmtId="0" fontId="15" fillId="9" borderId="0" applyNumberFormat="0" applyBorder="0" applyAlignment="0" applyProtection="0"/>
    <xf numFmtId="0" fontId="3" fillId="10" borderId="0" applyNumberFormat="0" applyBorder="0" applyAlignment="0" applyProtection="0"/>
    <xf numFmtId="0" fontId="12" fillId="6" borderId="29" applyNumberFormat="0" applyAlignment="0" applyProtection="0"/>
    <xf numFmtId="0" fontId="4" fillId="15" borderId="0" applyNumberFormat="0" applyBorder="0" applyAlignment="0" applyProtection="0"/>
    <xf numFmtId="0" fontId="3" fillId="8" borderId="0" applyNumberFormat="0" applyBorder="0" applyAlignment="0" applyProtection="0"/>
    <xf numFmtId="172" fontId="1" fillId="0" borderId="0" applyFont="0" applyFill="0" applyBorder="0" applyAlignment="0" applyProtection="0"/>
    <xf numFmtId="170" fontId="1" fillId="0" borderId="0" applyFont="0" applyFill="0" applyBorder="0" applyAlignment="0" applyProtection="0"/>
    <xf numFmtId="0" fontId="4" fillId="15" borderId="0" applyNumberFormat="0" applyBorder="0" applyAlignment="0" applyProtection="0"/>
    <xf numFmtId="0" fontId="4" fillId="10" borderId="0" applyNumberFormat="0" applyBorder="0" applyAlignment="0" applyProtection="0"/>
    <xf numFmtId="0" fontId="33" fillId="21" borderId="29" applyNumberFormat="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3"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4"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69" fontId="2" fillId="0" borderId="0" applyFont="0" applyFill="0" applyBorder="0" applyAlignment="0" applyProtection="0"/>
    <xf numFmtId="177" fontId="2" fillId="0" borderId="0" applyFont="0" applyFill="0" applyBorder="0" applyAlignment="0" applyProtection="0"/>
    <xf numFmtId="186"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69" fontId="3"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82" fontId="2" fillId="0" borderId="0" applyFont="0" applyFill="0" applyBorder="0" applyAlignment="0" applyProtection="0"/>
    <xf numFmtId="170" fontId="2" fillId="0" borderId="0" applyFont="0" applyFill="0" applyBorder="0" applyAlignment="0" applyProtection="0"/>
    <xf numFmtId="0" fontId="2" fillId="8" borderId="41" applyNumberFormat="0" applyFont="0" applyAlignment="0" applyProtection="0"/>
    <xf numFmtId="0" fontId="2" fillId="8" borderId="41" applyNumberFormat="0" applyFont="0" applyAlignment="0" applyProtection="0"/>
    <xf numFmtId="0" fontId="2" fillId="8" borderId="41" applyNumberFormat="0" applyFont="0" applyAlignment="0" applyProtection="0"/>
    <xf numFmtId="0" fontId="2" fillId="8" borderId="41" applyNumberFormat="0" applyFont="0" applyAlignment="0" applyProtection="0"/>
    <xf numFmtId="170" fontId="1" fillId="0" borderId="0" applyFont="0" applyFill="0" applyBorder="0" applyAlignment="0" applyProtection="0"/>
    <xf numFmtId="0" fontId="2" fillId="8" borderId="41" applyNumberFormat="0" applyFont="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8" borderId="41" applyNumberFormat="0" applyFont="0" applyAlignment="0" applyProtection="0"/>
    <xf numFmtId="170" fontId="1" fillId="0" borderId="0" applyFont="0" applyFill="0" applyBorder="0" applyAlignment="0" applyProtection="0"/>
    <xf numFmtId="169" fontId="1" fillId="0" borderId="0" applyFont="0" applyFill="0" applyBorder="0" applyAlignment="0" applyProtection="0"/>
    <xf numFmtId="169" fontId="2" fillId="0" borderId="0" applyFont="0" applyFill="0" applyBorder="0" applyAlignment="0" applyProtection="0"/>
    <xf numFmtId="177" fontId="2" fillId="0" borderId="0" applyFont="0" applyFill="0" applyBorder="0" applyAlignment="0" applyProtection="0"/>
    <xf numFmtId="169" fontId="1" fillId="0" borderId="0" applyFont="0" applyFill="0" applyBorder="0" applyAlignment="0" applyProtection="0"/>
    <xf numFmtId="0" fontId="2" fillId="8" borderId="41" applyNumberFormat="0" applyFont="0" applyAlignment="0" applyProtection="0"/>
    <xf numFmtId="0" fontId="3" fillId="8" borderId="41" applyNumberFormat="0" applyFont="0" applyAlignment="0" applyProtection="0"/>
    <xf numFmtId="0" fontId="2" fillId="8" borderId="41" applyNumberFormat="0" applyFont="0" applyAlignment="0" applyProtection="0"/>
    <xf numFmtId="0" fontId="3" fillId="8" borderId="41" applyNumberFormat="0" applyFont="0" applyAlignment="0" applyProtection="0"/>
    <xf numFmtId="169" fontId="2" fillId="0" borderId="0" applyFont="0" applyFill="0" applyBorder="0" applyAlignment="0" applyProtection="0"/>
    <xf numFmtId="0" fontId="2" fillId="8" borderId="41" applyNumberFormat="0" applyFont="0" applyAlignment="0" applyProtection="0"/>
    <xf numFmtId="0" fontId="2" fillId="8" borderId="41" applyNumberFormat="0" applyFont="0" applyAlignment="0" applyProtection="0"/>
    <xf numFmtId="0" fontId="2" fillId="8" borderId="41" applyNumberFormat="0" applyFont="0" applyAlignment="0" applyProtection="0"/>
    <xf numFmtId="170" fontId="1" fillId="0" borderId="0" applyFont="0" applyFill="0" applyBorder="0" applyAlignment="0" applyProtection="0"/>
    <xf numFmtId="0" fontId="2" fillId="8" borderId="41" applyNumberFormat="0" applyFont="0" applyAlignment="0" applyProtection="0"/>
    <xf numFmtId="0" fontId="3" fillId="8" borderId="41" applyNumberFormat="0" applyFont="0" applyAlignment="0" applyProtection="0"/>
    <xf numFmtId="0" fontId="2" fillId="8" borderId="41" applyNumberFormat="0" applyFont="0" applyAlignment="0" applyProtection="0"/>
    <xf numFmtId="0" fontId="3" fillId="8" borderId="41" applyNumberFormat="0" applyFont="0" applyAlignment="0" applyProtection="0"/>
    <xf numFmtId="170" fontId="1" fillId="0" borderId="0" applyFont="0" applyFill="0" applyBorder="0" applyAlignment="0" applyProtection="0"/>
    <xf numFmtId="0" fontId="2" fillId="8" borderId="41"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7" fontId="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3" fillId="8" borderId="41" applyNumberFormat="0" applyFont="0" applyAlignment="0" applyProtection="0"/>
    <xf numFmtId="170" fontId="1" fillId="0" borderId="0" applyFont="0" applyFill="0" applyBorder="0" applyAlignment="0" applyProtection="0"/>
    <xf numFmtId="177" fontId="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2" fillId="0" borderId="0" applyFont="0" applyFill="0" applyBorder="0" applyAlignment="0" applyProtection="0"/>
    <xf numFmtId="169" fontId="1" fillId="0" borderId="0" applyFont="0" applyFill="0" applyBorder="0" applyAlignment="0" applyProtection="0"/>
    <xf numFmtId="169" fontId="2"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2" fillId="8" borderId="41" applyNumberFormat="0" applyFont="0" applyAlignment="0" applyProtection="0"/>
    <xf numFmtId="0" fontId="3" fillId="8" borderId="41" applyNumberFormat="0" applyFont="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3" fillId="8" borderId="41" applyNumberFormat="0" applyFont="0" applyAlignment="0" applyProtection="0"/>
    <xf numFmtId="0" fontId="2" fillId="8" borderId="41" applyNumberFormat="0" applyFont="0" applyAlignment="0" applyProtection="0"/>
    <xf numFmtId="0" fontId="3" fillId="8" borderId="41" applyNumberFormat="0" applyFont="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2" fillId="8" borderId="41" applyNumberFormat="0" applyFont="0" applyAlignment="0" applyProtection="0"/>
    <xf numFmtId="169" fontId="2" fillId="0" borderId="0" applyFont="0" applyFill="0" applyBorder="0" applyAlignment="0" applyProtection="0"/>
    <xf numFmtId="0" fontId="3" fillId="8" borderId="41" applyNumberFormat="0" applyFont="0" applyAlignment="0" applyProtection="0"/>
    <xf numFmtId="177" fontId="2" fillId="0" borderId="0" applyFont="0" applyFill="0" applyBorder="0" applyAlignment="0" applyProtection="0"/>
    <xf numFmtId="168" fontId="1" fillId="0" borderId="0" applyFont="0" applyFill="0" applyBorder="0" applyAlignment="0" applyProtection="0"/>
    <xf numFmtId="172" fontId="36" fillId="0" borderId="0" applyFont="0" applyFill="0" applyBorder="0" applyAlignment="0" applyProtection="0"/>
    <xf numFmtId="168" fontId="2" fillId="0" borderId="0" applyFont="0" applyFill="0" applyBorder="0" applyAlignment="0" applyProtection="0"/>
    <xf numFmtId="168" fontId="1" fillId="0" borderId="0" applyFont="0" applyFill="0" applyBorder="0" applyAlignment="0" applyProtection="0"/>
    <xf numFmtId="0" fontId="37"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37" fillId="14" borderId="0" applyNumberFormat="0" applyBorder="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0" borderId="0"/>
    <xf numFmtId="0" fontId="2" fillId="8" borderId="25" applyNumberFormat="0" applyFont="0" applyAlignment="0" applyProtection="0"/>
    <xf numFmtId="0" fontId="3" fillId="8" borderId="25" applyNumberFormat="0" applyFont="0" applyAlignment="0" applyProtection="0"/>
    <xf numFmtId="0" fontId="2" fillId="0" borderId="0"/>
    <xf numFmtId="0" fontId="2" fillId="8" borderId="25" applyNumberFormat="0" applyFont="0" applyAlignment="0" applyProtection="0"/>
    <xf numFmtId="0" fontId="2" fillId="0" borderId="0"/>
    <xf numFmtId="0" fontId="2" fillId="0" borderId="0"/>
    <xf numFmtId="0" fontId="1" fillId="0" borderId="0"/>
    <xf numFmtId="0" fontId="3"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3" fillId="8" borderId="25" applyNumberFormat="0" applyFont="0" applyAlignment="0" applyProtection="0"/>
    <xf numFmtId="0" fontId="2" fillId="8" borderId="25" applyNumberFormat="0" applyFont="0" applyAlignment="0" applyProtection="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18" fillId="4" borderId="26" applyNumberFormat="0" applyAlignment="0" applyProtection="0"/>
    <xf numFmtId="0" fontId="2" fillId="0" borderId="0"/>
    <xf numFmtId="0" fontId="18" fillId="4" borderId="26" applyNumberFormat="0" applyAlignment="0" applyProtection="0"/>
    <xf numFmtId="0" fontId="18" fillId="4" borderId="26"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21" borderId="26" applyNumberFormat="0" applyAlignment="0" applyProtection="0"/>
    <xf numFmtId="0" fontId="2" fillId="0" borderId="0"/>
    <xf numFmtId="0" fontId="2" fillId="0" borderId="0"/>
    <xf numFmtId="0" fontId="18" fillId="4" borderId="26"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4" borderId="26" applyNumberFormat="0" applyAlignment="0" applyProtection="0"/>
    <xf numFmtId="0" fontId="2" fillId="0" borderId="0"/>
    <xf numFmtId="0" fontId="2" fillId="0" borderId="0"/>
    <xf numFmtId="0" fontId="2" fillId="0" borderId="0"/>
    <xf numFmtId="0" fontId="2" fillId="0" borderId="0"/>
    <xf numFmtId="0" fontId="2" fillId="0" borderId="0"/>
    <xf numFmtId="0" fontId="38" fillId="0" borderId="0"/>
    <xf numFmtId="0" fontId="18" fillId="4" borderId="26" applyNumberFormat="0" applyAlignment="0" applyProtection="0"/>
    <xf numFmtId="0" fontId="2" fillId="0" borderId="0"/>
    <xf numFmtId="0" fontId="2" fillId="0" borderId="0"/>
    <xf numFmtId="0" fontId="18" fillId="21" borderId="26" applyNumberFormat="0" applyAlignment="0" applyProtection="0"/>
    <xf numFmtId="0" fontId="2" fillId="0" borderId="0"/>
    <xf numFmtId="0" fontId="2" fillId="0" borderId="0"/>
    <xf numFmtId="0" fontId="18" fillId="4" borderId="26" applyNumberFormat="0" applyAlignment="0" applyProtection="0"/>
    <xf numFmtId="0" fontId="2" fillId="0" borderId="0"/>
    <xf numFmtId="0" fontId="2" fillId="0" borderId="0"/>
    <xf numFmtId="0" fontId="18" fillId="4" borderId="26" applyNumberFormat="0" applyAlignment="0" applyProtection="0"/>
    <xf numFmtId="0" fontId="2" fillId="0" borderId="0"/>
    <xf numFmtId="0" fontId="2" fillId="0" borderId="0"/>
    <xf numFmtId="0" fontId="18" fillId="4" borderId="26" applyNumberFormat="0" applyAlignment="0" applyProtection="0"/>
    <xf numFmtId="0" fontId="2" fillId="0" borderId="0"/>
    <xf numFmtId="0" fontId="2" fillId="0" borderId="0"/>
    <xf numFmtId="0" fontId="18" fillId="4" borderId="26" applyNumberFormat="0" applyAlignment="0" applyProtection="0"/>
    <xf numFmtId="0" fontId="2" fillId="0" borderId="0"/>
    <xf numFmtId="0" fontId="2" fillId="0" borderId="0"/>
    <xf numFmtId="0" fontId="18" fillId="4" borderId="26" applyNumberFormat="0" applyAlignment="0" applyProtection="0"/>
    <xf numFmtId="0" fontId="18" fillId="4" borderId="26" applyNumberFormat="0" applyAlignment="0" applyProtection="0"/>
    <xf numFmtId="0" fontId="18" fillId="4" borderId="26" applyNumberFormat="0" applyAlignment="0" applyProtection="0"/>
    <xf numFmtId="0" fontId="2" fillId="0" borderId="0"/>
    <xf numFmtId="0" fontId="2" fillId="0" borderId="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2" fillId="0" borderId="0"/>
    <xf numFmtId="0" fontId="1" fillId="0" borderId="0"/>
    <xf numFmtId="0" fontId="3" fillId="8" borderId="35" applyNumberFormat="0" applyFont="0" applyAlignment="0" applyProtection="0"/>
    <xf numFmtId="0" fontId="2" fillId="8" borderId="35"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35"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 fillId="8" borderId="35"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3" fillId="8" borderId="35" applyNumberFormat="0" applyFont="0" applyAlignment="0" applyProtection="0"/>
    <xf numFmtId="0" fontId="2" fillId="8" borderId="35"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3" fillId="8" borderId="7" applyNumberFormat="0" applyFont="0" applyAlignment="0" applyProtection="0"/>
    <xf numFmtId="0" fontId="18" fillId="4" borderId="36" applyNumberFormat="0" applyAlignment="0" applyProtection="0"/>
    <xf numFmtId="0" fontId="3" fillId="8" borderId="7" applyNumberFormat="0" applyFont="0" applyAlignment="0" applyProtection="0"/>
    <xf numFmtId="0" fontId="18" fillId="4" borderId="36" applyNumberFormat="0" applyAlignment="0" applyProtection="0"/>
    <xf numFmtId="0" fontId="18" fillId="4" borderId="36" applyNumberFormat="0" applyAlignment="0" applyProtection="0"/>
    <xf numFmtId="0" fontId="18" fillId="21" borderId="36" applyNumberFormat="0" applyAlignment="0" applyProtection="0"/>
    <xf numFmtId="0" fontId="18" fillId="4" borderId="36" applyNumberFormat="0" applyAlignment="0" applyProtection="0"/>
    <xf numFmtId="0" fontId="18" fillId="4" borderId="36" applyNumberFormat="0" applyAlignment="0" applyProtection="0"/>
    <xf numFmtId="0" fontId="18" fillId="4" borderId="36" applyNumberFormat="0" applyAlignment="0" applyProtection="0"/>
    <xf numFmtId="0" fontId="18" fillId="21" borderId="36" applyNumberFormat="0" applyAlignment="0" applyProtection="0"/>
    <xf numFmtId="0" fontId="18" fillId="4" borderId="36" applyNumberFormat="0" applyAlignment="0" applyProtection="0"/>
    <xf numFmtId="0" fontId="6" fillId="4" borderId="34" applyNumberFormat="0" applyAlignment="0" applyProtection="0"/>
    <xf numFmtId="0" fontId="18" fillId="21" borderId="9" applyNumberFormat="0" applyAlignment="0" applyProtection="0"/>
    <xf numFmtId="0" fontId="18" fillId="4" borderId="9" applyNumberFormat="0" applyAlignment="0" applyProtection="0"/>
    <xf numFmtId="0" fontId="18" fillId="4" borderId="9" applyNumberFormat="0" applyAlignment="0" applyProtection="0"/>
    <xf numFmtId="0" fontId="18" fillId="21" borderId="9"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8"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8"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1" fillId="0" borderId="27" applyNumberFormat="0" applyFill="0" applyAlignment="0" applyProtection="0"/>
    <xf numFmtId="0" fontId="12" fillId="14" borderId="34" applyNumberFormat="0" applyAlignment="0" applyProtection="0"/>
    <xf numFmtId="0" fontId="21" fillId="0" borderId="10" applyNumberFormat="0" applyFill="0" applyAlignment="0" applyProtection="0"/>
    <xf numFmtId="0" fontId="21" fillId="0" borderId="10" applyNumberFormat="0" applyFill="0" applyAlignment="0" applyProtection="0"/>
    <xf numFmtId="0" fontId="22" fillId="0" borderId="19" applyNumberFormat="0" applyFill="0" applyAlignment="0" applyProtection="0"/>
    <xf numFmtId="0" fontId="12" fillId="14" borderId="29" applyNumberFormat="0" applyAlignment="0" applyProtection="0"/>
    <xf numFmtId="0" fontId="24" fillId="0" borderId="0" applyNumberFormat="0" applyFill="0" applyBorder="0" applyAlignment="0" applyProtection="0"/>
    <xf numFmtId="0" fontId="26" fillId="0" borderId="20" applyNumberFormat="0" applyFill="0" applyAlignment="0" applyProtection="0"/>
    <xf numFmtId="0" fontId="25" fillId="0" borderId="12" applyNumberFormat="0" applyFill="0" applyAlignment="0" applyProtection="0"/>
    <xf numFmtId="0" fontId="25" fillId="0" borderId="12" applyNumberFormat="0" applyFill="0" applyAlignment="0" applyProtection="0"/>
    <xf numFmtId="0" fontId="26" fillId="0" borderId="20" applyNumberFormat="0" applyFill="0" applyAlignment="0" applyProtection="0"/>
    <xf numFmtId="0" fontId="10" fillId="0" borderId="21" applyNumberFormat="0" applyFill="0" applyAlignment="0" applyProtection="0"/>
    <xf numFmtId="0" fontId="9" fillId="0" borderId="13" applyNumberFormat="0" applyFill="0" applyAlignment="0" applyProtection="0"/>
    <xf numFmtId="0" fontId="9" fillId="0" borderId="13" applyNumberFormat="0" applyFill="0" applyAlignment="0" applyProtection="0"/>
    <xf numFmtId="0" fontId="10" fillId="0" borderId="21"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1" fillId="0" borderId="22" applyNumberFormat="0" applyFill="0" applyAlignment="0" applyProtection="0"/>
    <xf numFmtId="0" fontId="11" fillId="0" borderId="15" applyNumberFormat="0" applyFill="0" applyAlignment="0" applyProtection="0"/>
    <xf numFmtId="0" fontId="11" fillId="0" borderId="15" applyNumberFormat="0" applyFill="0" applyAlignment="0" applyProtection="0"/>
    <xf numFmtId="0" fontId="11" fillId="0" borderId="22" applyNumberFormat="0" applyFill="0" applyAlignment="0" applyProtection="0"/>
    <xf numFmtId="0" fontId="2" fillId="8" borderId="41" applyNumberFormat="0" applyFont="0" applyAlignment="0" applyProtection="0"/>
    <xf numFmtId="0" fontId="39" fillId="42" borderId="3" applyNumberFormat="0" applyProtection="0">
      <alignment horizontal="left" vertical="center"/>
    </xf>
    <xf numFmtId="0" fontId="40" fillId="38" borderId="0" applyNumberFormat="0" applyBorder="0" applyProtection="0">
      <alignment horizontal="center" vertical="center"/>
    </xf>
    <xf numFmtId="187" fontId="41" fillId="0" borderId="0" applyFill="0" applyBorder="0" applyProtection="0">
      <alignment horizontal="right" vertical="center"/>
    </xf>
    <xf numFmtId="49" fontId="41" fillId="0" borderId="0" applyFill="0" applyBorder="0" applyProtection="0">
      <alignment horizontal="left" vertical="center"/>
    </xf>
    <xf numFmtId="188" fontId="42" fillId="0" borderId="0" applyFont="0" applyFill="0" applyBorder="0" applyAlignment="0" applyProtection="0"/>
    <xf numFmtId="189" fontId="43" fillId="0" borderId="0" applyFill="0">
      <alignment horizontal="center" vertical="center" wrapText="1"/>
    </xf>
    <xf numFmtId="190" fontId="43" fillId="43" borderId="0" applyFill="0" applyProtection="0">
      <alignment horizontal="center" vertical="center"/>
    </xf>
    <xf numFmtId="0" fontId="2" fillId="0" borderId="0"/>
    <xf numFmtId="0" fontId="2" fillId="0" borderId="0"/>
    <xf numFmtId="0" fontId="2" fillId="0" borderId="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14"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3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14"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14"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24"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12" fillId="14" borderId="40"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12" fillId="14" borderId="40" applyNumberFormat="0" applyAlignment="0" applyProtection="0"/>
    <xf numFmtId="0" fontId="12" fillId="6" borderId="40" applyNumberFormat="0" applyAlignment="0" applyProtection="0"/>
    <xf numFmtId="0" fontId="12" fillId="6" borderId="40" applyNumberFormat="0" applyAlignment="0" applyProtection="0"/>
    <xf numFmtId="0" fontId="12" fillId="6" borderId="40" applyNumberFormat="0" applyAlignment="0" applyProtection="0"/>
    <xf numFmtId="0" fontId="6" fillId="4" borderId="34" applyNumberFormat="0" applyAlignment="0" applyProtection="0"/>
    <xf numFmtId="0" fontId="6" fillId="4" borderId="34" applyNumberFormat="0" applyAlignment="0" applyProtection="0"/>
    <xf numFmtId="0" fontId="6" fillId="4" borderId="34" applyNumberFormat="0" applyAlignment="0" applyProtection="0"/>
    <xf numFmtId="0" fontId="6" fillId="4" borderId="34" applyNumberFormat="0" applyAlignment="0" applyProtection="0"/>
    <xf numFmtId="0" fontId="33" fillId="21" borderId="34" applyNumberFormat="0" applyAlignment="0" applyProtection="0"/>
    <xf numFmtId="0" fontId="6" fillId="4" borderId="34" applyNumberFormat="0" applyAlignment="0" applyProtection="0"/>
    <xf numFmtId="0" fontId="6" fillId="4" borderId="3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33" fillId="21"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33" fillId="21"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24" applyNumberFormat="0" applyAlignment="0" applyProtection="0"/>
    <xf numFmtId="0" fontId="6" fillId="4" borderId="34" applyNumberFormat="0" applyAlignment="0" applyProtection="0"/>
    <xf numFmtId="0" fontId="33" fillId="21" borderId="34" applyNumberFormat="0" applyAlignment="0" applyProtection="0"/>
    <xf numFmtId="0" fontId="6" fillId="4" borderId="34" applyNumberFormat="0" applyAlignment="0" applyProtection="0"/>
    <xf numFmtId="0" fontId="6" fillId="4" borderId="34" applyNumberFormat="0" applyAlignment="0" applyProtection="0"/>
    <xf numFmtId="0" fontId="6" fillId="4" borderId="34" applyNumberFormat="0" applyAlignment="0" applyProtection="0"/>
    <xf numFmtId="0" fontId="29" fillId="39" borderId="23" applyBorder="0">
      <alignment horizontal="justify" vertical="justify"/>
    </xf>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33" fillId="21"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33" fillId="21" borderId="40" applyNumberFormat="0" applyAlignment="0" applyProtection="0"/>
    <xf numFmtId="0" fontId="6" fillId="4" borderId="40" applyNumberFormat="0" applyAlignment="0" applyProtection="0"/>
    <xf numFmtId="0" fontId="6" fillId="4" borderId="40" applyNumberFormat="0" applyAlignment="0" applyProtection="0"/>
    <xf numFmtId="0" fontId="6" fillId="4" borderId="40" applyNumberFormat="0" applyAlignment="0" applyProtection="0"/>
    <xf numFmtId="0" fontId="29" fillId="39" borderId="39" applyBorder="0">
      <alignment horizontal="justify" vertical="justify"/>
    </xf>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3" fillId="8" borderId="30" applyNumberFormat="0" applyFont="0" applyAlignment="0" applyProtection="0"/>
    <xf numFmtId="0" fontId="2" fillId="8" borderId="30" applyNumberFormat="0" applyFon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21"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21"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18" fillId="4" borderId="31" applyNumberFormat="0" applyAlignment="0" applyProtection="0"/>
    <xf numFmtId="0" fontId="2" fillId="8" borderId="41" applyNumberFormat="0" applyFont="0" applyAlignment="0" applyProtection="0"/>
    <xf numFmtId="0" fontId="12" fillId="6" borderId="34" applyNumberFormat="0" applyAlignment="0" applyProtection="0"/>
    <xf numFmtId="0" fontId="2" fillId="8" borderId="41" applyNumberFormat="0" applyFont="0" applyAlignment="0" applyProtection="0"/>
    <xf numFmtId="0" fontId="12" fillId="6" borderId="40" applyNumberFormat="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3"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3"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11" fillId="0" borderId="32" applyNumberFormat="0" applyFill="0" applyAlignment="0" applyProtection="0"/>
    <xf numFmtId="0" fontId="6" fillId="4" borderId="34" applyNumberFormat="0" applyAlignment="0" applyProtection="0"/>
    <xf numFmtId="0" fontId="6" fillId="4" borderId="34" applyNumberFormat="0" applyAlignment="0" applyProtection="0"/>
    <xf numFmtId="0" fontId="18" fillId="4" borderId="36" applyNumberFormat="0" applyAlignment="0" applyProtection="0"/>
    <xf numFmtId="0" fontId="18" fillId="4" borderId="36" applyNumberFormat="0" applyAlignment="0" applyProtection="0"/>
    <xf numFmtId="0" fontId="18" fillId="4" borderId="36" applyNumberFormat="0" applyAlignment="0" applyProtection="0"/>
    <xf numFmtId="0" fontId="18" fillId="4" borderId="36" applyNumberFormat="0" applyAlignment="0" applyProtection="0"/>
    <xf numFmtId="0" fontId="18" fillId="4" borderId="36" applyNumberFormat="0" applyAlignment="0" applyProtection="0"/>
    <xf numFmtId="0" fontId="18" fillId="4" borderId="36" applyNumberFormat="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8"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8"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0" fontId="11" fillId="0" borderId="37" applyNumberFormat="0" applyFill="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0" fontId="31" fillId="0" borderId="0"/>
    <xf numFmtId="0" fontId="31" fillId="0" borderId="0"/>
    <xf numFmtId="43" fontId="1" fillId="0" borderId="0" applyFont="0" applyFill="0" applyBorder="0" applyAlignment="0" applyProtection="0"/>
  </cellStyleXfs>
  <cellXfs count="505">
    <xf numFmtId="0" fontId="0" fillId="0" borderId="0" xfId="0"/>
    <xf numFmtId="0" fontId="0" fillId="0" borderId="0" xfId="0" applyAlignment="1">
      <alignment wrapText="1"/>
    </xf>
    <xf numFmtId="0" fontId="44" fillId="0" borderId="0" xfId="6" applyFont="1" applyAlignment="1">
      <alignment horizontal="left" vertical="center" wrapText="1"/>
    </xf>
    <xf numFmtId="49" fontId="44" fillId="0" borderId="0" xfId="0" applyNumberFormat="1" applyFont="1" applyAlignment="1">
      <alignment horizontal="left" vertical="center" wrapText="1"/>
    </xf>
    <xf numFmtId="49" fontId="44" fillId="0" borderId="0" xfId="0" applyNumberFormat="1" applyFont="1" applyAlignment="1">
      <alignment horizontal="left" vertical="center"/>
    </xf>
    <xf numFmtId="0" fontId="44" fillId="0" borderId="0" xfId="6" applyFont="1" applyAlignment="1">
      <alignment horizontal="left" vertical="center"/>
    </xf>
    <xf numFmtId="0" fontId="0" fillId="44" borderId="0" xfId="0" applyFill="1"/>
    <xf numFmtId="0" fontId="44" fillId="0" borderId="0" xfId="0" applyFont="1" applyAlignment="1">
      <alignment horizontal="left" vertical="center"/>
    </xf>
    <xf numFmtId="0" fontId="0" fillId="41" borderId="0" xfId="0" applyFill="1"/>
    <xf numFmtId="0" fontId="48" fillId="0" borderId="3" xfId="1677" applyFont="1" applyBorder="1" applyAlignment="1" applyProtection="1">
      <alignment horizontal="center" vertical="center"/>
      <protection hidden="1"/>
    </xf>
    <xf numFmtId="0" fontId="48" fillId="0" borderId="3" xfId="0" applyFont="1" applyBorder="1" applyAlignment="1" applyProtection="1">
      <alignment horizontal="center" vertical="center" wrapText="1"/>
      <protection hidden="1"/>
    </xf>
    <xf numFmtId="0" fontId="46" fillId="2" borderId="3" xfId="0" applyFont="1" applyFill="1" applyBorder="1" applyAlignment="1">
      <alignment horizontal="center" vertical="center"/>
    </xf>
    <xf numFmtId="0" fontId="48" fillId="0" borderId="3" xfId="0" applyFont="1" applyBorder="1" applyAlignment="1" applyProtection="1">
      <alignment horizontal="center" vertical="center"/>
      <protection hidden="1"/>
    </xf>
    <xf numFmtId="0" fontId="46" fillId="0" borderId="3" xfId="0" applyFont="1" applyBorder="1" applyAlignment="1">
      <alignment horizontal="center" vertical="center" wrapText="1"/>
    </xf>
    <xf numFmtId="0" fontId="48" fillId="0" borderId="3" xfId="1676" applyFont="1" applyBorder="1" applyAlignment="1" applyProtection="1">
      <alignment horizontal="center" vertical="center" wrapText="1"/>
      <protection hidden="1"/>
    </xf>
    <xf numFmtId="0" fontId="48" fillId="0" borderId="3" xfId="1677" applyFont="1" applyBorder="1" applyAlignment="1" applyProtection="1">
      <alignment horizontal="center" vertical="center" wrapText="1"/>
      <protection hidden="1"/>
    </xf>
    <xf numFmtId="191" fontId="48" fillId="0" borderId="3" xfId="782" applyNumberFormat="1" applyFont="1" applyBorder="1" applyAlignment="1" applyProtection="1">
      <alignment horizontal="center" vertical="center"/>
      <protection hidden="1"/>
    </xf>
    <xf numFmtId="0" fontId="48" fillId="0" borderId="0" xfId="0" applyFont="1" applyAlignment="1">
      <alignment vertical="center"/>
    </xf>
    <xf numFmtId="0" fontId="46" fillId="0" borderId="0" xfId="0" applyFont="1" applyAlignment="1">
      <alignment horizontal="center" vertical="center"/>
    </xf>
    <xf numFmtId="0" fontId="46" fillId="0" borderId="0" xfId="0" applyFont="1" applyAlignment="1">
      <alignment horizontal="center" vertical="center" wrapText="1"/>
    </xf>
    <xf numFmtId="0" fontId="46" fillId="0" borderId="0" xfId="0" applyFont="1" applyAlignment="1" applyProtection="1">
      <alignment horizontal="left" vertical="center"/>
      <protection locked="0"/>
    </xf>
    <xf numFmtId="0" fontId="46" fillId="0" borderId="1" xfId="0" applyFont="1" applyBorder="1" applyAlignment="1">
      <alignment horizontal="center" vertical="center"/>
    </xf>
    <xf numFmtId="0" fontId="45" fillId="45" borderId="3" xfId="0" applyFont="1" applyFill="1" applyBorder="1" applyAlignment="1">
      <alignment horizontal="center" vertical="center"/>
    </xf>
    <xf numFmtId="0" fontId="46" fillId="0" borderId="56" xfId="0" applyFont="1" applyBorder="1"/>
    <xf numFmtId="0" fontId="46" fillId="0" borderId="0" xfId="0" applyFont="1" applyAlignment="1">
      <alignment vertical="center"/>
    </xf>
    <xf numFmtId="0" fontId="46" fillId="0" borderId="59" xfId="0" applyFont="1" applyBorder="1"/>
    <xf numFmtId="0" fontId="46" fillId="0" borderId="61" xfId="0" applyFont="1" applyBorder="1"/>
    <xf numFmtId="0" fontId="51" fillId="0" borderId="0" xfId="0" applyFont="1" applyAlignment="1">
      <alignment vertical="center" wrapText="1"/>
    </xf>
    <xf numFmtId="0" fontId="47" fillId="0" borderId="0" xfId="0" applyFont="1" applyAlignment="1" applyProtection="1">
      <alignment horizontal="center" vertical="center"/>
      <protection locked="0"/>
    </xf>
    <xf numFmtId="0" fontId="51" fillId="0" borderId="0" xfId="0" applyFont="1" applyAlignment="1" applyProtection="1">
      <alignment horizontal="center" vertical="center"/>
      <protection locked="0"/>
    </xf>
    <xf numFmtId="0" fontId="46" fillId="0" borderId="0" xfId="0" applyFont="1" applyAlignment="1" applyProtection="1">
      <alignment horizontal="center" vertical="center"/>
      <protection locked="0"/>
    </xf>
    <xf numFmtId="0" fontId="46" fillId="0" borderId="0" xfId="0" applyFont="1" applyAlignment="1" applyProtection="1">
      <alignment vertical="center"/>
      <protection locked="0"/>
    </xf>
    <xf numFmtId="0" fontId="45" fillId="0" borderId="0" xfId="0" applyFont="1" applyAlignment="1">
      <alignment horizontal="justify" vertical="center" wrapText="1"/>
    </xf>
    <xf numFmtId="0" fontId="45" fillId="0" borderId="0" xfId="0" applyFont="1" applyAlignment="1">
      <alignment horizontal="center" vertical="center" wrapText="1"/>
    </xf>
    <xf numFmtId="0" fontId="45" fillId="0" borderId="0" xfId="0" applyFont="1" applyAlignment="1" applyProtection="1">
      <alignment vertical="center"/>
      <protection locked="0"/>
    </xf>
    <xf numFmtId="0" fontId="52" fillId="0" borderId="0" xfId="0" applyFont="1" applyAlignment="1" applyProtection="1">
      <alignment horizontal="justify" vertical="center" wrapText="1"/>
      <protection locked="0"/>
    </xf>
    <xf numFmtId="0" fontId="45" fillId="0" borderId="0" xfId="0" applyFont="1" applyAlignment="1" applyProtection="1">
      <alignment horizontal="center" vertical="center"/>
      <protection locked="0"/>
    </xf>
    <xf numFmtId="0" fontId="45" fillId="0" borderId="0" xfId="0" applyFont="1" applyAlignment="1" applyProtection="1">
      <alignment horizontal="left" vertical="center"/>
      <protection locked="0"/>
    </xf>
    <xf numFmtId="37" fontId="45" fillId="0" borderId="0" xfId="4" applyNumberFormat="1" applyFont="1" applyBorder="1" applyAlignment="1">
      <alignment horizontal="center" vertical="center"/>
    </xf>
    <xf numFmtId="0" fontId="48" fillId="0" borderId="3" xfId="0" applyFont="1" applyBorder="1" applyAlignment="1">
      <alignment horizontal="center" vertical="center" wrapText="1"/>
    </xf>
    <xf numFmtId="0" fontId="45" fillId="45" borderId="46" xfId="0" applyFont="1" applyFill="1" applyBorder="1" applyAlignment="1">
      <alignment horizontal="center" vertical="center"/>
    </xf>
    <xf numFmtId="0" fontId="46" fillId="0" borderId="0" xfId="0" applyFont="1" applyAlignment="1" applyProtection="1">
      <alignment horizontal="center" vertical="center" wrapText="1"/>
      <protection locked="0"/>
    </xf>
    <xf numFmtId="0" fontId="46" fillId="0" borderId="0" xfId="0" applyFont="1" applyAlignment="1" applyProtection="1">
      <alignment horizontal="left" vertical="center" wrapText="1"/>
      <protection locked="0"/>
    </xf>
    <xf numFmtId="0" fontId="52" fillId="0" borderId="0" xfId="0" applyFont="1" applyAlignment="1" applyProtection="1">
      <alignment horizontal="center" vertical="center" wrapText="1"/>
      <protection locked="0"/>
    </xf>
    <xf numFmtId="0" fontId="50" fillId="0" borderId="0" xfId="0" applyFont="1" applyAlignment="1" applyProtection="1">
      <alignment horizontal="center" vertical="center"/>
      <protection locked="0"/>
    </xf>
    <xf numFmtId="0" fontId="48" fillId="0" borderId="0" xfId="0" applyFont="1" applyAlignment="1" applyProtection="1">
      <alignment horizontal="left" vertical="center" wrapText="1"/>
      <protection locked="0"/>
    </xf>
    <xf numFmtId="0" fontId="48" fillId="0" borderId="0" xfId="0" applyFont="1" applyAlignment="1" applyProtection="1">
      <alignment horizontal="center" vertical="center"/>
      <protection locked="0"/>
    </xf>
    <xf numFmtId="0" fontId="46" fillId="0" borderId="3" xfId="0" applyFont="1" applyBorder="1" applyAlignment="1">
      <alignment horizontal="center" vertical="center"/>
    </xf>
    <xf numFmtId="0" fontId="48" fillId="0" borderId="0" xfId="0" applyFont="1" applyAlignment="1" applyProtection="1">
      <alignment horizontal="justify" vertical="center" wrapText="1"/>
      <protection locked="0"/>
    </xf>
    <xf numFmtId="192" fontId="46" fillId="0" borderId="0" xfId="1" applyNumberFormat="1" applyFont="1" applyFill="1" applyBorder="1" applyAlignment="1">
      <alignment vertical="center"/>
    </xf>
    <xf numFmtId="173" fontId="47" fillId="0" borderId="0" xfId="1175" applyNumberFormat="1" applyFont="1" applyFill="1" applyBorder="1" applyAlignment="1">
      <alignment vertical="center" wrapText="1"/>
    </xf>
    <xf numFmtId="192" fontId="45" fillId="0" borderId="0" xfId="0" applyNumberFormat="1" applyFont="1" applyAlignment="1">
      <alignment vertical="center"/>
    </xf>
    <xf numFmtId="0" fontId="55" fillId="0" borderId="0" xfId="0" applyFont="1" applyAlignment="1">
      <alignment vertical="center"/>
    </xf>
    <xf numFmtId="0" fontId="55" fillId="0" borderId="0" xfId="0" applyFont="1" applyAlignment="1">
      <alignment horizontal="left" vertical="center"/>
    </xf>
    <xf numFmtId="192" fontId="56" fillId="0" borderId="0" xfId="0" applyNumberFormat="1" applyFont="1" applyAlignment="1">
      <alignment horizontal="center" vertical="center"/>
    </xf>
    <xf numFmtId="0" fontId="45" fillId="0" borderId="3" xfId="0" applyFont="1" applyBorder="1" applyAlignment="1">
      <alignment horizontal="center" vertical="center" wrapText="1"/>
    </xf>
    <xf numFmtId="0" fontId="63" fillId="46" borderId="3" xfId="0" applyFont="1" applyFill="1" applyBorder="1" applyAlignment="1" applyProtection="1">
      <alignment horizontal="center" vertical="center" textRotation="90" wrapText="1"/>
      <protection locked="0"/>
    </xf>
    <xf numFmtId="0" fontId="63" fillId="46" borderId="3" xfId="0" applyFont="1" applyFill="1" applyBorder="1" applyAlignment="1" applyProtection="1">
      <alignment horizontal="center" vertical="center" wrapText="1"/>
      <protection locked="0"/>
    </xf>
    <xf numFmtId="0" fontId="63" fillId="46" borderId="3" xfId="0" applyFont="1" applyFill="1" applyBorder="1" applyAlignment="1">
      <alignment horizontal="center" vertical="center" wrapText="1"/>
    </xf>
    <xf numFmtId="0" fontId="53" fillId="46" borderId="3" xfId="0" applyFont="1" applyFill="1" applyBorder="1" applyAlignment="1" applyProtection="1">
      <alignment horizontal="center" vertical="center" wrapText="1"/>
      <protection locked="0"/>
    </xf>
    <xf numFmtId="43" fontId="63" fillId="46" borderId="1" xfId="1859" applyFont="1" applyFill="1" applyBorder="1" applyAlignment="1" applyProtection="1">
      <alignment horizontal="center" vertical="center" wrapText="1"/>
      <protection locked="0"/>
    </xf>
    <xf numFmtId="0" fontId="48" fillId="2" borderId="3" xfId="0" applyFont="1" applyFill="1" applyBorder="1" applyAlignment="1" applyProtection="1">
      <alignment horizontal="center" vertical="center" wrapText="1"/>
      <protection locked="0"/>
    </xf>
    <xf numFmtId="0" fontId="49" fillId="0" borderId="3" xfId="0" applyFont="1" applyBorder="1" applyAlignment="1">
      <alignment horizontal="center" vertical="center"/>
    </xf>
    <xf numFmtId="0" fontId="48" fillId="0" borderId="1" xfId="0" applyFont="1" applyBorder="1" applyAlignment="1" applyProtection="1">
      <alignment horizontal="center" vertical="center"/>
      <protection hidden="1"/>
    </xf>
    <xf numFmtId="0" fontId="48" fillId="0" borderId="1" xfId="0" applyFont="1" applyBorder="1" applyAlignment="1" applyProtection="1">
      <alignment horizontal="center" vertical="center" wrapText="1"/>
      <protection hidden="1"/>
    </xf>
    <xf numFmtId="0" fontId="48" fillId="2" borderId="1" xfId="0" applyFont="1" applyFill="1" applyBorder="1" applyAlignment="1" applyProtection="1">
      <alignment horizontal="center" vertical="center" wrapText="1"/>
      <protection locked="0"/>
    </xf>
    <xf numFmtId="0" fontId="29" fillId="0" borderId="3" xfId="1447" applyFont="1" applyBorder="1" applyAlignment="1">
      <alignment horizontal="center" vertical="center"/>
    </xf>
    <xf numFmtId="0" fontId="51" fillId="47" borderId="0" xfId="0" applyFont="1" applyFill="1" applyAlignment="1">
      <alignment vertical="center" wrapText="1"/>
    </xf>
    <xf numFmtId="0" fontId="48" fillId="0" borderId="3" xfId="1447" applyFont="1" applyBorder="1" applyAlignment="1">
      <alignment horizontal="center" vertical="center"/>
    </xf>
    <xf numFmtId="0" fontId="46" fillId="0" borderId="3" xfId="1676" applyFont="1" applyBorder="1" applyAlignment="1" applyProtection="1">
      <alignment horizontal="justify" vertical="center" wrapText="1"/>
      <protection hidden="1"/>
    </xf>
    <xf numFmtId="0" fontId="48" fillId="0" borderId="3" xfId="1676" applyFont="1" applyBorder="1" applyAlignment="1" applyProtection="1">
      <alignment horizontal="justify" vertical="center" wrapText="1"/>
      <protection hidden="1"/>
    </xf>
    <xf numFmtId="0" fontId="36" fillId="0" borderId="0" xfId="0" applyFont="1" applyAlignment="1">
      <alignment horizontal="center" vertical="center"/>
    </xf>
    <xf numFmtId="0" fontId="48" fillId="0" borderId="3" xfId="0" applyFont="1" applyBorder="1" applyAlignment="1" applyProtection="1">
      <alignment horizontal="center" vertical="center" wrapText="1"/>
      <protection locked="0"/>
    </xf>
    <xf numFmtId="0" fontId="48" fillId="0" borderId="1" xfId="0" applyFont="1" applyBorder="1" applyAlignment="1" applyProtection="1">
      <alignment horizontal="center" vertical="center" wrapText="1"/>
      <protection locked="0"/>
    </xf>
    <xf numFmtId="3" fontId="46" fillId="0" borderId="0" xfId="0" applyNumberFormat="1" applyFont="1" applyAlignment="1">
      <alignment vertical="center"/>
    </xf>
    <xf numFmtId="3" fontId="46" fillId="0" borderId="0" xfId="1" applyNumberFormat="1" applyFont="1" applyFill="1" applyBorder="1" applyAlignment="1">
      <alignment vertical="center"/>
    </xf>
    <xf numFmtId="3" fontId="45" fillId="0" borderId="0" xfId="0" applyNumberFormat="1" applyFont="1" applyAlignment="1">
      <alignment vertical="center"/>
    </xf>
    <xf numFmtId="0" fontId="46" fillId="48" borderId="0" xfId="0" applyFont="1" applyFill="1" applyAlignment="1">
      <alignment vertical="center"/>
    </xf>
    <xf numFmtId="0" fontId="46" fillId="0" borderId="0" xfId="0" applyFont="1" applyAlignment="1" applyProtection="1">
      <alignment horizontal="justify" vertical="center" wrapText="1"/>
      <protection locked="0"/>
    </xf>
    <xf numFmtId="0" fontId="45" fillId="0" borderId="0" xfId="0" applyFont="1" applyAlignment="1">
      <alignment horizontal="left" vertical="center"/>
    </xf>
    <xf numFmtId="0" fontId="46" fillId="0" borderId="82" xfId="0" applyFont="1" applyBorder="1" applyAlignment="1">
      <alignment horizontal="center" vertical="center"/>
    </xf>
    <xf numFmtId="0" fontId="48" fillId="0" borderId="3" xfId="0" applyFont="1" applyBorder="1" applyAlignment="1">
      <alignment horizontal="center" vertical="center"/>
    </xf>
    <xf numFmtId="0" fontId="58" fillId="0" borderId="0" xfId="0" applyFont="1" applyAlignment="1">
      <alignment vertical="center" wrapText="1"/>
    </xf>
    <xf numFmtId="0" fontId="59" fillId="0" borderId="3" xfId="0" applyFont="1" applyBorder="1" applyAlignment="1">
      <alignment horizontal="center" vertical="center" wrapText="1"/>
    </xf>
    <xf numFmtId="0" fontId="60" fillId="0" borderId="3" xfId="0" applyFont="1" applyBorder="1" applyAlignment="1">
      <alignment horizontal="center" vertical="center" wrapText="1"/>
    </xf>
    <xf numFmtId="0" fontId="61" fillId="0" borderId="0" xfId="0" applyFont="1" applyAlignment="1">
      <alignment vertical="center"/>
    </xf>
    <xf numFmtId="0" fontId="61" fillId="0" borderId="3" xfId="0" applyFont="1" applyBorder="1" applyAlignment="1">
      <alignment vertical="center"/>
    </xf>
    <xf numFmtId="0" fontId="61" fillId="0" borderId="42" xfId="0" applyFont="1" applyBorder="1" applyAlignment="1">
      <alignment vertical="center"/>
    </xf>
    <xf numFmtId="164" fontId="59" fillId="0" borderId="0" xfId="1" applyNumberFormat="1" applyFont="1" applyFill="1" applyBorder="1" applyAlignment="1">
      <alignment vertical="center"/>
    </xf>
    <xf numFmtId="0" fontId="45" fillId="45" borderId="84" xfId="0" applyFont="1" applyFill="1" applyBorder="1" applyAlignment="1">
      <alignment horizontal="center" vertical="center"/>
    </xf>
    <xf numFmtId="0" fontId="46" fillId="0" borderId="44" xfId="0" applyFont="1" applyBorder="1" applyAlignment="1">
      <alignment horizontal="center" vertical="center"/>
    </xf>
    <xf numFmtId="0" fontId="47" fillId="0" borderId="84" xfId="0" applyFont="1" applyBorder="1" applyAlignment="1">
      <alignment horizontal="center" vertical="center"/>
    </xf>
    <xf numFmtId="0" fontId="48" fillId="0" borderId="51" xfId="0" applyFont="1" applyBorder="1" applyAlignment="1">
      <alignment horizontal="center" vertical="center"/>
    </xf>
    <xf numFmtId="0" fontId="48" fillId="0" borderId="53" xfId="0" applyFont="1" applyBorder="1" applyAlignment="1">
      <alignment horizontal="center" vertical="center"/>
    </xf>
    <xf numFmtId="0" fontId="48" fillId="0" borderId="54" xfId="0" applyFont="1" applyBorder="1" applyAlignment="1">
      <alignment horizontal="center" vertical="center"/>
    </xf>
    <xf numFmtId="0" fontId="48" fillId="0" borderId="3" xfId="0" applyFont="1" applyBorder="1" applyAlignment="1">
      <alignment horizontal="left" vertical="center" wrapText="1"/>
    </xf>
    <xf numFmtId="0" fontId="48" fillId="0" borderId="53" xfId="0" applyFont="1" applyBorder="1" applyAlignment="1">
      <alignment horizontal="left" vertical="center" wrapText="1"/>
    </xf>
    <xf numFmtId="49" fontId="48" fillId="0" borderId="48" xfId="0" applyNumberFormat="1" applyFont="1" applyBorder="1" applyAlignment="1">
      <alignment vertical="center"/>
    </xf>
    <xf numFmtId="37" fontId="53" fillId="0" borderId="3" xfId="0" applyNumberFormat="1" applyFont="1" applyBorder="1" applyAlignment="1">
      <alignment horizontal="center"/>
    </xf>
    <xf numFmtId="37" fontId="29" fillId="0" borderId="3" xfId="0" applyNumberFormat="1" applyFont="1" applyBorder="1" applyAlignment="1">
      <alignment horizontal="center" vertical="center"/>
    </xf>
    <xf numFmtId="0" fontId="29" fillId="0" borderId="3" xfId="0" applyFont="1" applyBorder="1" applyAlignment="1">
      <alignment horizontal="center" vertical="center"/>
    </xf>
    <xf numFmtId="0" fontId="48" fillId="0" borderId="0" xfId="0" applyFont="1" applyAlignment="1">
      <alignment horizontal="center" vertical="center" wrapText="1"/>
    </xf>
    <xf numFmtId="0" fontId="49" fillId="0" borderId="0" xfId="0" applyFont="1" applyAlignment="1">
      <alignment horizontal="justify" vertical="center" wrapText="1"/>
    </xf>
    <xf numFmtId="10" fontId="48" fillId="0" borderId="3" xfId="0" applyNumberFormat="1" applyFont="1" applyBorder="1" applyAlignment="1" applyProtection="1">
      <alignment horizontal="center" vertical="center" wrapText="1"/>
      <protection locked="0"/>
    </xf>
    <xf numFmtId="0" fontId="46" fillId="0" borderId="50" xfId="0" applyFont="1" applyBorder="1" applyAlignment="1">
      <alignment horizontal="center" vertical="center"/>
    </xf>
    <xf numFmtId="0" fontId="46" fillId="0" borderId="51" xfId="0" applyFont="1" applyBorder="1" applyAlignment="1">
      <alignment horizontal="center" vertical="center"/>
    </xf>
    <xf numFmtId="0" fontId="48" fillId="0" borderId="53" xfId="0" applyFont="1" applyBorder="1" applyAlignment="1">
      <alignment horizontal="center" vertical="center" wrapText="1"/>
    </xf>
    <xf numFmtId="0" fontId="48" fillId="0" borderId="53" xfId="1447" applyFont="1" applyBorder="1" applyAlignment="1">
      <alignment horizontal="center" vertical="center"/>
    </xf>
    <xf numFmtId="191" fontId="48" fillId="0" borderId="53" xfId="782" applyNumberFormat="1" applyFont="1" applyBorder="1" applyAlignment="1" applyProtection="1">
      <alignment horizontal="center" vertical="center"/>
      <protection hidden="1"/>
    </xf>
    <xf numFmtId="0" fontId="46" fillId="0" borderId="53" xfId="0" applyFont="1" applyBorder="1" applyAlignment="1">
      <alignment horizontal="center" vertical="center"/>
    </xf>
    <xf numFmtId="0" fontId="48" fillId="0" borderId="53" xfId="1676" applyFont="1" applyBorder="1" applyAlignment="1" applyProtection="1">
      <alignment horizontal="center" vertical="center" wrapText="1"/>
      <protection hidden="1"/>
    </xf>
    <xf numFmtId="0" fontId="46" fillId="0" borderId="54" xfId="0" applyFont="1" applyBorder="1" applyAlignment="1">
      <alignment horizontal="center" vertical="center"/>
    </xf>
    <xf numFmtId="0" fontId="46" fillId="0" borderId="52" xfId="0" applyFont="1" applyBorder="1" applyAlignment="1">
      <alignment horizontal="center" vertical="center"/>
    </xf>
    <xf numFmtId="0" fontId="47" fillId="0" borderId="53" xfId="0" applyFont="1" applyBorder="1" applyAlignment="1">
      <alignment horizontal="center" vertical="center"/>
    </xf>
    <xf numFmtId="49" fontId="48" fillId="0" borderId="3" xfId="0" applyNumberFormat="1" applyFont="1" applyBorder="1" applyAlignment="1">
      <alignment horizontal="justify" vertical="center" wrapText="1"/>
    </xf>
    <xf numFmtId="0" fontId="2" fillId="0" borderId="3" xfId="0" applyFont="1" applyBorder="1" applyAlignment="1">
      <alignment horizontal="center" vertical="center"/>
    </xf>
    <xf numFmtId="0" fontId="48" fillId="0" borderId="3" xfId="0" applyFont="1" applyBorder="1" applyAlignment="1">
      <alignment horizontal="left" vertical="top" wrapText="1"/>
    </xf>
    <xf numFmtId="0" fontId="48" fillId="0" borderId="3" xfId="0" applyFont="1" applyBorder="1" applyAlignment="1">
      <alignment horizontal="justify" vertical="top" wrapText="1"/>
    </xf>
    <xf numFmtId="0" fontId="48" fillId="0" borderId="3" xfId="764" applyFont="1" applyBorder="1" applyAlignment="1">
      <alignment horizontal="justify" vertical="top" wrapText="1"/>
    </xf>
    <xf numFmtId="0" fontId="46" fillId="0" borderId="73" xfId="0" applyFont="1" applyBorder="1" applyAlignment="1">
      <alignment horizontal="center" vertical="center"/>
    </xf>
    <xf numFmtId="49" fontId="48" fillId="0" borderId="3" xfId="764" applyNumberFormat="1" applyFont="1" applyBorder="1" applyAlignment="1">
      <alignment horizontal="justify" vertical="top" wrapText="1"/>
    </xf>
    <xf numFmtId="0" fontId="48" fillId="0" borderId="3" xfId="0" applyFont="1" applyBorder="1" applyAlignment="1">
      <alignment horizontal="justify" vertical="center" wrapText="1"/>
    </xf>
    <xf numFmtId="49" fontId="48" fillId="0" borderId="3" xfId="764" applyNumberFormat="1" applyFont="1" applyBorder="1" applyAlignment="1">
      <alignment vertical="center" wrapText="1"/>
    </xf>
    <xf numFmtId="0" fontId="48" fillId="0" borderId="92" xfId="1447" applyFont="1" applyBorder="1" applyAlignment="1">
      <alignment horizontal="center" vertical="center"/>
    </xf>
    <xf numFmtId="0" fontId="48" fillId="0" borderId="92" xfId="1676" applyFont="1" applyBorder="1" applyAlignment="1" applyProtection="1">
      <alignment horizontal="justify" vertical="center" wrapText="1"/>
      <protection hidden="1"/>
    </xf>
    <xf numFmtId="0" fontId="48" fillId="0" borderId="73" xfId="1447" applyFont="1" applyBorder="1" applyAlignment="1">
      <alignment horizontal="center" vertical="center"/>
    </xf>
    <xf numFmtId="0" fontId="48" fillId="0" borderId="73" xfId="1676" applyFont="1" applyBorder="1" applyAlignment="1" applyProtection="1">
      <alignment horizontal="justify" vertical="center" wrapText="1"/>
      <protection hidden="1"/>
    </xf>
    <xf numFmtId="0" fontId="46" fillId="0" borderId="3" xfId="0" applyFont="1" applyBorder="1" applyAlignment="1">
      <alignment vertical="center"/>
    </xf>
    <xf numFmtId="0" fontId="48" fillId="0" borderId="73" xfId="0" applyFont="1" applyBorder="1" applyAlignment="1">
      <alignment horizontal="left" vertical="center" wrapText="1"/>
    </xf>
    <xf numFmtId="0" fontId="46" fillId="0" borderId="92" xfId="1676" applyFont="1" applyBorder="1" applyAlignment="1" applyProtection="1">
      <alignment horizontal="justify" vertical="center" wrapText="1"/>
      <protection hidden="1"/>
    </xf>
    <xf numFmtId="0" fontId="46" fillId="0" borderId="85" xfId="0" applyFont="1" applyBorder="1" applyAlignment="1">
      <alignment horizontal="center" vertical="center"/>
    </xf>
    <xf numFmtId="0" fontId="46" fillId="0" borderId="57" xfId="0" applyFont="1" applyBorder="1" applyAlignment="1">
      <alignment vertical="center"/>
    </xf>
    <xf numFmtId="0" fontId="29" fillId="0" borderId="53" xfId="1447" applyFont="1" applyBorder="1" applyAlignment="1">
      <alignment horizontal="left" vertical="center"/>
    </xf>
    <xf numFmtId="0" fontId="46" fillId="2" borderId="3" xfId="0" applyFont="1" applyFill="1" applyBorder="1" applyAlignment="1" applyProtection="1">
      <alignment horizontal="center" vertical="center" wrapText="1"/>
      <protection locked="0"/>
    </xf>
    <xf numFmtId="0" fontId="0" fillId="0" borderId="3" xfId="0" applyBorder="1" applyAlignment="1">
      <alignment horizontal="center" vertical="center"/>
    </xf>
    <xf numFmtId="0" fontId="46" fillId="2" borderId="3" xfId="0" applyFont="1" applyFill="1" applyBorder="1" applyAlignment="1">
      <alignment horizontal="center" vertical="center" wrapText="1"/>
    </xf>
    <xf numFmtId="0" fontId="0" fillId="0" borderId="3" xfId="0" applyBorder="1" applyAlignment="1">
      <alignment horizontal="center" vertical="center" wrapText="1"/>
    </xf>
    <xf numFmtId="0" fontId="48" fillId="0" borderId="42" xfId="0" applyFont="1" applyBorder="1" applyAlignment="1">
      <alignment vertical="center" wrapText="1"/>
    </xf>
    <xf numFmtId="0" fontId="48" fillId="0" borderId="2" xfId="0" applyFont="1" applyBorder="1" applyAlignment="1">
      <alignment vertical="center" wrapText="1"/>
    </xf>
    <xf numFmtId="0" fontId="46" fillId="0" borderId="0" xfId="0" applyFont="1"/>
    <xf numFmtId="0" fontId="46" fillId="0" borderId="0" xfId="0" applyFont="1" applyAlignment="1">
      <alignment horizontal="left" vertical="center"/>
    </xf>
    <xf numFmtId="0" fontId="45" fillId="0" borderId="0" xfId="0" applyFont="1" applyAlignment="1">
      <alignment vertical="center"/>
    </xf>
    <xf numFmtId="0" fontId="46" fillId="0" borderId="0" xfId="0" applyFont="1" applyAlignment="1">
      <alignment vertical="top"/>
    </xf>
    <xf numFmtId="10" fontId="48" fillId="0" borderId="53" xfId="0" applyNumberFormat="1" applyFont="1" applyBorder="1" applyAlignment="1" applyProtection="1">
      <alignment horizontal="center" vertical="center" wrapText="1"/>
      <protection locked="0"/>
    </xf>
    <xf numFmtId="0" fontId="46" fillId="2" borderId="50" xfId="0" applyFont="1" applyFill="1" applyBorder="1" applyAlignment="1" applyProtection="1">
      <alignment horizontal="center" vertical="center" wrapText="1"/>
      <protection locked="0"/>
    </xf>
    <xf numFmtId="0" fontId="0" fillId="0" borderId="53" xfId="0" applyBorder="1" applyAlignment="1">
      <alignment horizontal="center" vertical="center" wrapText="1"/>
    </xf>
    <xf numFmtId="0" fontId="69" fillId="0" borderId="53" xfId="0" applyFont="1" applyBorder="1" applyAlignment="1">
      <alignment horizontal="center" vertical="center"/>
    </xf>
    <xf numFmtId="0" fontId="46" fillId="2" borderId="53" xfId="0" applyFont="1" applyFill="1" applyBorder="1" applyAlignment="1" applyProtection="1">
      <alignment horizontal="center" vertical="center" wrapText="1"/>
      <protection locked="0"/>
    </xf>
    <xf numFmtId="0" fontId="48" fillId="0" borderId="50" xfId="0" applyFont="1" applyBorder="1" applyAlignment="1">
      <alignment horizontal="center" vertical="center"/>
    </xf>
    <xf numFmtId="0" fontId="48" fillId="0" borderId="99" xfId="0" applyFont="1" applyBorder="1" applyAlignment="1">
      <alignment horizontal="center" vertical="center"/>
    </xf>
    <xf numFmtId="0" fontId="48" fillId="0" borderId="100" xfId="0" applyFont="1" applyBorder="1" applyAlignment="1">
      <alignment horizontal="center" vertical="center"/>
    </xf>
    <xf numFmtId="0" fontId="48" fillId="0" borderId="68" xfId="1447" applyFont="1" applyBorder="1" applyAlignment="1">
      <alignment vertical="center" wrapText="1"/>
    </xf>
    <xf numFmtId="0" fontId="29" fillId="0" borderId="53" xfId="1447" applyFont="1" applyBorder="1" applyAlignment="1">
      <alignment horizontal="center" vertical="center"/>
    </xf>
    <xf numFmtId="0" fontId="48" fillId="0" borderId="101" xfId="0" applyFont="1" applyBorder="1" applyAlignment="1">
      <alignment horizontal="center" vertical="center"/>
    </xf>
    <xf numFmtId="0" fontId="46" fillId="0" borderId="90" xfId="0" applyFont="1" applyBorder="1" applyAlignment="1">
      <alignment vertical="center"/>
    </xf>
    <xf numFmtId="0" fontId="48" fillId="0" borderId="85" xfId="1447" applyFont="1" applyBorder="1" applyAlignment="1">
      <alignment horizontal="center" vertical="center"/>
    </xf>
    <xf numFmtId="0" fontId="48" fillId="0" borderId="85" xfId="1676" applyFont="1" applyBorder="1" applyAlignment="1" applyProtection="1">
      <alignment horizontal="justify" vertical="center" wrapText="1"/>
      <protection hidden="1"/>
    </xf>
    <xf numFmtId="0" fontId="48" fillId="0" borderId="85" xfId="0" applyFont="1" applyBorder="1" applyAlignment="1">
      <alignment horizontal="left" vertical="center" wrapText="1"/>
    </xf>
    <xf numFmtId="0" fontId="48" fillId="0" borderId="53" xfId="0" applyFont="1" applyBorder="1" applyAlignment="1">
      <alignment horizontal="left" vertical="top" wrapText="1"/>
    </xf>
    <xf numFmtId="0" fontId="45" fillId="45" borderId="73" xfId="0" applyFont="1" applyFill="1" applyBorder="1" applyAlignment="1">
      <alignment horizontal="center" vertical="center"/>
    </xf>
    <xf numFmtId="0" fontId="48" fillId="0" borderId="0" xfId="0" applyFont="1" applyAlignment="1">
      <alignment horizontal="left" vertical="center" wrapText="1"/>
    </xf>
    <xf numFmtId="0" fontId="48" fillId="45" borderId="3" xfId="1676" applyFont="1" applyFill="1" applyBorder="1" applyAlignment="1" applyProtection="1">
      <alignment horizontal="center" vertical="center" wrapText="1"/>
      <protection hidden="1"/>
    </xf>
    <xf numFmtId="0" fontId="46" fillId="45" borderId="1" xfId="0" applyFont="1" applyFill="1" applyBorder="1" applyAlignment="1">
      <alignment horizontal="center" vertical="center"/>
    </xf>
    <xf numFmtId="0" fontId="46" fillId="0" borderId="98" xfId="0" applyFont="1" applyBorder="1" applyAlignment="1">
      <alignment horizontal="center" vertical="center"/>
    </xf>
    <xf numFmtId="0" fontId="46" fillId="45" borderId="98" xfId="0" applyFont="1" applyFill="1" applyBorder="1" applyAlignment="1">
      <alignment horizontal="center" vertical="center"/>
    </xf>
    <xf numFmtId="0" fontId="46" fillId="45" borderId="73" xfId="0" applyFont="1" applyFill="1" applyBorder="1" applyAlignment="1">
      <alignment horizontal="center" vertical="center"/>
    </xf>
    <xf numFmtId="0" fontId="48" fillId="45" borderId="73" xfId="0" applyFont="1" applyFill="1" applyBorder="1" applyAlignment="1" applyProtection="1">
      <alignment horizontal="center" vertical="center"/>
      <protection hidden="1"/>
    </xf>
    <xf numFmtId="0" fontId="48" fillId="45" borderId="73" xfId="1676" applyFont="1" applyFill="1" applyBorder="1" applyAlignment="1" applyProtection="1">
      <alignment horizontal="center" vertical="center" wrapText="1"/>
      <protection hidden="1"/>
    </xf>
    <xf numFmtId="0" fontId="46" fillId="45" borderId="44" xfId="0" applyFont="1" applyFill="1" applyBorder="1" applyAlignment="1">
      <alignment horizontal="center" vertical="center"/>
    </xf>
    <xf numFmtId="0" fontId="46" fillId="45" borderId="3" xfId="0" applyFont="1" applyFill="1" applyBorder="1" applyAlignment="1">
      <alignment horizontal="center" vertical="center"/>
    </xf>
    <xf numFmtId="0" fontId="47" fillId="45" borderId="3" xfId="0" applyFont="1" applyFill="1" applyBorder="1" applyAlignment="1" applyProtection="1">
      <alignment horizontal="center" vertical="center"/>
      <protection hidden="1"/>
    </xf>
    <xf numFmtId="0" fontId="48" fillId="45" borderId="3" xfId="0" applyFont="1" applyFill="1" applyBorder="1" applyAlignment="1" applyProtection="1">
      <alignment horizontal="center" vertical="center"/>
      <protection hidden="1"/>
    </xf>
    <xf numFmtId="0" fontId="45" fillId="45" borderId="3" xfId="0" applyFont="1" applyFill="1" applyBorder="1" applyAlignment="1" applyProtection="1">
      <alignment horizontal="center" vertical="center" wrapText="1"/>
      <protection locked="0"/>
    </xf>
    <xf numFmtId="0" fontId="45" fillId="45" borderId="3" xfId="0" applyFont="1" applyFill="1" applyBorder="1" applyAlignment="1">
      <alignment horizontal="center" vertical="center" wrapText="1"/>
    </xf>
    <xf numFmtId="0" fontId="48" fillId="0" borderId="0" xfId="0" applyFont="1" applyAlignment="1">
      <alignment vertical="center" wrapText="1"/>
    </xf>
    <xf numFmtId="0" fontId="48" fillId="0" borderId="3" xfId="764" applyFont="1" applyBorder="1" applyAlignment="1">
      <alignment horizontal="justify" vertical="center" wrapText="1"/>
    </xf>
    <xf numFmtId="0" fontId="48" fillId="0" borderId="0" xfId="0" applyFont="1" applyAlignment="1">
      <alignment horizontal="center" vertical="center"/>
    </xf>
    <xf numFmtId="0" fontId="48" fillId="0" borderId="0" xfId="0" applyFont="1" applyAlignment="1">
      <alignment horizontal="justify" vertical="top" wrapText="1"/>
    </xf>
    <xf numFmtId="0" fontId="48" fillId="0" borderId="0" xfId="1447" applyFont="1" applyAlignment="1">
      <alignment horizontal="center" vertical="center"/>
    </xf>
    <xf numFmtId="0" fontId="46" fillId="0" borderId="0" xfId="1676" applyFont="1" applyAlignment="1" applyProtection="1">
      <alignment horizontal="justify" vertical="center" wrapText="1"/>
      <protection hidden="1"/>
    </xf>
    <xf numFmtId="0" fontId="45" fillId="45" borderId="82" xfId="0" applyFont="1" applyFill="1" applyBorder="1" applyAlignment="1">
      <alignment horizontal="center" vertical="center"/>
    </xf>
    <xf numFmtId="0" fontId="45" fillId="45" borderId="90" xfId="0" applyFont="1" applyFill="1" applyBorder="1" applyAlignment="1">
      <alignment horizontal="center" vertical="center"/>
    </xf>
    <xf numFmtId="0" fontId="45" fillId="45" borderId="50" xfId="0" applyFont="1" applyFill="1" applyBorder="1" applyAlignment="1">
      <alignment horizontal="center" vertical="center"/>
    </xf>
    <xf numFmtId="0" fontId="56" fillId="45" borderId="3" xfId="0" applyFont="1" applyFill="1" applyBorder="1" applyAlignment="1">
      <alignment horizontal="center" vertical="center"/>
    </xf>
    <xf numFmtId="0" fontId="45" fillId="45" borderId="89" xfId="0" applyFont="1" applyFill="1" applyBorder="1" applyAlignment="1">
      <alignment horizontal="center" vertical="center"/>
    </xf>
    <xf numFmtId="0" fontId="45" fillId="46" borderId="50" xfId="0" applyFont="1" applyFill="1" applyBorder="1" applyAlignment="1">
      <alignment horizontal="center" vertical="center"/>
    </xf>
    <xf numFmtId="0" fontId="45" fillId="46" borderId="3" xfId="0" applyFont="1" applyFill="1" applyBorder="1" applyAlignment="1">
      <alignment horizontal="center" vertical="center"/>
    </xf>
    <xf numFmtId="0" fontId="46" fillId="0" borderId="61" xfId="0" applyFont="1" applyBorder="1" applyAlignment="1">
      <alignment horizontal="center" vertical="center"/>
    </xf>
    <xf numFmtId="10" fontId="48" fillId="0" borderId="62" xfId="0" applyNumberFormat="1" applyFont="1" applyBorder="1" applyAlignment="1" applyProtection="1">
      <alignment horizontal="center" vertical="center" wrapText="1"/>
      <protection locked="0"/>
    </xf>
    <xf numFmtId="0" fontId="48" fillId="0" borderId="62" xfId="0" applyFont="1" applyBorder="1" applyAlignment="1">
      <alignment horizontal="left" vertical="center" wrapText="1"/>
    </xf>
    <xf numFmtId="0" fontId="48" fillId="0" borderId="63" xfId="0" applyFont="1" applyBorder="1" applyAlignment="1">
      <alignment horizontal="left" vertical="center" wrapText="1"/>
    </xf>
    <xf numFmtId="0" fontId="70" fillId="46" borderId="3" xfId="0" applyFont="1" applyFill="1" applyBorder="1" applyAlignment="1">
      <alignment horizontal="center" vertical="center" wrapText="1"/>
    </xf>
    <xf numFmtId="0" fontId="46" fillId="0" borderId="53" xfId="1676" applyFont="1" applyBorder="1" applyAlignment="1" applyProtection="1">
      <alignment horizontal="justify" vertical="center" wrapText="1"/>
      <protection hidden="1"/>
    </xf>
    <xf numFmtId="0" fontId="46" fillId="0" borderId="3" xfId="0" applyFont="1" applyBorder="1" applyAlignment="1" applyProtection="1">
      <alignment horizontal="center" vertical="center" wrapText="1"/>
      <protection locked="0"/>
    </xf>
    <xf numFmtId="3" fontId="46" fillId="0" borderId="3" xfId="0" applyNumberFormat="1" applyFont="1" applyBorder="1" applyAlignment="1" applyProtection="1">
      <alignment horizontal="justify" vertical="center" wrapText="1"/>
      <protection locked="0"/>
    </xf>
    <xf numFmtId="0" fontId="55" fillId="0" borderId="3" xfId="0" applyFont="1" applyBorder="1" applyAlignment="1" applyProtection="1">
      <alignment horizontal="center" vertical="center" wrapText="1"/>
      <protection locked="0"/>
    </xf>
    <xf numFmtId="0" fontId="53" fillId="45" borderId="61" xfId="764" applyFont="1" applyFill="1" applyBorder="1" applyAlignment="1">
      <alignment vertical="center"/>
    </xf>
    <xf numFmtId="0" fontId="53" fillId="45" borderId="3" xfId="764" applyFont="1" applyFill="1" applyBorder="1" applyAlignment="1">
      <alignment vertical="center"/>
    </xf>
    <xf numFmtId="0" fontId="48" fillId="45" borderId="73" xfId="1447" applyFont="1" applyFill="1" applyBorder="1" applyAlignment="1">
      <alignment horizontal="center" vertical="center"/>
    </xf>
    <xf numFmtId="0" fontId="47" fillId="45" borderId="3" xfId="764" applyFont="1" applyFill="1" applyBorder="1" applyAlignment="1">
      <alignment vertical="center"/>
    </xf>
    <xf numFmtId="0" fontId="47" fillId="45" borderId="3" xfId="0" applyFont="1" applyFill="1" applyBorder="1" applyAlignment="1" applyProtection="1">
      <alignment horizontal="center" vertical="center" wrapText="1"/>
      <protection hidden="1"/>
    </xf>
    <xf numFmtId="0" fontId="48" fillId="45" borderId="3" xfId="1447" applyFont="1" applyFill="1" applyBorder="1" applyAlignment="1">
      <alignment horizontal="center" vertical="center"/>
    </xf>
    <xf numFmtId="0" fontId="53" fillId="45" borderId="3" xfId="764" applyFont="1" applyFill="1" applyBorder="1" applyAlignment="1">
      <alignment horizontal="left" vertical="center" wrapText="1"/>
    </xf>
    <xf numFmtId="0" fontId="47" fillId="45" borderId="3" xfId="1447" applyFont="1" applyFill="1" applyBorder="1" applyAlignment="1">
      <alignment horizontal="center" vertical="center"/>
    </xf>
    <xf numFmtId="0" fontId="47" fillId="45" borderId="3" xfId="1676" applyFont="1" applyFill="1" applyBorder="1" applyAlignment="1" applyProtection="1">
      <alignment horizontal="center" vertical="center" wrapText="1"/>
      <protection hidden="1"/>
    </xf>
    <xf numFmtId="0" fontId="48" fillId="0" borderId="103" xfId="0" applyFont="1" applyBorder="1" applyAlignment="1">
      <alignment horizontal="center" vertical="center"/>
    </xf>
    <xf numFmtId="0" fontId="48" fillId="0" borderId="1" xfId="1447" applyFont="1" applyBorder="1" applyAlignment="1">
      <alignment vertical="center" wrapText="1"/>
    </xf>
    <xf numFmtId="0" fontId="29" fillId="0" borderId="1" xfId="1447" applyFont="1" applyBorder="1" applyAlignment="1">
      <alignment vertical="center" wrapText="1"/>
    </xf>
    <xf numFmtId="0" fontId="60" fillId="0" borderId="3" xfId="0" applyFont="1" applyBorder="1" applyAlignment="1" applyProtection="1">
      <alignment horizontal="center" vertical="center" wrapText="1"/>
      <protection locked="0"/>
    </xf>
    <xf numFmtId="192" fontId="62" fillId="0" borderId="3" xfId="1" applyNumberFormat="1" applyFont="1" applyBorder="1" applyAlignment="1" applyProtection="1">
      <alignment horizontal="center" vertical="center" wrapText="1"/>
      <protection locked="0"/>
    </xf>
    <xf numFmtId="192" fontId="66" fillId="45" borderId="3" xfId="1" applyNumberFormat="1" applyFont="1" applyFill="1" applyBorder="1" applyAlignment="1" applyProtection="1">
      <alignment horizontal="center" vertical="center" wrapText="1"/>
      <protection locked="0"/>
    </xf>
    <xf numFmtId="0" fontId="63" fillId="45" borderId="3" xfId="0" applyFont="1" applyFill="1" applyBorder="1" applyAlignment="1" applyProtection="1">
      <alignment horizontal="center" vertical="center" wrapText="1"/>
      <protection locked="0"/>
    </xf>
    <xf numFmtId="0" fontId="63" fillId="45" borderId="1" xfId="0" applyFont="1" applyFill="1" applyBorder="1" applyAlignment="1" applyProtection="1">
      <alignment horizontal="center" vertical="center" wrapText="1"/>
      <protection locked="0"/>
    </xf>
    <xf numFmtId="0" fontId="70" fillId="45" borderId="3" xfId="0" applyFont="1" applyFill="1" applyBorder="1" applyAlignment="1" applyProtection="1">
      <alignment horizontal="center" vertical="center" wrapText="1"/>
      <protection locked="0"/>
    </xf>
    <xf numFmtId="192" fontId="46" fillId="0" borderId="0" xfId="0" applyNumberFormat="1" applyFont="1" applyAlignment="1">
      <alignment vertical="center"/>
    </xf>
    <xf numFmtId="0" fontId="46" fillId="0" borderId="0" xfId="0" applyFont="1" applyAlignment="1">
      <alignment horizontal="left" vertical="center"/>
    </xf>
    <xf numFmtId="0" fontId="45" fillId="0" borderId="0" xfId="0" applyFont="1" applyAlignment="1">
      <alignment horizontal="left" vertical="center"/>
    </xf>
    <xf numFmtId="0" fontId="46" fillId="0" borderId="0" xfId="0" applyFont="1" applyAlignment="1">
      <alignment vertical="center"/>
    </xf>
    <xf numFmtId="0" fontId="48" fillId="0" borderId="3" xfId="0" applyFont="1" applyBorder="1" applyAlignment="1">
      <alignment horizontal="center" vertical="center"/>
    </xf>
    <xf numFmtId="0" fontId="48" fillId="0" borderId="1" xfId="0" applyFont="1" applyBorder="1" applyAlignment="1">
      <alignment horizontal="center" vertical="center"/>
    </xf>
    <xf numFmtId="0" fontId="46" fillId="0" borderId="3" xfId="0" applyFont="1" applyBorder="1" applyAlignment="1" applyProtection="1">
      <alignment horizontal="left" vertical="center"/>
      <protection locked="0"/>
    </xf>
    <xf numFmtId="0" fontId="48" fillId="0" borderId="42" xfId="0" applyFont="1" applyBorder="1" applyAlignment="1">
      <alignment horizontal="center" vertical="center"/>
    </xf>
    <xf numFmtId="0" fontId="65" fillId="45" borderId="47" xfId="0" applyFont="1" applyFill="1" applyBorder="1" applyAlignment="1">
      <alignment horizontal="center" vertical="center"/>
    </xf>
    <xf numFmtId="0" fontId="65" fillId="45" borderId="48" xfId="0" applyFont="1" applyFill="1" applyBorder="1" applyAlignment="1">
      <alignment horizontal="center" vertical="center"/>
    </xf>
    <xf numFmtId="0" fontId="65" fillId="45" borderId="49" xfId="0" applyFont="1" applyFill="1" applyBorder="1" applyAlignment="1">
      <alignment horizontal="center" vertical="center"/>
    </xf>
    <xf numFmtId="0" fontId="45" fillId="0" borderId="62" xfId="0" applyFont="1" applyBorder="1" applyAlignment="1">
      <alignment horizontal="center" vertical="center"/>
    </xf>
    <xf numFmtId="0" fontId="45" fillId="0" borderId="95" xfId="0" applyFont="1" applyBorder="1" applyAlignment="1">
      <alignment horizontal="center" vertical="center"/>
    </xf>
    <xf numFmtId="0" fontId="45" fillId="45" borderId="90" xfId="0" applyFont="1" applyFill="1" applyBorder="1" applyAlignment="1">
      <alignment horizontal="center" vertical="center"/>
    </xf>
    <xf numFmtId="0" fontId="45" fillId="45" borderId="91" xfId="0" applyFont="1" applyFill="1" applyBorder="1" applyAlignment="1">
      <alignment horizontal="center" vertical="center"/>
    </xf>
    <xf numFmtId="0" fontId="55" fillId="0" borderId="0" xfId="0" applyFont="1" applyAlignment="1">
      <alignment horizontal="center" vertical="center"/>
    </xf>
    <xf numFmtId="0" fontId="45" fillId="45" borderId="50" xfId="0" applyFont="1" applyFill="1" applyBorder="1" applyAlignment="1" applyProtection="1">
      <alignment horizontal="center" vertical="center" textRotation="90" wrapText="1"/>
      <protection locked="0"/>
    </xf>
    <xf numFmtId="0" fontId="45" fillId="45" borderId="3" xfId="0" applyFont="1" applyFill="1" applyBorder="1" applyAlignment="1" applyProtection="1">
      <alignment horizontal="center" vertical="center" wrapText="1"/>
      <protection locked="0"/>
    </xf>
    <xf numFmtId="0" fontId="46" fillId="0" borderId="1" xfId="0" applyFont="1" applyBorder="1" applyAlignment="1" applyProtection="1">
      <alignment horizontal="left" vertical="center"/>
      <protection locked="0"/>
    </xf>
    <xf numFmtId="0" fontId="46" fillId="0" borderId="42" xfId="0" applyFont="1" applyBorder="1" applyAlignment="1" applyProtection="1">
      <alignment horizontal="left" vertical="center"/>
      <protection locked="0"/>
    </xf>
    <xf numFmtId="0" fontId="46" fillId="0" borderId="2" xfId="0" applyFont="1" applyBorder="1" applyAlignment="1" applyProtection="1">
      <alignment horizontal="left" vertical="center"/>
      <protection locked="0"/>
    </xf>
    <xf numFmtId="0" fontId="48" fillId="0" borderId="2" xfId="0" applyFont="1" applyBorder="1" applyAlignment="1">
      <alignment horizontal="center" vertical="center"/>
    </xf>
    <xf numFmtId="0" fontId="45" fillId="0" borderId="0" xfId="0" applyFont="1" applyAlignment="1" applyProtection="1">
      <alignment horizontal="left" vertical="center"/>
      <protection locked="0"/>
    </xf>
    <xf numFmtId="0" fontId="46" fillId="0" borderId="1" xfId="0" applyFont="1" applyBorder="1" applyAlignment="1">
      <alignment horizontal="justify" vertical="center" wrapText="1"/>
    </xf>
    <xf numFmtId="0" fontId="46" fillId="0" borderId="2" xfId="0" applyFont="1" applyBorder="1" applyAlignment="1">
      <alignment horizontal="justify" vertical="center" wrapText="1"/>
    </xf>
    <xf numFmtId="0" fontId="46" fillId="0" borderId="0" xfId="0" applyFont="1" applyAlignment="1">
      <alignment horizontal="left" vertical="top"/>
    </xf>
    <xf numFmtId="0" fontId="46" fillId="0" borderId="0" xfId="0" applyFont="1" applyAlignment="1">
      <alignment horizontal="left" wrapText="1"/>
    </xf>
    <xf numFmtId="0" fontId="46" fillId="0" borderId="0" xfId="0" applyFont="1" applyAlignment="1" applyProtection="1">
      <alignment horizontal="justify" vertical="center" wrapText="1"/>
      <protection locked="0"/>
    </xf>
    <xf numFmtId="0" fontId="46" fillId="0" borderId="0" xfId="0" applyFont="1" applyAlignment="1">
      <alignment vertical="top"/>
    </xf>
    <xf numFmtId="0" fontId="53" fillId="46" borderId="3" xfId="0" applyFont="1" applyFill="1" applyBorder="1" applyAlignment="1" applyProtection="1">
      <alignment horizontal="left" vertical="center" wrapText="1"/>
      <protection locked="0"/>
    </xf>
    <xf numFmtId="0" fontId="65" fillId="49" borderId="47" xfId="0" applyFont="1" applyFill="1" applyBorder="1" applyAlignment="1">
      <alignment horizontal="center" vertical="center"/>
    </xf>
    <xf numFmtId="0" fontId="65" fillId="49" borderId="48" xfId="0" applyFont="1" applyFill="1" applyBorder="1" applyAlignment="1">
      <alignment horizontal="center" vertical="center"/>
    </xf>
    <xf numFmtId="0" fontId="65" fillId="49" borderId="49" xfId="0" applyFont="1" applyFill="1" applyBorder="1" applyAlignment="1">
      <alignment horizontal="center" vertical="center"/>
    </xf>
    <xf numFmtId="3" fontId="46" fillId="0" borderId="0" xfId="0" applyNumberFormat="1" applyFont="1" applyAlignment="1">
      <alignment horizontal="center" vertical="center"/>
    </xf>
    <xf numFmtId="0" fontId="57" fillId="46" borderId="93" xfId="0" applyFont="1" applyFill="1" applyBorder="1" applyAlignment="1">
      <alignment horizontal="center" vertical="center"/>
    </xf>
    <xf numFmtId="0" fontId="57" fillId="46" borderId="72" xfId="0" applyFont="1" applyFill="1" applyBorder="1" applyAlignment="1">
      <alignment horizontal="center" vertical="center"/>
    </xf>
    <xf numFmtId="0" fontId="57" fillId="46" borderId="94" xfId="0" applyFont="1" applyFill="1" applyBorder="1" applyAlignment="1">
      <alignment horizontal="center" vertical="center"/>
    </xf>
    <xf numFmtId="0" fontId="48" fillId="0" borderId="102" xfId="1676" applyFont="1" applyBorder="1" applyAlignment="1" applyProtection="1">
      <alignment horizontal="center" vertical="top" wrapText="1"/>
      <protection hidden="1"/>
    </xf>
    <xf numFmtId="0" fontId="48" fillId="0" borderId="0" xfId="1676" applyFont="1" applyAlignment="1" applyProtection="1">
      <alignment horizontal="center" vertical="top" wrapText="1"/>
      <protection hidden="1"/>
    </xf>
    <xf numFmtId="0" fontId="45" fillId="45" borderId="3" xfId="0" applyFont="1" applyFill="1" applyBorder="1" applyAlignment="1" applyProtection="1">
      <alignment horizontal="center" vertical="center" textRotation="90" wrapText="1"/>
      <protection locked="0"/>
    </xf>
    <xf numFmtId="0" fontId="46" fillId="45" borderId="3" xfId="0" applyFont="1" applyFill="1" applyBorder="1" applyAlignment="1">
      <alignment horizontal="center" vertical="center"/>
    </xf>
    <xf numFmtId="0" fontId="47" fillId="45" borderId="3" xfId="1677" applyFont="1" applyFill="1" applyBorder="1" applyAlignment="1" applyProtection="1">
      <alignment horizontal="center" vertical="center"/>
      <protection hidden="1"/>
    </xf>
    <xf numFmtId="0" fontId="46" fillId="0" borderId="85" xfId="0" applyFont="1" applyBorder="1" applyAlignment="1">
      <alignment horizontal="center" vertical="center" wrapText="1"/>
    </xf>
    <xf numFmtId="0" fontId="46" fillId="0" borderId="92" xfId="0" applyFont="1" applyBorder="1" applyAlignment="1">
      <alignment horizontal="center" vertical="center" wrapText="1"/>
    </xf>
    <xf numFmtId="0" fontId="46" fillId="0" borderId="73" xfId="0" applyFont="1" applyBorder="1" applyAlignment="1">
      <alignment horizontal="center" vertical="center" wrapText="1"/>
    </xf>
    <xf numFmtId="0" fontId="46" fillId="0" borderId="3" xfId="0" applyFont="1" applyBorder="1" applyAlignment="1">
      <alignment horizontal="left" vertical="center" wrapText="1"/>
    </xf>
    <xf numFmtId="49" fontId="46" fillId="0" borderId="3" xfId="0" applyNumberFormat="1" applyFont="1" applyBorder="1" applyAlignment="1">
      <alignment horizontal="center" vertical="center"/>
    </xf>
    <xf numFmtId="0" fontId="47" fillId="45" borderId="3" xfId="0" applyFont="1" applyFill="1" applyBorder="1" applyAlignment="1" applyProtection="1">
      <alignment horizontal="center" vertical="center"/>
      <protection hidden="1"/>
    </xf>
    <xf numFmtId="0" fontId="47" fillId="0" borderId="47" xfId="0" applyFont="1" applyBorder="1" applyAlignment="1">
      <alignment horizontal="center" vertical="center" wrapText="1"/>
    </xf>
    <xf numFmtId="0" fontId="47" fillId="0" borderId="52" xfId="0" applyFont="1" applyBorder="1" applyAlignment="1">
      <alignment horizontal="center" vertical="center" wrapText="1"/>
    </xf>
    <xf numFmtId="0" fontId="55" fillId="46" borderId="50" xfId="0" applyFont="1" applyFill="1" applyBorder="1" applyAlignment="1">
      <alignment horizontal="center" vertical="center"/>
    </xf>
    <xf numFmtId="0" fontId="55" fillId="46" borderId="3" xfId="0" applyFont="1" applyFill="1" applyBorder="1" applyAlignment="1">
      <alignment horizontal="center" vertical="center"/>
    </xf>
    <xf numFmtId="0" fontId="55" fillId="46" borderId="51" xfId="0" applyFont="1" applyFill="1" applyBorder="1" applyAlignment="1">
      <alignment horizontal="center" vertical="center"/>
    </xf>
    <xf numFmtId="0" fontId="45" fillId="46" borderId="3" xfId="0" applyFont="1" applyFill="1" applyBorder="1" applyAlignment="1">
      <alignment horizontal="center" vertical="center"/>
    </xf>
    <xf numFmtId="0" fontId="45" fillId="46" borderId="51" xfId="0" applyFont="1" applyFill="1" applyBorder="1" applyAlignment="1">
      <alignment horizontal="center" vertical="center"/>
    </xf>
    <xf numFmtId="0" fontId="45" fillId="46" borderId="1" xfId="0" applyFont="1" applyFill="1" applyBorder="1" applyAlignment="1">
      <alignment horizontal="center" vertical="center"/>
    </xf>
    <xf numFmtId="0" fontId="45" fillId="46" borderId="42" xfId="0" applyFont="1" applyFill="1" applyBorder="1" applyAlignment="1">
      <alignment horizontal="center" vertical="center"/>
    </xf>
    <xf numFmtId="0" fontId="45" fillId="46" borderId="2" xfId="0" applyFont="1" applyFill="1" applyBorder="1" applyAlignment="1">
      <alignment horizontal="center" vertical="center"/>
    </xf>
    <xf numFmtId="12" fontId="46" fillId="0" borderId="3" xfId="0" applyNumberFormat="1" applyFont="1" applyBorder="1" applyAlignment="1">
      <alignment horizontal="center" vertical="center"/>
    </xf>
    <xf numFmtId="0" fontId="46" fillId="0" borderId="3" xfId="0" applyFont="1" applyBorder="1" applyAlignment="1">
      <alignment horizontal="center" vertical="center"/>
    </xf>
    <xf numFmtId="0" fontId="45" fillId="0" borderId="3" xfId="0" applyFont="1" applyBorder="1" applyAlignment="1">
      <alignment horizontal="center" vertical="center"/>
    </xf>
    <xf numFmtId="0" fontId="45" fillId="45" borderId="3" xfId="0" applyFont="1" applyFill="1" applyBorder="1" applyAlignment="1">
      <alignment horizontal="center" vertical="center"/>
    </xf>
    <xf numFmtId="0" fontId="45" fillId="45" borderId="51" xfId="0" applyFont="1" applyFill="1" applyBorder="1" applyAlignment="1">
      <alignment horizontal="center" vertical="center"/>
    </xf>
    <xf numFmtId="0" fontId="48" fillId="0" borderId="53" xfId="0" applyFont="1" applyBorder="1" applyAlignment="1">
      <alignment vertical="center" wrapText="1"/>
    </xf>
    <xf numFmtId="0" fontId="48" fillId="0" borderId="53" xfId="0" applyFont="1" applyBorder="1" applyAlignment="1">
      <alignment horizontal="center" vertical="top"/>
    </xf>
    <xf numFmtId="0" fontId="48" fillId="0" borderId="53" xfId="0" applyFont="1" applyBorder="1" applyAlignment="1">
      <alignment horizontal="center" vertical="center"/>
    </xf>
    <xf numFmtId="0" fontId="48" fillId="0" borderId="54" xfId="0" applyFont="1" applyBorder="1" applyAlignment="1">
      <alignment horizontal="center" vertical="center"/>
    </xf>
    <xf numFmtId="1" fontId="29" fillId="0" borderId="3" xfId="0" applyNumberFormat="1" applyFont="1" applyBorder="1" applyAlignment="1">
      <alignment horizontal="center" vertical="center"/>
    </xf>
    <xf numFmtId="1" fontId="30" fillId="0" borderId="3" xfId="0" applyNumberFormat="1" applyFont="1" applyBorder="1"/>
    <xf numFmtId="0" fontId="46" fillId="0" borderId="3" xfId="0" applyFont="1" applyBorder="1" applyAlignment="1" applyProtection="1">
      <alignment horizontal="center" vertical="center"/>
      <protection locked="0"/>
    </xf>
    <xf numFmtId="0" fontId="55" fillId="45" borderId="3" xfId="0" applyFont="1" applyFill="1" applyBorder="1" applyAlignment="1">
      <alignment horizontal="center" vertical="center"/>
    </xf>
    <xf numFmtId="0" fontId="48" fillId="0" borderId="3" xfId="0" applyFont="1" applyBorder="1" applyAlignment="1">
      <alignment horizontal="left" vertical="center" wrapText="1"/>
    </xf>
    <xf numFmtId="49" fontId="48" fillId="0" borderId="3" xfId="0" applyNumberFormat="1" applyFont="1" applyBorder="1" applyAlignment="1">
      <alignment horizontal="center" vertical="center"/>
    </xf>
    <xf numFmtId="1" fontId="48" fillId="0" borderId="3" xfId="0" applyNumberFormat="1" applyFont="1" applyBorder="1" applyAlignment="1">
      <alignment horizontal="center" vertical="center"/>
    </xf>
    <xf numFmtId="0" fontId="55" fillId="45" borderId="3" xfId="0" applyFont="1" applyFill="1" applyBorder="1" applyAlignment="1" applyProtection="1">
      <alignment horizontal="center" vertical="center" wrapText="1"/>
      <protection locked="0"/>
    </xf>
    <xf numFmtId="15" fontId="48" fillId="0" borderId="0" xfId="0" applyNumberFormat="1" applyFont="1" applyAlignment="1">
      <alignment horizontal="left" vertical="center"/>
    </xf>
    <xf numFmtId="0" fontId="48" fillId="0" borderId="0" xfId="0" applyFont="1" applyAlignment="1" applyProtection="1">
      <alignment horizontal="justify" vertical="center" wrapText="1"/>
      <protection locked="0"/>
    </xf>
    <xf numFmtId="0" fontId="48" fillId="0" borderId="1" xfId="0" applyFont="1" applyBorder="1" applyAlignment="1">
      <alignment horizontal="left" vertical="center" wrapText="1"/>
    </xf>
    <xf numFmtId="0" fontId="48" fillId="0" borderId="42" xfId="0" applyFont="1" applyBorder="1" applyAlignment="1">
      <alignment horizontal="left" vertical="center" wrapText="1"/>
    </xf>
    <xf numFmtId="0" fontId="48" fillId="0" borderId="2" xfId="0" applyFont="1" applyBorder="1" applyAlignment="1">
      <alignment horizontal="left" vertical="center" wrapText="1"/>
    </xf>
    <xf numFmtId="192" fontId="46" fillId="0" borderId="1" xfId="1" applyNumberFormat="1" applyFont="1" applyFill="1" applyBorder="1" applyAlignment="1">
      <alignment horizontal="left" vertical="center"/>
    </xf>
    <xf numFmtId="192" fontId="46" fillId="0" borderId="42" xfId="1" applyNumberFormat="1" applyFont="1" applyFill="1" applyBorder="1" applyAlignment="1">
      <alignment horizontal="left" vertical="center"/>
    </xf>
    <xf numFmtId="192" fontId="46" fillId="0" borderId="2" xfId="1" applyNumberFormat="1" applyFont="1" applyFill="1" applyBorder="1" applyAlignment="1">
      <alignment horizontal="left" vertical="center"/>
    </xf>
    <xf numFmtId="0" fontId="60" fillId="0" borderId="3" xfId="0" applyFont="1" applyBorder="1" applyAlignment="1" applyProtection="1">
      <alignment horizontal="center" vertical="center" wrapText="1"/>
      <protection locked="0"/>
    </xf>
    <xf numFmtId="192" fontId="62" fillId="0" borderId="3" xfId="1" applyNumberFormat="1" applyFont="1" applyBorder="1" applyAlignment="1" applyProtection="1">
      <alignment horizontal="center" vertical="center" wrapText="1"/>
      <protection locked="0"/>
    </xf>
    <xf numFmtId="0" fontId="47" fillId="45" borderId="3" xfId="0" applyFont="1" applyFill="1" applyBorder="1" applyAlignment="1">
      <alignment horizontal="center" vertical="center" wrapText="1"/>
    </xf>
    <xf numFmtId="0" fontId="47" fillId="45" borderId="1" xfId="0" applyFont="1" applyFill="1" applyBorder="1" applyAlignment="1" applyProtection="1">
      <alignment horizontal="center" vertical="center" wrapText="1"/>
      <protection locked="0"/>
    </xf>
    <xf numFmtId="0" fontId="47" fillId="45" borderId="42" xfId="0" applyFont="1" applyFill="1" applyBorder="1" applyAlignment="1" applyProtection="1">
      <alignment horizontal="center" vertical="center" wrapText="1"/>
      <protection locked="0"/>
    </xf>
    <xf numFmtId="0" fontId="47" fillId="45" borderId="2" xfId="0" applyFont="1" applyFill="1" applyBorder="1" applyAlignment="1" applyProtection="1">
      <alignment horizontal="center" vertical="center" wrapText="1"/>
      <protection locked="0"/>
    </xf>
    <xf numFmtId="192" fontId="66" fillId="45" borderId="3" xfId="1" applyNumberFormat="1" applyFont="1" applyFill="1" applyBorder="1" applyAlignment="1" applyProtection="1">
      <alignment horizontal="center" vertical="center" wrapText="1"/>
      <protection locked="0"/>
    </xf>
    <xf numFmtId="173" fontId="47" fillId="45" borderId="3" xfId="1175" applyNumberFormat="1" applyFont="1" applyFill="1" applyBorder="1" applyAlignment="1">
      <alignment horizontal="center" vertical="center" wrapText="1"/>
    </xf>
    <xf numFmtId="0" fontId="59" fillId="0" borderId="3" xfId="0" applyFont="1" applyBorder="1" applyAlignment="1" applyProtection="1">
      <alignment horizontal="center" vertical="center" wrapText="1"/>
      <protection locked="0"/>
    </xf>
    <xf numFmtId="0" fontId="45" fillId="0" borderId="57" xfId="0" applyFont="1" applyBorder="1" applyAlignment="1">
      <alignment horizontal="left" vertical="center"/>
    </xf>
    <xf numFmtId="0" fontId="45" fillId="0" borderId="58" xfId="0" applyFont="1" applyBorder="1" applyAlignment="1">
      <alignment horizontal="left" vertical="center"/>
    </xf>
    <xf numFmtId="0" fontId="45" fillId="0" borderId="56" xfId="0" applyFont="1" applyBorder="1" applyAlignment="1">
      <alignment horizontal="center" vertical="center" wrapText="1"/>
    </xf>
    <xf numFmtId="0" fontId="45" fillId="0" borderId="57" xfId="0" applyFont="1" applyBorder="1" applyAlignment="1">
      <alignment horizontal="center" vertical="center" wrapText="1"/>
    </xf>
    <xf numFmtId="0" fontId="45" fillId="0" borderId="59" xfId="0" applyFont="1" applyBorder="1" applyAlignment="1">
      <alignment horizontal="center" vertical="center" wrapText="1"/>
    </xf>
    <xf numFmtId="0" fontId="45" fillId="0" borderId="0" xfId="0" applyFont="1" applyAlignment="1">
      <alignment horizontal="center" vertical="center" wrapText="1"/>
    </xf>
    <xf numFmtId="0" fontId="45" fillId="0" borderId="61" xfId="0" applyFont="1" applyBorder="1" applyAlignment="1">
      <alignment horizontal="center" vertical="center" wrapText="1"/>
    </xf>
    <xf numFmtId="0" fontId="45" fillId="0" borderId="62" xfId="0" applyFont="1" applyBorder="1" applyAlignment="1">
      <alignment horizontal="center" vertical="center" wrapText="1"/>
    </xf>
    <xf numFmtId="0" fontId="45" fillId="0" borderId="48" xfId="0" applyFont="1" applyBorder="1" applyAlignment="1">
      <alignment horizontal="left" vertical="center" wrapText="1"/>
    </xf>
    <xf numFmtId="0" fontId="45" fillId="0" borderId="49" xfId="0" applyFont="1" applyBorder="1" applyAlignment="1">
      <alignment horizontal="left" vertical="center" wrapText="1"/>
    </xf>
    <xf numFmtId="0" fontId="45" fillId="0" borderId="60" xfId="0" applyFont="1" applyBorder="1" applyAlignment="1">
      <alignment horizontal="left" vertical="center"/>
    </xf>
    <xf numFmtId="0" fontId="45" fillId="0" borderId="3" xfId="0" applyFont="1" applyBorder="1" applyAlignment="1">
      <alignment horizontal="left" vertical="center" wrapText="1"/>
    </xf>
    <xf numFmtId="0" fontId="45" fillId="0" borderId="51" xfId="0" applyFont="1" applyBorder="1" applyAlignment="1">
      <alignment horizontal="left" vertical="center" wrapText="1"/>
    </xf>
    <xf numFmtId="0" fontId="45" fillId="0" borderId="0" xfId="0" applyFont="1" applyAlignment="1">
      <alignment horizontal="left"/>
    </xf>
    <xf numFmtId="0" fontId="45" fillId="0" borderId="60" xfId="0" applyFont="1" applyBorder="1" applyAlignment="1">
      <alignment horizontal="left"/>
    </xf>
    <xf numFmtId="0" fontId="45" fillId="0" borderId="62" xfId="0" applyFont="1" applyBorder="1" applyAlignment="1">
      <alignment horizontal="left" vertical="center"/>
    </xf>
    <xf numFmtId="0" fontId="45" fillId="0" borderId="63" xfId="0" applyFont="1" applyBorder="1" applyAlignment="1">
      <alignment horizontal="left" vertical="center"/>
    </xf>
    <xf numFmtId="0" fontId="45" fillId="0" borderId="53" xfId="0" applyFont="1" applyBorder="1" applyAlignment="1">
      <alignment horizontal="left" vertical="center" wrapText="1"/>
    </xf>
    <xf numFmtId="0" fontId="45" fillId="0" borderId="54" xfId="0" applyFont="1" applyBorder="1" applyAlignment="1">
      <alignment horizontal="left" vertical="center" wrapText="1"/>
    </xf>
    <xf numFmtId="0" fontId="47" fillId="0" borderId="0" xfId="0" applyFont="1" applyAlignment="1" applyProtection="1">
      <alignment horizontal="center" vertical="center"/>
      <protection locked="0"/>
    </xf>
    <xf numFmtId="0" fontId="48" fillId="0" borderId="0" xfId="0" applyFont="1" applyAlignment="1">
      <alignment horizontal="justify" vertical="center" wrapText="1"/>
    </xf>
    <xf numFmtId="0" fontId="48" fillId="0" borderId="75" xfId="0" applyFont="1" applyBorder="1" applyAlignment="1">
      <alignment horizontal="center" vertical="center"/>
    </xf>
    <xf numFmtId="0" fontId="48" fillId="0" borderId="51" xfId="0" applyFont="1" applyBorder="1" applyAlignment="1">
      <alignment horizontal="center" vertical="center"/>
    </xf>
    <xf numFmtId="0" fontId="48" fillId="0" borderId="2" xfId="0" applyFont="1" applyBorder="1" applyAlignment="1">
      <alignment vertical="center" wrapText="1"/>
    </xf>
    <xf numFmtId="0" fontId="48" fillId="0" borderId="3" xfId="0" applyFont="1" applyBorder="1" applyAlignment="1">
      <alignment vertical="center" wrapText="1"/>
    </xf>
    <xf numFmtId="0" fontId="48" fillId="0" borderId="3" xfId="0" applyFont="1" applyBorder="1" applyAlignment="1">
      <alignment horizontal="center" vertical="top"/>
    </xf>
    <xf numFmtId="0" fontId="54" fillId="0" borderId="0" xfId="0" applyFont="1" applyAlignment="1" applyProtection="1">
      <alignment horizontal="justify" vertical="center" wrapText="1"/>
      <protection locked="0"/>
    </xf>
    <xf numFmtId="0" fontId="55" fillId="45" borderId="1" xfId="0" applyFont="1" applyFill="1" applyBorder="1" applyAlignment="1" applyProtection="1">
      <alignment horizontal="center" vertical="center" wrapText="1"/>
      <protection locked="0"/>
    </xf>
    <xf numFmtId="0" fontId="55" fillId="45" borderId="2" xfId="0" applyFont="1" applyFill="1" applyBorder="1" applyAlignment="1" applyProtection="1">
      <alignment horizontal="center" vertical="center" wrapText="1"/>
      <protection locked="0"/>
    </xf>
    <xf numFmtId="0" fontId="55" fillId="45" borderId="42" xfId="0" applyFont="1" applyFill="1" applyBorder="1" applyAlignment="1" applyProtection="1">
      <alignment horizontal="center" vertical="center" wrapText="1"/>
      <protection locked="0"/>
    </xf>
    <xf numFmtId="0" fontId="57" fillId="0" borderId="0" xfId="0" applyFont="1" applyAlignment="1">
      <alignment horizontal="center" vertical="center" wrapText="1"/>
    </xf>
    <xf numFmtId="0" fontId="55" fillId="0" borderId="3" xfId="0" applyFont="1" applyBorder="1" applyAlignment="1">
      <alignment horizontal="center" vertical="center" wrapText="1"/>
    </xf>
    <xf numFmtId="0" fontId="55" fillId="45" borderId="3" xfId="0" applyFont="1" applyFill="1" applyBorder="1" applyAlignment="1">
      <alignment horizontal="left" vertical="center"/>
    </xf>
    <xf numFmtId="192" fontId="60" fillId="0" borderId="1" xfId="1" applyNumberFormat="1" applyFont="1" applyFill="1" applyBorder="1" applyAlignment="1">
      <alignment horizontal="center" vertical="center"/>
    </xf>
    <xf numFmtId="192" fontId="60" fillId="0" borderId="2" xfId="1" applyNumberFormat="1" applyFont="1" applyFill="1" applyBorder="1" applyAlignment="1">
      <alignment horizontal="center" vertical="center"/>
    </xf>
    <xf numFmtId="192" fontId="65" fillId="45" borderId="3" xfId="0" applyNumberFormat="1" applyFont="1" applyFill="1" applyBorder="1" applyAlignment="1">
      <alignment horizontal="center" vertical="center"/>
    </xf>
    <xf numFmtId="0" fontId="47" fillId="0" borderId="50" xfId="0" applyFont="1" applyBorder="1" applyAlignment="1">
      <alignment horizontal="center" vertical="center" wrapText="1"/>
    </xf>
    <xf numFmtId="0" fontId="48" fillId="0" borderId="83" xfId="0" applyFont="1" applyBorder="1" applyAlignment="1">
      <alignment horizontal="center" vertical="center"/>
    </xf>
    <xf numFmtId="0" fontId="48" fillId="0" borderId="69" xfId="0" applyFont="1" applyBorder="1" applyAlignment="1">
      <alignment vertical="center" wrapText="1"/>
    </xf>
    <xf numFmtId="0" fontId="48" fillId="0" borderId="48" xfId="0" applyFont="1" applyBorder="1" applyAlignment="1">
      <alignment vertical="center" wrapText="1"/>
    </xf>
    <xf numFmtId="0" fontId="48" fillId="0" borderId="48" xfId="0" applyFont="1" applyBorder="1" applyAlignment="1">
      <alignment horizontal="center" vertical="top"/>
    </xf>
    <xf numFmtId="0" fontId="48" fillId="0" borderId="48" xfId="0" applyFont="1" applyBorder="1" applyAlignment="1">
      <alignment horizontal="center" vertical="center"/>
    </xf>
    <xf numFmtId="0" fontId="48" fillId="0" borderId="49" xfId="0" applyFont="1" applyBorder="1" applyAlignment="1">
      <alignment horizontal="center" vertical="center"/>
    </xf>
    <xf numFmtId="0" fontId="45" fillId="0" borderId="84" xfId="0" applyFont="1" applyBorder="1" applyAlignment="1">
      <alignment horizontal="center" vertical="center"/>
    </xf>
    <xf numFmtId="0" fontId="45" fillId="45" borderId="84" xfId="0" applyFont="1" applyFill="1" applyBorder="1" applyAlignment="1">
      <alignment horizontal="center" vertical="center"/>
    </xf>
    <xf numFmtId="0" fontId="48" fillId="0" borderId="64" xfId="0" applyFont="1" applyBorder="1" applyAlignment="1">
      <alignment horizontal="left" vertical="center"/>
    </xf>
    <xf numFmtId="0" fontId="48" fillId="0" borderId="75" xfId="0" applyFont="1" applyBorder="1" applyAlignment="1">
      <alignment horizontal="left" vertical="center"/>
    </xf>
    <xf numFmtId="0" fontId="64" fillId="0" borderId="48" xfId="0" applyFont="1" applyBorder="1" applyAlignment="1" applyProtection="1">
      <alignment horizontal="center" vertical="center"/>
      <protection locked="0"/>
    </xf>
    <xf numFmtId="0" fontId="64" fillId="0" borderId="49" xfId="0" applyFont="1" applyBorder="1" applyAlignment="1" applyProtection="1">
      <alignment horizontal="center" vertical="center"/>
      <protection locked="0"/>
    </xf>
    <xf numFmtId="0" fontId="64" fillId="0" borderId="53" xfId="0" applyFont="1" applyBorder="1" applyAlignment="1" applyProtection="1">
      <alignment horizontal="left" vertical="center"/>
      <protection locked="0"/>
    </xf>
    <xf numFmtId="0" fontId="64" fillId="0" borderId="53" xfId="0" applyFont="1" applyBorder="1" applyAlignment="1" applyProtection="1">
      <alignment horizontal="center" vertical="center"/>
      <protection locked="0"/>
    </xf>
    <xf numFmtId="0" fontId="64" fillId="0" borderId="54" xfId="0" applyFont="1" applyBorder="1" applyAlignment="1" applyProtection="1">
      <alignment horizontal="center" vertical="center"/>
      <protection locked="0"/>
    </xf>
    <xf numFmtId="0" fontId="48" fillId="0" borderId="71" xfId="0" applyFont="1" applyBorder="1" applyAlignment="1">
      <alignment vertical="center" wrapText="1"/>
    </xf>
    <xf numFmtId="0" fontId="46" fillId="0" borderId="3" xfId="0" applyFont="1" applyBorder="1" applyAlignment="1">
      <alignment horizontal="left" vertical="top"/>
    </xf>
    <xf numFmtId="49" fontId="48" fillId="0" borderId="48" xfId="1857" applyNumberFormat="1" applyFont="1" applyBorder="1" applyAlignment="1">
      <alignment horizontal="center" vertical="center"/>
    </xf>
    <xf numFmtId="49" fontId="48" fillId="0" borderId="3" xfId="1857" applyNumberFormat="1" applyFont="1" applyBorder="1" applyAlignment="1">
      <alignment horizontal="center" vertical="center"/>
    </xf>
    <xf numFmtId="49" fontId="48" fillId="0" borderId="53" xfId="1857" applyNumberFormat="1" applyFont="1" applyBorder="1" applyAlignment="1">
      <alignment horizontal="center" vertical="center"/>
    </xf>
    <xf numFmtId="0" fontId="46" fillId="0" borderId="3" xfId="0" applyFont="1" applyBorder="1" applyAlignment="1">
      <alignment horizontal="center" vertical="top"/>
    </xf>
    <xf numFmtId="0" fontId="46" fillId="0" borderId="48" xfId="0" applyFont="1" applyBorder="1" applyAlignment="1">
      <alignment horizontal="left" vertical="top"/>
    </xf>
    <xf numFmtId="0" fontId="46" fillId="0" borderId="48" xfId="0" applyFont="1" applyBorder="1" applyAlignment="1">
      <alignment horizontal="center" vertical="top"/>
    </xf>
    <xf numFmtId="0" fontId="48" fillId="0" borderId="48" xfId="0" applyFont="1" applyBorder="1" applyAlignment="1">
      <alignment horizontal="left" vertical="center" wrapText="1"/>
    </xf>
    <xf numFmtId="49" fontId="48" fillId="0" borderId="48" xfId="0" applyNumberFormat="1" applyFont="1" applyBorder="1" applyAlignment="1">
      <alignment horizontal="center" vertical="center"/>
    </xf>
    <xf numFmtId="1" fontId="48" fillId="0" borderId="48" xfId="0" applyNumberFormat="1" applyFont="1" applyBorder="1" applyAlignment="1">
      <alignment horizontal="center" vertical="center"/>
    </xf>
    <xf numFmtId="0" fontId="46" fillId="0" borderId="53" xfId="0" applyFont="1" applyBorder="1" applyAlignment="1">
      <alignment horizontal="left" vertical="top"/>
    </xf>
    <xf numFmtId="0" fontId="46" fillId="0" borderId="53" xfId="0" applyFont="1" applyBorder="1" applyAlignment="1">
      <alignment horizontal="center" vertical="top"/>
    </xf>
    <xf numFmtId="49" fontId="48" fillId="0" borderId="1" xfId="586" applyNumberFormat="1" applyFont="1" applyFill="1" applyBorder="1" applyAlignment="1">
      <alignment horizontal="center" vertical="center"/>
    </xf>
    <xf numFmtId="49" fontId="48" fillId="0" borderId="2" xfId="586" applyNumberFormat="1" applyFont="1" applyFill="1" applyBorder="1" applyAlignment="1">
      <alignment horizontal="center" vertical="center"/>
    </xf>
    <xf numFmtId="0" fontId="48" fillId="0" borderId="65" xfId="0" applyFont="1" applyBorder="1" applyAlignment="1">
      <alignment horizontal="center" vertical="center"/>
    </xf>
    <xf numFmtId="0" fontId="48" fillId="0" borderId="48" xfId="0" applyFont="1" applyBorder="1" applyAlignment="1">
      <alignment horizontal="left" vertical="center"/>
    </xf>
    <xf numFmtId="49" fontId="48" fillId="0" borderId="48" xfId="586" applyNumberFormat="1" applyFont="1" applyFill="1" applyBorder="1" applyAlignment="1">
      <alignment horizontal="center" vertical="center"/>
    </xf>
    <xf numFmtId="49" fontId="48" fillId="0" borderId="3" xfId="1857" applyNumberFormat="1" applyFont="1" applyBorder="1" applyAlignment="1">
      <alignment horizontal="left" vertical="center"/>
    </xf>
    <xf numFmtId="49" fontId="48" fillId="0" borderId="53" xfId="0" applyNumberFormat="1" applyFont="1" applyBorder="1" applyAlignment="1">
      <alignment horizontal="center" vertical="center"/>
    </xf>
    <xf numFmtId="0" fontId="46" fillId="0" borderId="3" xfId="0" applyFont="1" applyBorder="1" applyAlignment="1">
      <alignment horizontal="left" vertical="center"/>
    </xf>
    <xf numFmtId="0" fontId="46" fillId="0" borderId="3" xfId="0" applyFont="1" applyBorder="1" applyAlignment="1">
      <alignment vertical="center" wrapText="1"/>
    </xf>
    <xf numFmtId="0" fontId="46" fillId="0" borderId="53" xfId="0" applyFont="1" applyBorder="1" applyAlignment="1">
      <alignment vertical="center" wrapText="1"/>
    </xf>
    <xf numFmtId="49" fontId="48" fillId="0" borderId="3" xfId="586" applyNumberFormat="1" applyFont="1" applyFill="1" applyBorder="1" applyAlignment="1">
      <alignment horizontal="center" vertical="center"/>
    </xf>
    <xf numFmtId="0" fontId="46" fillId="0" borderId="1" xfId="0" applyFont="1" applyBorder="1" applyAlignment="1">
      <alignment horizontal="left" vertical="center"/>
    </xf>
    <xf numFmtId="0" fontId="46" fillId="0" borderId="2" xfId="0" applyFont="1" applyBorder="1" applyAlignment="1">
      <alignment horizontal="left" vertical="center"/>
    </xf>
    <xf numFmtId="0" fontId="45" fillId="45" borderId="46" xfId="0" applyFont="1" applyFill="1" applyBorder="1" applyAlignment="1">
      <alignment horizontal="center" vertical="center"/>
    </xf>
    <xf numFmtId="49" fontId="48" fillId="0" borderId="53" xfId="586" applyNumberFormat="1" applyFont="1" applyFill="1" applyBorder="1" applyAlignment="1">
      <alignment horizontal="center" vertical="center"/>
    </xf>
    <xf numFmtId="0" fontId="48" fillId="0" borderId="85" xfId="0" applyFont="1" applyBorder="1" applyAlignment="1">
      <alignment horizontal="center" vertical="center"/>
    </xf>
    <xf numFmtId="0" fontId="48" fillId="0" borderId="76" xfId="0" applyFont="1" applyBorder="1" applyAlignment="1">
      <alignment horizontal="center" vertical="center"/>
    </xf>
    <xf numFmtId="12" fontId="46" fillId="45" borderId="3" xfId="0" applyNumberFormat="1" applyFont="1" applyFill="1" applyBorder="1" applyAlignment="1">
      <alignment horizontal="center" vertical="center"/>
    </xf>
    <xf numFmtId="0" fontId="46" fillId="0" borderId="53" xfId="0" applyFont="1" applyBorder="1" applyAlignment="1">
      <alignment horizontal="left" vertical="center"/>
    </xf>
    <xf numFmtId="49" fontId="48" fillId="0" borderId="53" xfId="1857" applyNumberFormat="1" applyFont="1" applyBorder="1" applyAlignment="1">
      <alignment horizontal="left" vertical="center"/>
    </xf>
    <xf numFmtId="0" fontId="45" fillId="45" borderId="3" xfId="0" applyFont="1" applyFill="1" applyBorder="1" applyAlignment="1" applyProtection="1">
      <alignment horizontal="center" vertical="center"/>
      <protection locked="0"/>
    </xf>
    <xf numFmtId="0" fontId="46" fillId="0" borderId="0" xfId="0" applyFont="1" applyAlignment="1" applyProtection="1">
      <alignment horizontal="left" vertical="center"/>
      <protection locked="0"/>
    </xf>
    <xf numFmtId="0" fontId="48" fillId="0" borderId="0" xfId="0" applyFont="1" applyAlignment="1" applyProtection="1">
      <alignment horizontal="center" vertical="center"/>
      <protection locked="0"/>
    </xf>
    <xf numFmtId="0" fontId="48" fillId="0" borderId="0" xfId="0" applyFont="1" applyAlignment="1" applyProtection="1">
      <alignment horizontal="left" vertical="center" wrapText="1"/>
      <protection locked="0"/>
    </xf>
    <xf numFmtId="0" fontId="45" fillId="45" borderId="3" xfId="0" applyFont="1" applyFill="1" applyBorder="1" applyAlignment="1">
      <alignment horizontal="center" vertical="center" wrapText="1"/>
    </xf>
    <xf numFmtId="0" fontId="48" fillId="0" borderId="1" xfId="0" applyFont="1" applyBorder="1" applyAlignment="1" applyProtection="1">
      <alignment horizontal="center" vertical="center"/>
      <protection locked="0"/>
    </xf>
    <xf numFmtId="0" fontId="48" fillId="0" borderId="42" xfId="0" applyFont="1" applyBorder="1" applyAlignment="1" applyProtection="1">
      <alignment horizontal="center" vertical="center"/>
      <protection locked="0"/>
    </xf>
    <xf numFmtId="0" fontId="48" fillId="0" borderId="0" xfId="0" applyFont="1" applyAlignment="1" applyProtection="1">
      <alignment vertical="center" wrapText="1"/>
      <protection locked="0"/>
    </xf>
    <xf numFmtId="0" fontId="55" fillId="2" borderId="74" xfId="0" applyFont="1" applyFill="1" applyBorder="1" applyAlignment="1">
      <alignment horizontal="center" vertical="center"/>
    </xf>
    <xf numFmtId="6" fontId="57" fillId="0" borderId="3" xfId="0" applyNumberFormat="1" applyFont="1" applyBorder="1" applyAlignment="1">
      <alignment horizontal="center" vertical="center" wrapText="1"/>
    </xf>
    <xf numFmtId="0" fontId="58" fillId="0" borderId="3" xfId="0" applyFont="1" applyBorder="1" applyAlignment="1">
      <alignment horizontal="center" vertical="center" wrapText="1"/>
    </xf>
    <xf numFmtId="164" fontId="59" fillId="0" borderId="3" xfId="1" applyNumberFormat="1" applyFont="1" applyFill="1" applyBorder="1" applyAlignment="1">
      <alignment horizontal="center" vertical="center"/>
    </xf>
    <xf numFmtId="164" fontId="62" fillId="0" borderId="3" xfId="1" applyNumberFormat="1" applyFont="1" applyFill="1" applyBorder="1" applyAlignment="1">
      <alignment horizontal="center" vertical="center"/>
    </xf>
    <xf numFmtId="0" fontId="46" fillId="0" borderId="48" xfId="0" applyFont="1" applyBorder="1" applyAlignment="1">
      <alignment vertical="center" wrapText="1"/>
    </xf>
    <xf numFmtId="0" fontId="48" fillId="0" borderId="3" xfId="0" applyFont="1" applyBorder="1" applyAlignment="1">
      <alignment horizontal="left" vertical="center"/>
    </xf>
    <xf numFmtId="0" fontId="45" fillId="45" borderId="73" xfId="0" applyFont="1" applyFill="1" applyBorder="1" applyAlignment="1">
      <alignment horizontal="center" vertical="center"/>
    </xf>
    <xf numFmtId="0" fontId="45" fillId="0" borderId="45" xfId="0" applyFont="1" applyBorder="1" applyAlignment="1">
      <alignment horizontal="center" vertical="center"/>
    </xf>
    <xf numFmtId="0" fontId="45" fillId="0" borderId="43" xfId="0" applyFont="1" applyBorder="1" applyAlignment="1">
      <alignment horizontal="center" vertical="center"/>
    </xf>
    <xf numFmtId="0" fontId="46" fillId="0" borderId="80" xfId="0" applyFont="1" applyBorder="1" applyAlignment="1">
      <alignment horizontal="center" vertical="center"/>
    </xf>
    <xf numFmtId="0" fontId="46" fillId="0" borderId="81" xfId="0" applyFont="1" applyBorder="1" applyAlignment="1">
      <alignment horizontal="center" vertical="center"/>
    </xf>
    <xf numFmtId="0" fontId="46" fillId="0" borderId="82" xfId="0" applyFont="1" applyBorder="1" applyAlignment="1">
      <alignment horizontal="center" vertical="center"/>
    </xf>
    <xf numFmtId="0" fontId="64" fillId="0" borderId="48" xfId="0" applyFont="1" applyBorder="1" applyAlignment="1" applyProtection="1">
      <alignment horizontal="left" vertical="center"/>
      <protection locked="0"/>
    </xf>
    <xf numFmtId="0" fontId="46" fillId="0" borderId="53" xfId="0" applyFont="1" applyBorder="1" applyAlignment="1">
      <alignment horizontal="center" vertical="center"/>
    </xf>
    <xf numFmtId="0" fontId="46" fillId="0" borderId="97" xfId="0" applyFont="1" applyBorder="1" applyAlignment="1">
      <alignment horizontal="left" vertical="center"/>
    </xf>
    <xf numFmtId="0" fontId="46" fillId="0" borderId="96" xfId="0" applyFont="1" applyBorder="1" applyAlignment="1">
      <alignment horizontal="left" vertical="center"/>
    </xf>
    <xf numFmtId="0" fontId="48" fillId="0" borderId="97" xfId="0" applyFont="1" applyBorder="1" applyAlignment="1">
      <alignment horizontal="center" vertical="center"/>
    </xf>
    <xf numFmtId="0" fontId="48" fillId="0" borderId="96" xfId="0" applyFont="1" applyBorder="1" applyAlignment="1">
      <alignment horizontal="center" vertical="center"/>
    </xf>
    <xf numFmtId="49" fontId="48" fillId="0" borderId="85" xfId="586" applyNumberFormat="1" applyFont="1" applyFill="1" applyBorder="1" applyAlignment="1">
      <alignment horizontal="center" vertical="center"/>
    </xf>
    <xf numFmtId="1" fontId="48" fillId="0" borderId="53" xfId="0" applyNumberFormat="1" applyFont="1" applyBorder="1" applyAlignment="1">
      <alignment horizontal="center" vertical="center"/>
    </xf>
    <xf numFmtId="49" fontId="48" fillId="0" borderId="53" xfId="0" applyNumberFormat="1" applyFont="1" applyBorder="1" applyAlignment="1">
      <alignment vertical="center"/>
    </xf>
    <xf numFmtId="0" fontId="46" fillId="0" borderId="54" xfId="0" applyFont="1" applyBorder="1" applyAlignment="1">
      <alignment horizontal="center" vertical="center"/>
    </xf>
    <xf numFmtId="0" fontId="0" fillId="0" borderId="48" xfId="0" applyBorder="1" applyAlignment="1">
      <alignment horizontal="center" vertical="center"/>
    </xf>
    <xf numFmtId="49" fontId="48" fillId="0" borderId="3" xfId="0" applyNumberFormat="1" applyFont="1" applyBorder="1" applyAlignment="1">
      <alignment vertical="center"/>
    </xf>
    <xf numFmtId="0" fontId="46" fillId="45" borderId="44" xfId="0" applyFont="1" applyFill="1" applyBorder="1" applyAlignment="1" applyProtection="1">
      <alignment horizontal="left" vertical="center" wrapText="1"/>
      <protection locked="0"/>
    </xf>
    <xf numFmtId="0" fontId="46" fillId="45" borderId="74" xfId="0" applyFont="1" applyFill="1" applyBorder="1" applyAlignment="1" applyProtection="1">
      <alignment horizontal="left" vertical="center" wrapText="1"/>
      <protection locked="0"/>
    </xf>
    <xf numFmtId="0" fontId="46" fillId="45" borderId="98" xfId="0" applyFont="1" applyFill="1" applyBorder="1" applyAlignment="1" applyProtection="1">
      <alignment horizontal="left" vertical="center" wrapText="1"/>
      <protection locked="0"/>
    </xf>
    <xf numFmtId="49" fontId="46" fillId="45" borderId="3" xfId="0" applyNumberFormat="1" applyFont="1" applyFill="1" applyBorder="1" applyAlignment="1">
      <alignment horizontal="center" vertical="center"/>
    </xf>
    <xf numFmtId="0" fontId="46" fillId="0" borderId="80" xfId="0" applyFont="1" applyBorder="1" applyAlignment="1">
      <alignment horizontal="center" vertical="center" wrapText="1"/>
    </xf>
    <xf numFmtId="0" fontId="46" fillId="0" borderId="81" xfId="0" applyFont="1" applyBorder="1" applyAlignment="1">
      <alignment horizontal="center" vertical="center" wrapText="1"/>
    </xf>
    <xf numFmtId="0" fontId="46" fillId="0" borderId="82" xfId="0" applyFont="1" applyBorder="1" applyAlignment="1">
      <alignment horizontal="center" vertical="center" wrapText="1"/>
    </xf>
    <xf numFmtId="0" fontId="46" fillId="0" borderId="67" xfId="0" applyFont="1" applyBorder="1" applyAlignment="1">
      <alignment horizontal="left" vertical="center"/>
    </xf>
    <xf numFmtId="0" fontId="46" fillId="0" borderId="69" xfId="0" applyFont="1" applyBorder="1" applyAlignment="1">
      <alignment horizontal="left" vertical="center"/>
    </xf>
    <xf numFmtId="0" fontId="48" fillId="0" borderId="67" xfId="0" applyFont="1" applyBorder="1" applyAlignment="1">
      <alignment horizontal="center" vertical="center"/>
    </xf>
    <xf numFmtId="0" fontId="48" fillId="0" borderId="69" xfId="0" applyFont="1" applyBorder="1" applyAlignment="1">
      <alignment horizontal="center" vertical="center"/>
    </xf>
    <xf numFmtId="0" fontId="47" fillId="0" borderId="80" xfId="0" applyFont="1" applyBorder="1" applyAlignment="1">
      <alignment horizontal="center" vertical="center" wrapText="1"/>
    </xf>
    <xf numFmtId="0" fontId="47" fillId="0" borderId="81" xfId="0" applyFont="1" applyBorder="1" applyAlignment="1">
      <alignment horizontal="center" vertical="center" wrapText="1"/>
    </xf>
    <xf numFmtId="0" fontId="47" fillId="0" borderId="82" xfId="0" applyFont="1" applyBorder="1" applyAlignment="1">
      <alignment horizontal="center" vertical="center" wrapText="1"/>
    </xf>
    <xf numFmtId="0" fontId="48" fillId="0" borderId="53" xfId="0" applyFont="1" applyBorder="1" applyAlignment="1">
      <alignment horizontal="left" vertical="center" wrapText="1"/>
    </xf>
    <xf numFmtId="0" fontId="47" fillId="0" borderId="77" xfId="0" applyFont="1" applyBorder="1" applyAlignment="1">
      <alignment horizontal="center" vertical="center"/>
    </xf>
    <xf numFmtId="0" fontId="47" fillId="0" borderId="79" xfId="0" applyFont="1" applyBorder="1" applyAlignment="1">
      <alignment horizontal="center" vertical="center"/>
    </xf>
    <xf numFmtId="0" fontId="47" fillId="0" borderId="78" xfId="0" applyFont="1" applyBorder="1" applyAlignment="1">
      <alignment horizontal="center" vertical="center"/>
    </xf>
    <xf numFmtId="192" fontId="46" fillId="0" borderId="1" xfId="1" applyNumberFormat="1" applyFont="1" applyFill="1" applyBorder="1" applyAlignment="1">
      <alignment horizontal="left" vertical="center" wrapText="1"/>
    </xf>
    <xf numFmtId="192" fontId="46" fillId="0" borderId="42" xfId="1" applyNumberFormat="1" applyFont="1" applyFill="1" applyBorder="1" applyAlignment="1">
      <alignment horizontal="left" vertical="center" wrapText="1"/>
    </xf>
    <xf numFmtId="192" fontId="46" fillId="0" borderId="2" xfId="1" applyNumberFormat="1" applyFont="1" applyFill="1" applyBorder="1" applyAlignment="1">
      <alignment horizontal="left" vertical="center" wrapText="1"/>
    </xf>
    <xf numFmtId="0" fontId="68" fillId="50" borderId="93" xfId="0" applyFont="1" applyFill="1" applyBorder="1" applyAlignment="1">
      <alignment horizontal="center" vertical="center"/>
    </xf>
    <xf numFmtId="0" fontId="68" fillId="50" borderId="72" xfId="0" applyFont="1" applyFill="1" applyBorder="1" applyAlignment="1">
      <alignment horizontal="center" vertical="center"/>
    </xf>
    <xf numFmtId="0" fontId="68" fillId="50" borderId="94" xfId="0" applyFont="1" applyFill="1" applyBorder="1" applyAlignment="1">
      <alignment horizontal="center" vertical="center"/>
    </xf>
    <xf numFmtId="0" fontId="47" fillId="0" borderId="56" xfId="0" applyFont="1" applyBorder="1" applyAlignment="1">
      <alignment horizontal="center" vertical="center" wrapText="1"/>
    </xf>
    <xf numFmtId="0" fontId="47" fillId="0" borderId="59" xfId="0" applyFont="1" applyBorder="1" applyAlignment="1">
      <alignment horizontal="center" vertical="center" wrapText="1"/>
    </xf>
    <xf numFmtId="0" fontId="47" fillId="0" borderId="61" xfId="0" applyFont="1" applyBorder="1" applyAlignment="1">
      <alignment horizontal="center" vertical="center" wrapText="1"/>
    </xf>
    <xf numFmtId="0" fontId="55" fillId="45" borderId="50" xfId="0" applyFont="1" applyFill="1" applyBorder="1" applyAlignment="1">
      <alignment horizontal="center" vertical="center"/>
    </xf>
    <xf numFmtId="0" fontId="55" fillId="45" borderId="51" xfId="0" applyFont="1" applyFill="1" applyBorder="1" applyAlignment="1">
      <alignment horizontal="center" vertical="center"/>
    </xf>
    <xf numFmtId="0" fontId="55" fillId="45" borderId="86" xfId="0" applyFont="1" applyFill="1" applyBorder="1" applyAlignment="1">
      <alignment horizontal="center" vertical="center"/>
    </xf>
    <xf numFmtId="0" fontId="55" fillId="45" borderId="55" xfId="0" applyFont="1" applyFill="1" applyBorder="1" applyAlignment="1">
      <alignment horizontal="center" vertical="center"/>
    </xf>
    <xf numFmtId="0" fontId="55" fillId="45" borderId="87" xfId="0" applyFont="1" applyFill="1" applyBorder="1" applyAlignment="1">
      <alignment horizontal="center" vertical="center"/>
    </xf>
    <xf numFmtId="0" fontId="47" fillId="0" borderId="56" xfId="0" applyFont="1" applyBorder="1" applyAlignment="1">
      <alignment horizontal="center" vertical="center"/>
    </xf>
    <xf numFmtId="0" fontId="47" fillId="0" borderId="59" xfId="0" applyFont="1" applyBorder="1" applyAlignment="1">
      <alignment horizontal="center" vertical="center"/>
    </xf>
    <xf numFmtId="0" fontId="47" fillId="0" borderId="61" xfId="0" applyFont="1" applyBorder="1" applyAlignment="1">
      <alignment horizontal="center" vertical="center"/>
    </xf>
    <xf numFmtId="0" fontId="48" fillId="45" borderId="3" xfId="0" applyFont="1" applyFill="1" applyBorder="1" applyAlignment="1" applyProtection="1">
      <alignment horizontal="center" vertical="center"/>
      <protection hidden="1"/>
    </xf>
    <xf numFmtId="0" fontId="45" fillId="0" borderId="73" xfId="0" applyFont="1" applyBorder="1" applyAlignment="1">
      <alignment horizontal="center" vertical="center"/>
    </xf>
    <xf numFmtId="0" fontId="45" fillId="45" borderId="88" xfId="0" applyFont="1" applyFill="1" applyBorder="1" applyAlignment="1">
      <alignment horizontal="center" vertical="center"/>
    </xf>
    <xf numFmtId="0" fontId="49" fillId="0" borderId="1" xfId="0" applyFont="1" applyBorder="1" applyAlignment="1">
      <alignment horizontal="justify" vertical="center" wrapText="1"/>
    </xf>
    <xf numFmtId="0" fontId="49" fillId="0" borderId="2" xfId="0" applyFont="1" applyBorder="1" applyAlignment="1">
      <alignment horizontal="justify" vertical="center" wrapText="1"/>
    </xf>
    <xf numFmtId="0" fontId="45" fillId="46" borderId="1" xfId="0" applyFont="1" applyFill="1" applyBorder="1" applyAlignment="1" applyProtection="1">
      <alignment horizontal="center" vertical="center" wrapText="1"/>
      <protection locked="0"/>
    </xf>
    <xf numFmtId="0" fontId="45" fillId="46" borderId="42" xfId="0" applyFont="1" applyFill="1" applyBorder="1" applyAlignment="1" applyProtection="1">
      <alignment horizontal="center" vertical="center" wrapText="1"/>
      <protection locked="0"/>
    </xf>
    <xf numFmtId="0" fontId="48" fillId="0" borderId="53" xfId="0" applyFont="1" applyBorder="1" applyAlignment="1">
      <alignment horizontal="left" vertical="center"/>
    </xf>
    <xf numFmtId="0" fontId="56" fillId="0" borderId="3" xfId="0" applyFont="1" applyBorder="1" applyAlignment="1">
      <alignment horizontal="center" vertical="center"/>
    </xf>
    <xf numFmtId="0" fontId="56" fillId="45" borderId="3" xfId="0" applyFont="1" applyFill="1" applyBorder="1" applyAlignment="1">
      <alignment horizontal="center" vertical="center"/>
    </xf>
    <xf numFmtId="0" fontId="46" fillId="0" borderId="90" xfId="0" applyFont="1" applyBorder="1" applyAlignment="1">
      <alignment vertical="center"/>
    </xf>
    <xf numFmtId="0" fontId="48" fillId="0" borderId="90" xfId="0" applyFont="1" applyBorder="1" applyAlignment="1">
      <alignment horizontal="center" vertical="center"/>
    </xf>
    <xf numFmtId="49" fontId="48" fillId="0" borderId="90" xfId="586" applyNumberFormat="1" applyFont="1" applyFill="1" applyBorder="1" applyAlignment="1">
      <alignment horizontal="center" vertical="center"/>
    </xf>
    <xf numFmtId="0" fontId="48" fillId="0" borderId="91" xfId="0" applyFont="1" applyBorder="1" applyAlignment="1">
      <alignment horizontal="center" vertical="center"/>
    </xf>
    <xf numFmtId="0" fontId="48" fillId="0" borderId="3" xfId="1447" applyFont="1" applyBorder="1" applyAlignment="1">
      <alignment horizontal="center" vertical="center"/>
    </xf>
    <xf numFmtId="0" fontId="63" fillId="46" borderId="97" xfId="0" applyFont="1" applyFill="1" applyBorder="1" applyAlignment="1" applyProtection="1">
      <alignment horizontal="center" vertical="center" wrapText="1"/>
      <protection locked="0"/>
    </xf>
    <xf numFmtId="0" fontId="63" fillId="46" borderId="96" xfId="0" applyFont="1" applyFill="1" applyBorder="1" applyAlignment="1" applyProtection="1">
      <alignment horizontal="center" vertical="center" wrapText="1"/>
      <protection locked="0"/>
    </xf>
    <xf numFmtId="0" fontId="0" fillId="0" borderId="3" xfId="0" applyBorder="1" applyAlignment="1">
      <alignment horizontal="center" vertical="center"/>
    </xf>
    <xf numFmtId="0" fontId="48" fillId="0" borderId="3" xfId="0" applyFont="1" applyBorder="1" applyAlignment="1">
      <alignment horizontal="center" vertical="center" wrapText="1"/>
    </xf>
    <xf numFmtId="0" fontId="63" fillId="45" borderId="3" xfId="0" applyFont="1" applyFill="1" applyBorder="1" applyAlignment="1" applyProtection="1">
      <alignment horizontal="center" vertical="center" wrapText="1"/>
      <protection locked="0"/>
    </xf>
    <xf numFmtId="0" fontId="63" fillId="45" borderId="1" xfId="0" applyFont="1" applyFill="1" applyBorder="1" applyAlignment="1" applyProtection="1">
      <alignment horizontal="center" vertical="center" wrapText="1"/>
      <protection locked="0"/>
    </xf>
    <xf numFmtId="0" fontId="48" fillId="45" borderId="3" xfId="0" applyFont="1" applyFill="1" applyBorder="1" applyAlignment="1" applyProtection="1">
      <alignment horizontal="center" vertical="center" wrapText="1"/>
      <protection hidden="1"/>
    </xf>
    <xf numFmtId="0" fontId="45" fillId="45" borderId="51" xfId="0" applyFont="1" applyFill="1" applyBorder="1" applyAlignment="1" applyProtection="1">
      <alignment horizontal="center" vertical="center" wrapText="1"/>
      <protection locked="0"/>
    </xf>
    <xf numFmtId="0" fontId="71" fillId="0" borderId="0" xfId="0" applyFont="1" applyAlignment="1">
      <alignment horizontal="center" vertical="center" wrapText="1"/>
    </xf>
    <xf numFmtId="0" fontId="48" fillId="0" borderId="68" xfId="0" applyFont="1" applyBorder="1" applyAlignment="1">
      <alignment horizontal="left" vertical="center" wrapText="1"/>
    </xf>
    <xf numFmtId="0" fontId="48" fillId="0" borderId="70" xfId="0" applyFont="1" applyBorder="1" applyAlignment="1">
      <alignment horizontal="left" vertical="center" wrapText="1"/>
    </xf>
    <xf numFmtId="0" fontId="48" fillId="0" borderId="66" xfId="0" applyFont="1" applyBorder="1" applyAlignment="1">
      <alignment horizontal="left" vertical="center" wrapText="1"/>
    </xf>
    <xf numFmtId="0" fontId="45" fillId="45" borderId="1" xfId="0" applyFont="1" applyFill="1" applyBorder="1" applyAlignment="1" applyProtection="1">
      <alignment horizontal="center" vertical="center" wrapText="1"/>
      <protection locked="0"/>
    </xf>
    <xf numFmtId="0" fontId="45" fillId="45" borderId="42" xfId="0" applyFont="1" applyFill="1" applyBorder="1" applyAlignment="1" applyProtection="1">
      <alignment horizontal="center" vertical="center" wrapText="1"/>
      <protection locked="0"/>
    </xf>
    <xf numFmtId="0" fontId="65" fillId="50" borderId="0" xfId="0" applyFont="1" applyFill="1" applyAlignment="1">
      <alignment horizontal="center" vertical="center"/>
    </xf>
    <xf numFmtId="0" fontId="65" fillId="50" borderId="60" xfId="0" applyFont="1" applyFill="1" applyBorder="1" applyAlignment="1">
      <alignment horizontal="center" vertical="center"/>
    </xf>
    <xf numFmtId="0" fontId="46" fillId="0" borderId="47" xfId="0" applyFont="1" applyBorder="1" applyAlignment="1">
      <alignment horizontal="center" vertical="center"/>
    </xf>
    <xf numFmtId="0" fontId="46" fillId="0" borderId="50" xfId="0" applyFont="1" applyBorder="1" applyAlignment="1">
      <alignment horizontal="center" vertical="center"/>
    </xf>
    <xf numFmtId="0" fontId="46" fillId="0" borderId="52" xfId="0" applyFont="1" applyBorder="1" applyAlignment="1">
      <alignment horizontal="center" vertical="center"/>
    </xf>
    <xf numFmtId="0" fontId="46" fillId="0" borderId="48" xfId="0" applyFont="1" applyBorder="1" applyAlignment="1" applyProtection="1">
      <alignment horizontal="left" vertical="center"/>
      <protection locked="0"/>
    </xf>
    <xf numFmtId="0" fontId="46" fillId="0" borderId="49" xfId="0" applyFont="1" applyBorder="1" applyAlignment="1" applyProtection="1">
      <alignment horizontal="left" vertical="center"/>
      <protection locked="0"/>
    </xf>
    <xf numFmtId="0" fontId="46" fillId="0" borderId="51" xfId="0" applyFont="1" applyBorder="1" applyAlignment="1" applyProtection="1">
      <alignment horizontal="center" vertical="center"/>
      <protection locked="0"/>
    </xf>
    <xf numFmtId="0" fontId="46" fillId="0" borderId="68" xfId="0" applyFont="1" applyBorder="1" applyAlignment="1" applyProtection="1">
      <alignment horizontal="left" vertical="center"/>
      <protection locked="0"/>
    </xf>
    <xf numFmtId="0" fontId="46" fillId="0" borderId="70" xfId="0" applyFont="1" applyBorder="1" applyAlignment="1" applyProtection="1">
      <alignment horizontal="left" vertical="center"/>
      <protection locked="0"/>
    </xf>
    <xf numFmtId="0" fontId="46" fillId="0" borderId="66" xfId="0" applyFont="1" applyBorder="1" applyAlignment="1" applyProtection="1">
      <alignment horizontal="left" vertical="center"/>
      <protection locked="0"/>
    </xf>
    <xf numFmtId="0" fontId="66" fillId="45" borderId="3" xfId="0" applyFont="1" applyFill="1" applyBorder="1" applyAlignment="1">
      <alignment horizontal="center" vertical="center"/>
    </xf>
    <xf numFmtId="0" fontId="53" fillId="0" borderId="3" xfId="0" applyFont="1" applyBorder="1" applyAlignment="1">
      <alignment horizontal="center"/>
    </xf>
    <xf numFmtId="0" fontId="67" fillId="0" borderId="3" xfId="0" applyFont="1" applyBorder="1"/>
    <xf numFmtId="0" fontId="47" fillId="45" borderId="1" xfId="0" applyFont="1" applyFill="1" applyBorder="1" applyAlignment="1" applyProtection="1">
      <alignment horizontal="left" vertical="center" wrapText="1"/>
      <protection locked="0"/>
    </xf>
    <xf numFmtId="0" fontId="47" fillId="45" borderId="42" xfId="0" applyFont="1" applyFill="1" applyBorder="1" applyAlignment="1" applyProtection="1">
      <alignment horizontal="left" vertical="center" wrapText="1"/>
      <protection locked="0"/>
    </xf>
    <xf numFmtId="0" fontId="60" fillId="0" borderId="3" xfId="0" applyFont="1" applyBorder="1" applyAlignment="1">
      <alignment horizontal="center" vertical="center" wrapText="1"/>
    </xf>
  </cellXfs>
  <cellStyles count="1860">
    <cellStyle name="20% - Énfasis1 10" xfId="10" xr:uid="{00000000-0005-0000-0000-000000000000}"/>
    <cellStyle name="20% - Énfasis1 10 2" xfId="11" xr:uid="{00000000-0005-0000-0000-000001000000}"/>
    <cellStyle name="20% - Énfasis1 11" xfId="12" xr:uid="{00000000-0005-0000-0000-000002000000}"/>
    <cellStyle name="20% - Énfasis1 11 2" xfId="13" xr:uid="{00000000-0005-0000-0000-000003000000}"/>
    <cellStyle name="20% - Énfasis1 12" xfId="14" xr:uid="{00000000-0005-0000-0000-000004000000}"/>
    <cellStyle name="20% - Énfasis1 12 2" xfId="15" xr:uid="{00000000-0005-0000-0000-000005000000}"/>
    <cellStyle name="20% - Énfasis1 13" xfId="16" xr:uid="{00000000-0005-0000-0000-000006000000}"/>
    <cellStyle name="20% - Énfasis1 13 2" xfId="970" xr:uid="{00000000-0005-0000-0000-000007000000}"/>
    <cellStyle name="20% - Énfasis1 13 3" xfId="1034" xr:uid="{00000000-0005-0000-0000-000008000000}"/>
    <cellStyle name="20% - Énfasis1 2" xfId="17" xr:uid="{00000000-0005-0000-0000-000009000000}"/>
    <cellStyle name="20% - Énfasis1 2 2" xfId="18" xr:uid="{00000000-0005-0000-0000-00000A000000}"/>
    <cellStyle name="20% - Énfasis1 2 2 2" xfId="971" xr:uid="{00000000-0005-0000-0000-00000B000000}"/>
    <cellStyle name="20% - Énfasis1 2 2 3" xfId="1035" xr:uid="{00000000-0005-0000-0000-00000C000000}"/>
    <cellStyle name="20% - Énfasis1 2 3" xfId="19" xr:uid="{00000000-0005-0000-0000-00000D000000}"/>
    <cellStyle name="20% - Énfasis1 2 4" xfId="1036" xr:uid="{00000000-0005-0000-0000-00000E000000}"/>
    <cellStyle name="20% - Énfasis1 3" xfId="20" xr:uid="{00000000-0005-0000-0000-00000F000000}"/>
    <cellStyle name="20% - Énfasis1 3 2" xfId="21" xr:uid="{00000000-0005-0000-0000-000010000000}"/>
    <cellStyle name="20% - Énfasis1 4" xfId="22" xr:uid="{00000000-0005-0000-0000-000011000000}"/>
    <cellStyle name="20% - Énfasis1 4 2" xfId="23" xr:uid="{00000000-0005-0000-0000-000012000000}"/>
    <cellStyle name="20% - Énfasis1 5" xfId="24" xr:uid="{00000000-0005-0000-0000-000013000000}"/>
    <cellStyle name="20% - Énfasis1 5 2" xfId="25" xr:uid="{00000000-0005-0000-0000-000014000000}"/>
    <cellStyle name="20% - Énfasis1 6" xfId="26" xr:uid="{00000000-0005-0000-0000-000015000000}"/>
    <cellStyle name="20% - Énfasis1 6 2" xfId="27" xr:uid="{00000000-0005-0000-0000-000016000000}"/>
    <cellStyle name="20% - Énfasis1 7" xfId="28" xr:uid="{00000000-0005-0000-0000-000017000000}"/>
    <cellStyle name="20% - Énfasis1 7 2" xfId="29" xr:uid="{00000000-0005-0000-0000-000018000000}"/>
    <cellStyle name="20% - Énfasis1 8" xfId="30" xr:uid="{00000000-0005-0000-0000-000019000000}"/>
    <cellStyle name="20% - Énfasis1 8 2" xfId="31" xr:uid="{00000000-0005-0000-0000-00001A000000}"/>
    <cellStyle name="20% - Énfasis1 9" xfId="32" xr:uid="{00000000-0005-0000-0000-00001B000000}"/>
    <cellStyle name="20% - Énfasis1 9 2" xfId="33" xr:uid="{00000000-0005-0000-0000-00001C000000}"/>
    <cellStyle name="20% - Énfasis2 10" xfId="34" xr:uid="{00000000-0005-0000-0000-00001D000000}"/>
    <cellStyle name="20% - Énfasis2 10 2" xfId="35" xr:uid="{00000000-0005-0000-0000-00001E000000}"/>
    <cellStyle name="20% - Énfasis2 11" xfId="36" xr:uid="{00000000-0005-0000-0000-00001F000000}"/>
    <cellStyle name="20% - Énfasis2 11 2" xfId="37" xr:uid="{00000000-0005-0000-0000-000020000000}"/>
    <cellStyle name="20% - Énfasis2 12" xfId="38" xr:uid="{00000000-0005-0000-0000-000021000000}"/>
    <cellStyle name="20% - Énfasis2 12 2" xfId="39" xr:uid="{00000000-0005-0000-0000-000022000000}"/>
    <cellStyle name="20% - Énfasis2 13" xfId="40" xr:uid="{00000000-0005-0000-0000-000023000000}"/>
    <cellStyle name="20% - Énfasis2 13 2" xfId="972" xr:uid="{00000000-0005-0000-0000-000024000000}"/>
    <cellStyle name="20% - Énfasis2 13 3" xfId="1037" xr:uid="{00000000-0005-0000-0000-000025000000}"/>
    <cellStyle name="20% - Énfasis2 2" xfId="41" xr:uid="{00000000-0005-0000-0000-000026000000}"/>
    <cellStyle name="20% - Énfasis2 2 2" xfId="42" xr:uid="{00000000-0005-0000-0000-000027000000}"/>
    <cellStyle name="20% - Énfasis2 2 2 2" xfId="973" xr:uid="{00000000-0005-0000-0000-000028000000}"/>
    <cellStyle name="20% - Énfasis2 2 2 3" xfId="1038" xr:uid="{00000000-0005-0000-0000-000029000000}"/>
    <cellStyle name="20% - Énfasis2 2 3" xfId="43" xr:uid="{00000000-0005-0000-0000-00002A000000}"/>
    <cellStyle name="20% - Énfasis2 2 4" xfId="1039" xr:uid="{00000000-0005-0000-0000-00002B000000}"/>
    <cellStyle name="20% - Énfasis2 3" xfId="44" xr:uid="{00000000-0005-0000-0000-00002C000000}"/>
    <cellStyle name="20% - Énfasis2 3 2" xfId="45" xr:uid="{00000000-0005-0000-0000-00002D000000}"/>
    <cellStyle name="20% - Énfasis2 4" xfId="46" xr:uid="{00000000-0005-0000-0000-00002E000000}"/>
    <cellStyle name="20% - Énfasis2 4 2" xfId="47" xr:uid="{00000000-0005-0000-0000-00002F000000}"/>
    <cellStyle name="20% - Énfasis2 5" xfId="48" xr:uid="{00000000-0005-0000-0000-000030000000}"/>
    <cellStyle name="20% - Énfasis2 5 2" xfId="49" xr:uid="{00000000-0005-0000-0000-000031000000}"/>
    <cellStyle name="20% - Énfasis2 6" xfId="50" xr:uid="{00000000-0005-0000-0000-000032000000}"/>
    <cellStyle name="20% - Énfasis2 6 2" xfId="51" xr:uid="{00000000-0005-0000-0000-000033000000}"/>
    <cellStyle name="20% - Énfasis2 7" xfId="52" xr:uid="{00000000-0005-0000-0000-000034000000}"/>
    <cellStyle name="20% - Énfasis2 7 2" xfId="53" xr:uid="{00000000-0005-0000-0000-000035000000}"/>
    <cellStyle name="20% - Énfasis2 8" xfId="54" xr:uid="{00000000-0005-0000-0000-000036000000}"/>
    <cellStyle name="20% - Énfasis2 8 2" xfId="55" xr:uid="{00000000-0005-0000-0000-000037000000}"/>
    <cellStyle name="20% - Énfasis2 9" xfId="56" xr:uid="{00000000-0005-0000-0000-000038000000}"/>
    <cellStyle name="20% - Énfasis2 9 2" xfId="57" xr:uid="{00000000-0005-0000-0000-000039000000}"/>
    <cellStyle name="20% - Énfasis3 10" xfId="58" xr:uid="{00000000-0005-0000-0000-00003A000000}"/>
    <cellStyle name="20% - Énfasis3 10 2" xfId="59" xr:uid="{00000000-0005-0000-0000-00003B000000}"/>
    <cellStyle name="20% - Énfasis3 11" xfId="60" xr:uid="{00000000-0005-0000-0000-00003C000000}"/>
    <cellStyle name="20% - Énfasis3 11 2" xfId="61" xr:uid="{00000000-0005-0000-0000-00003D000000}"/>
    <cellStyle name="20% - Énfasis3 12" xfId="62" xr:uid="{00000000-0005-0000-0000-00003E000000}"/>
    <cellStyle name="20% - Énfasis3 12 2" xfId="63" xr:uid="{00000000-0005-0000-0000-00003F000000}"/>
    <cellStyle name="20% - Énfasis3 13" xfId="64" xr:uid="{00000000-0005-0000-0000-000040000000}"/>
    <cellStyle name="20% - Énfasis3 13 2" xfId="974" xr:uid="{00000000-0005-0000-0000-000041000000}"/>
    <cellStyle name="20% - Énfasis3 13 3" xfId="1040" xr:uid="{00000000-0005-0000-0000-000042000000}"/>
    <cellStyle name="20% - Énfasis3 2" xfId="65" xr:uid="{00000000-0005-0000-0000-000043000000}"/>
    <cellStyle name="20% - Énfasis3 2 2" xfId="66" xr:uid="{00000000-0005-0000-0000-000044000000}"/>
    <cellStyle name="20% - Énfasis3 2 2 2" xfId="975" xr:uid="{00000000-0005-0000-0000-000045000000}"/>
    <cellStyle name="20% - Énfasis3 2 2 3" xfId="1041" xr:uid="{00000000-0005-0000-0000-000046000000}"/>
    <cellStyle name="20% - Énfasis3 2 3" xfId="67" xr:uid="{00000000-0005-0000-0000-000047000000}"/>
    <cellStyle name="20% - Énfasis3 2 4" xfId="1042" xr:uid="{00000000-0005-0000-0000-000048000000}"/>
    <cellStyle name="20% - Énfasis3 3" xfId="68" xr:uid="{00000000-0005-0000-0000-000049000000}"/>
    <cellStyle name="20% - Énfasis3 3 2" xfId="69" xr:uid="{00000000-0005-0000-0000-00004A000000}"/>
    <cellStyle name="20% - Énfasis3 4" xfId="70" xr:uid="{00000000-0005-0000-0000-00004B000000}"/>
    <cellStyle name="20% - Énfasis3 4 2" xfId="71" xr:uid="{00000000-0005-0000-0000-00004C000000}"/>
    <cellStyle name="20% - Énfasis3 5" xfId="72" xr:uid="{00000000-0005-0000-0000-00004D000000}"/>
    <cellStyle name="20% - Énfasis3 5 2" xfId="73" xr:uid="{00000000-0005-0000-0000-00004E000000}"/>
    <cellStyle name="20% - Énfasis3 6" xfId="74" xr:uid="{00000000-0005-0000-0000-00004F000000}"/>
    <cellStyle name="20% - Énfasis3 6 2" xfId="75" xr:uid="{00000000-0005-0000-0000-000050000000}"/>
    <cellStyle name="20% - Énfasis3 7" xfId="76" xr:uid="{00000000-0005-0000-0000-000051000000}"/>
    <cellStyle name="20% - Énfasis3 7 2" xfId="77" xr:uid="{00000000-0005-0000-0000-000052000000}"/>
    <cellStyle name="20% - Énfasis3 8" xfId="78" xr:uid="{00000000-0005-0000-0000-000053000000}"/>
    <cellStyle name="20% - Énfasis3 8 2" xfId="79" xr:uid="{00000000-0005-0000-0000-000054000000}"/>
    <cellStyle name="20% - Énfasis3 9" xfId="80" xr:uid="{00000000-0005-0000-0000-000055000000}"/>
    <cellStyle name="20% - Énfasis3 9 2" xfId="81" xr:uid="{00000000-0005-0000-0000-000056000000}"/>
    <cellStyle name="20% - Énfasis4 10" xfId="82" xr:uid="{00000000-0005-0000-0000-000057000000}"/>
    <cellStyle name="20% - Énfasis4 10 2" xfId="83" xr:uid="{00000000-0005-0000-0000-000058000000}"/>
    <cellStyle name="20% - Énfasis4 11" xfId="84" xr:uid="{00000000-0005-0000-0000-000059000000}"/>
    <cellStyle name="20% - Énfasis4 11 2" xfId="85" xr:uid="{00000000-0005-0000-0000-00005A000000}"/>
    <cellStyle name="20% - Énfasis4 12" xfId="86" xr:uid="{00000000-0005-0000-0000-00005B000000}"/>
    <cellStyle name="20% - Énfasis4 12 2" xfId="87" xr:uid="{00000000-0005-0000-0000-00005C000000}"/>
    <cellStyle name="20% - Énfasis4 13" xfId="88" xr:uid="{00000000-0005-0000-0000-00005D000000}"/>
    <cellStyle name="20% - Énfasis4 13 2" xfId="976" xr:uid="{00000000-0005-0000-0000-00005E000000}"/>
    <cellStyle name="20% - Énfasis4 13 3" xfId="1043" xr:uid="{00000000-0005-0000-0000-00005F000000}"/>
    <cellStyle name="20% - Énfasis4 2" xfId="89" xr:uid="{00000000-0005-0000-0000-000060000000}"/>
    <cellStyle name="20% - Énfasis4 2 2" xfId="90" xr:uid="{00000000-0005-0000-0000-000061000000}"/>
    <cellStyle name="20% - Énfasis4 2 2 2" xfId="977" xr:uid="{00000000-0005-0000-0000-000062000000}"/>
    <cellStyle name="20% - Énfasis4 2 2 3" xfId="1044" xr:uid="{00000000-0005-0000-0000-000063000000}"/>
    <cellStyle name="20% - Énfasis4 2 3" xfId="91" xr:uid="{00000000-0005-0000-0000-000064000000}"/>
    <cellStyle name="20% - Énfasis4 2 4" xfId="1045" xr:uid="{00000000-0005-0000-0000-000065000000}"/>
    <cellStyle name="20% - Énfasis4 3" xfId="92" xr:uid="{00000000-0005-0000-0000-000066000000}"/>
    <cellStyle name="20% - Énfasis4 3 2" xfId="93" xr:uid="{00000000-0005-0000-0000-000067000000}"/>
    <cellStyle name="20% - Énfasis4 4" xfId="94" xr:uid="{00000000-0005-0000-0000-000068000000}"/>
    <cellStyle name="20% - Énfasis4 4 2" xfId="95" xr:uid="{00000000-0005-0000-0000-000069000000}"/>
    <cellStyle name="20% - Énfasis4 5" xfId="96" xr:uid="{00000000-0005-0000-0000-00006A000000}"/>
    <cellStyle name="20% - Énfasis4 5 2" xfId="97" xr:uid="{00000000-0005-0000-0000-00006B000000}"/>
    <cellStyle name="20% - Énfasis4 6" xfId="98" xr:uid="{00000000-0005-0000-0000-00006C000000}"/>
    <cellStyle name="20% - Énfasis4 6 2" xfId="99" xr:uid="{00000000-0005-0000-0000-00006D000000}"/>
    <cellStyle name="20% - Énfasis4 7" xfId="100" xr:uid="{00000000-0005-0000-0000-00006E000000}"/>
    <cellStyle name="20% - Énfasis4 7 2" xfId="101" xr:uid="{00000000-0005-0000-0000-00006F000000}"/>
    <cellStyle name="20% - Énfasis4 8" xfId="102" xr:uid="{00000000-0005-0000-0000-000070000000}"/>
    <cellStyle name="20% - Énfasis4 8 2" xfId="103" xr:uid="{00000000-0005-0000-0000-000071000000}"/>
    <cellStyle name="20% - Énfasis4 9" xfId="104" xr:uid="{00000000-0005-0000-0000-000072000000}"/>
    <cellStyle name="20% - Énfasis4 9 2" xfId="105" xr:uid="{00000000-0005-0000-0000-000073000000}"/>
    <cellStyle name="20% - Énfasis5 10" xfId="106" xr:uid="{00000000-0005-0000-0000-000074000000}"/>
    <cellStyle name="20% - Énfasis5 10 2" xfId="107" xr:uid="{00000000-0005-0000-0000-000075000000}"/>
    <cellStyle name="20% - Énfasis5 11" xfId="108" xr:uid="{00000000-0005-0000-0000-000076000000}"/>
    <cellStyle name="20% - Énfasis5 11 2" xfId="109" xr:uid="{00000000-0005-0000-0000-000077000000}"/>
    <cellStyle name="20% - Énfasis5 12" xfId="110" xr:uid="{00000000-0005-0000-0000-000078000000}"/>
    <cellStyle name="20% - Énfasis5 12 2" xfId="111" xr:uid="{00000000-0005-0000-0000-000079000000}"/>
    <cellStyle name="20% - Énfasis5 13" xfId="112" xr:uid="{00000000-0005-0000-0000-00007A000000}"/>
    <cellStyle name="20% - Énfasis5 13 2" xfId="978" xr:uid="{00000000-0005-0000-0000-00007B000000}"/>
    <cellStyle name="20% - Énfasis5 2" xfId="113" xr:uid="{00000000-0005-0000-0000-00007C000000}"/>
    <cellStyle name="20% - Énfasis5 2 2" xfId="114" xr:uid="{00000000-0005-0000-0000-00007D000000}"/>
    <cellStyle name="20% - Énfasis5 2 2 2" xfId="979" xr:uid="{00000000-0005-0000-0000-00007E000000}"/>
    <cellStyle name="20% - Énfasis5 2 2 3" xfId="1046" xr:uid="{00000000-0005-0000-0000-00007F000000}"/>
    <cellStyle name="20% - Énfasis5 2 3" xfId="115" xr:uid="{00000000-0005-0000-0000-000080000000}"/>
    <cellStyle name="20% - Énfasis5 3" xfId="116" xr:uid="{00000000-0005-0000-0000-000081000000}"/>
    <cellStyle name="20% - Énfasis5 3 2" xfId="117" xr:uid="{00000000-0005-0000-0000-000082000000}"/>
    <cellStyle name="20% - Énfasis5 4" xfId="118" xr:uid="{00000000-0005-0000-0000-000083000000}"/>
    <cellStyle name="20% - Énfasis5 4 2" xfId="119" xr:uid="{00000000-0005-0000-0000-000084000000}"/>
    <cellStyle name="20% - Énfasis5 5" xfId="120" xr:uid="{00000000-0005-0000-0000-000085000000}"/>
    <cellStyle name="20% - Énfasis5 5 2" xfId="121" xr:uid="{00000000-0005-0000-0000-000086000000}"/>
    <cellStyle name="20% - Énfasis5 6" xfId="122" xr:uid="{00000000-0005-0000-0000-000087000000}"/>
    <cellStyle name="20% - Énfasis5 6 2" xfId="123" xr:uid="{00000000-0005-0000-0000-000088000000}"/>
    <cellStyle name="20% - Énfasis5 7" xfId="124" xr:uid="{00000000-0005-0000-0000-000089000000}"/>
    <cellStyle name="20% - Énfasis5 7 2" xfId="125" xr:uid="{00000000-0005-0000-0000-00008A000000}"/>
    <cellStyle name="20% - Énfasis5 8" xfId="126" xr:uid="{00000000-0005-0000-0000-00008B000000}"/>
    <cellStyle name="20% - Énfasis5 8 2" xfId="127" xr:uid="{00000000-0005-0000-0000-00008C000000}"/>
    <cellStyle name="20% - Énfasis5 9" xfId="128" xr:uid="{00000000-0005-0000-0000-00008D000000}"/>
    <cellStyle name="20% - Énfasis5 9 2" xfId="129" xr:uid="{00000000-0005-0000-0000-00008E000000}"/>
    <cellStyle name="20% - Énfasis6 10" xfId="130" xr:uid="{00000000-0005-0000-0000-00008F000000}"/>
    <cellStyle name="20% - Énfasis6 10 2" xfId="131" xr:uid="{00000000-0005-0000-0000-000090000000}"/>
    <cellStyle name="20% - Énfasis6 11" xfId="132" xr:uid="{00000000-0005-0000-0000-000091000000}"/>
    <cellStyle name="20% - Énfasis6 11 2" xfId="133" xr:uid="{00000000-0005-0000-0000-000092000000}"/>
    <cellStyle name="20% - Énfasis6 12" xfId="134" xr:uid="{00000000-0005-0000-0000-000093000000}"/>
    <cellStyle name="20% - Énfasis6 12 2" xfId="135" xr:uid="{00000000-0005-0000-0000-000094000000}"/>
    <cellStyle name="20% - Énfasis6 13" xfId="136" xr:uid="{00000000-0005-0000-0000-000095000000}"/>
    <cellStyle name="20% - Énfasis6 13 2" xfId="980" xr:uid="{00000000-0005-0000-0000-000096000000}"/>
    <cellStyle name="20% - Énfasis6 13 3" xfId="1047" xr:uid="{00000000-0005-0000-0000-000097000000}"/>
    <cellStyle name="20% - Énfasis6 2" xfId="137" xr:uid="{00000000-0005-0000-0000-000098000000}"/>
    <cellStyle name="20% - Énfasis6 2 2" xfId="138" xr:uid="{00000000-0005-0000-0000-000099000000}"/>
    <cellStyle name="20% - Énfasis6 2 2 2" xfId="981" xr:uid="{00000000-0005-0000-0000-00009A000000}"/>
    <cellStyle name="20% - Énfasis6 2 2 3" xfId="1048" xr:uid="{00000000-0005-0000-0000-00009B000000}"/>
    <cellStyle name="20% - Énfasis6 2 3" xfId="139" xr:uid="{00000000-0005-0000-0000-00009C000000}"/>
    <cellStyle name="20% - Énfasis6 2 4" xfId="1049" xr:uid="{00000000-0005-0000-0000-00009D000000}"/>
    <cellStyle name="20% - Énfasis6 3" xfId="140" xr:uid="{00000000-0005-0000-0000-00009E000000}"/>
    <cellStyle name="20% - Énfasis6 3 2" xfId="141" xr:uid="{00000000-0005-0000-0000-00009F000000}"/>
    <cellStyle name="20% - Énfasis6 4" xfId="142" xr:uid="{00000000-0005-0000-0000-0000A0000000}"/>
    <cellStyle name="20% - Énfasis6 4 2" xfId="143" xr:uid="{00000000-0005-0000-0000-0000A1000000}"/>
    <cellStyle name="20% - Énfasis6 5" xfId="144" xr:uid="{00000000-0005-0000-0000-0000A2000000}"/>
    <cellStyle name="20% - Énfasis6 5 2" xfId="145" xr:uid="{00000000-0005-0000-0000-0000A3000000}"/>
    <cellStyle name="20% - Énfasis6 6" xfId="146" xr:uid="{00000000-0005-0000-0000-0000A4000000}"/>
    <cellStyle name="20% - Énfasis6 6 2" xfId="147" xr:uid="{00000000-0005-0000-0000-0000A5000000}"/>
    <cellStyle name="20% - Énfasis6 7" xfId="148" xr:uid="{00000000-0005-0000-0000-0000A6000000}"/>
    <cellStyle name="20% - Énfasis6 7 2" xfId="149" xr:uid="{00000000-0005-0000-0000-0000A7000000}"/>
    <cellStyle name="20% - Énfasis6 8" xfId="150" xr:uid="{00000000-0005-0000-0000-0000A8000000}"/>
    <cellStyle name="20% - Énfasis6 8 2" xfId="151" xr:uid="{00000000-0005-0000-0000-0000A9000000}"/>
    <cellStyle name="20% - Énfasis6 9" xfId="152" xr:uid="{00000000-0005-0000-0000-0000AA000000}"/>
    <cellStyle name="20% - Énfasis6 9 2" xfId="153" xr:uid="{00000000-0005-0000-0000-0000AB000000}"/>
    <cellStyle name="40% - Énfasis1 10" xfId="154" xr:uid="{00000000-0005-0000-0000-0000AC000000}"/>
    <cellStyle name="40% - Énfasis1 10 2" xfId="155" xr:uid="{00000000-0005-0000-0000-0000AD000000}"/>
    <cellStyle name="40% - Énfasis1 11" xfId="156" xr:uid="{00000000-0005-0000-0000-0000AE000000}"/>
    <cellStyle name="40% - Énfasis1 11 2" xfId="157" xr:uid="{00000000-0005-0000-0000-0000AF000000}"/>
    <cellStyle name="40% - Énfasis1 12" xfId="158" xr:uid="{00000000-0005-0000-0000-0000B0000000}"/>
    <cellStyle name="40% - Énfasis1 12 2" xfId="159" xr:uid="{00000000-0005-0000-0000-0000B1000000}"/>
    <cellStyle name="40% - Énfasis1 13" xfId="160" xr:uid="{00000000-0005-0000-0000-0000B2000000}"/>
    <cellStyle name="40% - Énfasis1 13 2" xfId="982" xr:uid="{00000000-0005-0000-0000-0000B3000000}"/>
    <cellStyle name="40% - Énfasis1 13 3" xfId="1178" xr:uid="{00000000-0005-0000-0000-0000B4000000}"/>
    <cellStyle name="40% - Énfasis1 2" xfId="161" xr:uid="{00000000-0005-0000-0000-0000B5000000}"/>
    <cellStyle name="40% - Énfasis1 2 2" xfId="162" xr:uid="{00000000-0005-0000-0000-0000B6000000}"/>
    <cellStyle name="40% - Énfasis1 2 2 2" xfId="983" xr:uid="{00000000-0005-0000-0000-0000B7000000}"/>
    <cellStyle name="40% - Énfasis1 2 2 3" xfId="1050" xr:uid="{00000000-0005-0000-0000-0000B8000000}"/>
    <cellStyle name="40% - Énfasis1 2 3" xfId="163" xr:uid="{00000000-0005-0000-0000-0000B9000000}"/>
    <cellStyle name="40% - Énfasis1 2 4" xfId="1051" xr:uid="{00000000-0005-0000-0000-0000BA000000}"/>
    <cellStyle name="40% - Énfasis1 3" xfId="164" xr:uid="{00000000-0005-0000-0000-0000BB000000}"/>
    <cellStyle name="40% - Énfasis1 3 2" xfId="165" xr:uid="{00000000-0005-0000-0000-0000BC000000}"/>
    <cellStyle name="40% - Énfasis1 4" xfId="166" xr:uid="{00000000-0005-0000-0000-0000BD000000}"/>
    <cellStyle name="40% - Énfasis1 4 2" xfId="167" xr:uid="{00000000-0005-0000-0000-0000BE000000}"/>
    <cellStyle name="40% - Énfasis1 5" xfId="168" xr:uid="{00000000-0005-0000-0000-0000BF000000}"/>
    <cellStyle name="40% - Énfasis1 5 2" xfId="169" xr:uid="{00000000-0005-0000-0000-0000C0000000}"/>
    <cellStyle name="40% - Énfasis1 6" xfId="170" xr:uid="{00000000-0005-0000-0000-0000C1000000}"/>
    <cellStyle name="40% - Énfasis1 6 2" xfId="171" xr:uid="{00000000-0005-0000-0000-0000C2000000}"/>
    <cellStyle name="40% - Énfasis1 7" xfId="172" xr:uid="{00000000-0005-0000-0000-0000C3000000}"/>
    <cellStyle name="40% - Énfasis1 7 2" xfId="173" xr:uid="{00000000-0005-0000-0000-0000C4000000}"/>
    <cellStyle name="40% - Énfasis1 8" xfId="174" xr:uid="{00000000-0005-0000-0000-0000C5000000}"/>
    <cellStyle name="40% - Énfasis1 8 2" xfId="175" xr:uid="{00000000-0005-0000-0000-0000C6000000}"/>
    <cellStyle name="40% - Énfasis1 9" xfId="176" xr:uid="{00000000-0005-0000-0000-0000C7000000}"/>
    <cellStyle name="40% - Énfasis1 9 2" xfId="177" xr:uid="{00000000-0005-0000-0000-0000C8000000}"/>
    <cellStyle name="40% - Énfasis2 10" xfId="178" xr:uid="{00000000-0005-0000-0000-0000C9000000}"/>
    <cellStyle name="40% - Énfasis2 10 2" xfId="179" xr:uid="{00000000-0005-0000-0000-0000CA000000}"/>
    <cellStyle name="40% - Énfasis2 11" xfId="180" xr:uid="{00000000-0005-0000-0000-0000CB000000}"/>
    <cellStyle name="40% - Énfasis2 11 2" xfId="181" xr:uid="{00000000-0005-0000-0000-0000CC000000}"/>
    <cellStyle name="40% - Énfasis2 12" xfId="182" xr:uid="{00000000-0005-0000-0000-0000CD000000}"/>
    <cellStyle name="40% - Énfasis2 12 2" xfId="183" xr:uid="{00000000-0005-0000-0000-0000CE000000}"/>
    <cellStyle name="40% - Énfasis2 13" xfId="184" xr:uid="{00000000-0005-0000-0000-0000CF000000}"/>
    <cellStyle name="40% - Énfasis2 13 2" xfId="984" xr:uid="{00000000-0005-0000-0000-0000D0000000}"/>
    <cellStyle name="40% - Énfasis2 2" xfId="185" xr:uid="{00000000-0005-0000-0000-0000D1000000}"/>
    <cellStyle name="40% - Énfasis2 2 2" xfId="186" xr:uid="{00000000-0005-0000-0000-0000D2000000}"/>
    <cellStyle name="40% - Énfasis2 2 2 2" xfId="985" xr:uid="{00000000-0005-0000-0000-0000D3000000}"/>
    <cellStyle name="40% - Énfasis2 2 2 3" xfId="1052" xr:uid="{00000000-0005-0000-0000-0000D4000000}"/>
    <cellStyle name="40% - Énfasis2 2 3" xfId="187" xr:uid="{00000000-0005-0000-0000-0000D5000000}"/>
    <cellStyle name="40% - Énfasis2 3" xfId="188" xr:uid="{00000000-0005-0000-0000-0000D6000000}"/>
    <cellStyle name="40% - Énfasis2 3 2" xfId="189" xr:uid="{00000000-0005-0000-0000-0000D7000000}"/>
    <cellStyle name="40% - Énfasis2 4" xfId="190" xr:uid="{00000000-0005-0000-0000-0000D8000000}"/>
    <cellStyle name="40% - Énfasis2 4 2" xfId="191" xr:uid="{00000000-0005-0000-0000-0000D9000000}"/>
    <cellStyle name="40% - Énfasis2 5" xfId="192" xr:uid="{00000000-0005-0000-0000-0000DA000000}"/>
    <cellStyle name="40% - Énfasis2 5 2" xfId="193" xr:uid="{00000000-0005-0000-0000-0000DB000000}"/>
    <cellStyle name="40% - Énfasis2 6" xfId="194" xr:uid="{00000000-0005-0000-0000-0000DC000000}"/>
    <cellStyle name="40% - Énfasis2 6 2" xfId="195" xr:uid="{00000000-0005-0000-0000-0000DD000000}"/>
    <cellStyle name="40% - Énfasis2 7" xfId="196" xr:uid="{00000000-0005-0000-0000-0000DE000000}"/>
    <cellStyle name="40% - Énfasis2 7 2" xfId="197" xr:uid="{00000000-0005-0000-0000-0000DF000000}"/>
    <cellStyle name="40% - Énfasis2 8" xfId="198" xr:uid="{00000000-0005-0000-0000-0000E0000000}"/>
    <cellStyle name="40% - Énfasis2 8 2" xfId="199" xr:uid="{00000000-0005-0000-0000-0000E1000000}"/>
    <cellStyle name="40% - Énfasis2 9" xfId="200" xr:uid="{00000000-0005-0000-0000-0000E2000000}"/>
    <cellStyle name="40% - Énfasis2 9 2" xfId="201" xr:uid="{00000000-0005-0000-0000-0000E3000000}"/>
    <cellStyle name="40% - Énfasis3 10" xfId="202" xr:uid="{00000000-0005-0000-0000-0000E4000000}"/>
    <cellStyle name="40% - Énfasis3 10 2" xfId="203" xr:uid="{00000000-0005-0000-0000-0000E5000000}"/>
    <cellStyle name="40% - Énfasis3 11" xfId="204" xr:uid="{00000000-0005-0000-0000-0000E6000000}"/>
    <cellStyle name="40% - Énfasis3 11 2" xfId="205" xr:uid="{00000000-0005-0000-0000-0000E7000000}"/>
    <cellStyle name="40% - Énfasis3 12" xfId="206" xr:uid="{00000000-0005-0000-0000-0000E8000000}"/>
    <cellStyle name="40% - Énfasis3 12 2" xfId="207" xr:uid="{00000000-0005-0000-0000-0000E9000000}"/>
    <cellStyle name="40% - Énfasis3 13" xfId="208" xr:uid="{00000000-0005-0000-0000-0000EA000000}"/>
    <cellStyle name="40% - Énfasis3 13 2" xfId="986" xr:uid="{00000000-0005-0000-0000-0000EB000000}"/>
    <cellStyle name="40% - Énfasis3 13 3" xfId="1053" xr:uid="{00000000-0005-0000-0000-0000EC000000}"/>
    <cellStyle name="40% - Énfasis3 2" xfId="209" xr:uid="{00000000-0005-0000-0000-0000ED000000}"/>
    <cellStyle name="40% - Énfasis3 2 2" xfId="210" xr:uid="{00000000-0005-0000-0000-0000EE000000}"/>
    <cellStyle name="40% - Énfasis3 2 2 2" xfId="987" xr:uid="{00000000-0005-0000-0000-0000EF000000}"/>
    <cellStyle name="40% - Énfasis3 2 2 3" xfId="1054" xr:uid="{00000000-0005-0000-0000-0000F0000000}"/>
    <cellStyle name="40% - Énfasis3 2 3" xfId="211" xr:uid="{00000000-0005-0000-0000-0000F1000000}"/>
    <cellStyle name="40% - Énfasis3 2 4" xfId="1055" xr:uid="{00000000-0005-0000-0000-0000F2000000}"/>
    <cellStyle name="40% - Énfasis3 3" xfId="212" xr:uid="{00000000-0005-0000-0000-0000F3000000}"/>
    <cellStyle name="40% - Énfasis3 3 2" xfId="213" xr:uid="{00000000-0005-0000-0000-0000F4000000}"/>
    <cellStyle name="40% - Énfasis3 4" xfId="214" xr:uid="{00000000-0005-0000-0000-0000F5000000}"/>
    <cellStyle name="40% - Énfasis3 4 2" xfId="215" xr:uid="{00000000-0005-0000-0000-0000F6000000}"/>
    <cellStyle name="40% - Énfasis3 5" xfId="216" xr:uid="{00000000-0005-0000-0000-0000F7000000}"/>
    <cellStyle name="40% - Énfasis3 5 2" xfId="217" xr:uid="{00000000-0005-0000-0000-0000F8000000}"/>
    <cellStyle name="40% - Énfasis3 6" xfId="218" xr:uid="{00000000-0005-0000-0000-0000F9000000}"/>
    <cellStyle name="40% - Énfasis3 6 2" xfId="219" xr:uid="{00000000-0005-0000-0000-0000FA000000}"/>
    <cellStyle name="40% - Énfasis3 7" xfId="220" xr:uid="{00000000-0005-0000-0000-0000FB000000}"/>
    <cellStyle name="40% - Énfasis3 7 2" xfId="221" xr:uid="{00000000-0005-0000-0000-0000FC000000}"/>
    <cellStyle name="40% - Énfasis3 8" xfId="222" xr:uid="{00000000-0005-0000-0000-0000FD000000}"/>
    <cellStyle name="40% - Énfasis3 8 2" xfId="223" xr:uid="{00000000-0005-0000-0000-0000FE000000}"/>
    <cellStyle name="40% - Énfasis3 9" xfId="224" xr:uid="{00000000-0005-0000-0000-0000FF000000}"/>
    <cellStyle name="40% - Énfasis3 9 2" xfId="225" xr:uid="{00000000-0005-0000-0000-000000010000}"/>
    <cellStyle name="40% - Énfasis4 10" xfId="226" xr:uid="{00000000-0005-0000-0000-000001010000}"/>
    <cellStyle name="40% - Énfasis4 10 2" xfId="227" xr:uid="{00000000-0005-0000-0000-000002010000}"/>
    <cellStyle name="40% - Énfasis4 11" xfId="228" xr:uid="{00000000-0005-0000-0000-000003010000}"/>
    <cellStyle name="40% - Énfasis4 11 2" xfId="229" xr:uid="{00000000-0005-0000-0000-000004010000}"/>
    <cellStyle name="40% - Énfasis4 12" xfId="230" xr:uid="{00000000-0005-0000-0000-000005010000}"/>
    <cellStyle name="40% - Énfasis4 12 2" xfId="231" xr:uid="{00000000-0005-0000-0000-000006010000}"/>
    <cellStyle name="40% - Énfasis4 13" xfId="232" xr:uid="{00000000-0005-0000-0000-000007010000}"/>
    <cellStyle name="40% - Énfasis4 13 2" xfId="988" xr:uid="{00000000-0005-0000-0000-000008010000}"/>
    <cellStyle name="40% - Énfasis4 13 3" xfId="1056" xr:uid="{00000000-0005-0000-0000-000009010000}"/>
    <cellStyle name="40% - Énfasis4 2" xfId="233" xr:uid="{00000000-0005-0000-0000-00000A010000}"/>
    <cellStyle name="40% - Énfasis4 2 2" xfId="234" xr:uid="{00000000-0005-0000-0000-00000B010000}"/>
    <cellStyle name="40% - Énfasis4 2 2 2" xfId="989" xr:uid="{00000000-0005-0000-0000-00000C010000}"/>
    <cellStyle name="40% - Énfasis4 2 2 3" xfId="1057" xr:uid="{00000000-0005-0000-0000-00000D010000}"/>
    <cellStyle name="40% - Énfasis4 2 3" xfId="235" xr:uid="{00000000-0005-0000-0000-00000E010000}"/>
    <cellStyle name="40% - Énfasis4 2 4" xfId="1058" xr:uid="{00000000-0005-0000-0000-00000F010000}"/>
    <cellStyle name="40% - Énfasis4 3" xfId="236" xr:uid="{00000000-0005-0000-0000-000010010000}"/>
    <cellStyle name="40% - Énfasis4 3 2" xfId="237" xr:uid="{00000000-0005-0000-0000-000011010000}"/>
    <cellStyle name="40% - Énfasis4 4" xfId="238" xr:uid="{00000000-0005-0000-0000-000012010000}"/>
    <cellStyle name="40% - Énfasis4 4 2" xfId="239" xr:uid="{00000000-0005-0000-0000-000013010000}"/>
    <cellStyle name="40% - Énfasis4 5" xfId="240" xr:uid="{00000000-0005-0000-0000-000014010000}"/>
    <cellStyle name="40% - Énfasis4 5 2" xfId="241" xr:uid="{00000000-0005-0000-0000-000015010000}"/>
    <cellStyle name="40% - Énfasis4 6" xfId="242" xr:uid="{00000000-0005-0000-0000-000016010000}"/>
    <cellStyle name="40% - Énfasis4 6 2" xfId="243" xr:uid="{00000000-0005-0000-0000-000017010000}"/>
    <cellStyle name="40% - Énfasis4 7" xfId="244" xr:uid="{00000000-0005-0000-0000-000018010000}"/>
    <cellStyle name="40% - Énfasis4 7 2" xfId="245" xr:uid="{00000000-0005-0000-0000-000019010000}"/>
    <cellStyle name="40% - Énfasis4 8" xfId="246" xr:uid="{00000000-0005-0000-0000-00001A010000}"/>
    <cellStyle name="40% - Énfasis4 8 2" xfId="247" xr:uid="{00000000-0005-0000-0000-00001B010000}"/>
    <cellStyle name="40% - Énfasis4 9" xfId="248" xr:uid="{00000000-0005-0000-0000-00001C010000}"/>
    <cellStyle name="40% - Énfasis4 9 2" xfId="249" xr:uid="{00000000-0005-0000-0000-00001D010000}"/>
    <cellStyle name="40% - Énfasis5 10" xfId="250" xr:uid="{00000000-0005-0000-0000-00001E010000}"/>
    <cellStyle name="40% - Énfasis5 10 2" xfId="251" xr:uid="{00000000-0005-0000-0000-00001F010000}"/>
    <cellStyle name="40% - Énfasis5 11" xfId="252" xr:uid="{00000000-0005-0000-0000-000020010000}"/>
    <cellStyle name="40% - Énfasis5 11 2" xfId="253" xr:uid="{00000000-0005-0000-0000-000021010000}"/>
    <cellStyle name="40% - Énfasis5 12" xfId="254" xr:uid="{00000000-0005-0000-0000-000022010000}"/>
    <cellStyle name="40% - Énfasis5 12 2" xfId="255" xr:uid="{00000000-0005-0000-0000-000023010000}"/>
    <cellStyle name="40% - Énfasis5 13" xfId="256" xr:uid="{00000000-0005-0000-0000-000024010000}"/>
    <cellStyle name="40% - Énfasis5 13 2" xfId="990" xr:uid="{00000000-0005-0000-0000-000025010000}"/>
    <cellStyle name="40% - Énfasis5 13 3" xfId="1059" xr:uid="{00000000-0005-0000-0000-000026010000}"/>
    <cellStyle name="40% - Énfasis5 2" xfId="257" xr:uid="{00000000-0005-0000-0000-000027010000}"/>
    <cellStyle name="40% - Énfasis5 2 2" xfId="258" xr:uid="{00000000-0005-0000-0000-000028010000}"/>
    <cellStyle name="40% - Énfasis5 2 2 2" xfId="991" xr:uid="{00000000-0005-0000-0000-000029010000}"/>
    <cellStyle name="40% - Énfasis5 2 2 3" xfId="1060" xr:uid="{00000000-0005-0000-0000-00002A010000}"/>
    <cellStyle name="40% - Énfasis5 2 3" xfId="259" xr:uid="{00000000-0005-0000-0000-00002B010000}"/>
    <cellStyle name="40% - Énfasis5 2 4" xfId="1061" xr:uid="{00000000-0005-0000-0000-00002C010000}"/>
    <cellStyle name="40% - Énfasis5 3" xfId="260" xr:uid="{00000000-0005-0000-0000-00002D010000}"/>
    <cellStyle name="40% - Énfasis5 3 2" xfId="261" xr:uid="{00000000-0005-0000-0000-00002E010000}"/>
    <cellStyle name="40% - Énfasis5 4" xfId="262" xr:uid="{00000000-0005-0000-0000-00002F010000}"/>
    <cellStyle name="40% - Énfasis5 4 2" xfId="263" xr:uid="{00000000-0005-0000-0000-000030010000}"/>
    <cellStyle name="40% - Énfasis5 5" xfId="264" xr:uid="{00000000-0005-0000-0000-000031010000}"/>
    <cellStyle name="40% - Énfasis5 5 2" xfId="265" xr:uid="{00000000-0005-0000-0000-000032010000}"/>
    <cellStyle name="40% - Énfasis5 6" xfId="266" xr:uid="{00000000-0005-0000-0000-000033010000}"/>
    <cellStyle name="40% - Énfasis5 6 2" xfId="267" xr:uid="{00000000-0005-0000-0000-000034010000}"/>
    <cellStyle name="40% - Énfasis5 7" xfId="268" xr:uid="{00000000-0005-0000-0000-000035010000}"/>
    <cellStyle name="40% - Énfasis5 7 2" xfId="269" xr:uid="{00000000-0005-0000-0000-000036010000}"/>
    <cellStyle name="40% - Énfasis5 8" xfId="270" xr:uid="{00000000-0005-0000-0000-000037010000}"/>
    <cellStyle name="40% - Énfasis5 8 2" xfId="271" xr:uid="{00000000-0005-0000-0000-000038010000}"/>
    <cellStyle name="40% - Énfasis5 9" xfId="272" xr:uid="{00000000-0005-0000-0000-000039010000}"/>
    <cellStyle name="40% - Énfasis5 9 2" xfId="273" xr:uid="{00000000-0005-0000-0000-00003A010000}"/>
    <cellStyle name="40% - Énfasis6 10" xfId="274" xr:uid="{00000000-0005-0000-0000-00003B010000}"/>
    <cellStyle name="40% - Énfasis6 10 2" xfId="275" xr:uid="{00000000-0005-0000-0000-00003C010000}"/>
    <cellStyle name="40% - Énfasis6 11" xfId="276" xr:uid="{00000000-0005-0000-0000-00003D010000}"/>
    <cellStyle name="40% - Énfasis6 11 2" xfId="277" xr:uid="{00000000-0005-0000-0000-00003E010000}"/>
    <cellStyle name="40% - Énfasis6 12" xfId="278" xr:uid="{00000000-0005-0000-0000-00003F010000}"/>
    <cellStyle name="40% - Énfasis6 12 2" xfId="279" xr:uid="{00000000-0005-0000-0000-000040010000}"/>
    <cellStyle name="40% - Énfasis6 13" xfId="280" xr:uid="{00000000-0005-0000-0000-000041010000}"/>
    <cellStyle name="40% - Énfasis6 13 2" xfId="992" xr:uid="{00000000-0005-0000-0000-000042010000}"/>
    <cellStyle name="40% - Énfasis6 13 3" xfId="1069" xr:uid="{00000000-0005-0000-0000-000043010000}"/>
    <cellStyle name="40% - Énfasis6 2" xfId="281" xr:uid="{00000000-0005-0000-0000-000044010000}"/>
    <cellStyle name="40% - Énfasis6 2 2" xfId="282" xr:uid="{00000000-0005-0000-0000-000045010000}"/>
    <cellStyle name="40% - Énfasis6 2 2 2" xfId="993" xr:uid="{00000000-0005-0000-0000-000046010000}"/>
    <cellStyle name="40% - Énfasis6 2 2 3" xfId="1071" xr:uid="{00000000-0005-0000-0000-000047010000}"/>
    <cellStyle name="40% - Énfasis6 2 3" xfId="283" xr:uid="{00000000-0005-0000-0000-000048010000}"/>
    <cellStyle name="40% - Énfasis6 2 4" xfId="1181" xr:uid="{00000000-0005-0000-0000-000049010000}"/>
    <cellStyle name="40% - Énfasis6 3" xfId="284" xr:uid="{00000000-0005-0000-0000-00004A010000}"/>
    <cellStyle name="40% - Énfasis6 3 2" xfId="285" xr:uid="{00000000-0005-0000-0000-00004B010000}"/>
    <cellStyle name="40% - Énfasis6 4" xfId="286" xr:uid="{00000000-0005-0000-0000-00004C010000}"/>
    <cellStyle name="40% - Énfasis6 4 2" xfId="287" xr:uid="{00000000-0005-0000-0000-00004D010000}"/>
    <cellStyle name="40% - Énfasis6 5" xfId="288" xr:uid="{00000000-0005-0000-0000-00004E010000}"/>
    <cellStyle name="40% - Énfasis6 5 2" xfId="289" xr:uid="{00000000-0005-0000-0000-00004F010000}"/>
    <cellStyle name="40% - Énfasis6 6" xfId="290" xr:uid="{00000000-0005-0000-0000-000050010000}"/>
    <cellStyle name="40% - Énfasis6 6 2" xfId="291" xr:uid="{00000000-0005-0000-0000-000051010000}"/>
    <cellStyle name="40% - Énfasis6 7" xfId="292" xr:uid="{00000000-0005-0000-0000-000052010000}"/>
    <cellStyle name="40% - Énfasis6 7 2" xfId="293" xr:uid="{00000000-0005-0000-0000-000053010000}"/>
    <cellStyle name="40% - Énfasis6 8" xfId="294" xr:uid="{00000000-0005-0000-0000-000054010000}"/>
    <cellStyle name="40% - Énfasis6 8 2" xfId="295" xr:uid="{00000000-0005-0000-0000-000055010000}"/>
    <cellStyle name="40% - Énfasis6 9" xfId="296" xr:uid="{00000000-0005-0000-0000-000056010000}"/>
    <cellStyle name="40% - Énfasis6 9 2" xfId="297" xr:uid="{00000000-0005-0000-0000-000057010000}"/>
    <cellStyle name="60% - Énfasis1 10" xfId="298" xr:uid="{00000000-0005-0000-0000-000058010000}"/>
    <cellStyle name="60% - Énfasis1 11" xfId="299" xr:uid="{00000000-0005-0000-0000-000059010000}"/>
    <cellStyle name="60% - Énfasis1 12" xfId="300" xr:uid="{00000000-0005-0000-0000-00005A010000}"/>
    <cellStyle name="60% - Énfasis1 13" xfId="301" xr:uid="{00000000-0005-0000-0000-00005B010000}"/>
    <cellStyle name="60% - Énfasis1 13 2" xfId="1185" xr:uid="{00000000-0005-0000-0000-00005C010000}"/>
    <cellStyle name="60% - Énfasis1 2" xfId="302" xr:uid="{00000000-0005-0000-0000-00005D010000}"/>
    <cellStyle name="60% - Énfasis1 2 2" xfId="303" xr:uid="{00000000-0005-0000-0000-00005E010000}"/>
    <cellStyle name="60% - Énfasis1 2 2 2" xfId="1077" xr:uid="{00000000-0005-0000-0000-00005F010000}"/>
    <cellStyle name="60% - Énfasis1 2 3" xfId="1078" xr:uid="{00000000-0005-0000-0000-000060010000}"/>
    <cellStyle name="60% - Énfasis1 2 4" xfId="1079" xr:uid="{00000000-0005-0000-0000-000061010000}"/>
    <cellStyle name="60% - Énfasis1 3" xfId="304" xr:uid="{00000000-0005-0000-0000-000062010000}"/>
    <cellStyle name="60% - Énfasis1 4" xfId="305" xr:uid="{00000000-0005-0000-0000-000063010000}"/>
    <cellStyle name="60% - Énfasis1 5" xfId="306" xr:uid="{00000000-0005-0000-0000-000064010000}"/>
    <cellStyle name="60% - Énfasis1 6" xfId="307" xr:uid="{00000000-0005-0000-0000-000065010000}"/>
    <cellStyle name="60% - Énfasis1 7" xfId="308" xr:uid="{00000000-0005-0000-0000-000066010000}"/>
    <cellStyle name="60% - Énfasis1 8" xfId="309" xr:uid="{00000000-0005-0000-0000-000067010000}"/>
    <cellStyle name="60% - Énfasis1 9" xfId="310" xr:uid="{00000000-0005-0000-0000-000068010000}"/>
    <cellStyle name="60% - Énfasis2 10" xfId="311" xr:uid="{00000000-0005-0000-0000-000069010000}"/>
    <cellStyle name="60% - Énfasis2 11" xfId="312" xr:uid="{00000000-0005-0000-0000-00006A010000}"/>
    <cellStyle name="60% - Énfasis2 12" xfId="313" xr:uid="{00000000-0005-0000-0000-00006B010000}"/>
    <cellStyle name="60% - Énfasis2 13" xfId="314" xr:uid="{00000000-0005-0000-0000-00006C010000}"/>
    <cellStyle name="60% - Énfasis2 13 2" xfId="1080" xr:uid="{00000000-0005-0000-0000-00006D010000}"/>
    <cellStyle name="60% - Énfasis2 2" xfId="315" xr:uid="{00000000-0005-0000-0000-00006E010000}"/>
    <cellStyle name="60% - Énfasis2 2 2" xfId="316" xr:uid="{00000000-0005-0000-0000-00006F010000}"/>
    <cellStyle name="60% - Énfasis2 2 2 2" xfId="1081" xr:uid="{00000000-0005-0000-0000-000070010000}"/>
    <cellStyle name="60% - Énfasis2 2 3" xfId="1082" xr:uid="{00000000-0005-0000-0000-000071010000}"/>
    <cellStyle name="60% - Énfasis2 2 4" xfId="1083" xr:uid="{00000000-0005-0000-0000-000072010000}"/>
    <cellStyle name="60% - Énfasis2 3" xfId="317" xr:uid="{00000000-0005-0000-0000-000073010000}"/>
    <cellStyle name="60% - Énfasis2 4" xfId="318" xr:uid="{00000000-0005-0000-0000-000074010000}"/>
    <cellStyle name="60% - Énfasis2 5" xfId="319" xr:uid="{00000000-0005-0000-0000-000075010000}"/>
    <cellStyle name="60% - Énfasis2 6" xfId="320" xr:uid="{00000000-0005-0000-0000-000076010000}"/>
    <cellStyle name="60% - Énfasis2 7" xfId="321" xr:uid="{00000000-0005-0000-0000-000077010000}"/>
    <cellStyle name="60% - Énfasis2 8" xfId="322" xr:uid="{00000000-0005-0000-0000-000078010000}"/>
    <cellStyle name="60% - Énfasis2 9" xfId="323" xr:uid="{00000000-0005-0000-0000-000079010000}"/>
    <cellStyle name="60% - Énfasis3 10" xfId="324" xr:uid="{00000000-0005-0000-0000-00007A010000}"/>
    <cellStyle name="60% - Énfasis3 11" xfId="325" xr:uid="{00000000-0005-0000-0000-00007B010000}"/>
    <cellStyle name="60% - Énfasis3 12" xfId="326" xr:uid="{00000000-0005-0000-0000-00007C010000}"/>
    <cellStyle name="60% - Énfasis3 13" xfId="327" xr:uid="{00000000-0005-0000-0000-00007D010000}"/>
    <cellStyle name="60% - Énfasis3 13 2" xfId="1184" xr:uid="{00000000-0005-0000-0000-00007E010000}"/>
    <cellStyle name="60% - Énfasis3 2" xfId="328" xr:uid="{00000000-0005-0000-0000-00007F010000}"/>
    <cellStyle name="60% - Énfasis3 2 2" xfId="329" xr:uid="{00000000-0005-0000-0000-000080010000}"/>
    <cellStyle name="60% - Énfasis3 2 2 2" xfId="1084" xr:uid="{00000000-0005-0000-0000-000081010000}"/>
    <cellStyle name="60% - Énfasis3 2 3" xfId="1085" xr:uid="{00000000-0005-0000-0000-000082010000}"/>
    <cellStyle name="60% - Énfasis3 2 4" xfId="1180" xr:uid="{00000000-0005-0000-0000-000083010000}"/>
    <cellStyle name="60% - Énfasis3 3" xfId="330" xr:uid="{00000000-0005-0000-0000-000084010000}"/>
    <cellStyle name="60% - Énfasis3 4" xfId="331" xr:uid="{00000000-0005-0000-0000-000085010000}"/>
    <cellStyle name="60% - Énfasis3 5" xfId="332" xr:uid="{00000000-0005-0000-0000-000086010000}"/>
    <cellStyle name="60% - Énfasis3 6" xfId="333" xr:uid="{00000000-0005-0000-0000-000087010000}"/>
    <cellStyle name="60% - Énfasis3 7" xfId="334" xr:uid="{00000000-0005-0000-0000-000088010000}"/>
    <cellStyle name="60% - Énfasis3 8" xfId="335" xr:uid="{00000000-0005-0000-0000-000089010000}"/>
    <cellStyle name="60% - Énfasis3 9" xfId="336" xr:uid="{00000000-0005-0000-0000-00008A010000}"/>
    <cellStyle name="60% - Énfasis4 10" xfId="337" xr:uid="{00000000-0005-0000-0000-00008B010000}"/>
    <cellStyle name="60% - Énfasis4 11" xfId="338" xr:uid="{00000000-0005-0000-0000-00008C010000}"/>
    <cellStyle name="60% - Énfasis4 12" xfId="339" xr:uid="{00000000-0005-0000-0000-00008D010000}"/>
    <cellStyle name="60% - Énfasis4 13" xfId="340" xr:uid="{00000000-0005-0000-0000-00008E010000}"/>
    <cellStyle name="60% - Énfasis4 13 2" xfId="1086" xr:uid="{00000000-0005-0000-0000-00008F010000}"/>
    <cellStyle name="60% - Énfasis4 2" xfId="341" xr:uid="{00000000-0005-0000-0000-000090010000}"/>
    <cellStyle name="60% - Énfasis4 2 2" xfId="342" xr:uid="{00000000-0005-0000-0000-000091010000}"/>
    <cellStyle name="60% - Énfasis4 2 2 2" xfId="1087" xr:uid="{00000000-0005-0000-0000-000092010000}"/>
    <cellStyle name="60% - Énfasis4 2 3" xfId="1088" xr:uid="{00000000-0005-0000-0000-000093010000}"/>
    <cellStyle name="60% - Énfasis4 2 4" xfId="1089" xr:uid="{00000000-0005-0000-0000-000094010000}"/>
    <cellStyle name="60% - Énfasis4 3" xfId="343" xr:uid="{00000000-0005-0000-0000-000095010000}"/>
    <cellStyle name="60% - Énfasis4 4" xfId="344" xr:uid="{00000000-0005-0000-0000-000096010000}"/>
    <cellStyle name="60% - Énfasis4 5" xfId="345" xr:uid="{00000000-0005-0000-0000-000097010000}"/>
    <cellStyle name="60% - Énfasis4 6" xfId="346" xr:uid="{00000000-0005-0000-0000-000098010000}"/>
    <cellStyle name="60% - Énfasis4 7" xfId="347" xr:uid="{00000000-0005-0000-0000-000099010000}"/>
    <cellStyle name="60% - Énfasis4 8" xfId="348" xr:uid="{00000000-0005-0000-0000-00009A010000}"/>
    <cellStyle name="60% - Énfasis4 9" xfId="349" xr:uid="{00000000-0005-0000-0000-00009B010000}"/>
    <cellStyle name="60% - Énfasis5 10" xfId="350" xr:uid="{00000000-0005-0000-0000-00009C010000}"/>
    <cellStyle name="60% - Énfasis5 11" xfId="351" xr:uid="{00000000-0005-0000-0000-00009D010000}"/>
    <cellStyle name="60% - Énfasis5 12" xfId="352" xr:uid="{00000000-0005-0000-0000-00009E010000}"/>
    <cellStyle name="60% - Énfasis5 13" xfId="353" xr:uid="{00000000-0005-0000-0000-00009F010000}"/>
    <cellStyle name="60% - Énfasis5 13 2" xfId="1090" xr:uid="{00000000-0005-0000-0000-0000A0010000}"/>
    <cellStyle name="60% - Énfasis5 2" xfId="354" xr:uid="{00000000-0005-0000-0000-0000A1010000}"/>
    <cellStyle name="60% - Énfasis5 2 2" xfId="355" xr:uid="{00000000-0005-0000-0000-0000A2010000}"/>
    <cellStyle name="60% - Énfasis5 2 2 2" xfId="1091" xr:uid="{00000000-0005-0000-0000-0000A3010000}"/>
    <cellStyle name="60% - Énfasis5 2 3" xfId="1017" xr:uid="{00000000-0005-0000-0000-0000A4010000}"/>
    <cellStyle name="60% - Énfasis5 2 4" xfId="1092" xr:uid="{00000000-0005-0000-0000-0000A5010000}"/>
    <cellStyle name="60% - Énfasis5 3" xfId="356" xr:uid="{00000000-0005-0000-0000-0000A6010000}"/>
    <cellStyle name="60% - Énfasis5 4" xfId="357" xr:uid="{00000000-0005-0000-0000-0000A7010000}"/>
    <cellStyle name="60% - Énfasis5 5" xfId="358" xr:uid="{00000000-0005-0000-0000-0000A8010000}"/>
    <cellStyle name="60% - Énfasis5 6" xfId="359" xr:uid="{00000000-0005-0000-0000-0000A9010000}"/>
    <cellStyle name="60% - Énfasis5 7" xfId="360" xr:uid="{00000000-0005-0000-0000-0000AA010000}"/>
    <cellStyle name="60% - Énfasis5 8" xfId="361" xr:uid="{00000000-0005-0000-0000-0000AB010000}"/>
    <cellStyle name="60% - Énfasis5 9" xfId="362" xr:uid="{00000000-0005-0000-0000-0000AC010000}"/>
    <cellStyle name="60% - Énfasis6 10" xfId="363" xr:uid="{00000000-0005-0000-0000-0000AD010000}"/>
    <cellStyle name="60% - Énfasis6 11" xfId="364" xr:uid="{00000000-0005-0000-0000-0000AE010000}"/>
    <cellStyle name="60% - Énfasis6 12" xfId="365" xr:uid="{00000000-0005-0000-0000-0000AF010000}"/>
    <cellStyle name="60% - Énfasis6 13" xfId="366" xr:uid="{00000000-0005-0000-0000-0000B0010000}"/>
    <cellStyle name="60% - Énfasis6 13 2" xfId="1093" xr:uid="{00000000-0005-0000-0000-0000B1010000}"/>
    <cellStyle name="60% - Énfasis6 2" xfId="367" xr:uid="{00000000-0005-0000-0000-0000B2010000}"/>
    <cellStyle name="60% - Énfasis6 2 2" xfId="368" xr:uid="{00000000-0005-0000-0000-0000B3010000}"/>
    <cellStyle name="60% - Énfasis6 2 2 2" xfId="1094" xr:uid="{00000000-0005-0000-0000-0000B4010000}"/>
    <cellStyle name="60% - Énfasis6 2 3" xfId="1021" xr:uid="{00000000-0005-0000-0000-0000B5010000}"/>
    <cellStyle name="60% - Énfasis6 2 4" xfId="1095" xr:uid="{00000000-0005-0000-0000-0000B6010000}"/>
    <cellStyle name="60% - Énfasis6 3" xfId="369" xr:uid="{00000000-0005-0000-0000-0000B7010000}"/>
    <cellStyle name="60% - Énfasis6 4" xfId="370" xr:uid="{00000000-0005-0000-0000-0000B8010000}"/>
    <cellStyle name="60% - Énfasis6 5" xfId="371" xr:uid="{00000000-0005-0000-0000-0000B9010000}"/>
    <cellStyle name="60% - Énfasis6 6" xfId="372" xr:uid="{00000000-0005-0000-0000-0000BA010000}"/>
    <cellStyle name="60% - Énfasis6 7" xfId="373" xr:uid="{00000000-0005-0000-0000-0000BB010000}"/>
    <cellStyle name="60% - Énfasis6 8" xfId="374" xr:uid="{00000000-0005-0000-0000-0000BC010000}"/>
    <cellStyle name="60% - Énfasis6 9" xfId="375" xr:uid="{00000000-0005-0000-0000-0000BD010000}"/>
    <cellStyle name="676868" xfId="1096" xr:uid="{00000000-0005-0000-0000-0000BE010000}"/>
    <cellStyle name="676868 2" xfId="1748" xr:uid="{00000000-0005-0000-0000-0000BF010000}"/>
    <cellStyle name="676868 3" xfId="1764" xr:uid="{00000000-0005-0000-0000-0000C0010000}"/>
    <cellStyle name="BodyStyle" xfId="994" xr:uid="{00000000-0005-0000-0000-0000C1010000}"/>
    <cellStyle name="BodyStyle 2" xfId="1672" xr:uid="{00000000-0005-0000-0000-0000C2010000}"/>
    <cellStyle name="Buena 10" xfId="376" xr:uid="{00000000-0005-0000-0000-0000C3010000}"/>
    <cellStyle name="Buena 11" xfId="377" xr:uid="{00000000-0005-0000-0000-0000C4010000}"/>
    <cellStyle name="Buena 12" xfId="378" xr:uid="{00000000-0005-0000-0000-0000C5010000}"/>
    <cellStyle name="Buena 13" xfId="379" xr:uid="{00000000-0005-0000-0000-0000C6010000}"/>
    <cellStyle name="Buena 13 2" xfId="1097" xr:uid="{00000000-0005-0000-0000-0000C7010000}"/>
    <cellStyle name="Buena 2" xfId="380" xr:uid="{00000000-0005-0000-0000-0000C8010000}"/>
    <cellStyle name="Buena 2 2" xfId="381" xr:uid="{00000000-0005-0000-0000-0000C9010000}"/>
    <cellStyle name="Buena 2 2 2" xfId="1098" xr:uid="{00000000-0005-0000-0000-0000CA010000}"/>
    <cellStyle name="Buena 2 3" xfId="1099" xr:uid="{00000000-0005-0000-0000-0000CB010000}"/>
    <cellStyle name="Buena 2 4" xfId="1100" xr:uid="{00000000-0005-0000-0000-0000CC010000}"/>
    <cellStyle name="Buena 3" xfId="382" xr:uid="{00000000-0005-0000-0000-0000CD010000}"/>
    <cellStyle name="Buena 4" xfId="383" xr:uid="{00000000-0005-0000-0000-0000CE010000}"/>
    <cellStyle name="Buena 5" xfId="384" xr:uid="{00000000-0005-0000-0000-0000CF010000}"/>
    <cellStyle name="Buena 6" xfId="385" xr:uid="{00000000-0005-0000-0000-0000D0010000}"/>
    <cellStyle name="Buena 7" xfId="386" xr:uid="{00000000-0005-0000-0000-0000D1010000}"/>
    <cellStyle name="Buena 8" xfId="387" xr:uid="{00000000-0005-0000-0000-0000D2010000}"/>
    <cellStyle name="Buena 9" xfId="388" xr:uid="{00000000-0005-0000-0000-0000D3010000}"/>
    <cellStyle name="Cálculo 10" xfId="389" xr:uid="{00000000-0005-0000-0000-0000D4010000}"/>
    <cellStyle name="Cálculo 10 2" xfId="1742" xr:uid="{00000000-0005-0000-0000-0000D5010000}"/>
    <cellStyle name="Cálculo 10 3" xfId="1138" xr:uid="{00000000-0005-0000-0000-0000D6010000}"/>
    <cellStyle name="Cálculo 10 4" xfId="1747" xr:uid="{00000000-0005-0000-0000-0000D7010000}"/>
    <cellStyle name="Cálculo 10 5" xfId="1763" xr:uid="{00000000-0005-0000-0000-0000D8010000}"/>
    <cellStyle name="Cálculo 11" xfId="390" xr:uid="{00000000-0005-0000-0000-0000D9010000}"/>
    <cellStyle name="Cálculo 11 2" xfId="1741" xr:uid="{00000000-0005-0000-0000-0000DA010000}"/>
    <cellStyle name="Cálculo 11 3" xfId="1137" xr:uid="{00000000-0005-0000-0000-0000DB010000}"/>
    <cellStyle name="Cálculo 11 4" xfId="1746" xr:uid="{00000000-0005-0000-0000-0000DC010000}"/>
    <cellStyle name="Cálculo 11 5" xfId="1762" xr:uid="{00000000-0005-0000-0000-0000DD010000}"/>
    <cellStyle name="Cálculo 12" xfId="391" xr:uid="{00000000-0005-0000-0000-0000DE010000}"/>
    <cellStyle name="Cálculo 12 2" xfId="1740" xr:uid="{00000000-0005-0000-0000-0000DF010000}"/>
    <cellStyle name="Cálculo 12 3" xfId="1136" xr:uid="{00000000-0005-0000-0000-0000E0010000}"/>
    <cellStyle name="Cálculo 12 4" xfId="1745" xr:uid="{00000000-0005-0000-0000-0000E1010000}"/>
    <cellStyle name="Cálculo 12 5" xfId="1761" xr:uid="{00000000-0005-0000-0000-0000E2010000}"/>
    <cellStyle name="Cálculo 13" xfId="392" xr:uid="{00000000-0005-0000-0000-0000E3010000}"/>
    <cellStyle name="Cálculo 13 2" xfId="1101" xr:uid="{00000000-0005-0000-0000-0000E4010000}"/>
    <cellStyle name="Cálculo 13 3" xfId="1739" xr:uid="{00000000-0005-0000-0000-0000E5010000}"/>
    <cellStyle name="Cálculo 13 4" xfId="1135" xr:uid="{00000000-0005-0000-0000-0000E6010000}"/>
    <cellStyle name="Cálculo 13 5" xfId="1744" xr:uid="{00000000-0005-0000-0000-0000E7010000}"/>
    <cellStyle name="Cálculo 13 6" xfId="1760" xr:uid="{00000000-0005-0000-0000-0000E8010000}"/>
    <cellStyle name="Cálculo 2" xfId="393" xr:uid="{00000000-0005-0000-0000-0000E9010000}"/>
    <cellStyle name="Cálculo 2 2" xfId="394" xr:uid="{00000000-0005-0000-0000-0000EA010000}"/>
    <cellStyle name="Cálculo 2 2 2" xfId="1102" xr:uid="{00000000-0005-0000-0000-0000EB010000}"/>
    <cellStyle name="Cálculo 2 2 3" xfId="1737" xr:uid="{00000000-0005-0000-0000-0000EC010000}"/>
    <cellStyle name="Cálculo 2 2 4" xfId="1023" xr:uid="{00000000-0005-0000-0000-0000ED010000}"/>
    <cellStyle name="Cálculo 2 2 5" xfId="1727" xr:uid="{00000000-0005-0000-0000-0000EE010000}"/>
    <cellStyle name="Cálculo 2 2 6" xfId="1758" xr:uid="{00000000-0005-0000-0000-0000EF010000}"/>
    <cellStyle name="Cálculo 2 3" xfId="1103" xr:uid="{00000000-0005-0000-0000-0000F0010000}"/>
    <cellStyle name="Cálculo 2 3 2" xfId="1736" xr:uid="{00000000-0005-0000-0000-0000F1010000}"/>
    <cellStyle name="Cálculo 2 3 3" xfId="1022" xr:uid="{00000000-0005-0000-0000-0000F2010000}"/>
    <cellStyle name="Cálculo 2 3 4" xfId="1726" xr:uid="{00000000-0005-0000-0000-0000F3010000}"/>
    <cellStyle name="Cálculo 2 3 5" xfId="1757" xr:uid="{00000000-0005-0000-0000-0000F4010000}"/>
    <cellStyle name="Cálculo 2 4" xfId="1104" xr:uid="{00000000-0005-0000-0000-0000F5010000}"/>
    <cellStyle name="Cálculo 2 4 2" xfId="1735" xr:uid="{00000000-0005-0000-0000-0000F6010000}"/>
    <cellStyle name="Cálculo 2 4 3" xfId="1186" xr:uid="{00000000-0005-0000-0000-0000F7010000}"/>
    <cellStyle name="Cálculo 2 4 4" xfId="1725" xr:uid="{00000000-0005-0000-0000-0000F8010000}"/>
    <cellStyle name="Cálculo 2 4 5" xfId="1756" xr:uid="{00000000-0005-0000-0000-0000F9010000}"/>
    <cellStyle name="Cálculo 2 5" xfId="1738" xr:uid="{00000000-0005-0000-0000-0000FA010000}"/>
    <cellStyle name="Cálculo 2 6" xfId="1011" xr:uid="{00000000-0005-0000-0000-0000FB010000}"/>
    <cellStyle name="Cálculo 2 7" xfId="1743" xr:uid="{00000000-0005-0000-0000-0000FC010000}"/>
    <cellStyle name="Cálculo 2 8" xfId="1759" xr:uid="{00000000-0005-0000-0000-0000FD010000}"/>
    <cellStyle name="Cálculo 3" xfId="395" xr:uid="{00000000-0005-0000-0000-0000FE010000}"/>
    <cellStyle name="Cálculo 3 2" xfId="1734" xr:uid="{00000000-0005-0000-0000-0000FF010000}"/>
    <cellStyle name="Cálculo 3 3" xfId="1130" xr:uid="{00000000-0005-0000-0000-000000020000}"/>
    <cellStyle name="Cálculo 3 4" xfId="1623" xr:uid="{00000000-0005-0000-0000-000001020000}"/>
    <cellStyle name="Cálculo 3 5" xfId="1755" xr:uid="{00000000-0005-0000-0000-000002020000}"/>
    <cellStyle name="Cálculo 4" xfId="396" xr:uid="{00000000-0005-0000-0000-000003020000}"/>
    <cellStyle name="Cálculo 4 2" xfId="1733" xr:uid="{00000000-0005-0000-0000-000004020000}"/>
    <cellStyle name="Cálculo 4 3" xfId="1129" xr:uid="{00000000-0005-0000-0000-000005020000}"/>
    <cellStyle name="Cálculo 4 4" xfId="1829" xr:uid="{00000000-0005-0000-0000-000006020000}"/>
    <cellStyle name="Cálculo 4 5" xfId="1754" xr:uid="{00000000-0005-0000-0000-000007020000}"/>
    <cellStyle name="Cálculo 5" xfId="397" xr:uid="{00000000-0005-0000-0000-000008020000}"/>
    <cellStyle name="Cálculo 5 2" xfId="1732" xr:uid="{00000000-0005-0000-0000-000009020000}"/>
    <cellStyle name="Cálculo 5 3" xfId="1128" xr:uid="{00000000-0005-0000-0000-00000A020000}"/>
    <cellStyle name="Cálculo 5 4" xfId="1828" xr:uid="{00000000-0005-0000-0000-00000B020000}"/>
    <cellStyle name="Cálculo 5 5" xfId="1753" xr:uid="{00000000-0005-0000-0000-00000C020000}"/>
    <cellStyle name="Cálculo 6" xfId="398" xr:uid="{00000000-0005-0000-0000-00000D020000}"/>
    <cellStyle name="Cálculo 6 2" xfId="1731" xr:uid="{00000000-0005-0000-0000-00000E020000}"/>
    <cellStyle name="Cálculo 6 3" xfId="1127" xr:uid="{00000000-0005-0000-0000-00000F020000}"/>
    <cellStyle name="Cálculo 6 4" xfId="1724" xr:uid="{00000000-0005-0000-0000-000010020000}"/>
    <cellStyle name="Cálculo 6 5" xfId="1752" xr:uid="{00000000-0005-0000-0000-000011020000}"/>
    <cellStyle name="Cálculo 7" xfId="399" xr:uid="{00000000-0005-0000-0000-000012020000}"/>
    <cellStyle name="Cálculo 7 2" xfId="1730" xr:uid="{00000000-0005-0000-0000-000013020000}"/>
    <cellStyle name="Cálculo 7 3" xfId="1126" xr:uid="{00000000-0005-0000-0000-000014020000}"/>
    <cellStyle name="Cálculo 7 4" xfId="1723" xr:uid="{00000000-0005-0000-0000-000015020000}"/>
    <cellStyle name="Cálculo 7 5" xfId="1751" xr:uid="{00000000-0005-0000-0000-000016020000}"/>
    <cellStyle name="Cálculo 8" xfId="400" xr:uid="{00000000-0005-0000-0000-000017020000}"/>
    <cellStyle name="Cálculo 8 2" xfId="1729" xr:uid="{00000000-0005-0000-0000-000018020000}"/>
    <cellStyle name="Cálculo 8 3" xfId="1125" xr:uid="{00000000-0005-0000-0000-000019020000}"/>
    <cellStyle name="Cálculo 8 4" xfId="1722" xr:uid="{00000000-0005-0000-0000-00001A020000}"/>
    <cellStyle name="Cálculo 8 5" xfId="1750" xr:uid="{00000000-0005-0000-0000-00001B020000}"/>
    <cellStyle name="Cálculo 9" xfId="401" xr:uid="{00000000-0005-0000-0000-00001C020000}"/>
    <cellStyle name="Cálculo 9 2" xfId="1728" xr:uid="{00000000-0005-0000-0000-00001D020000}"/>
    <cellStyle name="Cálculo 9 3" xfId="1124" xr:uid="{00000000-0005-0000-0000-00001E020000}"/>
    <cellStyle name="Cálculo 9 4" xfId="1721" xr:uid="{00000000-0005-0000-0000-00001F020000}"/>
    <cellStyle name="Cálculo 9 5" xfId="1749" xr:uid="{00000000-0005-0000-0000-000020020000}"/>
    <cellStyle name="Cancel" xfId="1020" xr:uid="{00000000-0005-0000-0000-000021020000}"/>
    <cellStyle name="Celda de comprobación 10" xfId="402" xr:uid="{00000000-0005-0000-0000-000022020000}"/>
    <cellStyle name="Celda de comprobación 11" xfId="403" xr:uid="{00000000-0005-0000-0000-000023020000}"/>
    <cellStyle name="Celda de comprobación 12" xfId="404" xr:uid="{00000000-0005-0000-0000-000024020000}"/>
    <cellStyle name="Celda de comprobación 13" xfId="405" xr:uid="{00000000-0005-0000-0000-000025020000}"/>
    <cellStyle name="Celda de comprobación 2" xfId="406" xr:uid="{00000000-0005-0000-0000-000026020000}"/>
    <cellStyle name="Celda de comprobación 2 2" xfId="407" xr:uid="{00000000-0005-0000-0000-000027020000}"/>
    <cellStyle name="Celda de comprobación 2 2 2" xfId="1105" xr:uid="{00000000-0005-0000-0000-000028020000}"/>
    <cellStyle name="Celda de comprobación 2 3" xfId="1106" xr:uid="{00000000-0005-0000-0000-000029020000}"/>
    <cellStyle name="Celda de comprobación 3" xfId="408" xr:uid="{00000000-0005-0000-0000-00002A020000}"/>
    <cellStyle name="Celda de comprobación 4" xfId="409" xr:uid="{00000000-0005-0000-0000-00002B020000}"/>
    <cellStyle name="Celda de comprobación 5" xfId="410" xr:uid="{00000000-0005-0000-0000-00002C020000}"/>
    <cellStyle name="Celda de comprobación 6" xfId="411" xr:uid="{00000000-0005-0000-0000-00002D020000}"/>
    <cellStyle name="Celda de comprobación 7" xfId="412" xr:uid="{00000000-0005-0000-0000-00002E020000}"/>
    <cellStyle name="Celda de comprobación 8" xfId="413" xr:uid="{00000000-0005-0000-0000-00002F020000}"/>
    <cellStyle name="Celda de comprobación 9" xfId="414" xr:uid="{00000000-0005-0000-0000-000030020000}"/>
    <cellStyle name="Celda vinculada 10" xfId="415" xr:uid="{00000000-0005-0000-0000-000031020000}"/>
    <cellStyle name="Celda vinculada 11" xfId="416" xr:uid="{00000000-0005-0000-0000-000032020000}"/>
    <cellStyle name="Celda vinculada 12" xfId="417" xr:uid="{00000000-0005-0000-0000-000033020000}"/>
    <cellStyle name="Celda vinculada 13" xfId="418" xr:uid="{00000000-0005-0000-0000-000034020000}"/>
    <cellStyle name="Celda vinculada 13 2" xfId="1107" xr:uid="{00000000-0005-0000-0000-000035020000}"/>
    <cellStyle name="Celda vinculada 2" xfId="419" xr:uid="{00000000-0005-0000-0000-000036020000}"/>
    <cellStyle name="Celda vinculada 2 2" xfId="420" xr:uid="{00000000-0005-0000-0000-000037020000}"/>
    <cellStyle name="Celda vinculada 2 2 2" xfId="1108" xr:uid="{00000000-0005-0000-0000-000038020000}"/>
    <cellStyle name="Celda vinculada 2 3" xfId="1109" xr:uid="{00000000-0005-0000-0000-000039020000}"/>
    <cellStyle name="Celda vinculada 2 4" xfId="1110" xr:uid="{00000000-0005-0000-0000-00003A020000}"/>
    <cellStyle name="Celda vinculada 3" xfId="421" xr:uid="{00000000-0005-0000-0000-00003B020000}"/>
    <cellStyle name="Celda vinculada 4" xfId="422" xr:uid="{00000000-0005-0000-0000-00003C020000}"/>
    <cellStyle name="Celda vinculada 5" xfId="423" xr:uid="{00000000-0005-0000-0000-00003D020000}"/>
    <cellStyle name="Celda vinculada 6" xfId="424" xr:uid="{00000000-0005-0000-0000-00003E020000}"/>
    <cellStyle name="Celda vinculada 7" xfId="425" xr:uid="{00000000-0005-0000-0000-00003F020000}"/>
    <cellStyle name="Celda vinculada 8" xfId="426" xr:uid="{00000000-0005-0000-0000-000040020000}"/>
    <cellStyle name="Celda vinculada 9" xfId="427" xr:uid="{00000000-0005-0000-0000-000041020000}"/>
    <cellStyle name="Currency" xfId="1673" xr:uid="{00000000-0005-0000-0000-000042020000}"/>
    <cellStyle name="Encabezado 4 10" xfId="428" xr:uid="{00000000-0005-0000-0000-000043020000}"/>
    <cellStyle name="Encabezado 4 11" xfId="429" xr:uid="{00000000-0005-0000-0000-000044020000}"/>
    <cellStyle name="Encabezado 4 12" xfId="430" xr:uid="{00000000-0005-0000-0000-000045020000}"/>
    <cellStyle name="Encabezado 4 13" xfId="431" xr:uid="{00000000-0005-0000-0000-000046020000}"/>
    <cellStyle name="Encabezado 4 13 2" xfId="1111" xr:uid="{00000000-0005-0000-0000-000047020000}"/>
    <cellStyle name="Encabezado 4 2" xfId="432" xr:uid="{00000000-0005-0000-0000-000048020000}"/>
    <cellStyle name="Encabezado 4 2 2" xfId="433" xr:uid="{00000000-0005-0000-0000-000049020000}"/>
    <cellStyle name="Encabezado 4 2 2 2" xfId="1112" xr:uid="{00000000-0005-0000-0000-00004A020000}"/>
    <cellStyle name="Encabezado 4 2 3" xfId="1009" xr:uid="{00000000-0005-0000-0000-00004B020000}"/>
    <cellStyle name="Encabezado 4 2 4" xfId="1113" xr:uid="{00000000-0005-0000-0000-00004C020000}"/>
    <cellStyle name="Encabezado 4 3" xfId="434" xr:uid="{00000000-0005-0000-0000-00004D020000}"/>
    <cellStyle name="Encabezado 4 4" xfId="435" xr:uid="{00000000-0005-0000-0000-00004E020000}"/>
    <cellStyle name="Encabezado 4 5" xfId="436" xr:uid="{00000000-0005-0000-0000-00004F020000}"/>
    <cellStyle name="Encabezado 4 6" xfId="437" xr:uid="{00000000-0005-0000-0000-000050020000}"/>
    <cellStyle name="Encabezado 4 7" xfId="438" xr:uid="{00000000-0005-0000-0000-000051020000}"/>
    <cellStyle name="Encabezado 4 8" xfId="439" xr:uid="{00000000-0005-0000-0000-000052020000}"/>
    <cellStyle name="Encabezado 4 9" xfId="440" xr:uid="{00000000-0005-0000-0000-000053020000}"/>
    <cellStyle name="Énfasis 1" xfId="441" xr:uid="{00000000-0005-0000-0000-000054020000}"/>
    <cellStyle name="Énfasis 2" xfId="442" xr:uid="{00000000-0005-0000-0000-000055020000}"/>
    <cellStyle name="Énfasis 3" xfId="443" xr:uid="{00000000-0005-0000-0000-000056020000}"/>
    <cellStyle name="Énfasis1 - 20%" xfId="444" xr:uid="{00000000-0005-0000-0000-000057020000}"/>
    <cellStyle name="Énfasis1 - 20% 2" xfId="445" xr:uid="{00000000-0005-0000-0000-000058020000}"/>
    <cellStyle name="Énfasis1 - 40%" xfId="446" xr:uid="{00000000-0005-0000-0000-000059020000}"/>
    <cellStyle name="Énfasis1 - 40% 2" xfId="447" xr:uid="{00000000-0005-0000-0000-00005A020000}"/>
    <cellStyle name="Énfasis1 - 60%" xfId="448" xr:uid="{00000000-0005-0000-0000-00005B020000}"/>
    <cellStyle name="Énfasis1 10" xfId="449" xr:uid="{00000000-0005-0000-0000-00005C020000}"/>
    <cellStyle name="Énfasis1 11" xfId="450" xr:uid="{00000000-0005-0000-0000-00005D020000}"/>
    <cellStyle name="Énfasis1 12" xfId="451" xr:uid="{00000000-0005-0000-0000-00005E020000}"/>
    <cellStyle name="Énfasis1 13" xfId="452" xr:uid="{00000000-0005-0000-0000-00005F020000}"/>
    <cellStyle name="Énfasis1 13 2" xfId="1114" xr:uid="{00000000-0005-0000-0000-000060020000}"/>
    <cellStyle name="Énfasis1 14" xfId="1115" xr:uid="{00000000-0005-0000-0000-000061020000}"/>
    <cellStyle name="Énfasis1 2" xfId="453" xr:uid="{00000000-0005-0000-0000-000062020000}"/>
    <cellStyle name="Énfasis1 2 2" xfId="454" xr:uid="{00000000-0005-0000-0000-000063020000}"/>
    <cellStyle name="Énfasis1 2 2 2" xfId="1116" xr:uid="{00000000-0005-0000-0000-000064020000}"/>
    <cellStyle name="Énfasis1 2 3" xfId="1117" xr:uid="{00000000-0005-0000-0000-000065020000}"/>
    <cellStyle name="Énfasis1 2 4" xfId="1118" xr:uid="{00000000-0005-0000-0000-000066020000}"/>
    <cellStyle name="Énfasis1 3" xfId="455" xr:uid="{00000000-0005-0000-0000-000067020000}"/>
    <cellStyle name="Énfasis1 4" xfId="456" xr:uid="{00000000-0005-0000-0000-000068020000}"/>
    <cellStyle name="Énfasis1 5" xfId="457" xr:uid="{00000000-0005-0000-0000-000069020000}"/>
    <cellStyle name="Énfasis1 6" xfId="458" xr:uid="{00000000-0005-0000-0000-00006A020000}"/>
    <cellStyle name="Énfasis1 7" xfId="459" xr:uid="{00000000-0005-0000-0000-00006B020000}"/>
    <cellStyle name="Énfasis1 8" xfId="460" xr:uid="{00000000-0005-0000-0000-00006C020000}"/>
    <cellStyle name="Énfasis1 9" xfId="461" xr:uid="{00000000-0005-0000-0000-00006D020000}"/>
    <cellStyle name="Énfasis2 - 20%" xfId="462" xr:uid="{00000000-0005-0000-0000-00006E020000}"/>
    <cellStyle name="Énfasis2 - 20% 2" xfId="463" xr:uid="{00000000-0005-0000-0000-00006F020000}"/>
    <cellStyle name="Énfasis2 - 40%" xfId="464" xr:uid="{00000000-0005-0000-0000-000070020000}"/>
    <cellStyle name="Énfasis2 - 40% 2" xfId="465" xr:uid="{00000000-0005-0000-0000-000071020000}"/>
    <cellStyle name="Énfasis2 - 60%" xfId="466" xr:uid="{00000000-0005-0000-0000-000072020000}"/>
    <cellStyle name="Énfasis2 10" xfId="467" xr:uid="{00000000-0005-0000-0000-000073020000}"/>
    <cellStyle name="Énfasis2 11" xfId="468" xr:uid="{00000000-0005-0000-0000-000074020000}"/>
    <cellStyle name="Énfasis2 12" xfId="469" xr:uid="{00000000-0005-0000-0000-000075020000}"/>
    <cellStyle name="Énfasis2 13" xfId="470" xr:uid="{00000000-0005-0000-0000-000076020000}"/>
    <cellStyle name="Énfasis2 13 2" xfId="1119" xr:uid="{00000000-0005-0000-0000-000077020000}"/>
    <cellStyle name="Énfasis2 14" xfId="1120" xr:uid="{00000000-0005-0000-0000-000078020000}"/>
    <cellStyle name="Énfasis2 2" xfId="471" xr:uid="{00000000-0005-0000-0000-000079020000}"/>
    <cellStyle name="Énfasis2 2 2" xfId="472" xr:uid="{00000000-0005-0000-0000-00007A020000}"/>
    <cellStyle name="Énfasis2 2 2 2" xfId="1121" xr:uid="{00000000-0005-0000-0000-00007B020000}"/>
    <cellStyle name="Énfasis2 2 3" xfId="1122" xr:uid="{00000000-0005-0000-0000-00007C020000}"/>
    <cellStyle name="Énfasis2 2 4" xfId="1123" xr:uid="{00000000-0005-0000-0000-00007D020000}"/>
    <cellStyle name="Énfasis2 3" xfId="473" xr:uid="{00000000-0005-0000-0000-00007E020000}"/>
    <cellStyle name="Énfasis2 4" xfId="474" xr:uid="{00000000-0005-0000-0000-00007F020000}"/>
    <cellStyle name="Énfasis2 5" xfId="475" xr:uid="{00000000-0005-0000-0000-000080020000}"/>
    <cellStyle name="Énfasis2 6" xfId="476" xr:uid="{00000000-0005-0000-0000-000081020000}"/>
    <cellStyle name="Énfasis2 7" xfId="477" xr:uid="{00000000-0005-0000-0000-000082020000}"/>
    <cellStyle name="Énfasis2 8" xfId="478" xr:uid="{00000000-0005-0000-0000-000083020000}"/>
    <cellStyle name="Énfasis2 9" xfId="479" xr:uid="{00000000-0005-0000-0000-000084020000}"/>
    <cellStyle name="Énfasis3 - 20%" xfId="480" xr:uid="{00000000-0005-0000-0000-000085020000}"/>
    <cellStyle name="Énfasis3 - 20% 2" xfId="481" xr:uid="{00000000-0005-0000-0000-000086020000}"/>
    <cellStyle name="Énfasis3 - 40%" xfId="482" xr:uid="{00000000-0005-0000-0000-000087020000}"/>
    <cellStyle name="Énfasis3 - 40% 2" xfId="483" xr:uid="{00000000-0005-0000-0000-000088020000}"/>
    <cellStyle name="Énfasis3 - 60%" xfId="484" xr:uid="{00000000-0005-0000-0000-000089020000}"/>
    <cellStyle name="Énfasis3 10" xfId="485" xr:uid="{00000000-0005-0000-0000-00008A020000}"/>
    <cellStyle name="Énfasis3 11" xfId="486" xr:uid="{00000000-0005-0000-0000-00008B020000}"/>
    <cellStyle name="Énfasis3 12" xfId="487" xr:uid="{00000000-0005-0000-0000-00008C020000}"/>
    <cellStyle name="Énfasis3 13" xfId="488" xr:uid="{00000000-0005-0000-0000-00008D020000}"/>
    <cellStyle name="Énfasis3 13 2" xfId="1131" xr:uid="{00000000-0005-0000-0000-00008E020000}"/>
    <cellStyle name="Énfasis3 14" xfId="1132" xr:uid="{00000000-0005-0000-0000-00008F020000}"/>
    <cellStyle name="Énfasis3 2" xfId="489" xr:uid="{00000000-0005-0000-0000-000090020000}"/>
    <cellStyle name="Énfasis3 2 2" xfId="490" xr:uid="{00000000-0005-0000-0000-000091020000}"/>
    <cellStyle name="Énfasis3 2 2 2" xfId="1010" xr:uid="{00000000-0005-0000-0000-000092020000}"/>
    <cellStyle name="Énfasis3 2 3" xfId="1133" xr:uid="{00000000-0005-0000-0000-000093020000}"/>
    <cellStyle name="Énfasis3 2 4" xfId="1134" xr:uid="{00000000-0005-0000-0000-000094020000}"/>
    <cellStyle name="Énfasis3 3" xfId="491" xr:uid="{00000000-0005-0000-0000-000095020000}"/>
    <cellStyle name="Énfasis3 4" xfId="492" xr:uid="{00000000-0005-0000-0000-000096020000}"/>
    <cellStyle name="Énfasis3 5" xfId="493" xr:uid="{00000000-0005-0000-0000-000097020000}"/>
    <cellStyle name="Énfasis3 6" xfId="494" xr:uid="{00000000-0005-0000-0000-000098020000}"/>
    <cellStyle name="Énfasis3 7" xfId="495" xr:uid="{00000000-0005-0000-0000-000099020000}"/>
    <cellStyle name="Énfasis3 8" xfId="496" xr:uid="{00000000-0005-0000-0000-00009A020000}"/>
    <cellStyle name="Énfasis3 9" xfId="497" xr:uid="{00000000-0005-0000-0000-00009B020000}"/>
    <cellStyle name="Énfasis4 - 20%" xfId="498" xr:uid="{00000000-0005-0000-0000-00009C020000}"/>
    <cellStyle name="Énfasis4 - 20% 2" xfId="499" xr:uid="{00000000-0005-0000-0000-00009D020000}"/>
    <cellStyle name="Énfasis4 - 40%" xfId="500" xr:uid="{00000000-0005-0000-0000-00009E020000}"/>
    <cellStyle name="Énfasis4 - 40% 2" xfId="501" xr:uid="{00000000-0005-0000-0000-00009F020000}"/>
    <cellStyle name="Énfasis4 - 60%" xfId="502" xr:uid="{00000000-0005-0000-0000-0000A0020000}"/>
    <cellStyle name="Énfasis4 10" xfId="503" xr:uid="{00000000-0005-0000-0000-0000A1020000}"/>
    <cellStyle name="Énfasis4 11" xfId="504" xr:uid="{00000000-0005-0000-0000-0000A2020000}"/>
    <cellStyle name="Énfasis4 12" xfId="505" xr:uid="{00000000-0005-0000-0000-0000A3020000}"/>
    <cellStyle name="Énfasis4 13" xfId="506" xr:uid="{00000000-0005-0000-0000-0000A4020000}"/>
    <cellStyle name="Énfasis4 13 2" xfId="1139" xr:uid="{00000000-0005-0000-0000-0000A5020000}"/>
    <cellStyle name="Énfasis4 14" xfId="1140" xr:uid="{00000000-0005-0000-0000-0000A6020000}"/>
    <cellStyle name="Énfasis4 2" xfId="507" xr:uid="{00000000-0005-0000-0000-0000A7020000}"/>
    <cellStyle name="Énfasis4 2 2" xfId="508" xr:uid="{00000000-0005-0000-0000-0000A8020000}"/>
    <cellStyle name="Énfasis4 2 2 2" xfId="1141" xr:uid="{00000000-0005-0000-0000-0000A9020000}"/>
    <cellStyle name="Énfasis4 2 3" xfId="1142" xr:uid="{00000000-0005-0000-0000-0000AA020000}"/>
    <cellStyle name="Énfasis4 2 4" xfId="1143" xr:uid="{00000000-0005-0000-0000-0000AB020000}"/>
    <cellStyle name="Énfasis4 3" xfId="509" xr:uid="{00000000-0005-0000-0000-0000AC020000}"/>
    <cellStyle name="Énfasis4 4" xfId="510" xr:uid="{00000000-0005-0000-0000-0000AD020000}"/>
    <cellStyle name="Énfasis4 5" xfId="511" xr:uid="{00000000-0005-0000-0000-0000AE020000}"/>
    <cellStyle name="Énfasis4 6" xfId="512" xr:uid="{00000000-0005-0000-0000-0000AF020000}"/>
    <cellStyle name="Énfasis4 7" xfId="513" xr:uid="{00000000-0005-0000-0000-0000B0020000}"/>
    <cellStyle name="Énfasis4 8" xfId="514" xr:uid="{00000000-0005-0000-0000-0000B1020000}"/>
    <cellStyle name="Énfasis4 9" xfId="515" xr:uid="{00000000-0005-0000-0000-0000B2020000}"/>
    <cellStyle name="Énfasis5 - 20%" xfId="516" xr:uid="{00000000-0005-0000-0000-0000B3020000}"/>
    <cellStyle name="Énfasis5 - 20% 2" xfId="517" xr:uid="{00000000-0005-0000-0000-0000B4020000}"/>
    <cellStyle name="Énfasis5 - 40%" xfId="518" xr:uid="{00000000-0005-0000-0000-0000B5020000}"/>
    <cellStyle name="Énfasis5 - 40% 2" xfId="519" xr:uid="{00000000-0005-0000-0000-0000B6020000}"/>
    <cellStyle name="Énfasis5 - 60%" xfId="520" xr:uid="{00000000-0005-0000-0000-0000B7020000}"/>
    <cellStyle name="Énfasis5 10" xfId="521" xr:uid="{00000000-0005-0000-0000-0000B8020000}"/>
    <cellStyle name="Énfasis5 11" xfId="522" xr:uid="{00000000-0005-0000-0000-0000B9020000}"/>
    <cellStyle name="Énfasis5 12" xfId="523" xr:uid="{00000000-0005-0000-0000-0000BA020000}"/>
    <cellStyle name="Énfasis5 13" xfId="524" xr:uid="{00000000-0005-0000-0000-0000BB020000}"/>
    <cellStyle name="Énfasis5 13 2" xfId="1144" xr:uid="{00000000-0005-0000-0000-0000BC020000}"/>
    <cellStyle name="Énfasis5 14" xfId="1145" xr:uid="{00000000-0005-0000-0000-0000BD020000}"/>
    <cellStyle name="Énfasis5 2" xfId="525" xr:uid="{00000000-0005-0000-0000-0000BE020000}"/>
    <cellStyle name="Énfasis5 2 2" xfId="526" xr:uid="{00000000-0005-0000-0000-0000BF020000}"/>
    <cellStyle name="Énfasis5 2 2 2" xfId="1146" xr:uid="{00000000-0005-0000-0000-0000C0020000}"/>
    <cellStyle name="Énfasis5 2 3" xfId="1147" xr:uid="{00000000-0005-0000-0000-0000C1020000}"/>
    <cellStyle name="Énfasis5 3" xfId="527" xr:uid="{00000000-0005-0000-0000-0000C2020000}"/>
    <cellStyle name="Énfasis5 4" xfId="528" xr:uid="{00000000-0005-0000-0000-0000C3020000}"/>
    <cellStyle name="Énfasis5 5" xfId="529" xr:uid="{00000000-0005-0000-0000-0000C4020000}"/>
    <cellStyle name="Énfasis5 6" xfId="530" xr:uid="{00000000-0005-0000-0000-0000C5020000}"/>
    <cellStyle name="Énfasis5 7" xfId="531" xr:uid="{00000000-0005-0000-0000-0000C6020000}"/>
    <cellStyle name="Énfasis5 8" xfId="532" xr:uid="{00000000-0005-0000-0000-0000C7020000}"/>
    <cellStyle name="Énfasis5 9" xfId="533" xr:uid="{00000000-0005-0000-0000-0000C8020000}"/>
    <cellStyle name="Énfasis6 - 20%" xfId="534" xr:uid="{00000000-0005-0000-0000-0000C9020000}"/>
    <cellStyle name="Énfasis6 - 20% 2" xfId="535" xr:uid="{00000000-0005-0000-0000-0000CA020000}"/>
    <cellStyle name="Énfasis6 - 40%" xfId="536" xr:uid="{00000000-0005-0000-0000-0000CB020000}"/>
    <cellStyle name="Énfasis6 - 40% 2" xfId="537" xr:uid="{00000000-0005-0000-0000-0000CC020000}"/>
    <cellStyle name="Énfasis6 - 60%" xfId="538" xr:uid="{00000000-0005-0000-0000-0000CD020000}"/>
    <cellStyle name="Énfasis6 10" xfId="539" xr:uid="{00000000-0005-0000-0000-0000CE020000}"/>
    <cellStyle name="Énfasis6 11" xfId="540" xr:uid="{00000000-0005-0000-0000-0000CF020000}"/>
    <cellStyle name="Énfasis6 12" xfId="541" xr:uid="{00000000-0005-0000-0000-0000D0020000}"/>
    <cellStyle name="Énfasis6 13" xfId="542" xr:uid="{00000000-0005-0000-0000-0000D1020000}"/>
    <cellStyle name="Énfasis6 13 2" xfId="1148" xr:uid="{00000000-0005-0000-0000-0000D2020000}"/>
    <cellStyle name="Énfasis6 14" xfId="1149" xr:uid="{00000000-0005-0000-0000-0000D3020000}"/>
    <cellStyle name="Énfasis6 2" xfId="543" xr:uid="{00000000-0005-0000-0000-0000D4020000}"/>
    <cellStyle name="Énfasis6 2 2" xfId="544" xr:uid="{00000000-0005-0000-0000-0000D5020000}"/>
    <cellStyle name="Énfasis6 2 2 2" xfId="1150" xr:uid="{00000000-0005-0000-0000-0000D6020000}"/>
    <cellStyle name="Énfasis6 2 3" xfId="1151" xr:uid="{00000000-0005-0000-0000-0000D7020000}"/>
    <cellStyle name="Énfasis6 2 4" xfId="1012" xr:uid="{00000000-0005-0000-0000-0000D8020000}"/>
    <cellStyle name="Énfasis6 3" xfId="545" xr:uid="{00000000-0005-0000-0000-0000D9020000}"/>
    <cellStyle name="Énfasis6 4" xfId="546" xr:uid="{00000000-0005-0000-0000-0000DA020000}"/>
    <cellStyle name="Énfasis6 5" xfId="547" xr:uid="{00000000-0005-0000-0000-0000DB020000}"/>
    <cellStyle name="Énfasis6 6" xfId="548" xr:uid="{00000000-0005-0000-0000-0000DC020000}"/>
    <cellStyle name="Énfasis6 7" xfId="549" xr:uid="{00000000-0005-0000-0000-0000DD020000}"/>
    <cellStyle name="Énfasis6 8" xfId="550" xr:uid="{00000000-0005-0000-0000-0000DE020000}"/>
    <cellStyle name="Énfasis6 9" xfId="551" xr:uid="{00000000-0005-0000-0000-0000DF020000}"/>
    <cellStyle name="Entrada 10" xfId="552" xr:uid="{00000000-0005-0000-0000-0000E0020000}"/>
    <cellStyle name="Entrada 10 2" xfId="1706" xr:uid="{00000000-0005-0000-0000-0000E1020000}"/>
    <cellStyle name="Entrada 10 3" xfId="1179" xr:uid="{00000000-0005-0000-0000-0000E2020000}"/>
    <cellStyle name="Entrada 10 4" xfId="1691" xr:uid="{00000000-0005-0000-0000-0000E3020000}"/>
    <cellStyle name="Entrada 10 5" xfId="1720" xr:uid="{00000000-0005-0000-0000-0000E4020000}"/>
    <cellStyle name="Entrada 11" xfId="553" xr:uid="{00000000-0005-0000-0000-0000E5020000}"/>
    <cellStyle name="Entrada 11 2" xfId="1705" xr:uid="{00000000-0005-0000-0000-0000E6020000}"/>
    <cellStyle name="Entrada 11 3" xfId="1076" xr:uid="{00000000-0005-0000-0000-0000E7020000}"/>
    <cellStyle name="Entrada 11 4" xfId="1690" xr:uid="{00000000-0005-0000-0000-0000E8020000}"/>
    <cellStyle name="Entrada 11 5" xfId="1719" xr:uid="{00000000-0005-0000-0000-0000E9020000}"/>
    <cellStyle name="Entrada 12" xfId="554" xr:uid="{00000000-0005-0000-0000-0000EA020000}"/>
    <cellStyle name="Entrada 12 2" xfId="1704" xr:uid="{00000000-0005-0000-0000-0000EB020000}"/>
    <cellStyle name="Entrada 12 3" xfId="1075" xr:uid="{00000000-0005-0000-0000-0000EC020000}"/>
    <cellStyle name="Entrada 12 4" xfId="1689" xr:uid="{00000000-0005-0000-0000-0000ED020000}"/>
    <cellStyle name="Entrada 12 5" xfId="1718" xr:uid="{00000000-0005-0000-0000-0000EE020000}"/>
    <cellStyle name="Entrada 13" xfId="555" xr:uid="{00000000-0005-0000-0000-0000EF020000}"/>
    <cellStyle name="Entrada 13 2" xfId="1152" xr:uid="{00000000-0005-0000-0000-0000F0020000}"/>
    <cellStyle name="Entrada 13 3" xfId="1703" xr:uid="{00000000-0005-0000-0000-0000F1020000}"/>
    <cellStyle name="Entrada 13 4" xfId="1074" xr:uid="{00000000-0005-0000-0000-0000F2020000}"/>
    <cellStyle name="Entrada 13 5" xfId="1688" xr:uid="{00000000-0005-0000-0000-0000F3020000}"/>
    <cellStyle name="Entrada 13 6" xfId="1717" xr:uid="{00000000-0005-0000-0000-0000F4020000}"/>
    <cellStyle name="Entrada 2" xfId="556" xr:uid="{00000000-0005-0000-0000-0000F5020000}"/>
    <cellStyle name="Entrada 2 2" xfId="557" xr:uid="{00000000-0005-0000-0000-0000F6020000}"/>
    <cellStyle name="Entrada 2 2 2" xfId="1153" xr:uid="{00000000-0005-0000-0000-0000F7020000}"/>
    <cellStyle name="Entrada 2 2 3" xfId="1701" xr:uid="{00000000-0005-0000-0000-0000F8020000}"/>
    <cellStyle name="Entrada 2 2 4" xfId="1072" xr:uid="{00000000-0005-0000-0000-0000F9020000}"/>
    <cellStyle name="Entrada 2 2 5" xfId="1686" xr:uid="{00000000-0005-0000-0000-0000FA020000}"/>
    <cellStyle name="Entrada 2 2 6" xfId="1715" xr:uid="{00000000-0005-0000-0000-0000FB020000}"/>
    <cellStyle name="Entrada 2 3" xfId="1154" xr:uid="{00000000-0005-0000-0000-0000FC020000}"/>
    <cellStyle name="Entrada 2 3 2" xfId="1700" xr:uid="{00000000-0005-0000-0000-0000FD020000}"/>
    <cellStyle name="Entrada 2 3 3" xfId="1070" xr:uid="{00000000-0005-0000-0000-0000FE020000}"/>
    <cellStyle name="Entrada 2 3 4" xfId="1685" xr:uid="{00000000-0005-0000-0000-0000FF020000}"/>
    <cellStyle name="Entrada 2 3 5" xfId="1714" xr:uid="{00000000-0005-0000-0000-000000030000}"/>
    <cellStyle name="Entrada 2 4" xfId="1155" xr:uid="{00000000-0005-0000-0000-000001030000}"/>
    <cellStyle name="Entrada 2 4 2" xfId="1699" xr:uid="{00000000-0005-0000-0000-000002030000}"/>
    <cellStyle name="Entrada 2 4 3" xfId="1651" xr:uid="{00000000-0005-0000-0000-000003030000}"/>
    <cellStyle name="Entrada 2 4 4" xfId="1647" xr:uid="{00000000-0005-0000-0000-000004030000}"/>
    <cellStyle name="Entrada 2 4 5" xfId="1713" xr:uid="{00000000-0005-0000-0000-000005030000}"/>
    <cellStyle name="Entrada 2 5" xfId="1702" xr:uid="{00000000-0005-0000-0000-000006030000}"/>
    <cellStyle name="Entrada 2 6" xfId="1073" xr:uid="{00000000-0005-0000-0000-000007030000}"/>
    <cellStyle name="Entrada 2 7" xfId="1687" xr:uid="{00000000-0005-0000-0000-000008030000}"/>
    <cellStyle name="Entrada 2 8" xfId="1716" xr:uid="{00000000-0005-0000-0000-000009030000}"/>
    <cellStyle name="Entrada 3" xfId="558" xr:uid="{00000000-0005-0000-0000-00000A030000}"/>
    <cellStyle name="Entrada 3 2" xfId="1698" xr:uid="{00000000-0005-0000-0000-00000B030000}"/>
    <cellStyle name="Entrada 3 3" xfId="1068" xr:uid="{00000000-0005-0000-0000-00000C030000}"/>
    <cellStyle name="Entrada 3 4" xfId="1810" xr:uid="{00000000-0005-0000-0000-00000D030000}"/>
    <cellStyle name="Entrada 3 5" xfId="1812" xr:uid="{00000000-0005-0000-0000-00000E030000}"/>
    <cellStyle name="Entrada 4" xfId="559" xr:uid="{00000000-0005-0000-0000-00000F030000}"/>
    <cellStyle name="Entrada 4 2" xfId="1697" xr:uid="{00000000-0005-0000-0000-000010030000}"/>
    <cellStyle name="Entrada 4 3" xfId="1067" xr:uid="{00000000-0005-0000-0000-000011030000}"/>
    <cellStyle name="Entrada 4 4" xfId="1684" xr:uid="{00000000-0005-0000-0000-000012030000}"/>
    <cellStyle name="Entrada 4 5" xfId="1712" xr:uid="{00000000-0005-0000-0000-000013030000}"/>
    <cellStyle name="Entrada 5" xfId="560" xr:uid="{00000000-0005-0000-0000-000014030000}"/>
    <cellStyle name="Entrada 5 2" xfId="1696" xr:uid="{00000000-0005-0000-0000-000015030000}"/>
    <cellStyle name="Entrada 5 3" xfId="1066" xr:uid="{00000000-0005-0000-0000-000016030000}"/>
    <cellStyle name="Entrada 5 4" xfId="1683" xr:uid="{00000000-0005-0000-0000-000017030000}"/>
    <cellStyle name="Entrada 5 5" xfId="1711" xr:uid="{00000000-0005-0000-0000-000018030000}"/>
    <cellStyle name="Entrada 6" xfId="561" xr:uid="{00000000-0005-0000-0000-000019030000}"/>
    <cellStyle name="Entrada 6 2" xfId="1695" xr:uid="{00000000-0005-0000-0000-00001A030000}"/>
    <cellStyle name="Entrada 6 3" xfId="1065" xr:uid="{00000000-0005-0000-0000-00001B030000}"/>
    <cellStyle name="Entrada 6 4" xfId="1682" xr:uid="{00000000-0005-0000-0000-00001C030000}"/>
    <cellStyle name="Entrada 6 5" xfId="1710" xr:uid="{00000000-0005-0000-0000-00001D030000}"/>
    <cellStyle name="Entrada 7" xfId="562" xr:uid="{00000000-0005-0000-0000-00001E030000}"/>
    <cellStyle name="Entrada 7 2" xfId="1694" xr:uid="{00000000-0005-0000-0000-00001F030000}"/>
    <cellStyle name="Entrada 7 3" xfId="1064" xr:uid="{00000000-0005-0000-0000-000020030000}"/>
    <cellStyle name="Entrada 7 4" xfId="1681" xr:uid="{00000000-0005-0000-0000-000021030000}"/>
    <cellStyle name="Entrada 7 5" xfId="1709" xr:uid="{00000000-0005-0000-0000-000022030000}"/>
    <cellStyle name="Entrada 8" xfId="563" xr:uid="{00000000-0005-0000-0000-000023030000}"/>
    <cellStyle name="Entrada 8 2" xfId="1693" xr:uid="{00000000-0005-0000-0000-000024030000}"/>
    <cellStyle name="Entrada 8 3" xfId="1063" xr:uid="{00000000-0005-0000-0000-000025030000}"/>
    <cellStyle name="Entrada 8 4" xfId="1680" xr:uid="{00000000-0005-0000-0000-000026030000}"/>
    <cellStyle name="Entrada 8 5" xfId="1708" xr:uid="{00000000-0005-0000-0000-000027030000}"/>
    <cellStyle name="Entrada 9" xfId="564" xr:uid="{00000000-0005-0000-0000-000028030000}"/>
    <cellStyle name="Entrada 9 2" xfId="1692" xr:uid="{00000000-0005-0000-0000-000029030000}"/>
    <cellStyle name="Entrada 9 3" xfId="1062" xr:uid="{00000000-0005-0000-0000-00002A030000}"/>
    <cellStyle name="Entrada 9 4" xfId="1679" xr:uid="{00000000-0005-0000-0000-00002B030000}"/>
    <cellStyle name="Entrada 9 5" xfId="1707" xr:uid="{00000000-0005-0000-0000-00002C030000}"/>
    <cellStyle name="Estilo 1" xfId="565" xr:uid="{00000000-0005-0000-0000-00002D030000}"/>
    <cellStyle name="Estilo 1 2" xfId="1156" xr:uid="{00000000-0005-0000-0000-00002E030000}"/>
    <cellStyle name="Estilo 1 2 2" xfId="1157" xr:uid="{00000000-0005-0000-0000-00002F030000}"/>
    <cellStyle name="Estilo 1 2 3" xfId="1158" xr:uid="{00000000-0005-0000-0000-000030030000}"/>
    <cellStyle name="Estilo 1 2 4" xfId="1159" xr:uid="{00000000-0005-0000-0000-000031030000}"/>
    <cellStyle name="Estilo 1 3" xfId="1013" xr:uid="{00000000-0005-0000-0000-000032030000}"/>
    <cellStyle name="Estilo 1 4" xfId="1160" xr:uid="{00000000-0005-0000-0000-000033030000}"/>
    <cellStyle name="Estilo 1 5" xfId="1161" xr:uid="{00000000-0005-0000-0000-000034030000}"/>
    <cellStyle name="Euro" xfId="566" xr:uid="{00000000-0005-0000-0000-000035030000}"/>
    <cellStyle name="Euro 2" xfId="567" xr:uid="{00000000-0005-0000-0000-000036030000}"/>
    <cellStyle name="Euro 2 2" xfId="568" xr:uid="{00000000-0005-0000-0000-000037030000}"/>
    <cellStyle name="Euro 3" xfId="569" xr:uid="{00000000-0005-0000-0000-000038030000}"/>
    <cellStyle name="Euro 4" xfId="570" xr:uid="{00000000-0005-0000-0000-000039030000}"/>
    <cellStyle name="HeaderStyle" xfId="995" xr:uid="{00000000-0005-0000-0000-00003A030000}"/>
    <cellStyle name="HeaderStyle 2" xfId="1670" xr:uid="{00000000-0005-0000-0000-00003B030000}"/>
    <cellStyle name="Hipervínculo" xfId="1030" xr:uid="{00000000-0005-0000-0000-00003C030000}"/>
    <cellStyle name="Hipervínculo 2" xfId="571" xr:uid="{00000000-0005-0000-0000-00003D030000}"/>
    <cellStyle name="Incorrecto 10" xfId="572" xr:uid="{00000000-0005-0000-0000-00003E030000}"/>
    <cellStyle name="Incorrecto 11" xfId="573" xr:uid="{00000000-0005-0000-0000-00003F030000}"/>
    <cellStyle name="Incorrecto 12" xfId="574" xr:uid="{00000000-0005-0000-0000-000040030000}"/>
    <cellStyle name="Incorrecto 13" xfId="575" xr:uid="{00000000-0005-0000-0000-000041030000}"/>
    <cellStyle name="Incorrecto 13 2" xfId="1162" xr:uid="{00000000-0005-0000-0000-000042030000}"/>
    <cellStyle name="Incorrecto 2" xfId="576" xr:uid="{00000000-0005-0000-0000-000043030000}"/>
    <cellStyle name="Incorrecto 2 2" xfId="577" xr:uid="{00000000-0005-0000-0000-000044030000}"/>
    <cellStyle name="Incorrecto 2 2 2" xfId="1163" xr:uid="{00000000-0005-0000-0000-000045030000}"/>
    <cellStyle name="Incorrecto 2 3" xfId="1164" xr:uid="{00000000-0005-0000-0000-000046030000}"/>
    <cellStyle name="Incorrecto 2 4" xfId="1177" xr:uid="{00000000-0005-0000-0000-000047030000}"/>
    <cellStyle name="Incorrecto 3" xfId="578" xr:uid="{00000000-0005-0000-0000-000048030000}"/>
    <cellStyle name="Incorrecto 4" xfId="579" xr:uid="{00000000-0005-0000-0000-000049030000}"/>
    <cellStyle name="Incorrecto 5" xfId="580" xr:uid="{00000000-0005-0000-0000-00004A030000}"/>
    <cellStyle name="Incorrecto 6" xfId="581" xr:uid="{00000000-0005-0000-0000-00004B030000}"/>
    <cellStyle name="Incorrecto 7" xfId="582" xr:uid="{00000000-0005-0000-0000-00004C030000}"/>
    <cellStyle name="Incorrecto 8" xfId="583" xr:uid="{00000000-0005-0000-0000-00004D030000}"/>
    <cellStyle name="Incorrecto 9" xfId="584" xr:uid="{00000000-0005-0000-0000-00004E030000}"/>
    <cellStyle name="MainTitle" xfId="1669" xr:uid="{00000000-0005-0000-0000-00004F030000}"/>
    <cellStyle name="Millares" xfId="1859" builtinId="3"/>
    <cellStyle name="Millares [0] 2" xfId="585" xr:uid="{00000000-0005-0000-0000-000051030000}"/>
    <cellStyle name="Millares [0] 2 2" xfId="1165" xr:uid="{00000000-0005-0000-0000-000052030000}"/>
    <cellStyle name="Millares [0] 3" xfId="1033" xr:uid="{00000000-0005-0000-0000-000053030000}"/>
    <cellStyle name="Millares 10" xfId="586" xr:uid="{00000000-0005-0000-0000-000054030000}"/>
    <cellStyle name="Millares 10 2" xfId="1166" xr:uid="{00000000-0005-0000-0000-000055030000}"/>
    <cellStyle name="Millares 10 2 2" xfId="1167" xr:uid="{00000000-0005-0000-0000-000056030000}"/>
    <cellStyle name="Millares 10 2 3" xfId="1168" xr:uid="{00000000-0005-0000-0000-000057030000}"/>
    <cellStyle name="Millares 10 3" xfId="1014" xr:uid="{00000000-0005-0000-0000-000058030000}"/>
    <cellStyle name="Millares 10 3 2" xfId="1169" xr:uid="{00000000-0005-0000-0000-000059030000}"/>
    <cellStyle name="Millares 10 3 3" xfId="1170" xr:uid="{00000000-0005-0000-0000-00005A030000}"/>
    <cellStyle name="Millares 10 4" xfId="1015" xr:uid="{00000000-0005-0000-0000-00005B030000}"/>
    <cellStyle name="Millares 10 5" xfId="1171" xr:uid="{00000000-0005-0000-0000-00005C030000}"/>
    <cellStyle name="Millares 11" xfId="587" xr:uid="{00000000-0005-0000-0000-00005D030000}"/>
    <cellStyle name="Millares 11 2" xfId="588" xr:uid="{00000000-0005-0000-0000-00005E030000}"/>
    <cellStyle name="Millares 12" xfId="589" xr:uid="{00000000-0005-0000-0000-00005F030000}"/>
    <cellStyle name="Millares 12 2" xfId="1172" xr:uid="{00000000-0005-0000-0000-000060030000}"/>
    <cellStyle name="Millares 13" xfId="590" xr:uid="{00000000-0005-0000-0000-000061030000}"/>
    <cellStyle name="Millares 13 2" xfId="1173" xr:uid="{00000000-0005-0000-0000-000062030000}"/>
    <cellStyle name="Millares 14" xfId="591" xr:uid="{00000000-0005-0000-0000-000063030000}"/>
    <cellStyle name="Millares 14 2" xfId="1024" xr:uid="{00000000-0005-0000-0000-000064030000}"/>
    <cellStyle name="Millares 15" xfId="592" xr:uid="{00000000-0005-0000-0000-000065030000}"/>
    <cellStyle name="Millares 15 2" xfId="593" xr:uid="{00000000-0005-0000-0000-000066030000}"/>
    <cellStyle name="Millares 15 2 2" xfId="594" xr:uid="{00000000-0005-0000-0000-000067030000}"/>
    <cellStyle name="Millares 15 3" xfId="1174" xr:uid="{00000000-0005-0000-0000-000068030000}"/>
    <cellStyle name="Millares 16" xfId="595" xr:uid="{00000000-0005-0000-0000-000069030000}"/>
    <cellStyle name="Millares 16 2" xfId="596" xr:uid="{00000000-0005-0000-0000-00006A030000}"/>
    <cellStyle name="Millares 16 3" xfId="597" xr:uid="{00000000-0005-0000-0000-00006B030000}"/>
    <cellStyle name="Millares 17" xfId="598" xr:uid="{00000000-0005-0000-0000-00006C030000}"/>
    <cellStyle name="Millares 17 2" xfId="599" xr:uid="{00000000-0005-0000-0000-00006D030000}"/>
    <cellStyle name="Millares 18" xfId="600" xr:uid="{00000000-0005-0000-0000-00006E030000}"/>
    <cellStyle name="Millares 18 2" xfId="601" xr:uid="{00000000-0005-0000-0000-00006F030000}"/>
    <cellStyle name="Millares 19" xfId="602" xr:uid="{00000000-0005-0000-0000-000070030000}"/>
    <cellStyle name="Millares 19 2" xfId="603" xr:uid="{00000000-0005-0000-0000-000071030000}"/>
    <cellStyle name="Millares 2" xfId="4" xr:uid="{00000000-0005-0000-0000-000072030000}"/>
    <cellStyle name="Millares 2 10" xfId="605" xr:uid="{00000000-0005-0000-0000-000073030000}"/>
    <cellStyle name="Millares 2 10 2" xfId="606" xr:uid="{00000000-0005-0000-0000-000074030000}"/>
    <cellStyle name="Millares 2 10 2 2" xfId="1187" xr:uid="{00000000-0005-0000-0000-000075030000}"/>
    <cellStyle name="Millares 2 10 3" xfId="1188" xr:uid="{00000000-0005-0000-0000-000076030000}"/>
    <cellStyle name="Millares 2 10 4" xfId="1189" xr:uid="{00000000-0005-0000-0000-000077030000}"/>
    <cellStyle name="Millares 2 10 4 2" xfId="1190" xr:uid="{00000000-0005-0000-0000-000078030000}"/>
    <cellStyle name="Millares 2 11" xfId="607" xr:uid="{00000000-0005-0000-0000-000079030000}"/>
    <cellStyle name="Millares 2 11 2" xfId="1191" xr:uid="{00000000-0005-0000-0000-00007A030000}"/>
    <cellStyle name="Millares 2 11 3" xfId="1192" xr:uid="{00000000-0005-0000-0000-00007B030000}"/>
    <cellStyle name="Millares 2 11 4" xfId="1193" xr:uid="{00000000-0005-0000-0000-00007C030000}"/>
    <cellStyle name="Millares 2 11 4 2" xfId="1194" xr:uid="{00000000-0005-0000-0000-00007D030000}"/>
    <cellStyle name="Millares 2 12" xfId="608" xr:uid="{00000000-0005-0000-0000-00007E030000}"/>
    <cellStyle name="Millares 2 12 2" xfId="1195" xr:uid="{00000000-0005-0000-0000-00007F030000}"/>
    <cellStyle name="Millares 2 12 3" xfId="1196" xr:uid="{00000000-0005-0000-0000-000080030000}"/>
    <cellStyle name="Millares 2 12 4" xfId="1197" xr:uid="{00000000-0005-0000-0000-000081030000}"/>
    <cellStyle name="Millares 2 12 4 2" xfId="1198" xr:uid="{00000000-0005-0000-0000-000082030000}"/>
    <cellStyle name="Millares 2 13" xfId="609" xr:uid="{00000000-0005-0000-0000-000083030000}"/>
    <cellStyle name="Millares 2 13 2" xfId="1199" xr:uid="{00000000-0005-0000-0000-000084030000}"/>
    <cellStyle name="Millares 2 13 3" xfId="1200" xr:uid="{00000000-0005-0000-0000-000085030000}"/>
    <cellStyle name="Millares 2 13 4" xfId="1201" xr:uid="{00000000-0005-0000-0000-000086030000}"/>
    <cellStyle name="Millares 2 13 4 2" xfId="1202" xr:uid="{00000000-0005-0000-0000-000087030000}"/>
    <cellStyle name="Millares 2 14" xfId="610" xr:uid="{00000000-0005-0000-0000-000088030000}"/>
    <cellStyle name="Millares 2 14 2" xfId="1203" xr:uid="{00000000-0005-0000-0000-000089030000}"/>
    <cellStyle name="Millares 2 14 3" xfId="1204" xr:uid="{00000000-0005-0000-0000-00008A030000}"/>
    <cellStyle name="Millares 2 14 4" xfId="1205" xr:uid="{00000000-0005-0000-0000-00008B030000}"/>
    <cellStyle name="Millares 2 14 4 2" xfId="1206" xr:uid="{00000000-0005-0000-0000-00008C030000}"/>
    <cellStyle name="Millares 2 15" xfId="611" xr:uid="{00000000-0005-0000-0000-00008D030000}"/>
    <cellStyle name="Millares 2 15 2" xfId="1207" xr:uid="{00000000-0005-0000-0000-00008E030000}"/>
    <cellStyle name="Millares 2 15 3" xfId="1208" xr:uid="{00000000-0005-0000-0000-00008F030000}"/>
    <cellStyle name="Millares 2 15 4" xfId="1209" xr:uid="{00000000-0005-0000-0000-000090030000}"/>
    <cellStyle name="Millares 2 15 4 2" xfId="1210" xr:uid="{00000000-0005-0000-0000-000091030000}"/>
    <cellStyle name="Millares 2 16" xfId="612" xr:uid="{00000000-0005-0000-0000-000092030000}"/>
    <cellStyle name="Millares 2 16 2" xfId="1211" xr:uid="{00000000-0005-0000-0000-000093030000}"/>
    <cellStyle name="Millares 2 16 3" xfId="1212" xr:uid="{00000000-0005-0000-0000-000094030000}"/>
    <cellStyle name="Millares 2 16 4" xfId="1213" xr:uid="{00000000-0005-0000-0000-000095030000}"/>
    <cellStyle name="Millares 2 16 4 2" xfId="1214" xr:uid="{00000000-0005-0000-0000-000096030000}"/>
    <cellStyle name="Millares 2 17" xfId="613" xr:uid="{00000000-0005-0000-0000-000097030000}"/>
    <cellStyle name="Millares 2 17 2" xfId="1215" xr:uid="{00000000-0005-0000-0000-000098030000}"/>
    <cellStyle name="Millares 2 17 3" xfId="1216" xr:uid="{00000000-0005-0000-0000-000099030000}"/>
    <cellStyle name="Millares 2 17 4" xfId="1217" xr:uid="{00000000-0005-0000-0000-00009A030000}"/>
    <cellStyle name="Millares 2 17 4 2" xfId="1218" xr:uid="{00000000-0005-0000-0000-00009B030000}"/>
    <cellStyle name="Millares 2 18" xfId="614" xr:uid="{00000000-0005-0000-0000-00009C030000}"/>
    <cellStyle name="Millares 2 18 2" xfId="1219" xr:uid="{00000000-0005-0000-0000-00009D030000}"/>
    <cellStyle name="Millares 2 18 3" xfId="1220" xr:uid="{00000000-0005-0000-0000-00009E030000}"/>
    <cellStyle name="Millares 2 18 4" xfId="1221" xr:uid="{00000000-0005-0000-0000-00009F030000}"/>
    <cellStyle name="Millares 2 18 4 2" xfId="1222" xr:uid="{00000000-0005-0000-0000-0000A0030000}"/>
    <cellStyle name="Millares 2 19" xfId="615" xr:uid="{00000000-0005-0000-0000-0000A1030000}"/>
    <cellStyle name="Millares 2 19 2" xfId="1223" xr:uid="{00000000-0005-0000-0000-0000A2030000}"/>
    <cellStyle name="Millares 2 19 3" xfId="1224" xr:uid="{00000000-0005-0000-0000-0000A3030000}"/>
    <cellStyle name="Millares 2 19 4" xfId="1225" xr:uid="{00000000-0005-0000-0000-0000A4030000}"/>
    <cellStyle name="Millares 2 19 4 2" xfId="1226" xr:uid="{00000000-0005-0000-0000-0000A5030000}"/>
    <cellStyle name="Millares 2 2" xfId="616" xr:uid="{00000000-0005-0000-0000-0000A6030000}"/>
    <cellStyle name="Millares 2 2 2" xfId="997" xr:uid="{00000000-0005-0000-0000-0000A7030000}"/>
    <cellStyle name="Millares 2 2 2 2" xfId="1228" xr:uid="{00000000-0005-0000-0000-0000A8030000}"/>
    <cellStyle name="Millares 2 2 2 3" xfId="1227" xr:uid="{00000000-0005-0000-0000-0000A9030000}"/>
    <cellStyle name="Millares 2 2 3" xfId="996" xr:uid="{00000000-0005-0000-0000-0000AA030000}"/>
    <cellStyle name="Millares 2 2 3 2" xfId="1229" xr:uid="{00000000-0005-0000-0000-0000AB030000}"/>
    <cellStyle name="Millares 2 20" xfId="617" xr:uid="{00000000-0005-0000-0000-0000AC030000}"/>
    <cellStyle name="Millares 2 20 2" xfId="1230" xr:uid="{00000000-0005-0000-0000-0000AD030000}"/>
    <cellStyle name="Millares 2 20 3" xfId="1231" xr:uid="{00000000-0005-0000-0000-0000AE030000}"/>
    <cellStyle name="Millares 2 20 4" xfId="1232" xr:uid="{00000000-0005-0000-0000-0000AF030000}"/>
    <cellStyle name="Millares 2 20 4 2" xfId="1233" xr:uid="{00000000-0005-0000-0000-0000B0030000}"/>
    <cellStyle name="Millares 2 21" xfId="618" xr:uid="{00000000-0005-0000-0000-0000B1030000}"/>
    <cellStyle name="Millares 2 21 2" xfId="1234" xr:uid="{00000000-0005-0000-0000-0000B2030000}"/>
    <cellStyle name="Millares 2 21 3" xfId="1235" xr:uid="{00000000-0005-0000-0000-0000B3030000}"/>
    <cellStyle name="Millares 2 21 4" xfId="1236" xr:uid="{00000000-0005-0000-0000-0000B4030000}"/>
    <cellStyle name="Millares 2 21 4 2" xfId="1237" xr:uid="{00000000-0005-0000-0000-0000B5030000}"/>
    <cellStyle name="Millares 2 22" xfId="619" xr:uid="{00000000-0005-0000-0000-0000B6030000}"/>
    <cellStyle name="Millares 2 22 2" xfId="1238" xr:uid="{00000000-0005-0000-0000-0000B7030000}"/>
    <cellStyle name="Millares 2 22 3" xfId="1239" xr:uid="{00000000-0005-0000-0000-0000B8030000}"/>
    <cellStyle name="Millares 2 22 4" xfId="1240" xr:uid="{00000000-0005-0000-0000-0000B9030000}"/>
    <cellStyle name="Millares 2 22 4 2" xfId="1241" xr:uid="{00000000-0005-0000-0000-0000BA030000}"/>
    <cellStyle name="Millares 2 23" xfId="620" xr:uid="{00000000-0005-0000-0000-0000BB030000}"/>
    <cellStyle name="Millares 2 23 2" xfId="1242" xr:uid="{00000000-0005-0000-0000-0000BC030000}"/>
    <cellStyle name="Millares 2 23 3" xfId="1243" xr:uid="{00000000-0005-0000-0000-0000BD030000}"/>
    <cellStyle name="Millares 2 23 4" xfId="1244" xr:uid="{00000000-0005-0000-0000-0000BE030000}"/>
    <cellStyle name="Millares 2 23 4 2" xfId="1245" xr:uid="{00000000-0005-0000-0000-0000BF030000}"/>
    <cellStyle name="Millares 2 24" xfId="621" xr:uid="{00000000-0005-0000-0000-0000C0030000}"/>
    <cellStyle name="Millares 2 24 2" xfId="1246" xr:uid="{00000000-0005-0000-0000-0000C1030000}"/>
    <cellStyle name="Millares 2 24 3" xfId="1247" xr:uid="{00000000-0005-0000-0000-0000C2030000}"/>
    <cellStyle name="Millares 2 24 4" xfId="1248" xr:uid="{00000000-0005-0000-0000-0000C3030000}"/>
    <cellStyle name="Millares 2 25" xfId="622" xr:uid="{00000000-0005-0000-0000-0000C4030000}"/>
    <cellStyle name="Millares 2 25 2" xfId="1249" xr:uid="{00000000-0005-0000-0000-0000C5030000}"/>
    <cellStyle name="Millares 2 25 3" xfId="1250" xr:uid="{00000000-0005-0000-0000-0000C6030000}"/>
    <cellStyle name="Millares 2 25 4" xfId="1251" xr:uid="{00000000-0005-0000-0000-0000C7030000}"/>
    <cellStyle name="Millares 2 26" xfId="623" xr:uid="{00000000-0005-0000-0000-0000C8030000}"/>
    <cellStyle name="Millares 2 26 2" xfId="1252" xr:uid="{00000000-0005-0000-0000-0000C9030000}"/>
    <cellStyle name="Millares 2 26 3" xfId="1253" xr:uid="{00000000-0005-0000-0000-0000CA030000}"/>
    <cellStyle name="Millares 2 26 4" xfId="1254" xr:uid="{00000000-0005-0000-0000-0000CB030000}"/>
    <cellStyle name="Millares 2 27" xfId="624" xr:uid="{00000000-0005-0000-0000-0000CC030000}"/>
    <cellStyle name="Millares 2 27 2" xfId="1255" xr:uid="{00000000-0005-0000-0000-0000CD030000}"/>
    <cellStyle name="Millares 2 27 3" xfId="1256" xr:uid="{00000000-0005-0000-0000-0000CE030000}"/>
    <cellStyle name="Millares 2 27 4" xfId="1257" xr:uid="{00000000-0005-0000-0000-0000CF030000}"/>
    <cellStyle name="Millares 2 28" xfId="625" xr:uid="{00000000-0005-0000-0000-0000D0030000}"/>
    <cellStyle name="Millares 2 28 2" xfId="1258" xr:uid="{00000000-0005-0000-0000-0000D1030000}"/>
    <cellStyle name="Millares 2 28 3" xfId="1259" xr:uid="{00000000-0005-0000-0000-0000D2030000}"/>
    <cellStyle name="Millares 2 28 4" xfId="1260" xr:uid="{00000000-0005-0000-0000-0000D3030000}"/>
    <cellStyle name="Millares 2 29" xfId="626" xr:uid="{00000000-0005-0000-0000-0000D4030000}"/>
    <cellStyle name="Millares 2 29 2" xfId="1261" xr:uid="{00000000-0005-0000-0000-0000D5030000}"/>
    <cellStyle name="Millares 2 29 3" xfId="1262" xr:uid="{00000000-0005-0000-0000-0000D6030000}"/>
    <cellStyle name="Millares 2 29 4" xfId="1263" xr:uid="{00000000-0005-0000-0000-0000D7030000}"/>
    <cellStyle name="Millares 2 3" xfId="627" xr:uid="{00000000-0005-0000-0000-0000D8030000}"/>
    <cellStyle name="Millares 2 3 2" xfId="1264" xr:uid="{00000000-0005-0000-0000-0000D9030000}"/>
    <cellStyle name="Millares 2 3 2 2" xfId="1265" xr:uid="{00000000-0005-0000-0000-0000DA030000}"/>
    <cellStyle name="Millares 2 3 2 3" xfId="1266" xr:uid="{00000000-0005-0000-0000-0000DB030000}"/>
    <cellStyle name="Millares 2 3 3" xfId="1267" xr:uid="{00000000-0005-0000-0000-0000DC030000}"/>
    <cellStyle name="Millares 2 3 3 2" xfId="1268" xr:uid="{00000000-0005-0000-0000-0000DD030000}"/>
    <cellStyle name="Millares 2 3 3 3" xfId="1269" xr:uid="{00000000-0005-0000-0000-0000DE030000}"/>
    <cellStyle name="Millares 2 3 4" xfId="1270" xr:uid="{00000000-0005-0000-0000-0000DF030000}"/>
    <cellStyle name="Millares 2 3 5" xfId="1271" xr:uid="{00000000-0005-0000-0000-0000E0030000}"/>
    <cellStyle name="Millares 2 30" xfId="628" xr:uid="{00000000-0005-0000-0000-0000E1030000}"/>
    <cellStyle name="Millares 2 30 2" xfId="1272" xr:uid="{00000000-0005-0000-0000-0000E2030000}"/>
    <cellStyle name="Millares 2 30 3" xfId="1273" xr:uid="{00000000-0005-0000-0000-0000E3030000}"/>
    <cellStyle name="Millares 2 30 4" xfId="1274" xr:uid="{00000000-0005-0000-0000-0000E4030000}"/>
    <cellStyle name="Millares 2 31" xfId="629" xr:uid="{00000000-0005-0000-0000-0000E5030000}"/>
    <cellStyle name="Millares 2 31 2" xfId="1275" xr:uid="{00000000-0005-0000-0000-0000E6030000}"/>
    <cellStyle name="Millares 2 31 3" xfId="1276" xr:uid="{00000000-0005-0000-0000-0000E7030000}"/>
    <cellStyle name="Millares 2 31 4" xfId="1277" xr:uid="{00000000-0005-0000-0000-0000E8030000}"/>
    <cellStyle name="Millares 2 32" xfId="630" xr:uid="{00000000-0005-0000-0000-0000E9030000}"/>
    <cellStyle name="Millares 2 32 2" xfId="1278" xr:uid="{00000000-0005-0000-0000-0000EA030000}"/>
    <cellStyle name="Millares 2 32 3" xfId="1279" xr:uid="{00000000-0005-0000-0000-0000EB030000}"/>
    <cellStyle name="Millares 2 32 4" xfId="1280" xr:uid="{00000000-0005-0000-0000-0000EC030000}"/>
    <cellStyle name="Millares 2 33" xfId="631" xr:uid="{00000000-0005-0000-0000-0000ED030000}"/>
    <cellStyle name="Millares 2 33 2" xfId="1281" xr:uid="{00000000-0005-0000-0000-0000EE030000}"/>
    <cellStyle name="Millares 2 33 3" xfId="1282" xr:uid="{00000000-0005-0000-0000-0000EF030000}"/>
    <cellStyle name="Millares 2 33 4" xfId="1283" xr:uid="{00000000-0005-0000-0000-0000F0030000}"/>
    <cellStyle name="Millares 2 34" xfId="632" xr:uid="{00000000-0005-0000-0000-0000F1030000}"/>
    <cellStyle name="Millares 2 34 2" xfId="1284" xr:uid="{00000000-0005-0000-0000-0000F2030000}"/>
    <cellStyle name="Millares 2 34 3" xfId="1285" xr:uid="{00000000-0005-0000-0000-0000F3030000}"/>
    <cellStyle name="Millares 2 34 4" xfId="1286" xr:uid="{00000000-0005-0000-0000-0000F4030000}"/>
    <cellStyle name="Millares 2 35" xfId="633" xr:uid="{00000000-0005-0000-0000-0000F5030000}"/>
    <cellStyle name="Millares 2 35 2" xfId="1287" xr:uid="{00000000-0005-0000-0000-0000F6030000}"/>
    <cellStyle name="Millares 2 35 3" xfId="1288" xr:uid="{00000000-0005-0000-0000-0000F7030000}"/>
    <cellStyle name="Millares 2 35 4" xfId="1289" xr:uid="{00000000-0005-0000-0000-0000F8030000}"/>
    <cellStyle name="Millares 2 36" xfId="634" xr:uid="{00000000-0005-0000-0000-0000F9030000}"/>
    <cellStyle name="Millares 2 36 2" xfId="1290" xr:uid="{00000000-0005-0000-0000-0000FA030000}"/>
    <cellStyle name="Millares 2 36 3" xfId="1291" xr:uid="{00000000-0005-0000-0000-0000FB030000}"/>
    <cellStyle name="Millares 2 36 4" xfId="1292" xr:uid="{00000000-0005-0000-0000-0000FC030000}"/>
    <cellStyle name="Millares 2 37" xfId="635" xr:uid="{00000000-0005-0000-0000-0000FD030000}"/>
    <cellStyle name="Millares 2 37 2" xfId="1293" xr:uid="{00000000-0005-0000-0000-0000FE030000}"/>
    <cellStyle name="Millares 2 37 3" xfId="1294" xr:uid="{00000000-0005-0000-0000-0000FF030000}"/>
    <cellStyle name="Millares 2 37 4" xfId="1295" xr:uid="{00000000-0005-0000-0000-000000040000}"/>
    <cellStyle name="Millares 2 38" xfId="636" xr:uid="{00000000-0005-0000-0000-000001040000}"/>
    <cellStyle name="Millares 2 39" xfId="637" xr:uid="{00000000-0005-0000-0000-000002040000}"/>
    <cellStyle name="Millares 2 4" xfId="638" xr:uid="{00000000-0005-0000-0000-000003040000}"/>
    <cellStyle name="Millares 2 4 2" xfId="1296" xr:uid="{00000000-0005-0000-0000-000004040000}"/>
    <cellStyle name="Millares 2 4 3" xfId="1297" xr:uid="{00000000-0005-0000-0000-000005040000}"/>
    <cellStyle name="Millares 2 40" xfId="639" xr:uid="{00000000-0005-0000-0000-000006040000}"/>
    <cellStyle name="Millares 2 41" xfId="640" xr:uid="{00000000-0005-0000-0000-000007040000}"/>
    <cellStyle name="Millares 2 42" xfId="641" xr:uid="{00000000-0005-0000-0000-000008040000}"/>
    <cellStyle name="Millares 2 43" xfId="642" xr:uid="{00000000-0005-0000-0000-000009040000}"/>
    <cellStyle name="Millares 2 44" xfId="643" xr:uid="{00000000-0005-0000-0000-00000A040000}"/>
    <cellStyle name="Millares 2 45" xfId="1006" xr:uid="{00000000-0005-0000-0000-00000B040000}"/>
    <cellStyle name="Millares 2 45 2" xfId="1298" xr:uid="{00000000-0005-0000-0000-00000C040000}"/>
    <cellStyle name="Millares 2 46" xfId="604" xr:uid="{00000000-0005-0000-0000-00000D040000}"/>
    <cellStyle name="Millares 2 46 2" xfId="1299" xr:uid="{00000000-0005-0000-0000-00000E040000}"/>
    <cellStyle name="Millares 2 47" xfId="1300" xr:uid="{00000000-0005-0000-0000-00000F040000}"/>
    <cellStyle name="Millares 2 5" xfId="644" xr:uid="{00000000-0005-0000-0000-000010040000}"/>
    <cellStyle name="Millares 2 5 2" xfId="1301" xr:uid="{00000000-0005-0000-0000-000011040000}"/>
    <cellStyle name="Millares 2 5 3" xfId="1302" xr:uid="{00000000-0005-0000-0000-000012040000}"/>
    <cellStyle name="Millares 2 6" xfId="645" xr:uid="{00000000-0005-0000-0000-000013040000}"/>
    <cellStyle name="Millares 2 6 2" xfId="1303" xr:uid="{00000000-0005-0000-0000-000014040000}"/>
    <cellStyle name="Millares 2 6 3" xfId="1304" xr:uid="{00000000-0005-0000-0000-000015040000}"/>
    <cellStyle name="Millares 2 7" xfId="646" xr:uid="{00000000-0005-0000-0000-000016040000}"/>
    <cellStyle name="Millares 2 7 2" xfId="1305" xr:uid="{00000000-0005-0000-0000-000017040000}"/>
    <cellStyle name="Millares 2 7 3" xfId="1306" xr:uid="{00000000-0005-0000-0000-000018040000}"/>
    <cellStyle name="Millares 2 8" xfId="647" xr:uid="{00000000-0005-0000-0000-000019040000}"/>
    <cellStyle name="Millares 2 8 2" xfId="998" xr:uid="{00000000-0005-0000-0000-00001A040000}"/>
    <cellStyle name="Millares 2 8 2 2" xfId="1307" xr:uid="{00000000-0005-0000-0000-00001B040000}"/>
    <cellStyle name="Millares 2 8 3" xfId="1308" xr:uid="{00000000-0005-0000-0000-00001C040000}"/>
    <cellStyle name="Millares 2 9" xfId="648" xr:uid="{00000000-0005-0000-0000-00001D040000}"/>
    <cellStyle name="Millares 2 9 2" xfId="1309" xr:uid="{00000000-0005-0000-0000-00001E040000}"/>
    <cellStyle name="Millares 2 9 3" xfId="1310" xr:uid="{00000000-0005-0000-0000-00001F040000}"/>
    <cellStyle name="Millares 2 9 4" xfId="1311" xr:uid="{00000000-0005-0000-0000-000020040000}"/>
    <cellStyle name="Millares 2 9 4 2" xfId="1312" xr:uid="{00000000-0005-0000-0000-000021040000}"/>
    <cellStyle name="Millares 20" xfId="649" xr:uid="{00000000-0005-0000-0000-000022040000}"/>
    <cellStyle name="Millares 20 2" xfId="650" xr:uid="{00000000-0005-0000-0000-000023040000}"/>
    <cellStyle name="Millares 20 3" xfId="651" xr:uid="{00000000-0005-0000-0000-000024040000}"/>
    <cellStyle name="Millares 21" xfId="652" xr:uid="{00000000-0005-0000-0000-000025040000}"/>
    <cellStyle name="Millares 21 2" xfId="653" xr:uid="{00000000-0005-0000-0000-000026040000}"/>
    <cellStyle name="Millares 22" xfId="654" xr:uid="{00000000-0005-0000-0000-000027040000}"/>
    <cellStyle name="Millares 22 2" xfId="1313" xr:uid="{00000000-0005-0000-0000-000028040000}"/>
    <cellStyle name="Millares 23" xfId="655" xr:uid="{00000000-0005-0000-0000-000029040000}"/>
    <cellStyle name="Millares 23 2" xfId="656" xr:uid="{00000000-0005-0000-0000-00002A040000}"/>
    <cellStyle name="Millares 24" xfId="657" xr:uid="{00000000-0005-0000-0000-00002B040000}"/>
    <cellStyle name="Millares 24 2" xfId="658" xr:uid="{00000000-0005-0000-0000-00002C040000}"/>
    <cellStyle name="Millares 25" xfId="659" xr:uid="{00000000-0005-0000-0000-00002D040000}"/>
    <cellStyle name="Millares 25 2" xfId="660" xr:uid="{00000000-0005-0000-0000-00002E040000}"/>
    <cellStyle name="Millares 26" xfId="661" xr:uid="{00000000-0005-0000-0000-00002F040000}"/>
    <cellStyle name="Millares 27" xfId="662" xr:uid="{00000000-0005-0000-0000-000030040000}"/>
    <cellStyle name="Millares 27 2" xfId="663" xr:uid="{00000000-0005-0000-0000-000031040000}"/>
    <cellStyle name="Millares 27 3" xfId="664" xr:uid="{00000000-0005-0000-0000-000032040000}"/>
    <cellStyle name="Millares 27 4" xfId="665" xr:uid="{00000000-0005-0000-0000-000033040000}"/>
    <cellStyle name="Millares 27 5" xfId="666" xr:uid="{00000000-0005-0000-0000-000034040000}"/>
    <cellStyle name="Millares 28" xfId="667" xr:uid="{00000000-0005-0000-0000-000035040000}"/>
    <cellStyle name="Millares 28 2" xfId="668" xr:uid="{00000000-0005-0000-0000-000036040000}"/>
    <cellStyle name="Millares 28 3" xfId="669" xr:uid="{00000000-0005-0000-0000-000037040000}"/>
    <cellStyle name="Millares 28 4" xfId="670" xr:uid="{00000000-0005-0000-0000-000038040000}"/>
    <cellStyle name="Millares 29" xfId="671" xr:uid="{00000000-0005-0000-0000-000039040000}"/>
    <cellStyle name="Millares 3" xfId="2" xr:uid="{00000000-0005-0000-0000-00003A040000}"/>
    <cellStyle name="Millares 3 2" xfId="673" xr:uid="{00000000-0005-0000-0000-00003B040000}"/>
    <cellStyle name="Millares 3 2 2" xfId="1320" xr:uid="{00000000-0005-0000-0000-00003C040000}"/>
    <cellStyle name="Millares 3 2 2 2" xfId="1321" xr:uid="{00000000-0005-0000-0000-00003D040000}"/>
    <cellStyle name="Millares 3 2 2 3" xfId="1322" xr:uid="{00000000-0005-0000-0000-00003E040000}"/>
    <cellStyle name="Millares 3 2 3" xfId="1323" xr:uid="{00000000-0005-0000-0000-00003F040000}"/>
    <cellStyle name="Millares 3 2 3 2" xfId="1324" xr:uid="{00000000-0005-0000-0000-000040040000}"/>
    <cellStyle name="Millares 3 2 3 3" xfId="1325" xr:uid="{00000000-0005-0000-0000-000041040000}"/>
    <cellStyle name="Millares 3 3" xfId="672" xr:uid="{00000000-0005-0000-0000-000042040000}"/>
    <cellStyle name="Millares 3 4" xfId="1327" xr:uid="{00000000-0005-0000-0000-000043040000}"/>
    <cellStyle name="Millares 3 5" xfId="1328" xr:uid="{00000000-0005-0000-0000-000044040000}"/>
    <cellStyle name="Millares 3 6" xfId="1329" xr:uid="{00000000-0005-0000-0000-000045040000}"/>
    <cellStyle name="Millares 3 7" xfId="1330" xr:uid="{00000000-0005-0000-0000-000046040000}"/>
    <cellStyle name="Millares 3 8" xfId="1331" xr:uid="{00000000-0005-0000-0000-000047040000}"/>
    <cellStyle name="Millares 3 9" xfId="1318" xr:uid="{00000000-0005-0000-0000-000048040000}"/>
    <cellStyle name="Millares 30" xfId="674" xr:uid="{00000000-0005-0000-0000-000049040000}"/>
    <cellStyle name="Millares 30 2" xfId="675" xr:uid="{00000000-0005-0000-0000-00004A040000}"/>
    <cellStyle name="Millares 30 3" xfId="676" xr:uid="{00000000-0005-0000-0000-00004B040000}"/>
    <cellStyle name="Millares 30 4" xfId="677" xr:uid="{00000000-0005-0000-0000-00004C040000}"/>
    <cellStyle name="Millares 30 5" xfId="1336" xr:uid="{00000000-0005-0000-0000-00004D040000}"/>
    <cellStyle name="Millares 31" xfId="678" xr:uid="{00000000-0005-0000-0000-00004E040000}"/>
    <cellStyle name="Millares 32" xfId="679" xr:uid="{00000000-0005-0000-0000-00004F040000}"/>
    <cellStyle name="Millares 33" xfId="680" xr:uid="{00000000-0005-0000-0000-000050040000}"/>
    <cellStyle name="Millares 34" xfId="1007" xr:uid="{00000000-0005-0000-0000-000051040000}"/>
    <cellStyle name="Millares 34 2" xfId="1340" xr:uid="{00000000-0005-0000-0000-000052040000}"/>
    <cellStyle name="Millares 35" xfId="8" xr:uid="{00000000-0005-0000-0000-000053040000}"/>
    <cellStyle name="Millares 36" xfId="1183" xr:uid="{00000000-0005-0000-0000-000054040000}"/>
    <cellStyle name="Millares 37" xfId="1018" xr:uid="{00000000-0005-0000-0000-000055040000}"/>
    <cellStyle name="Millares 38" xfId="1176" xr:uid="{00000000-0005-0000-0000-000056040000}"/>
    <cellStyle name="Millares 39" xfId="1025" xr:uid="{00000000-0005-0000-0000-000057040000}"/>
    <cellStyle name="Millares 39 2" xfId="1345" xr:uid="{00000000-0005-0000-0000-000058040000}"/>
    <cellStyle name="Millares 4" xfId="681" xr:uid="{00000000-0005-0000-0000-000059040000}"/>
    <cellStyle name="Millares 4 2" xfId="999" xr:uid="{00000000-0005-0000-0000-00005A040000}"/>
    <cellStyle name="Millares 4 2 2" xfId="1348" xr:uid="{00000000-0005-0000-0000-00005B040000}"/>
    <cellStyle name="Millares 4 2 3" xfId="1349" xr:uid="{00000000-0005-0000-0000-00005C040000}"/>
    <cellStyle name="Millares 4 2 4" xfId="1347" xr:uid="{00000000-0005-0000-0000-00005D040000}"/>
    <cellStyle name="Millares 4 3" xfId="1350" xr:uid="{00000000-0005-0000-0000-00005E040000}"/>
    <cellStyle name="Millares 40" xfId="1027" xr:uid="{00000000-0005-0000-0000-00005F040000}"/>
    <cellStyle name="Millares 40 2" xfId="1351" xr:uid="{00000000-0005-0000-0000-000060040000}"/>
    <cellStyle name="Millares 41" xfId="1352" xr:uid="{00000000-0005-0000-0000-000061040000}"/>
    <cellStyle name="Millares 42" xfId="1353" xr:uid="{00000000-0005-0000-0000-000062040000}"/>
    <cellStyle name="Millares 43" xfId="1354" xr:uid="{00000000-0005-0000-0000-000063040000}"/>
    <cellStyle name="Millares 44" xfId="1355" xr:uid="{00000000-0005-0000-0000-000064040000}"/>
    <cellStyle name="Millares 45" xfId="1356" xr:uid="{00000000-0005-0000-0000-000065040000}"/>
    <cellStyle name="Millares 46" xfId="1357" xr:uid="{00000000-0005-0000-0000-000066040000}"/>
    <cellStyle name="Millares 47" xfId="1358" xr:uid="{00000000-0005-0000-0000-000067040000}"/>
    <cellStyle name="Millares 48" xfId="1359" xr:uid="{00000000-0005-0000-0000-000068040000}"/>
    <cellStyle name="Millares 49" xfId="1360" xr:uid="{00000000-0005-0000-0000-000069040000}"/>
    <cellStyle name="Millares 5" xfId="682" xr:uid="{00000000-0005-0000-0000-00006A040000}"/>
    <cellStyle name="Millares 5 2" xfId="1362" xr:uid="{00000000-0005-0000-0000-00006B040000}"/>
    <cellStyle name="Millares 5 3" xfId="1363" xr:uid="{00000000-0005-0000-0000-00006C040000}"/>
    <cellStyle name="Millares 50" xfId="1364" xr:uid="{00000000-0005-0000-0000-00006D040000}"/>
    <cellStyle name="Millares 51" xfId="1365" xr:uid="{00000000-0005-0000-0000-00006E040000}"/>
    <cellStyle name="Millares 52" xfId="1366" xr:uid="{00000000-0005-0000-0000-00006F040000}"/>
    <cellStyle name="Millares 53" xfId="1367" xr:uid="{00000000-0005-0000-0000-000070040000}"/>
    <cellStyle name="Millares 54" xfId="1368" xr:uid="{00000000-0005-0000-0000-000071040000}"/>
    <cellStyle name="Millares 55" xfId="1369" xr:uid="{00000000-0005-0000-0000-000072040000}"/>
    <cellStyle name="Millares 55 2" xfId="1370" xr:uid="{00000000-0005-0000-0000-000073040000}"/>
    <cellStyle name="Millares 56" xfId="1371" xr:uid="{00000000-0005-0000-0000-000074040000}"/>
    <cellStyle name="Millares 56 2" xfId="1372" xr:uid="{00000000-0005-0000-0000-000075040000}"/>
    <cellStyle name="Millares 57" xfId="1032" xr:uid="{00000000-0005-0000-0000-000076040000}"/>
    <cellStyle name="Millares 58" xfId="1851" xr:uid="{00000000-0005-0000-0000-000077040000}"/>
    <cellStyle name="Millares 59" xfId="1373" xr:uid="{00000000-0005-0000-0000-000078040000}"/>
    <cellStyle name="Millares 6" xfId="683" xr:uid="{00000000-0005-0000-0000-000079040000}"/>
    <cellStyle name="Millares 6 2" xfId="684" xr:uid="{00000000-0005-0000-0000-00007A040000}"/>
    <cellStyle name="Millares 6 2 2" xfId="1000" xr:uid="{00000000-0005-0000-0000-00007B040000}"/>
    <cellStyle name="Millares 60" xfId="1376" xr:uid="{00000000-0005-0000-0000-00007C040000}"/>
    <cellStyle name="Millares 61" xfId="1853" xr:uid="{00000000-0005-0000-0000-00007D040000}"/>
    <cellStyle name="Millares 62" xfId="1377" xr:uid="{00000000-0005-0000-0000-00007E040000}"/>
    <cellStyle name="Millares 63" xfId="1378" xr:uid="{00000000-0005-0000-0000-00007F040000}"/>
    <cellStyle name="Millares 64" xfId="1379" xr:uid="{00000000-0005-0000-0000-000080040000}"/>
    <cellStyle name="Millares 65" xfId="1380" xr:uid="{00000000-0005-0000-0000-000081040000}"/>
    <cellStyle name="Millares 66" xfId="1381" xr:uid="{00000000-0005-0000-0000-000082040000}"/>
    <cellStyle name="Millares 67" xfId="1382" xr:uid="{00000000-0005-0000-0000-000083040000}"/>
    <cellStyle name="Millares 68" xfId="1383" xr:uid="{00000000-0005-0000-0000-000084040000}"/>
    <cellStyle name="Millares 69" xfId="1384" xr:uid="{00000000-0005-0000-0000-000085040000}"/>
    <cellStyle name="Millares 7" xfId="685" xr:uid="{00000000-0005-0000-0000-000086040000}"/>
    <cellStyle name="Millares 7 2" xfId="686" xr:uid="{00000000-0005-0000-0000-000087040000}"/>
    <cellStyle name="Millares 7 3" xfId="687" xr:uid="{00000000-0005-0000-0000-000088040000}"/>
    <cellStyle name="Millares 70" xfId="1388" xr:uid="{00000000-0005-0000-0000-000089040000}"/>
    <cellStyle name="Millares 71" xfId="1389" xr:uid="{00000000-0005-0000-0000-00008A040000}"/>
    <cellStyle name="Millares 72" xfId="1390" xr:uid="{00000000-0005-0000-0000-00008B040000}"/>
    <cellStyle name="Millares 73" xfId="1391" xr:uid="{00000000-0005-0000-0000-00008C040000}"/>
    <cellStyle name="Millares 74" xfId="1392" xr:uid="{00000000-0005-0000-0000-00008D040000}"/>
    <cellStyle name="Millares 75" xfId="1855" xr:uid="{00000000-0005-0000-0000-00008E040000}"/>
    <cellStyle name="Millares 8" xfId="688" xr:uid="{00000000-0005-0000-0000-00008F040000}"/>
    <cellStyle name="Millares 8 2" xfId="1001" xr:uid="{00000000-0005-0000-0000-000090040000}"/>
    <cellStyle name="Millares 8 2 2" xfId="1394" xr:uid="{00000000-0005-0000-0000-000091040000}"/>
    <cellStyle name="Millares 8 3" xfId="1008" xr:uid="{00000000-0005-0000-0000-000092040000}"/>
    <cellStyle name="Millares 9" xfId="689" xr:uid="{00000000-0005-0000-0000-000093040000}"/>
    <cellStyle name="Millares 9 2" xfId="1396" xr:uid="{00000000-0005-0000-0000-000094040000}"/>
    <cellStyle name="Moneda" xfId="1" builtinId="4"/>
    <cellStyle name="Moneda [0] 2" xfId="969" xr:uid="{00000000-0005-0000-0000-000096040000}"/>
    <cellStyle name="Moneda 10" xfId="1019" xr:uid="{00000000-0005-0000-0000-000097040000}"/>
    <cellStyle name="Moneda 11" xfId="1175" xr:uid="{00000000-0005-0000-0000-000098040000}"/>
    <cellStyle name="Moneda 12" xfId="1026" xr:uid="{00000000-0005-0000-0000-000099040000}"/>
    <cellStyle name="Moneda 13" xfId="1016" xr:uid="{00000000-0005-0000-0000-00009A040000}"/>
    <cellStyle name="Moneda 14" xfId="1852" xr:uid="{00000000-0005-0000-0000-00009B040000}"/>
    <cellStyle name="Moneda 15" xfId="1854" xr:uid="{00000000-0005-0000-0000-00009C040000}"/>
    <cellStyle name="Moneda 16" xfId="1856" xr:uid="{00000000-0005-0000-0000-00009D040000}"/>
    <cellStyle name="Moneda 2" xfId="3" xr:uid="{00000000-0005-0000-0000-00009E040000}"/>
    <cellStyle name="Moneda 2 2" xfId="690" xr:uid="{00000000-0005-0000-0000-00009F040000}"/>
    <cellStyle name="Moneda 25" xfId="1397" xr:uid="{00000000-0005-0000-0000-0000A0040000}"/>
    <cellStyle name="Moneda 3" xfId="691" xr:uid="{00000000-0005-0000-0000-0000A1040000}"/>
    <cellStyle name="Moneda 3 2" xfId="1398" xr:uid="{00000000-0005-0000-0000-0000A2040000}"/>
    <cellStyle name="Moneda 4" xfId="692" xr:uid="{00000000-0005-0000-0000-0000A3040000}"/>
    <cellStyle name="Moneda 5" xfId="693" xr:uid="{00000000-0005-0000-0000-0000A4040000}"/>
    <cellStyle name="Moneda 6" xfId="694" xr:uid="{00000000-0005-0000-0000-0000A5040000}"/>
    <cellStyle name="Moneda 7" xfId="9" xr:uid="{00000000-0005-0000-0000-0000A6040000}"/>
    <cellStyle name="Moneda 7 2" xfId="1399" xr:uid="{00000000-0005-0000-0000-0000A7040000}"/>
    <cellStyle name="Moneda 8" xfId="7" xr:uid="{00000000-0005-0000-0000-0000A8040000}"/>
    <cellStyle name="Moneda 9" xfId="1182" xr:uid="{00000000-0005-0000-0000-0000A9040000}"/>
    <cellStyle name="Moneda 9 2" xfId="1400" xr:uid="{00000000-0005-0000-0000-0000AA040000}"/>
    <cellStyle name="Neutral 10" xfId="695" xr:uid="{00000000-0005-0000-0000-0000AB040000}"/>
    <cellStyle name="Neutral 11" xfId="696" xr:uid="{00000000-0005-0000-0000-0000AC040000}"/>
    <cellStyle name="Neutral 12" xfId="697" xr:uid="{00000000-0005-0000-0000-0000AD040000}"/>
    <cellStyle name="Neutral 13" xfId="698" xr:uid="{00000000-0005-0000-0000-0000AE040000}"/>
    <cellStyle name="Neutral 13 2" xfId="1401" xr:uid="{00000000-0005-0000-0000-0000AF040000}"/>
    <cellStyle name="Neutral 2" xfId="699" xr:uid="{00000000-0005-0000-0000-0000B0040000}"/>
    <cellStyle name="Neutral 2 2" xfId="700" xr:uid="{00000000-0005-0000-0000-0000B1040000}"/>
    <cellStyle name="Neutral 2 2 2" xfId="1402" xr:uid="{00000000-0005-0000-0000-0000B2040000}"/>
    <cellStyle name="Neutral 2 3" xfId="1403" xr:uid="{00000000-0005-0000-0000-0000B3040000}"/>
    <cellStyle name="Neutral 2 4" xfId="1404" xr:uid="{00000000-0005-0000-0000-0000B4040000}"/>
    <cellStyle name="Neutral 3" xfId="701" xr:uid="{00000000-0005-0000-0000-0000B5040000}"/>
    <cellStyle name="Neutral 4" xfId="702" xr:uid="{00000000-0005-0000-0000-0000B6040000}"/>
    <cellStyle name="Neutral 5" xfId="703" xr:uid="{00000000-0005-0000-0000-0000B7040000}"/>
    <cellStyle name="Neutral 6" xfId="704" xr:uid="{00000000-0005-0000-0000-0000B8040000}"/>
    <cellStyle name="Neutral 7" xfId="705" xr:uid="{00000000-0005-0000-0000-0000B9040000}"/>
    <cellStyle name="Neutral 8" xfId="706" xr:uid="{00000000-0005-0000-0000-0000BA040000}"/>
    <cellStyle name="Neutral 9" xfId="707" xr:uid="{00000000-0005-0000-0000-0000BB040000}"/>
    <cellStyle name="Nivel 1,2.3,5,6,9" xfId="1674" xr:uid="{00000000-0005-0000-0000-0000BC040000}"/>
    <cellStyle name="Nivel 4" xfId="1675" xr:uid="{00000000-0005-0000-0000-0000BD040000}"/>
    <cellStyle name="Normal" xfId="0" builtinId="0"/>
    <cellStyle name="Normal 10" xfId="708" xr:uid="{00000000-0005-0000-0000-0000BF040000}"/>
    <cellStyle name="Normal 10 2" xfId="709" xr:uid="{00000000-0005-0000-0000-0000C0040000}"/>
    <cellStyle name="Normal 10 3" xfId="1002" xr:uid="{00000000-0005-0000-0000-0000C1040000}"/>
    <cellStyle name="Normal 11" xfId="710" xr:uid="{00000000-0005-0000-0000-0000C2040000}"/>
    <cellStyle name="Normal 11 2" xfId="711" xr:uid="{00000000-0005-0000-0000-0000C3040000}"/>
    <cellStyle name="Normal 11 2 2" xfId="712" xr:uid="{00000000-0005-0000-0000-0000C4040000}"/>
    <cellStyle name="Normal 11 2 3" xfId="713" xr:uid="{00000000-0005-0000-0000-0000C5040000}"/>
    <cellStyle name="Normal 11 2 4" xfId="714" xr:uid="{00000000-0005-0000-0000-0000C6040000}"/>
    <cellStyle name="Normal 11 2 5" xfId="715" xr:uid="{00000000-0005-0000-0000-0000C7040000}"/>
    <cellStyle name="Normal 11 3" xfId="716" xr:uid="{00000000-0005-0000-0000-0000C8040000}"/>
    <cellStyle name="Normal 11 4" xfId="717" xr:uid="{00000000-0005-0000-0000-0000C9040000}"/>
    <cellStyle name="Normal 11 4 2" xfId="718" xr:uid="{00000000-0005-0000-0000-0000CA040000}"/>
    <cellStyle name="Normal 11 4 2 2" xfId="719" xr:uid="{00000000-0005-0000-0000-0000CB040000}"/>
    <cellStyle name="Normal 11 5" xfId="720" xr:uid="{00000000-0005-0000-0000-0000CC040000}"/>
    <cellStyle name="Normal 11 6" xfId="721" xr:uid="{00000000-0005-0000-0000-0000CD040000}"/>
    <cellStyle name="Normal 12" xfId="722" xr:uid="{00000000-0005-0000-0000-0000CE040000}"/>
    <cellStyle name="Normal 12 2" xfId="723" xr:uid="{00000000-0005-0000-0000-0000CF040000}"/>
    <cellStyle name="Normal 12 3" xfId="724" xr:uid="{00000000-0005-0000-0000-0000D0040000}"/>
    <cellStyle name="Normal 12 3 2" xfId="1420" xr:uid="{00000000-0005-0000-0000-0000D1040000}"/>
    <cellStyle name="Normal 13" xfId="725" xr:uid="{00000000-0005-0000-0000-0000D2040000}"/>
    <cellStyle name="Normal 13 2" xfId="726" xr:uid="{00000000-0005-0000-0000-0000D3040000}"/>
    <cellStyle name="Normal 13 2 2" xfId="1423" xr:uid="{00000000-0005-0000-0000-0000D4040000}"/>
    <cellStyle name="Normal 13 3" xfId="727" xr:uid="{00000000-0005-0000-0000-0000D5040000}"/>
    <cellStyle name="Normal 13 3 2" xfId="1425" xr:uid="{00000000-0005-0000-0000-0000D6040000}"/>
    <cellStyle name="Normal 13 4" xfId="1426" xr:uid="{00000000-0005-0000-0000-0000D7040000}"/>
    <cellStyle name="Normal 13 5" xfId="1427" xr:uid="{00000000-0005-0000-0000-0000D8040000}"/>
    <cellStyle name="Normal 14" xfId="728" xr:uid="{00000000-0005-0000-0000-0000D9040000}"/>
    <cellStyle name="Normal 14 2" xfId="729" xr:uid="{00000000-0005-0000-0000-0000DA040000}"/>
    <cellStyle name="Normal 15" xfId="730" xr:uid="{00000000-0005-0000-0000-0000DB040000}"/>
    <cellStyle name="Normal 15 2" xfId="731" xr:uid="{00000000-0005-0000-0000-0000DC040000}"/>
    <cellStyle name="Normal 15 2 2" xfId="732" xr:uid="{00000000-0005-0000-0000-0000DD040000}"/>
    <cellStyle name="Normal 15 2 2 2" xfId="733" xr:uid="{00000000-0005-0000-0000-0000DE040000}"/>
    <cellStyle name="Normal 15 2 2 2 2" xfId="734" xr:uid="{00000000-0005-0000-0000-0000DF040000}"/>
    <cellStyle name="Normal 15 2 2 2 3" xfId="735" xr:uid="{00000000-0005-0000-0000-0000E0040000}"/>
    <cellStyle name="Normal 15 3" xfId="736" xr:uid="{00000000-0005-0000-0000-0000E1040000}"/>
    <cellStyle name="Normal 15 3 2" xfId="737" xr:uid="{00000000-0005-0000-0000-0000E2040000}"/>
    <cellStyle name="Normal 15 3 3" xfId="738" xr:uid="{00000000-0005-0000-0000-0000E3040000}"/>
    <cellStyle name="Normal 15 4" xfId="739" xr:uid="{00000000-0005-0000-0000-0000E4040000}"/>
    <cellStyle name="Normal 151" xfId="740" xr:uid="{00000000-0005-0000-0000-0000E5040000}"/>
    <cellStyle name="Normal 16" xfId="741" xr:uid="{00000000-0005-0000-0000-0000E6040000}"/>
    <cellStyle name="Normal 16 2" xfId="742" xr:uid="{00000000-0005-0000-0000-0000E7040000}"/>
    <cellStyle name="Normal 16 2 2" xfId="743" xr:uid="{00000000-0005-0000-0000-0000E8040000}"/>
    <cellStyle name="Normal 16 2 2 2" xfId="1438" xr:uid="{00000000-0005-0000-0000-0000E9040000}"/>
    <cellStyle name="Normal 16 3" xfId="744" xr:uid="{00000000-0005-0000-0000-0000EA040000}"/>
    <cellStyle name="Normal 16 3 2" xfId="1439" xr:uid="{00000000-0005-0000-0000-0000EB040000}"/>
    <cellStyle name="Normal 16 4" xfId="745" xr:uid="{00000000-0005-0000-0000-0000EC040000}"/>
    <cellStyle name="Normal 16 5" xfId="746" xr:uid="{00000000-0005-0000-0000-0000ED040000}"/>
    <cellStyle name="Normal 16 6" xfId="747" xr:uid="{00000000-0005-0000-0000-0000EE040000}"/>
    <cellStyle name="Normal 16 6 2" xfId="1440" xr:uid="{00000000-0005-0000-0000-0000EF040000}"/>
    <cellStyle name="Normal 16 7" xfId="1441" xr:uid="{00000000-0005-0000-0000-0000F0040000}"/>
    <cellStyle name="Normal 17" xfId="748" xr:uid="{00000000-0005-0000-0000-0000F1040000}"/>
    <cellStyle name="Normal 17 2" xfId="749" xr:uid="{00000000-0005-0000-0000-0000F2040000}"/>
    <cellStyle name="Normal 17 2 2" xfId="1442" xr:uid="{00000000-0005-0000-0000-0000F3040000}"/>
    <cellStyle name="Normal 17 3" xfId="1443" xr:uid="{00000000-0005-0000-0000-0000F4040000}"/>
    <cellStyle name="Normal 17 4" xfId="1444" xr:uid="{00000000-0005-0000-0000-0000F5040000}"/>
    <cellStyle name="Normal 17 4 2" xfId="1445" xr:uid="{00000000-0005-0000-0000-0000F6040000}"/>
    <cellStyle name="Normal 18" xfId="750" xr:uid="{00000000-0005-0000-0000-0000F7040000}"/>
    <cellStyle name="Normal 18 2" xfId="751" xr:uid="{00000000-0005-0000-0000-0000F8040000}"/>
    <cellStyle name="Normal 19" xfId="752" xr:uid="{00000000-0005-0000-0000-0000F9040000}"/>
    <cellStyle name="Normal 19 2" xfId="753" xr:uid="{00000000-0005-0000-0000-0000FA040000}"/>
    <cellStyle name="Normal 19 3" xfId="754" xr:uid="{00000000-0005-0000-0000-0000FB040000}"/>
    <cellStyle name="Normal 19 3 2" xfId="755" xr:uid="{00000000-0005-0000-0000-0000FC040000}"/>
    <cellStyle name="Normal 19 4" xfId="756" xr:uid="{00000000-0005-0000-0000-0000FD040000}"/>
    <cellStyle name="Normal 2" xfId="6" xr:uid="{00000000-0005-0000-0000-0000FE040000}"/>
    <cellStyle name="Normal 2 10" xfId="757" xr:uid="{00000000-0005-0000-0000-0000FF040000}"/>
    <cellStyle name="Normal 2 10 2" xfId="758" xr:uid="{00000000-0005-0000-0000-000000050000}"/>
    <cellStyle name="Normal 2 10 3" xfId="1447" xr:uid="{00000000-0005-0000-0000-000001050000}"/>
    <cellStyle name="Normal 2 11" xfId="759" xr:uid="{00000000-0005-0000-0000-000002050000}"/>
    <cellStyle name="Normal 2 11 2" xfId="760" xr:uid="{00000000-0005-0000-0000-000003050000}"/>
    <cellStyle name="Normal 2 11 2 2" xfId="1450" xr:uid="{00000000-0005-0000-0000-000004050000}"/>
    <cellStyle name="Normal 2 11 3" xfId="1451" xr:uid="{00000000-0005-0000-0000-000005050000}"/>
    <cellStyle name="Normal 2 11 4" xfId="1452" xr:uid="{00000000-0005-0000-0000-000006050000}"/>
    <cellStyle name="Normal 2 12" xfId="761" xr:uid="{00000000-0005-0000-0000-000007050000}"/>
    <cellStyle name="Normal 2 12 2" xfId="1454" xr:uid="{00000000-0005-0000-0000-000008050000}"/>
    <cellStyle name="Normal 2 12 3" xfId="1455" xr:uid="{00000000-0005-0000-0000-000009050000}"/>
    <cellStyle name="Normal 2 12 4" xfId="1453" xr:uid="{00000000-0005-0000-0000-00000A050000}"/>
    <cellStyle name="Normal 2 13" xfId="1456" xr:uid="{00000000-0005-0000-0000-00000B050000}"/>
    <cellStyle name="Normal 2 13 2" xfId="1457" xr:uid="{00000000-0005-0000-0000-00000C050000}"/>
    <cellStyle name="Normal 2 13 3" xfId="1458" xr:uid="{00000000-0005-0000-0000-00000D050000}"/>
    <cellStyle name="Normal 2 14" xfId="1459" xr:uid="{00000000-0005-0000-0000-00000E050000}"/>
    <cellStyle name="Normal 2 14 2" xfId="1460" xr:uid="{00000000-0005-0000-0000-00000F050000}"/>
    <cellStyle name="Normal 2 14 3" xfId="1461" xr:uid="{00000000-0005-0000-0000-000010050000}"/>
    <cellStyle name="Normal 2 15" xfId="1462" xr:uid="{00000000-0005-0000-0000-000011050000}"/>
    <cellStyle name="Normal 2 15 2" xfId="1463" xr:uid="{00000000-0005-0000-0000-000012050000}"/>
    <cellStyle name="Normal 2 15 3" xfId="1464" xr:uid="{00000000-0005-0000-0000-000013050000}"/>
    <cellStyle name="Normal 2 16" xfId="1465" xr:uid="{00000000-0005-0000-0000-000014050000}"/>
    <cellStyle name="Normal 2 16 2" xfId="1466" xr:uid="{00000000-0005-0000-0000-000015050000}"/>
    <cellStyle name="Normal 2 16 3" xfId="1467" xr:uid="{00000000-0005-0000-0000-000016050000}"/>
    <cellStyle name="Normal 2 17" xfId="1468" xr:uid="{00000000-0005-0000-0000-000017050000}"/>
    <cellStyle name="Normal 2 17 2" xfId="1469" xr:uid="{00000000-0005-0000-0000-000018050000}"/>
    <cellStyle name="Normal 2 17 3" xfId="1470" xr:uid="{00000000-0005-0000-0000-000019050000}"/>
    <cellStyle name="Normal 2 18" xfId="1471" xr:uid="{00000000-0005-0000-0000-00001A050000}"/>
    <cellStyle name="Normal 2 18 2" xfId="1472" xr:uid="{00000000-0005-0000-0000-00001B050000}"/>
    <cellStyle name="Normal 2 18 3" xfId="1473" xr:uid="{00000000-0005-0000-0000-00001C050000}"/>
    <cellStyle name="Normal 2 19" xfId="1474" xr:uid="{00000000-0005-0000-0000-00001D050000}"/>
    <cellStyle name="Normal 2 19 2" xfId="1475" xr:uid="{00000000-0005-0000-0000-00001E050000}"/>
    <cellStyle name="Normal 2 19 3" xfId="1476" xr:uid="{00000000-0005-0000-0000-00001F050000}"/>
    <cellStyle name="Normal 2 2" xfId="762" xr:uid="{00000000-0005-0000-0000-000020050000}"/>
    <cellStyle name="Normal 2 2 2" xfId="1478" xr:uid="{00000000-0005-0000-0000-000021050000}"/>
    <cellStyle name="Normal 2 2 3" xfId="1479" xr:uid="{00000000-0005-0000-0000-000022050000}"/>
    <cellStyle name="Normal 2 2 4" xfId="763" xr:uid="{00000000-0005-0000-0000-000023050000}"/>
    <cellStyle name="Normal 2 20" xfId="1481" xr:uid="{00000000-0005-0000-0000-000024050000}"/>
    <cellStyle name="Normal 2 20 2" xfId="1482" xr:uid="{00000000-0005-0000-0000-000025050000}"/>
    <cellStyle name="Normal 2 20 3" xfId="1483" xr:uid="{00000000-0005-0000-0000-000026050000}"/>
    <cellStyle name="Normal 2 21" xfId="1484" xr:uid="{00000000-0005-0000-0000-000027050000}"/>
    <cellStyle name="Normal 2 21 2" xfId="1485" xr:uid="{00000000-0005-0000-0000-000028050000}"/>
    <cellStyle name="Normal 2 21 3" xfId="1486" xr:uid="{00000000-0005-0000-0000-000029050000}"/>
    <cellStyle name="Normal 2 22" xfId="1487" xr:uid="{00000000-0005-0000-0000-00002A050000}"/>
    <cellStyle name="Normal 2 22 2" xfId="1488" xr:uid="{00000000-0005-0000-0000-00002B050000}"/>
    <cellStyle name="Normal 2 22 3" xfId="1489" xr:uid="{00000000-0005-0000-0000-00002C050000}"/>
    <cellStyle name="Normal 2 23" xfId="1490" xr:uid="{00000000-0005-0000-0000-00002D050000}"/>
    <cellStyle name="Normal 2 23 2" xfId="1491" xr:uid="{00000000-0005-0000-0000-00002E050000}"/>
    <cellStyle name="Normal 2 23 3" xfId="1492" xr:uid="{00000000-0005-0000-0000-00002F050000}"/>
    <cellStyle name="Normal 2 24" xfId="1493" xr:uid="{00000000-0005-0000-0000-000030050000}"/>
    <cellStyle name="Normal 2 24 2" xfId="1494" xr:uid="{00000000-0005-0000-0000-000031050000}"/>
    <cellStyle name="Normal 2 24 3" xfId="1495" xr:uid="{00000000-0005-0000-0000-000032050000}"/>
    <cellStyle name="Normal 2 25" xfId="1496" xr:uid="{00000000-0005-0000-0000-000033050000}"/>
    <cellStyle name="Normal 2 25 2" xfId="1497" xr:uid="{00000000-0005-0000-0000-000034050000}"/>
    <cellStyle name="Normal 2 25 3" xfId="1498" xr:uid="{00000000-0005-0000-0000-000035050000}"/>
    <cellStyle name="Normal 2 26" xfId="1499" xr:uid="{00000000-0005-0000-0000-000036050000}"/>
    <cellStyle name="Normal 2 26 2" xfId="1500" xr:uid="{00000000-0005-0000-0000-000037050000}"/>
    <cellStyle name="Normal 2 26 3" xfId="1501" xr:uid="{00000000-0005-0000-0000-000038050000}"/>
    <cellStyle name="Normal 2 27" xfId="1502" xr:uid="{00000000-0005-0000-0000-000039050000}"/>
    <cellStyle name="Normal 2 27 2" xfId="1503" xr:uid="{00000000-0005-0000-0000-00003A050000}"/>
    <cellStyle name="Normal 2 27 3" xfId="1504" xr:uid="{00000000-0005-0000-0000-00003B050000}"/>
    <cellStyle name="Normal 2 28" xfId="1505" xr:uid="{00000000-0005-0000-0000-00003C050000}"/>
    <cellStyle name="Normal 2 28 2" xfId="1506" xr:uid="{00000000-0005-0000-0000-00003D050000}"/>
    <cellStyle name="Normal 2 28 3" xfId="1507" xr:uid="{00000000-0005-0000-0000-00003E050000}"/>
    <cellStyle name="Normal 2 29" xfId="1508" xr:uid="{00000000-0005-0000-0000-00003F050000}"/>
    <cellStyle name="Normal 2 29 2" xfId="1509" xr:uid="{00000000-0005-0000-0000-000040050000}"/>
    <cellStyle name="Normal 2 29 3" xfId="1510" xr:uid="{00000000-0005-0000-0000-000041050000}"/>
    <cellStyle name="Normal 2 3" xfId="764" xr:uid="{00000000-0005-0000-0000-000042050000}"/>
    <cellStyle name="Normal 2 3 2" xfId="1512" xr:uid="{00000000-0005-0000-0000-000043050000}"/>
    <cellStyle name="Normal 2 3 3" xfId="1513" xr:uid="{00000000-0005-0000-0000-000044050000}"/>
    <cellStyle name="Normal 2 30" xfId="1514" xr:uid="{00000000-0005-0000-0000-000045050000}"/>
    <cellStyle name="Normal 2 30 2" xfId="1515" xr:uid="{00000000-0005-0000-0000-000046050000}"/>
    <cellStyle name="Normal 2 30 3" xfId="1516" xr:uid="{00000000-0005-0000-0000-000047050000}"/>
    <cellStyle name="Normal 2 31" xfId="1517" xr:uid="{00000000-0005-0000-0000-000048050000}"/>
    <cellStyle name="Normal 2 4" xfId="765" xr:uid="{00000000-0005-0000-0000-000049050000}"/>
    <cellStyle name="Normal 2 4 2" xfId="1519" xr:uid="{00000000-0005-0000-0000-00004A050000}"/>
    <cellStyle name="Normal 2 4 3" xfId="1520" xr:uid="{00000000-0005-0000-0000-00004B050000}"/>
    <cellStyle name="Normal 2 5" xfId="766" xr:uid="{00000000-0005-0000-0000-00004C050000}"/>
    <cellStyle name="Normal 2 5 2" xfId="1522" xr:uid="{00000000-0005-0000-0000-00004D050000}"/>
    <cellStyle name="Normal 2 5 3" xfId="1523" xr:uid="{00000000-0005-0000-0000-00004E050000}"/>
    <cellStyle name="Normal 2 6" xfId="767" xr:uid="{00000000-0005-0000-0000-00004F050000}"/>
    <cellStyle name="Normal 2 6 2" xfId="1525" xr:uid="{00000000-0005-0000-0000-000050050000}"/>
    <cellStyle name="Normal 2 6 3" xfId="1526" xr:uid="{00000000-0005-0000-0000-000051050000}"/>
    <cellStyle name="Normal 2 7" xfId="768" xr:uid="{00000000-0005-0000-0000-000052050000}"/>
    <cellStyle name="Normal 2 7 2" xfId="1528" xr:uid="{00000000-0005-0000-0000-000053050000}"/>
    <cellStyle name="Normal 2 7 3" xfId="1529" xr:uid="{00000000-0005-0000-0000-000054050000}"/>
    <cellStyle name="Normal 2 8" xfId="769" xr:uid="{00000000-0005-0000-0000-000055050000}"/>
    <cellStyle name="Normal 2 8 2" xfId="1531" xr:uid="{00000000-0005-0000-0000-000056050000}"/>
    <cellStyle name="Normal 2 8 3" xfId="1532" xr:uid="{00000000-0005-0000-0000-000057050000}"/>
    <cellStyle name="Normal 2 9" xfId="770" xr:uid="{00000000-0005-0000-0000-000058050000}"/>
    <cellStyle name="Normal 2 9 2" xfId="1534" xr:uid="{00000000-0005-0000-0000-000059050000}"/>
    <cellStyle name="Normal 2 9 3" xfId="1535" xr:uid="{00000000-0005-0000-0000-00005A050000}"/>
    <cellStyle name="Normal 20" xfId="771" xr:uid="{00000000-0005-0000-0000-00005B050000}"/>
    <cellStyle name="Normal 20 2" xfId="772" xr:uid="{00000000-0005-0000-0000-00005C050000}"/>
    <cellStyle name="Normal 21" xfId="773" xr:uid="{00000000-0005-0000-0000-00005D050000}"/>
    <cellStyle name="Normal 21 2" xfId="774" xr:uid="{00000000-0005-0000-0000-00005E050000}"/>
    <cellStyle name="Normal 21 3" xfId="1539" xr:uid="{00000000-0005-0000-0000-00005F050000}"/>
    <cellStyle name="Normal 22" xfId="775" xr:uid="{00000000-0005-0000-0000-000060050000}"/>
    <cellStyle name="Normal 22 2" xfId="776" xr:uid="{00000000-0005-0000-0000-000061050000}"/>
    <cellStyle name="Normal 22 3" xfId="777" xr:uid="{00000000-0005-0000-0000-000062050000}"/>
    <cellStyle name="Normal 23" xfId="778" xr:uid="{00000000-0005-0000-0000-000063050000}"/>
    <cellStyle name="Normal 23 2" xfId="779" xr:uid="{00000000-0005-0000-0000-000064050000}"/>
    <cellStyle name="Normal 23 2 2" xfId="1540" xr:uid="{00000000-0005-0000-0000-000065050000}"/>
    <cellStyle name="Normal 24" xfId="780" xr:uid="{00000000-0005-0000-0000-000066050000}"/>
    <cellStyle name="Normal 24 2" xfId="781" xr:uid="{00000000-0005-0000-0000-000067050000}"/>
    <cellStyle name="Normal 25" xfId="782" xr:uid="{00000000-0005-0000-0000-000068050000}"/>
    <cellStyle name="Normal 25 2" xfId="783" xr:uid="{00000000-0005-0000-0000-000069050000}"/>
    <cellStyle name="Normal 26" xfId="784" xr:uid="{00000000-0005-0000-0000-00006A050000}"/>
    <cellStyle name="Normal 26 2" xfId="785" xr:uid="{00000000-0005-0000-0000-00006B050000}"/>
    <cellStyle name="Normal 27" xfId="786" xr:uid="{00000000-0005-0000-0000-00006C050000}"/>
    <cellStyle name="Normal 27 2" xfId="787" xr:uid="{00000000-0005-0000-0000-00006D050000}"/>
    <cellStyle name="Normal 28" xfId="788" xr:uid="{00000000-0005-0000-0000-00006E050000}"/>
    <cellStyle name="Normal 28 2" xfId="789" xr:uid="{00000000-0005-0000-0000-00006F050000}"/>
    <cellStyle name="Normal 28 3" xfId="790" xr:uid="{00000000-0005-0000-0000-000070050000}"/>
    <cellStyle name="Normal 29" xfId="791" xr:uid="{00000000-0005-0000-0000-000071050000}"/>
    <cellStyle name="Normal 29 2" xfId="792" xr:uid="{00000000-0005-0000-0000-000072050000}"/>
    <cellStyle name="Normal 3" xfId="793" xr:uid="{00000000-0005-0000-0000-000073050000}"/>
    <cellStyle name="Normal 3 2" xfId="794" xr:uid="{00000000-0005-0000-0000-000074050000}"/>
    <cellStyle name="Normal 3 2 2" xfId="795" xr:uid="{00000000-0005-0000-0000-000075050000}"/>
    <cellStyle name="Normal 3 2 2 2" xfId="1544" xr:uid="{00000000-0005-0000-0000-000076050000}"/>
    <cellStyle name="Normal 3 2 3" xfId="1545" xr:uid="{00000000-0005-0000-0000-000077050000}"/>
    <cellStyle name="Normal 3 3" xfId="796" xr:uid="{00000000-0005-0000-0000-000078050000}"/>
    <cellStyle name="Normal 3 3 2" xfId="1547" xr:uid="{00000000-0005-0000-0000-000079050000}"/>
    <cellStyle name="Normal 3 3 3" xfId="1548" xr:uid="{00000000-0005-0000-0000-00007A050000}"/>
    <cellStyle name="Normal 3 3 4" xfId="1546" xr:uid="{00000000-0005-0000-0000-00007B050000}"/>
    <cellStyle name="Normal 3 4" xfId="1549" xr:uid="{00000000-0005-0000-0000-00007C050000}"/>
    <cellStyle name="Normal 3 4 2" xfId="1550" xr:uid="{00000000-0005-0000-0000-00007D050000}"/>
    <cellStyle name="Normal 3 4 3" xfId="1551" xr:uid="{00000000-0005-0000-0000-00007E050000}"/>
    <cellStyle name="Normal 3 5" xfId="1552" xr:uid="{00000000-0005-0000-0000-00007F050000}"/>
    <cellStyle name="Normal 30" xfId="797" xr:uid="{00000000-0005-0000-0000-000080050000}"/>
    <cellStyle name="Normal 30 2" xfId="798" xr:uid="{00000000-0005-0000-0000-000081050000}"/>
    <cellStyle name="Normal 31" xfId="799" xr:uid="{00000000-0005-0000-0000-000082050000}"/>
    <cellStyle name="Normal 31 2" xfId="800" xr:uid="{00000000-0005-0000-0000-000083050000}"/>
    <cellStyle name="Normal 32" xfId="801" xr:uid="{00000000-0005-0000-0000-000084050000}"/>
    <cellStyle name="Normal 32 2" xfId="802" xr:uid="{00000000-0005-0000-0000-000085050000}"/>
    <cellStyle name="Normal 32 3" xfId="803" xr:uid="{00000000-0005-0000-0000-000086050000}"/>
    <cellStyle name="Normal 32 4" xfId="804" xr:uid="{00000000-0005-0000-0000-000087050000}"/>
    <cellStyle name="Normal 33" xfId="805" xr:uid="{00000000-0005-0000-0000-000088050000}"/>
    <cellStyle name="Normal 33 2" xfId="806" xr:uid="{00000000-0005-0000-0000-000089050000}"/>
    <cellStyle name="Normal 34" xfId="807" xr:uid="{00000000-0005-0000-0000-00008A050000}"/>
    <cellStyle name="Normal 35" xfId="808" xr:uid="{00000000-0005-0000-0000-00008B050000}"/>
    <cellStyle name="Normal 36" xfId="809" xr:uid="{00000000-0005-0000-0000-00008C050000}"/>
    <cellStyle name="Normal 37" xfId="810" xr:uid="{00000000-0005-0000-0000-00008D050000}"/>
    <cellStyle name="Normal 38" xfId="811" xr:uid="{00000000-0005-0000-0000-00008E050000}"/>
    <cellStyle name="Normal 39" xfId="812" xr:uid="{00000000-0005-0000-0000-00008F050000}"/>
    <cellStyle name="Normal 39 2" xfId="1004" xr:uid="{00000000-0005-0000-0000-000090050000}"/>
    <cellStyle name="Normal 4" xfId="813" xr:uid="{00000000-0005-0000-0000-000091050000}"/>
    <cellStyle name="Normal 4 2" xfId="814" xr:uid="{00000000-0005-0000-0000-000092050000}"/>
    <cellStyle name="Normal 4 2 2" xfId="1569" xr:uid="{00000000-0005-0000-0000-000093050000}"/>
    <cellStyle name="Normal 4 3" xfId="1570" xr:uid="{00000000-0005-0000-0000-000094050000}"/>
    <cellStyle name="Normal 40" xfId="815" xr:uid="{00000000-0005-0000-0000-000095050000}"/>
    <cellStyle name="Normal 41" xfId="816" xr:uid="{00000000-0005-0000-0000-000096050000}"/>
    <cellStyle name="Normal 41 2" xfId="1031" xr:uid="{00000000-0005-0000-0000-000097050000}"/>
    <cellStyle name="Normal 42" xfId="817" xr:uid="{00000000-0005-0000-0000-000098050000}"/>
    <cellStyle name="Normal 43" xfId="1857" xr:uid="{00000000-0005-0000-0000-000099050000}"/>
    <cellStyle name="Normal 5" xfId="818" xr:uid="{00000000-0005-0000-0000-00009A050000}"/>
    <cellStyle name="Normal 5 2" xfId="819" xr:uid="{00000000-0005-0000-0000-00009B050000}"/>
    <cellStyle name="Normal 5 2 2" xfId="1574" xr:uid="{00000000-0005-0000-0000-00009C050000}"/>
    <cellStyle name="Normal 5 2 3" xfId="1575" xr:uid="{00000000-0005-0000-0000-00009D050000}"/>
    <cellStyle name="Normal 5 2 4" xfId="1573" xr:uid="{00000000-0005-0000-0000-00009E050000}"/>
    <cellStyle name="Normal 5 3" xfId="1576" xr:uid="{00000000-0005-0000-0000-00009F050000}"/>
    <cellStyle name="Normal 5 3 2" xfId="1577" xr:uid="{00000000-0005-0000-0000-0000A0050000}"/>
    <cellStyle name="Normal 5 3 3" xfId="1578" xr:uid="{00000000-0005-0000-0000-0000A1050000}"/>
    <cellStyle name="Normal 5 4" xfId="1579" xr:uid="{00000000-0005-0000-0000-0000A2050000}"/>
    <cellStyle name="Normal 6" xfId="5" xr:uid="{00000000-0005-0000-0000-0000A3050000}"/>
    <cellStyle name="Normal 6 2" xfId="820" xr:uid="{00000000-0005-0000-0000-0000A4050000}"/>
    <cellStyle name="Normal 6 2 2" xfId="1581" xr:uid="{00000000-0005-0000-0000-0000A5050000}"/>
    <cellStyle name="Normal 6 2 3" xfId="1582" xr:uid="{00000000-0005-0000-0000-0000A6050000}"/>
    <cellStyle name="Normal 6 2 4" xfId="1580" xr:uid="{00000000-0005-0000-0000-0000A7050000}"/>
    <cellStyle name="Normal 6 3" xfId="1583" xr:uid="{00000000-0005-0000-0000-0000A8050000}"/>
    <cellStyle name="Normal 6 3 2" xfId="1584" xr:uid="{00000000-0005-0000-0000-0000A9050000}"/>
    <cellStyle name="Normal 6 3 3" xfId="1585" xr:uid="{00000000-0005-0000-0000-0000AA050000}"/>
    <cellStyle name="Normal 65" xfId="1858" xr:uid="{00000000-0005-0000-0000-0000AB050000}"/>
    <cellStyle name="Normal 68" xfId="1678" xr:uid="{00000000-0005-0000-0000-0000AC050000}"/>
    <cellStyle name="Normal 7" xfId="821" xr:uid="{00000000-0005-0000-0000-0000AD050000}"/>
    <cellStyle name="Normal 7 2" xfId="822" xr:uid="{00000000-0005-0000-0000-0000AE050000}"/>
    <cellStyle name="Normal 7 2 2" xfId="1588" xr:uid="{00000000-0005-0000-0000-0000AF050000}"/>
    <cellStyle name="Normal 7 2 3" xfId="1589" xr:uid="{00000000-0005-0000-0000-0000B0050000}"/>
    <cellStyle name="Normal 7 2 4" xfId="1587" xr:uid="{00000000-0005-0000-0000-0000B1050000}"/>
    <cellStyle name="Normal 7 3" xfId="1590" xr:uid="{00000000-0005-0000-0000-0000B2050000}"/>
    <cellStyle name="Normal 7 3 2" xfId="1591" xr:uid="{00000000-0005-0000-0000-0000B3050000}"/>
    <cellStyle name="Normal 7 3 3" xfId="1592" xr:uid="{00000000-0005-0000-0000-0000B4050000}"/>
    <cellStyle name="Normal 8" xfId="823" xr:uid="{00000000-0005-0000-0000-0000B5050000}"/>
    <cellStyle name="Normal 8 2" xfId="824" xr:uid="{00000000-0005-0000-0000-0000B6050000}"/>
    <cellStyle name="Normal 8 2 2" xfId="1595" xr:uid="{00000000-0005-0000-0000-0000B7050000}"/>
    <cellStyle name="Normal 8 2 3" xfId="1596" xr:uid="{00000000-0005-0000-0000-0000B8050000}"/>
    <cellStyle name="Normal 8 2 4" xfId="1594" xr:uid="{00000000-0005-0000-0000-0000B9050000}"/>
    <cellStyle name="Normal 8 3" xfId="1597" xr:uid="{00000000-0005-0000-0000-0000BA050000}"/>
    <cellStyle name="Normal 8 3 2" xfId="1598" xr:uid="{00000000-0005-0000-0000-0000BB050000}"/>
    <cellStyle name="Normal 8 3 3" xfId="1599" xr:uid="{00000000-0005-0000-0000-0000BC050000}"/>
    <cellStyle name="Normal 9" xfId="825" xr:uid="{00000000-0005-0000-0000-0000BD050000}"/>
    <cellStyle name="Normal 9 2" xfId="826" xr:uid="{00000000-0005-0000-0000-0000BE050000}"/>
    <cellStyle name="Normal_PLANOS CONSIGA" xfId="1676" xr:uid="{00000000-0005-0000-0000-0000BF050000}"/>
    <cellStyle name="Normal_PLANOS CONSIGA 2" xfId="1677" xr:uid="{00000000-0005-0000-0000-0000C0050000}"/>
    <cellStyle name="Notas 10" xfId="827" xr:uid="{00000000-0005-0000-0000-0000C1050000}"/>
    <cellStyle name="Notas 10 2" xfId="1405" xr:uid="{00000000-0005-0000-0000-0000C2050000}"/>
    <cellStyle name="Notas 10 3" xfId="1765" xr:uid="{00000000-0005-0000-0000-0000C3050000}"/>
    <cellStyle name="Notas 10 4" xfId="1541" xr:uid="{00000000-0005-0000-0000-0000C4050000}"/>
    <cellStyle name="Notas 10 5" xfId="1314" xr:uid="{00000000-0005-0000-0000-0000C5050000}"/>
    <cellStyle name="Notas 11" xfId="828" xr:uid="{00000000-0005-0000-0000-0000C6050000}"/>
    <cellStyle name="Notas 11 2" xfId="1028" xr:uid="{00000000-0005-0000-0000-0000C7050000}"/>
    <cellStyle name="Notas 11 3" xfId="1766" xr:uid="{00000000-0005-0000-0000-0000C8050000}"/>
    <cellStyle name="Notas 11 4" xfId="1542" xr:uid="{00000000-0005-0000-0000-0000C9050000}"/>
    <cellStyle name="Notas 11 5" xfId="1315" xr:uid="{00000000-0005-0000-0000-0000CA050000}"/>
    <cellStyle name="Notas 12" xfId="829" xr:uid="{00000000-0005-0000-0000-0000CB050000}"/>
    <cellStyle name="Notas 12 2" xfId="1406" xr:uid="{00000000-0005-0000-0000-0000CC050000}"/>
    <cellStyle name="Notas 12 3" xfId="1767" xr:uid="{00000000-0005-0000-0000-0000CD050000}"/>
    <cellStyle name="Notas 12 4" xfId="1543" xr:uid="{00000000-0005-0000-0000-0000CE050000}"/>
    <cellStyle name="Notas 12 5" xfId="1316" xr:uid="{00000000-0005-0000-0000-0000CF050000}"/>
    <cellStyle name="Notas 13" xfId="830" xr:uid="{00000000-0005-0000-0000-0000D0050000}"/>
    <cellStyle name="Notas 13 2" xfId="1407" xr:uid="{00000000-0005-0000-0000-0000D1050000}"/>
    <cellStyle name="Notas 13 3" xfId="1768" xr:uid="{00000000-0005-0000-0000-0000D2050000}"/>
    <cellStyle name="Notas 13 4" xfId="1553" xr:uid="{00000000-0005-0000-0000-0000D3050000}"/>
    <cellStyle name="Notas 13 5" xfId="1317" xr:uid="{00000000-0005-0000-0000-0000D4050000}"/>
    <cellStyle name="Notas 14" xfId="831" xr:uid="{00000000-0005-0000-0000-0000D5050000}"/>
    <cellStyle name="Notas 14 2" xfId="1408" xr:uid="{00000000-0005-0000-0000-0000D6050000}"/>
    <cellStyle name="Notas 14 3" xfId="1769" xr:uid="{00000000-0005-0000-0000-0000D7050000}"/>
    <cellStyle name="Notas 14 4" xfId="1554" xr:uid="{00000000-0005-0000-0000-0000D8050000}"/>
    <cellStyle name="Notas 14 5" xfId="1319" xr:uid="{00000000-0005-0000-0000-0000D9050000}"/>
    <cellStyle name="Notas 15" xfId="832" xr:uid="{00000000-0005-0000-0000-0000DA050000}"/>
    <cellStyle name="Notas 2" xfId="833" xr:uid="{00000000-0005-0000-0000-0000DB050000}"/>
    <cellStyle name="Notas 2 10" xfId="1409" xr:uid="{00000000-0005-0000-0000-0000DC050000}"/>
    <cellStyle name="Notas 2 11" xfId="1770" xr:uid="{00000000-0005-0000-0000-0000DD050000}"/>
    <cellStyle name="Notas 2 12" xfId="1555" xr:uid="{00000000-0005-0000-0000-0000DE050000}"/>
    <cellStyle name="Notas 2 13" xfId="1326" xr:uid="{00000000-0005-0000-0000-0000DF050000}"/>
    <cellStyle name="Notas 2 2" xfId="834" xr:uid="{00000000-0005-0000-0000-0000E0050000}"/>
    <cellStyle name="Notas 2 2 2" xfId="1605" xr:uid="{00000000-0005-0000-0000-0000E1050000}"/>
    <cellStyle name="Notas 2 2 2 2" xfId="1411" xr:uid="{00000000-0005-0000-0000-0000E2050000}"/>
    <cellStyle name="Notas 2 2 2 3" xfId="1772" xr:uid="{00000000-0005-0000-0000-0000E3050000}"/>
    <cellStyle name="Notas 2 2 2 4" xfId="1557" xr:uid="{00000000-0005-0000-0000-0000E4050000}"/>
    <cellStyle name="Notas 2 2 2 5" xfId="1333" xr:uid="{00000000-0005-0000-0000-0000E5050000}"/>
    <cellStyle name="Notas 2 2 3" xfId="1410" xr:uid="{00000000-0005-0000-0000-0000E6050000}"/>
    <cellStyle name="Notas 2 2 4" xfId="1771" xr:uid="{00000000-0005-0000-0000-0000E7050000}"/>
    <cellStyle name="Notas 2 2 5" xfId="1556" xr:uid="{00000000-0005-0000-0000-0000E8050000}"/>
    <cellStyle name="Notas 2 2 6" xfId="1332" xr:uid="{00000000-0005-0000-0000-0000E9050000}"/>
    <cellStyle name="Notas 2 3" xfId="835" xr:uid="{00000000-0005-0000-0000-0000EA050000}"/>
    <cellStyle name="Notas 2 3 2" xfId="1606" xr:uid="{00000000-0005-0000-0000-0000EB050000}"/>
    <cellStyle name="Notas 2 3 2 2" xfId="1413" xr:uid="{00000000-0005-0000-0000-0000EC050000}"/>
    <cellStyle name="Notas 2 3 2 3" xfId="1774" xr:uid="{00000000-0005-0000-0000-0000ED050000}"/>
    <cellStyle name="Notas 2 3 2 4" xfId="1559" xr:uid="{00000000-0005-0000-0000-0000EE050000}"/>
    <cellStyle name="Notas 2 3 2 5" xfId="1335" xr:uid="{00000000-0005-0000-0000-0000EF050000}"/>
    <cellStyle name="Notas 2 3 3" xfId="1412" xr:uid="{00000000-0005-0000-0000-0000F0050000}"/>
    <cellStyle name="Notas 2 3 4" xfId="1773" xr:uid="{00000000-0005-0000-0000-0000F1050000}"/>
    <cellStyle name="Notas 2 3 5" xfId="1558" xr:uid="{00000000-0005-0000-0000-0000F2050000}"/>
    <cellStyle name="Notas 2 3 6" xfId="1334" xr:uid="{00000000-0005-0000-0000-0000F3050000}"/>
    <cellStyle name="Notas 2 4" xfId="836" xr:uid="{00000000-0005-0000-0000-0000F4050000}"/>
    <cellStyle name="Notas 2 4 2" xfId="1414" xr:uid="{00000000-0005-0000-0000-0000F5050000}"/>
    <cellStyle name="Notas 2 4 3" xfId="1775" xr:uid="{00000000-0005-0000-0000-0000F6050000}"/>
    <cellStyle name="Notas 2 4 4" xfId="1560" xr:uid="{00000000-0005-0000-0000-0000F7050000}"/>
    <cellStyle name="Notas 2 4 5" xfId="1337" xr:uid="{00000000-0005-0000-0000-0000F8050000}"/>
    <cellStyle name="Notas 2 5" xfId="837" xr:uid="{00000000-0005-0000-0000-0000F9050000}"/>
    <cellStyle name="Notas 2 5 2" xfId="1415" xr:uid="{00000000-0005-0000-0000-0000FA050000}"/>
    <cellStyle name="Notas 2 5 3" xfId="1776" xr:uid="{00000000-0005-0000-0000-0000FB050000}"/>
    <cellStyle name="Notas 2 5 4" xfId="1561" xr:uid="{00000000-0005-0000-0000-0000FC050000}"/>
    <cellStyle name="Notas 2 5 5" xfId="1338" xr:uid="{00000000-0005-0000-0000-0000FD050000}"/>
    <cellStyle name="Notas 2 6" xfId="838" xr:uid="{00000000-0005-0000-0000-0000FE050000}"/>
    <cellStyle name="Notas 2 6 2" xfId="1416" xr:uid="{00000000-0005-0000-0000-0000FF050000}"/>
    <cellStyle name="Notas 2 6 3" xfId="1777" xr:uid="{00000000-0005-0000-0000-000000060000}"/>
    <cellStyle name="Notas 2 6 4" xfId="1562" xr:uid="{00000000-0005-0000-0000-000001060000}"/>
    <cellStyle name="Notas 2 6 5" xfId="1339" xr:uid="{00000000-0005-0000-0000-000002060000}"/>
    <cellStyle name="Notas 2 7" xfId="839" xr:uid="{00000000-0005-0000-0000-000003060000}"/>
    <cellStyle name="Notas 2 7 2" xfId="1417" xr:uid="{00000000-0005-0000-0000-000004060000}"/>
    <cellStyle name="Notas 2 7 3" xfId="1778" xr:uid="{00000000-0005-0000-0000-000005060000}"/>
    <cellStyle name="Notas 2 7 4" xfId="1563" xr:uid="{00000000-0005-0000-0000-000006060000}"/>
    <cellStyle name="Notas 2 7 5" xfId="1809" xr:uid="{00000000-0005-0000-0000-000007060000}"/>
    <cellStyle name="Notas 2 8" xfId="840" xr:uid="{00000000-0005-0000-0000-000008060000}"/>
    <cellStyle name="Notas 2 8 2" xfId="1418" xr:uid="{00000000-0005-0000-0000-000009060000}"/>
    <cellStyle name="Notas 2 8 3" xfId="1779" xr:uid="{00000000-0005-0000-0000-00000A060000}"/>
    <cellStyle name="Notas 2 8 4" xfId="1564" xr:uid="{00000000-0005-0000-0000-00000B060000}"/>
    <cellStyle name="Notas 2 8 5" xfId="1341" xr:uid="{00000000-0005-0000-0000-00000C060000}"/>
    <cellStyle name="Notas 2 9" xfId="841" xr:uid="{00000000-0005-0000-0000-00000D060000}"/>
    <cellStyle name="Notas 2 9 2" xfId="1607" xr:uid="{00000000-0005-0000-0000-00000E060000}"/>
    <cellStyle name="Notas 2 9 3" xfId="1419" xr:uid="{00000000-0005-0000-0000-00000F060000}"/>
    <cellStyle name="Notas 2 9 4" xfId="1780" xr:uid="{00000000-0005-0000-0000-000010060000}"/>
    <cellStyle name="Notas 2 9 5" xfId="1565" xr:uid="{00000000-0005-0000-0000-000011060000}"/>
    <cellStyle name="Notas 2 9 6" xfId="1342" xr:uid="{00000000-0005-0000-0000-000012060000}"/>
    <cellStyle name="Notas 3" xfId="842" xr:uid="{00000000-0005-0000-0000-000013060000}"/>
    <cellStyle name="Notas 3 2" xfId="1608" xr:uid="{00000000-0005-0000-0000-000014060000}"/>
    <cellStyle name="Notas 3 2 2" xfId="1422" xr:uid="{00000000-0005-0000-0000-000015060000}"/>
    <cellStyle name="Notas 3 2 3" xfId="1782" xr:uid="{00000000-0005-0000-0000-000016060000}"/>
    <cellStyle name="Notas 3 2 4" xfId="1567" xr:uid="{00000000-0005-0000-0000-000017060000}"/>
    <cellStyle name="Notas 3 2 5" xfId="1344" xr:uid="{00000000-0005-0000-0000-000018060000}"/>
    <cellStyle name="Notas 3 3" xfId="1421" xr:uid="{00000000-0005-0000-0000-000019060000}"/>
    <cellStyle name="Notas 3 4" xfId="1781" xr:uid="{00000000-0005-0000-0000-00001A060000}"/>
    <cellStyle name="Notas 3 5" xfId="1566" xr:uid="{00000000-0005-0000-0000-00001B060000}"/>
    <cellStyle name="Notas 3 6" xfId="1343" xr:uid="{00000000-0005-0000-0000-00001C060000}"/>
    <cellStyle name="Notas 4" xfId="843" xr:uid="{00000000-0005-0000-0000-00001D060000}"/>
    <cellStyle name="Notas 4 2" xfId="1609" xr:uid="{00000000-0005-0000-0000-00001E060000}"/>
    <cellStyle name="Notas 4 2 2" xfId="1428" xr:uid="{00000000-0005-0000-0000-00001F060000}"/>
    <cellStyle name="Notas 4 2 3" xfId="1784" xr:uid="{00000000-0005-0000-0000-000020060000}"/>
    <cellStyle name="Notas 4 2 4" xfId="1571" xr:uid="{00000000-0005-0000-0000-000021060000}"/>
    <cellStyle name="Notas 4 2 5" xfId="1361" xr:uid="{00000000-0005-0000-0000-000022060000}"/>
    <cellStyle name="Notas 4 3" xfId="1424" xr:uid="{00000000-0005-0000-0000-000023060000}"/>
    <cellStyle name="Notas 4 4" xfId="1783" xr:uid="{00000000-0005-0000-0000-000024060000}"/>
    <cellStyle name="Notas 4 5" xfId="1568" xr:uid="{00000000-0005-0000-0000-000025060000}"/>
    <cellStyle name="Notas 4 6" xfId="1346" xr:uid="{00000000-0005-0000-0000-000026060000}"/>
    <cellStyle name="Notas 5" xfId="844" xr:uid="{00000000-0005-0000-0000-000027060000}"/>
    <cellStyle name="Notas 5 2" xfId="1610" xr:uid="{00000000-0005-0000-0000-000028060000}"/>
    <cellStyle name="Notas 5 2 2" xfId="1430" xr:uid="{00000000-0005-0000-0000-000029060000}"/>
    <cellStyle name="Notas 5 2 3" xfId="1786" xr:uid="{00000000-0005-0000-0000-00002A060000}"/>
    <cellStyle name="Notas 5 2 4" xfId="1029" xr:uid="{00000000-0005-0000-0000-00002B060000}"/>
    <cellStyle name="Notas 5 2 5" xfId="1375" xr:uid="{00000000-0005-0000-0000-00002C060000}"/>
    <cellStyle name="Notas 5 3" xfId="1429" xr:uid="{00000000-0005-0000-0000-00002D060000}"/>
    <cellStyle name="Notas 5 4" xfId="1785" xr:uid="{00000000-0005-0000-0000-00002E060000}"/>
    <cellStyle name="Notas 5 5" xfId="1572" xr:uid="{00000000-0005-0000-0000-00002F060000}"/>
    <cellStyle name="Notas 5 6" xfId="1374" xr:uid="{00000000-0005-0000-0000-000030060000}"/>
    <cellStyle name="Notas 6" xfId="845" xr:uid="{00000000-0005-0000-0000-000031060000}"/>
    <cellStyle name="Notas 6 2" xfId="1611" xr:uid="{00000000-0005-0000-0000-000032060000}"/>
    <cellStyle name="Notas 6 2 2" xfId="1432" xr:uid="{00000000-0005-0000-0000-000033060000}"/>
    <cellStyle name="Notas 6 2 3" xfId="1788" xr:uid="{00000000-0005-0000-0000-000034060000}"/>
    <cellStyle name="Notas 6 2 4" xfId="1593" xr:uid="{00000000-0005-0000-0000-000035060000}"/>
    <cellStyle name="Notas 6 2 5" xfId="1385" xr:uid="{00000000-0005-0000-0000-000036060000}"/>
    <cellStyle name="Notas 6 3" xfId="1431" xr:uid="{00000000-0005-0000-0000-000037060000}"/>
    <cellStyle name="Notas 6 4" xfId="1787" xr:uid="{00000000-0005-0000-0000-000038060000}"/>
    <cellStyle name="Notas 6 5" xfId="1586" xr:uid="{00000000-0005-0000-0000-000039060000}"/>
    <cellStyle name="Notas 6 6" xfId="1811" xr:uid="{00000000-0005-0000-0000-00003A060000}"/>
    <cellStyle name="Notas 7" xfId="846" xr:uid="{00000000-0005-0000-0000-00003B060000}"/>
    <cellStyle name="Notas 7 2" xfId="1612" xr:uid="{00000000-0005-0000-0000-00003C060000}"/>
    <cellStyle name="Notas 7 2 2" xfId="1434" xr:uid="{00000000-0005-0000-0000-00003D060000}"/>
    <cellStyle name="Notas 7 2 3" xfId="1790" xr:uid="{00000000-0005-0000-0000-00003E060000}"/>
    <cellStyle name="Notas 7 2 4" xfId="1601" xr:uid="{00000000-0005-0000-0000-00003F060000}"/>
    <cellStyle name="Notas 7 2 5" xfId="1387" xr:uid="{00000000-0005-0000-0000-000040060000}"/>
    <cellStyle name="Notas 7 3" xfId="1433" xr:uid="{00000000-0005-0000-0000-000041060000}"/>
    <cellStyle name="Notas 7 4" xfId="1789" xr:uid="{00000000-0005-0000-0000-000042060000}"/>
    <cellStyle name="Notas 7 5" xfId="1600" xr:uid="{00000000-0005-0000-0000-000043060000}"/>
    <cellStyle name="Notas 7 6" xfId="1386" xr:uid="{00000000-0005-0000-0000-000044060000}"/>
    <cellStyle name="Notas 8" xfId="847" xr:uid="{00000000-0005-0000-0000-000045060000}"/>
    <cellStyle name="Notas 8 2" xfId="1614" xr:uid="{00000000-0005-0000-0000-000046060000}"/>
    <cellStyle name="Notas 8 2 2" xfId="1436" xr:uid="{00000000-0005-0000-0000-000047060000}"/>
    <cellStyle name="Notas 8 2 3" xfId="1792" xr:uid="{00000000-0005-0000-0000-000048060000}"/>
    <cellStyle name="Notas 8 2 4" xfId="1603" xr:uid="{00000000-0005-0000-0000-000049060000}"/>
    <cellStyle name="Notas 8 2 5" xfId="1395" xr:uid="{00000000-0005-0000-0000-00004A060000}"/>
    <cellStyle name="Notas 8 3" xfId="1435" xr:uid="{00000000-0005-0000-0000-00004B060000}"/>
    <cellStyle name="Notas 8 4" xfId="1791" xr:uid="{00000000-0005-0000-0000-00004C060000}"/>
    <cellStyle name="Notas 8 5" xfId="1602" xr:uid="{00000000-0005-0000-0000-00004D060000}"/>
    <cellStyle name="Notas 8 6" xfId="1393" xr:uid="{00000000-0005-0000-0000-00004E060000}"/>
    <cellStyle name="Notas 9" xfId="848" xr:uid="{00000000-0005-0000-0000-00004F060000}"/>
    <cellStyle name="Notas 9 2" xfId="1437" xr:uid="{00000000-0005-0000-0000-000050060000}"/>
    <cellStyle name="Notas 9 3" xfId="1793" xr:uid="{00000000-0005-0000-0000-000051060000}"/>
    <cellStyle name="Notas 9 4" xfId="1604" xr:uid="{00000000-0005-0000-0000-000052060000}"/>
    <cellStyle name="Notas 9 5" xfId="1668" xr:uid="{00000000-0005-0000-0000-000053060000}"/>
    <cellStyle name="Numeric" xfId="1003" xr:uid="{00000000-0005-0000-0000-000054060000}"/>
    <cellStyle name="Numeric 2" xfId="1671" xr:uid="{00000000-0005-0000-0000-000055060000}"/>
    <cellStyle name="Porcentaje 2" xfId="849" xr:uid="{00000000-0005-0000-0000-000056060000}"/>
    <cellStyle name="Porcentaje 3" xfId="850" xr:uid="{00000000-0005-0000-0000-000057060000}"/>
    <cellStyle name="Porcentual 10" xfId="1005" xr:uid="{00000000-0005-0000-0000-000058060000}"/>
    <cellStyle name="Porcentual 2" xfId="851" xr:uid="{00000000-0005-0000-0000-000059060000}"/>
    <cellStyle name="Porcentual 2 2" xfId="852" xr:uid="{00000000-0005-0000-0000-00005A060000}"/>
    <cellStyle name="Porcentual 2 3" xfId="853" xr:uid="{00000000-0005-0000-0000-00005B060000}"/>
    <cellStyle name="Porcentual 2 4" xfId="854" xr:uid="{00000000-0005-0000-0000-00005C060000}"/>
    <cellStyle name="Porcentual 2 5" xfId="855" xr:uid="{00000000-0005-0000-0000-00005D060000}"/>
    <cellStyle name="Porcentual 2 6" xfId="856" xr:uid="{00000000-0005-0000-0000-00005E060000}"/>
    <cellStyle name="Porcentual 2 7" xfId="857" xr:uid="{00000000-0005-0000-0000-00005F060000}"/>
    <cellStyle name="Porcentual 2 8" xfId="858" xr:uid="{00000000-0005-0000-0000-000060060000}"/>
    <cellStyle name="Porcentual 3" xfId="859" xr:uid="{00000000-0005-0000-0000-000061060000}"/>
    <cellStyle name="Porcentual 3 2" xfId="860" xr:uid="{00000000-0005-0000-0000-000062060000}"/>
    <cellStyle name="Porcentual 4" xfId="861" xr:uid="{00000000-0005-0000-0000-000063060000}"/>
    <cellStyle name="Porcentual 7" xfId="862" xr:uid="{00000000-0005-0000-0000-000064060000}"/>
    <cellStyle name="Porcentual 8" xfId="863" xr:uid="{00000000-0005-0000-0000-000065060000}"/>
    <cellStyle name="Salida 10" xfId="864" xr:uid="{00000000-0005-0000-0000-000066060000}"/>
    <cellStyle name="Salida 10 2" xfId="1446" xr:uid="{00000000-0005-0000-0000-000067060000}"/>
    <cellStyle name="Salida 10 3" xfId="1794" xr:uid="{00000000-0005-0000-0000-000068060000}"/>
    <cellStyle name="Salida 10 4" xfId="1613" xr:uid="{00000000-0005-0000-0000-000069060000}"/>
    <cellStyle name="Salida 11" xfId="865" xr:uid="{00000000-0005-0000-0000-00006A060000}"/>
    <cellStyle name="Salida 11 2" xfId="1448" xr:uid="{00000000-0005-0000-0000-00006B060000}"/>
    <cellStyle name="Salida 11 3" xfId="1795" xr:uid="{00000000-0005-0000-0000-00006C060000}"/>
    <cellStyle name="Salida 11 4" xfId="1615" xr:uid="{00000000-0005-0000-0000-00006D060000}"/>
    <cellStyle name="Salida 12" xfId="866" xr:uid="{00000000-0005-0000-0000-00006E060000}"/>
    <cellStyle name="Salida 12 2" xfId="1449" xr:uid="{00000000-0005-0000-0000-00006F060000}"/>
    <cellStyle name="Salida 12 3" xfId="1796" xr:uid="{00000000-0005-0000-0000-000070060000}"/>
    <cellStyle name="Salida 12 4" xfId="1616" xr:uid="{00000000-0005-0000-0000-000071060000}"/>
    <cellStyle name="Salida 13" xfId="867" xr:uid="{00000000-0005-0000-0000-000072060000}"/>
    <cellStyle name="Salida 13 2" xfId="1624" xr:uid="{00000000-0005-0000-0000-000073060000}"/>
    <cellStyle name="Salida 13 3" xfId="1477" xr:uid="{00000000-0005-0000-0000-000074060000}"/>
    <cellStyle name="Salida 13 4" xfId="1797" xr:uid="{00000000-0005-0000-0000-000075060000}"/>
    <cellStyle name="Salida 13 5" xfId="1617" xr:uid="{00000000-0005-0000-0000-000076060000}"/>
    <cellStyle name="Salida 2" xfId="868" xr:uid="{00000000-0005-0000-0000-000077060000}"/>
    <cellStyle name="Salida 2 2" xfId="869" xr:uid="{00000000-0005-0000-0000-000078060000}"/>
    <cellStyle name="Salida 2 2 2" xfId="1625" xr:uid="{00000000-0005-0000-0000-000079060000}"/>
    <cellStyle name="Salida 2 2 3" xfId="1511" xr:uid="{00000000-0005-0000-0000-00007A060000}"/>
    <cellStyle name="Salida 2 2 4" xfId="1799" xr:uid="{00000000-0005-0000-0000-00007B060000}"/>
    <cellStyle name="Salida 2 2 5" xfId="1619" xr:uid="{00000000-0005-0000-0000-00007C060000}"/>
    <cellStyle name="Salida 2 3" xfId="1626" xr:uid="{00000000-0005-0000-0000-00007D060000}"/>
    <cellStyle name="Salida 2 3 2" xfId="1518" xr:uid="{00000000-0005-0000-0000-00007E060000}"/>
    <cellStyle name="Salida 2 3 3" xfId="1800" xr:uid="{00000000-0005-0000-0000-00007F060000}"/>
    <cellStyle name="Salida 2 3 4" xfId="1620" xr:uid="{00000000-0005-0000-0000-000080060000}"/>
    <cellStyle name="Salida 2 4" xfId="1627" xr:uid="{00000000-0005-0000-0000-000081060000}"/>
    <cellStyle name="Salida 2 4 2" xfId="1521" xr:uid="{00000000-0005-0000-0000-000082060000}"/>
    <cellStyle name="Salida 2 4 3" xfId="1801" xr:uid="{00000000-0005-0000-0000-000083060000}"/>
    <cellStyle name="Salida 2 4 4" xfId="1621" xr:uid="{00000000-0005-0000-0000-000084060000}"/>
    <cellStyle name="Salida 2 5" xfId="1480" xr:uid="{00000000-0005-0000-0000-000085060000}"/>
    <cellStyle name="Salida 2 6" xfId="1798" xr:uid="{00000000-0005-0000-0000-000086060000}"/>
    <cellStyle name="Salida 2 7" xfId="1618" xr:uid="{00000000-0005-0000-0000-000087060000}"/>
    <cellStyle name="Salida 3" xfId="870" xr:uid="{00000000-0005-0000-0000-000088060000}"/>
    <cellStyle name="Salida 3 2" xfId="1524" xr:uid="{00000000-0005-0000-0000-000089060000}"/>
    <cellStyle name="Salida 3 3" xfId="1802" xr:uid="{00000000-0005-0000-0000-00008A060000}"/>
    <cellStyle name="Salida 3 4" xfId="1622" xr:uid="{00000000-0005-0000-0000-00008B060000}"/>
    <cellStyle name="Salida 4" xfId="871" xr:uid="{00000000-0005-0000-0000-00008C060000}"/>
    <cellStyle name="Salida 4 2" xfId="1527" xr:uid="{00000000-0005-0000-0000-00008D060000}"/>
    <cellStyle name="Salida 4 3" xfId="1803" xr:uid="{00000000-0005-0000-0000-00008E060000}"/>
    <cellStyle name="Salida 4 4" xfId="1830" xr:uid="{00000000-0005-0000-0000-00008F060000}"/>
    <cellStyle name="Salida 5" xfId="872" xr:uid="{00000000-0005-0000-0000-000090060000}"/>
    <cellStyle name="Salida 5 2" xfId="1530" xr:uid="{00000000-0005-0000-0000-000091060000}"/>
    <cellStyle name="Salida 5 3" xfId="1804" xr:uid="{00000000-0005-0000-0000-000092060000}"/>
    <cellStyle name="Salida 5 4" xfId="1831" xr:uid="{00000000-0005-0000-0000-000093060000}"/>
    <cellStyle name="Salida 6" xfId="873" xr:uid="{00000000-0005-0000-0000-000094060000}"/>
    <cellStyle name="Salida 6 2" xfId="1533" xr:uid="{00000000-0005-0000-0000-000095060000}"/>
    <cellStyle name="Salida 6 3" xfId="1805" xr:uid="{00000000-0005-0000-0000-000096060000}"/>
    <cellStyle name="Salida 6 4" xfId="1832" xr:uid="{00000000-0005-0000-0000-000097060000}"/>
    <cellStyle name="Salida 7" xfId="874" xr:uid="{00000000-0005-0000-0000-000098060000}"/>
    <cellStyle name="Salida 7 2" xfId="1536" xr:uid="{00000000-0005-0000-0000-000099060000}"/>
    <cellStyle name="Salida 7 3" xfId="1806" xr:uid="{00000000-0005-0000-0000-00009A060000}"/>
    <cellStyle name="Salida 7 4" xfId="1833" xr:uid="{00000000-0005-0000-0000-00009B060000}"/>
    <cellStyle name="Salida 8" xfId="875" xr:uid="{00000000-0005-0000-0000-00009C060000}"/>
    <cellStyle name="Salida 8 2" xfId="1537" xr:uid="{00000000-0005-0000-0000-00009D060000}"/>
    <cellStyle name="Salida 8 3" xfId="1807" xr:uid="{00000000-0005-0000-0000-00009E060000}"/>
    <cellStyle name="Salida 8 4" xfId="1834" xr:uid="{00000000-0005-0000-0000-00009F060000}"/>
    <cellStyle name="Salida 9" xfId="876" xr:uid="{00000000-0005-0000-0000-0000A0060000}"/>
    <cellStyle name="Salida 9 2" xfId="1538" xr:uid="{00000000-0005-0000-0000-0000A1060000}"/>
    <cellStyle name="Salida 9 3" xfId="1808" xr:uid="{00000000-0005-0000-0000-0000A2060000}"/>
    <cellStyle name="Salida 9 4" xfId="1835" xr:uid="{00000000-0005-0000-0000-0000A3060000}"/>
    <cellStyle name="Texto de advertencia 10" xfId="877" xr:uid="{00000000-0005-0000-0000-0000A4060000}"/>
    <cellStyle name="Texto de advertencia 11" xfId="878" xr:uid="{00000000-0005-0000-0000-0000A5060000}"/>
    <cellStyle name="Texto de advertencia 12" xfId="879" xr:uid="{00000000-0005-0000-0000-0000A6060000}"/>
    <cellStyle name="Texto de advertencia 13" xfId="880" xr:uid="{00000000-0005-0000-0000-0000A7060000}"/>
    <cellStyle name="Texto de advertencia 2" xfId="881" xr:uid="{00000000-0005-0000-0000-0000A8060000}"/>
    <cellStyle name="Texto de advertencia 2 2" xfId="882" xr:uid="{00000000-0005-0000-0000-0000A9060000}"/>
    <cellStyle name="Texto de advertencia 2 2 2" xfId="1628" xr:uid="{00000000-0005-0000-0000-0000AA060000}"/>
    <cellStyle name="Texto de advertencia 2 3" xfId="1629" xr:uid="{00000000-0005-0000-0000-0000AB060000}"/>
    <cellStyle name="Texto de advertencia 3" xfId="883" xr:uid="{00000000-0005-0000-0000-0000AC060000}"/>
    <cellStyle name="Texto de advertencia 4" xfId="884" xr:uid="{00000000-0005-0000-0000-0000AD060000}"/>
    <cellStyle name="Texto de advertencia 5" xfId="885" xr:uid="{00000000-0005-0000-0000-0000AE060000}"/>
    <cellStyle name="Texto de advertencia 6" xfId="886" xr:uid="{00000000-0005-0000-0000-0000AF060000}"/>
    <cellStyle name="Texto de advertencia 7" xfId="887" xr:uid="{00000000-0005-0000-0000-0000B0060000}"/>
    <cellStyle name="Texto de advertencia 8" xfId="888" xr:uid="{00000000-0005-0000-0000-0000B1060000}"/>
    <cellStyle name="Texto de advertencia 9" xfId="889" xr:uid="{00000000-0005-0000-0000-0000B2060000}"/>
    <cellStyle name="Texto explicativo 10" xfId="890" xr:uid="{00000000-0005-0000-0000-0000B3060000}"/>
    <cellStyle name="Texto explicativo 11" xfId="891" xr:uid="{00000000-0005-0000-0000-0000B4060000}"/>
    <cellStyle name="Texto explicativo 12" xfId="892" xr:uid="{00000000-0005-0000-0000-0000B5060000}"/>
    <cellStyle name="Texto explicativo 13" xfId="893" xr:uid="{00000000-0005-0000-0000-0000B6060000}"/>
    <cellStyle name="Texto explicativo 2" xfId="894" xr:uid="{00000000-0005-0000-0000-0000B7060000}"/>
    <cellStyle name="Texto explicativo 2 2" xfId="895" xr:uid="{00000000-0005-0000-0000-0000B8060000}"/>
    <cellStyle name="Texto explicativo 2 2 2" xfId="1640" xr:uid="{00000000-0005-0000-0000-0000B9060000}"/>
    <cellStyle name="Texto explicativo 2 3" xfId="1641" xr:uid="{00000000-0005-0000-0000-0000BA060000}"/>
    <cellStyle name="Texto explicativo 3" xfId="896" xr:uid="{00000000-0005-0000-0000-0000BB060000}"/>
    <cellStyle name="Texto explicativo 4" xfId="897" xr:uid="{00000000-0005-0000-0000-0000BC060000}"/>
    <cellStyle name="Texto explicativo 5" xfId="898" xr:uid="{00000000-0005-0000-0000-0000BD060000}"/>
    <cellStyle name="Texto explicativo 6" xfId="899" xr:uid="{00000000-0005-0000-0000-0000BE060000}"/>
    <cellStyle name="Texto explicativo 7" xfId="900" xr:uid="{00000000-0005-0000-0000-0000BF060000}"/>
    <cellStyle name="Texto explicativo 8" xfId="901" xr:uid="{00000000-0005-0000-0000-0000C0060000}"/>
    <cellStyle name="Texto explicativo 9" xfId="902" xr:uid="{00000000-0005-0000-0000-0000C1060000}"/>
    <cellStyle name="Título 1 10" xfId="903" xr:uid="{00000000-0005-0000-0000-0000C2060000}"/>
    <cellStyle name="Título 1 11" xfId="904" xr:uid="{00000000-0005-0000-0000-0000C3060000}"/>
    <cellStyle name="Título 1 12" xfId="905" xr:uid="{00000000-0005-0000-0000-0000C4060000}"/>
    <cellStyle name="Título 1 13" xfId="906" xr:uid="{00000000-0005-0000-0000-0000C5060000}"/>
    <cellStyle name="Título 1 2" xfId="907" xr:uid="{00000000-0005-0000-0000-0000C6060000}"/>
    <cellStyle name="Título 1 2 2" xfId="908" xr:uid="{00000000-0005-0000-0000-0000C7060000}"/>
    <cellStyle name="Título 1 2 2 2" xfId="1648" xr:uid="{00000000-0005-0000-0000-0000C8060000}"/>
    <cellStyle name="Título 1 2 3" xfId="1649" xr:uid="{00000000-0005-0000-0000-0000C9060000}"/>
    <cellStyle name="Título 1 2 4" xfId="1650" xr:uid="{00000000-0005-0000-0000-0000CA060000}"/>
    <cellStyle name="Título 1 3" xfId="909" xr:uid="{00000000-0005-0000-0000-0000CB060000}"/>
    <cellStyle name="Título 1 4" xfId="910" xr:uid="{00000000-0005-0000-0000-0000CC060000}"/>
    <cellStyle name="Título 1 5" xfId="911" xr:uid="{00000000-0005-0000-0000-0000CD060000}"/>
    <cellStyle name="Título 1 6" xfId="912" xr:uid="{00000000-0005-0000-0000-0000CE060000}"/>
    <cellStyle name="Título 1 7" xfId="913" xr:uid="{00000000-0005-0000-0000-0000CF060000}"/>
    <cellStyle name="Título 1 8" xfId="914" xr:uid="{00000000-0005-0000-0000-0000D0060000}"/>
    <cellStyle name="Título 1 9" xfId="915" xr:uid="{00000000-0005-0000-0000-0000D1060000}"/>
    <cellStyle name="Título 10" xfId="916" xr:uid="{00000000-0005-0000-0000-0000D2060000}"/>
    <cellStyle name="Título 11" xfId="917" xr:uid="{00000000-0005-0000-0000-0000D3060000}"/>
    <cellStyle name="Título 12" xfId="918" xr:uid="{00000000-0005-0000-0000-0000D4060000}"/>
    <cellStyle name="Título 13" xfId="919" xr:uid="{00000000-0005-0000-0000-0000D5060000}"/>
    <cellStyle name="Título 14" xfId="920" xr:uid="{00000000-0005-0000-0000-0000D6060000}"/>
    <cellStyle name="Título 15" xfId="921" xr:uid="{00000000-0005-0000-0000-0000D7060000}"/>
    <cellStyle name="Título 15 2" xfId="1652" xr:uid="{00000000-0005-0000-0000-0000D8060000}"/>
    <cellStyle name="Título 2 10" xfId="922" xr:uid="{00000000-0005-0000-0000-0000D9060000}"/>
    <cellStyle name="Título 2 11" xfId="923" xr:uid="{00000000-0005-0000-0000-0000DA060000}"/>
    <cellStyle name="Título 2 12" xfId="924" xr:uid="{00000000-0005-0000-0000-0000DB060000}"/>
    <cellStyle name="Título 2 13" xfId="925" xr:uid="{00000000-0005-0000-0000-0000DC060000}"/>
    <cellStyle name="Título 2 13 2" xfId="1653" xr:uid="{00000000-0005-0000-0000-0000DD060000}"/>
    <cellStyle name="Título 2 2" xfId="926" xr:uid="{00000000-0005-0000-0000-0000DE060000}"/>
    <cellStyle name="Título 2 2 2" xfId="927" xr:uid="{00000000-0005-0000-0000-0000DF060000}"/>
    <cellStyle name="Título 2 2 2 2" xfId="1654" xr:uid="{00000000-0005-0000-0000-0000E0060000}"/>
    <cellStyle name="Título 2 2 3" xfId="1655" xr:uid="{00000000-0005-0000-0000-0000E1060000}"/>
    <cellStyle name="Título 2 2 4" xfId="1656" xr:uid="{00000000-0005-0000-0000-0000E2060000}"/>
    <cellStyle name="Título 2 3" xfId="928" xr:uid="{00000000-0005-0000-0000-0000E3060000}"/>
    <cellStyle name="Título 2 4" xfId="929" xr:uid="{00000000-0005-0000-0000-0000E4060000}"/>
    <cellStyle name="Título 2 5" xfId="930" xr:uid="{00000000-0005-0000-0000-0000E5060000}"/>
    <cellStyle name="Título 2 6" xfId="931" xr:uid="{00000000-0005-0000-0000-0000E6060000}"/>
    <cellStyle name="Título 2 7" xfId="932" xr:uid="{00000000-0005-0000-0000-0000E7060000}"/>
    <cellStyle name="Título 2 8" xfId="933" xr:uid="{00000000-0005-0000-0000-0000E8060000}"/>
    <cellStyle name="Título 2 9" xfId="934" xr:uid="{00000000-0005-0000-0000-0000E9060000}"/>
    <cellStyle name="Título 3 10" xfId="935" xr:uid="{00000000-0005-0000-0000-0000EA060000}"/>
    <cellStyle name="Título 3 11" xfId="936" xr:uid="{00000000-0005-0000-0000-0000EB060000}"/>
    <cellStyle name="Título 3 12" xfId="937" xr:uid="{00000000-0005-0000-0000-0000EC060000}"/>
    <cellStyle name="Título 3 13" xfId="938" xr:uid="{00000000-0005-0000-0000-0000ED060000}"/>
    <cellStyle name="Título 3 13 2" xfId="1657" xr:uid="{00000000-0005-0000-0000-0000EE060000}"/>
    <cellStyle name="Título 3 2" xfId="939" xr:uid="{00000000-0005-0000-0000-0000EF060000}"/>
    <cellStyle name="Título 3 2 2" xfId="940" xr:uid="{00000000-0005-0000-0000-0000F0060000}"/>
    <cellStyle name="Título 3 2 2 2" xfId="1658" xr:uid="{00000000-0005-0000-0000-0000F1060000}"/>
    <cellStyle name="Título 3 2 3" xfId="1659" xr:uid="{00000000-0005-0000-0000-0000F2060000}"/>
    <cellStyle name="Título 3 2 4" xfId="1660" xr:uid="{00000000-0005-0000-0000-0000F3060000}"/>
    <cellStyle name="Título 3 3" xfId="941" xr:uid="{00000000-0005-0000-0000-0000F4060000}"/>
    <cellStyle name="Título 3 4" xfId="942" xr:uid="{00000000-0005-0000-0000-0000F5060000}"/>
    <cellStyle name="Título 3 5" xfId="943" xr:uid="{00000000-0005-0000-0000-0000F6060000}"/>
    <cellStyle name="Título 3 6" xfId="944" xr:uid="{00000000-0005-0000-0000-0000F7060000}"/>
    <cellStyle name="Título 3 7" xfId="945" xr:uid="{00000000-0005-0000-0000-0000F8060000}"/>
    <cellStyle name="Título 3 8" xfId="946" xr:uid="{00000000-0005-0000-0000-0000F9060000}"/>
    <cellStyle name="Título 3 9" xfId="947" xr:uid="{00000000-0005-0000-0000-0000FA060000}"/>
    <cellStyle name="Título 4" xfId="948" xr:uid="{00000000-0005-0000-0000-0000FB060000}"/>
    <cellStyle name="Título 4 2" xfId="949" xr:uid="{00000000-0005-0000-0000-0000FC060000}"/>
    <cellStyle name="Título 4 2 2" xfId="1661" xr:uid="{00000000-0005-0000-0000-0000FD060000}"/>
    <cellStyle name="Título 4 3" xfId="1662" xr:uid="{00000000-0005-0000-0000-0000FE060000}"/>
    <cellStyle name="Título 4 4" xfId="1663" xr:uid="{00000000-0005-0000-0000-0000FF060000}"/>
    <cellStyle name="Título 5" xfId="950" xr:uid="{00000000-0005-0000-0000-000000070000}"/>
    <cellStyle name="Título 6" xfId="951" xr:uid="{00000000-0005-0000-0000-000001070000}"/>
    <cellStyle name="Título 7" xfId="952" xr:uid="{00000000-0005-0000-0000-000002070000}"/>
    <cellStyle name="Título 8" xfId="953" xr:uid="{00000000-0005-0000-0000-000003070000}"/>
    <cellStyle name="Título 9" xfId="954" xr:uid="{00000000-0005-0000-0000-000004070000}"/>
    <cellStyle name="Título de hoja" xfId="955" xr:uid="{00000000-0005-0000-0000-000005070000}"/>
    <cellStyle name="Total 10" xfId="956" xr:uid="{00000000-0005-0000-0000-000006070000}"/>
    <cellStyle name="Total 10 2" xfId="1630" xr:uid="{00000000-0005-0000-0000-000007070000}"/>
    <cellStyle name="Total 10 3" xfId="1813" xr:uid="{00000000-0005-0000-0000-000008070000}"/>
    <cellStyle name="Total 10 4" xfId="1836" xr:uid="{00000000-0005-0000-0000-000009070000}"/>
    <cellStyle name="Total 11" xfId="957" xr:uid="{00000000-0005-0000-0000-00000A070000}"/>
    <cellStyle name="Total 11 2" xfId="1631" xr:uid="{00000000-0005-0000-0000-00000B070000}"/>
    <cellStyle name="Total 11 3" xfId="1814" xr:uid="{00000000-0005-0000-0000-00000C070000}"/>
    <cellStyle name="Total 11 4" xfId="1837" xr:uid="{00000000-0005-0000-0000-00000D070000}"/>
    <cellStyle name="Total 12" xfId="958" xr:uid="{00000000-0005-0000-0000-00000E070000}"/>
    <cellStyle name="Total 12 2" xfId="1632" xr:uid="{00000000-0005-0000-0000-00000F070000}"/>
    <cellStyle name="Total 12 3" xfId="1815" xr:uid="{00000000-0005-0000-0000-000010070000}"/>
    <cellStyle name="Total 12 4" xfId="1838" xr:uid="{00000000-0005-0000-0000-000011070000}"/>
    <cellStyle name="Total 13" xfId="959" xr:uid="{00000000-0005-0000-0000-000012070000}"/>
    <cellStyle name="Total 13 2" xfId="1664" xr:uid="{00000000-0005-0000-0000-000013070000}"/>
    <cellStyle name="Total 13 3" xfId="1633" xr:uid="{00000000-0005-0000-0000-000014070000}"/>
    <cellStyle name="Total 13 4" xfId="1816" xr:uid="{00000000-0005-0000-0000-000015070000}"/>
    <cellStyle name="Total 13 5" xfId="1839" xr:uid="{00000000-0005-0000-0000-000016070000}"/>
    <cellStyle name="Total 2" xfId="960" xr:uid="{00000000-0005-0000-0000-000017070000}"/>
    <cellStyle name="Total 2 2" xfId="961" xr:uid="{00000000-0005-0000-0000-000018070000}"/>
    <cellStyle name="Total 2 2 2" xfId="1665" xr:uid="{00000000-0005-0000-0000-000019070000}"/>
    <cellStyle name="Total 2 2 3" xfId="1635" xr:uid="{00000000-0005-0000-0000-00001A070000}"/>
    <cellStyle name="Total 2 2 4" xfId="1818" xr:uid="{00000000-0005-0000-0000-00001B070000}"/>
    <cellStyle name="Total 2 2 5" xfId="1841" xr:uid="{00000000-0005-0000-0000-00001C070000}"/>
    <cellStyle name="Total 2 3" xfId="1666" xr:uid="{00000000-0005-0000-0000-00001D070000}"/>
    <cellStyle name="Total 2 3 2" xfId="1636" xr:uid="{00000000-0005-0000-0000-00001E070000}"/>
    <cellStyle name="Total 2 3 3" xfId="1819" xr:uid="{00000000-0005-0000-0000-00001F070000}"/>
    <cellStyle name="Total 2 3 4" xfId="1842" xr:uid="{00000000-0005-0000-0000-000020070000}"/>
    <cellStyle name="Total 2 4" xfId="1667" xr:uid="{00000000-0005-0000-0000-000021070000}"/>
    <cellStyle name="Total 2 4 2" xfId="1637" xr:uid="{00000000-0005-0000-0000-000022070000}"/>
    <cellStyle name="Total 2 4 3" xfId="1820" xr:uid="{00000000-0005-0000-0000-000023070000}"/>
    <cellStyle name="Total 2 4 4" xfId="1843" xr:uid="{00000000-0005-0000-0000-000024070000}"/>
    <cellStyle name="Total 2 5" xfId="1634" xr:uid="{00000000-0005-0000-0000-000025070000}"/>
    <cellStyle name="Total 2 6" xfId="1817" xr:uid="{00000000-0005-0000-0000-000026070000}"/>
    <cellStyle name="Total 2 7" xfId="1840" xr:uid="{00000000-0005-0000-0000-000027070000}"/>
    <cellStyle name="Total 3" xfId="962" xr:uid="{00000000-0005-0000-0000-000028070000}"/>
    <cellStyle name="Total 3 2" xfId="1638" xr:uid="{00000000-0005-0000-0000-000029070000}"/>
    <cellStyle name="Total 3 3" xfId="1821" xr:uid="{00000000-0005-0000-0000-00002A070000}"/>
    <cellStyle name="Total 3 4" xfId="1844" xr:uid="{00000000-0005-0000-0000-00002B070000}"/>
    <cellStyle name="Total 4" xfId="963" xr:uid="{00000000-0005-0000-0000-00002C070000}"/>
    <cellStyle name="Total 4 2" xfId="1639" xr:uid="{00000000-0005-0000-0000-00002D070000}"/>
    <cellStyle name="Total 4 3" xfId="1822" xr:uid="{00000000-0005-0000-0000-00002E070000}"/>
    <cellStyle name="Total 4 4" xfId="1845" xr:uid="{00000000-0005-0000-0000-00002F070000}"/>
    <cellStyle name="Total 5" xfId="964" xr:uid="{00000000-0005-0000-0000-000030070000}"/>
    <cellStyle name="Total 5 2" xfId="1642" xr:uid="{00000000-0005-0000-0000-000031070000}"/>
    <cellStyle name="Total 5 3" xfId="1823" xr:uid="{00000000-0005-0000-0000-000032070000}"/>
    <cellStyle name="Total 5 4" xfId="1846" xr:uid="{00000000-0005-0000-0000-000033070000}"/>
    <cellStyle name="Total 6" xfId="965" xr:uid="{00000000-0005-0000-0000-000034070000}"/>
    <cellStyle name="Total 6 2" xfId="1643" xr:uid="{00000000-0005-0000-0000-000035070000}"/>
    <cellStyle name="Total 6 3" xfId="1824" xr:uid="{00000000-0005-0000-0000-000036070000}"/>
    <cellStyle name="Total 6 4" xfId="1847" xr:uid="{00000000-0005-0000-0000-000037070000}"/>
    <cellStyle name="Total 7" xfId="966" xr:uid="{00000000-0005-0000-0000-000038070000}"/>
    <cellStyle name="Total 7 2" xfId="1644" xr:uid="{00000000-0005-0000-0000-000039070000}"/>
    <cellStyle name="Total 7 3" xfId="1825" xr:uid="{00000000-0005-0000-0000-00003A070000}"/>
    <cellStyle name="Total 7 4" xfId="1848" xr:uid="{00000000-0005-0000-0000-00003B070000}"/>
    <cellStyle name="Total 8" xfId="967" xr:uid="{00000000-0005-0000-0000-00003C070000}"/>
    <cellStyle name="Total 8 2" xfId="1645" xr:uid="{00000000-0005-0000-0000-00003D070000}"/>
    <cellStyle name="Total 8 3" xfId="1826" xr:uid="{00000000-0005-0000-0000-00003E070000}"/>
    <cellStyle name="Total 8 4" xfId="1849" xr:uid="{00000000-0005-0000-0000-00003F070000}"/>
    <cellStyle name="Total 9" xfId="968" xr:uid="{00000000-0005-0000-0000-000040070000}"/>
    <cellStyle name="Total 9 2" xfId="1646" xr:uid="{00000000-0005-0000-0000-000041070000}"/>
    <cellStyle name="Total 9 3" xfId="1827" xr:uid="{00000000-0005-0000-0000-000042070000}"/>
    <cellStyle name="Total 9 4" xfId="1850" xr:uid="{00000000-0005-0000-0000-000043070000}"/>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FF"/>
      <color rgb="FF99FFCC"/>
      <color rgb="FF996633"/>
      <color rgb="FF00FFFF"/>
      <color rgb="FFCCCCFF"/>
      <color rgb="FF9999FF"/>
      <color rgb="FFBAB2E8"/>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7</xdr:row>
      <xdr:rowOff>0</xdr:rowOff>
    </xdr:from>
    <xdr:to>
      <xdr:col>4</xdr:col>
      <xdr:colOff>963251</xdr:colOff>
      <xdr:row>10</xdr:row>
      <xdr:rowOff>4574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068786" y="1428750"/>
          <a:ext cx="963251" cy="707197"/>
        </a:xfrm>
        <a:prstGeom prst="rect">
          <a:avLst/>
        </a:prstGeom>
      </xdr:spPr>
    </xdr:pic>
    <xdr:clientData/>
  </xdr:twoCellAnchor>
  <xdr:twoCellAnchor editAs="oneCell">
    <xdr:from>
      <xdr:col>0</xdr:col>
      <xdr:colOff>54429</xdr:colOff>
      <xdr:row>0</xdr:row>
      <xdr:rowOff>0</xdr:rowOff>
    </xdr:from>
    <xdr:to>
      <xdr:col>1</xdr:col>
      <xdr:colOff>619719</xdr:colOff>
      <xdr:row>3</xdr:row>
      <xdr:rowOff>204108</xdr:rowOff>
    </xdr:to>
    <xdr:pic>
      <xdr:nvPicPr>
        <xdr:cNvPr id="3" name="3 Imagen" descr="C:\Users\sol.duarte\AppData\Local\Microsoft\Windows\Temporary Internet Files\Content.Outlook\3NYT3MMI\LOGO_EJC.pn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429" y="0"/>
          <a:ext cx="959897" cy="816429"/>
        </a:xfrm>
        <a:prstGeom prst="rect">
          <a:avLst/>
        </a:prstGeom>
        <a:noFill/>
        <a:ln>
          <a:noFill/>
        </a:ln>
      </xdr:spPr>
    </xdr:pic>
    <xdr:clientData/>
  </xdr:twoCellAnchor>
  <xdr:twoCellAnchor editAs="oneCell">
    <xdr:from>
      <xdr:col>0</xdr:col>
      <xdr:colOff>54429</xdr:colOff>
      <xdr:row>582</xdr:row>
      <xdr:rowOff>55926</xdr:rowOff>
    </xdr:from>
    <xdr:to>
      <xdr:col>2</xdr:col>
      <xdr:colOff>598714</xdr:colOff>
      <xdr:row>586</xdr:row>
      <xdr:rowOff>20650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54429" y="272171569"/>
          <a:ext cx="1673678" cy="767546"/>
        </a:xfrm>
        <a:prstGeom prst="rect">
          <a:avLst/>
        </a:prstGeom>
      </xdr:spPr>
    </xdr:pic>
    <xdr:clientData/>
  </xdr:twoCellAnchor>
  <xdr:twoCellAnchor editAs="oneCell">
    <xdr:from>
      <xdr:col>8</xdr:col>
      <xdr:colOff>367392</xdr:colOff>
      <xdr:row>581</xdr:row>
      <xdr:rowOff>81642</xdr:rowOff>
    </xdr:from>
    <xdr:to>
      <xdr:col>9</xdr:col>
      <xdr:colOff>1129393</xdr:colOff>
      <xdr:row>585</xdr:row>
      <xdr:rowOff>127651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10994571" y="272006785"/>
          <a:ext cx="1945822" cy="8352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86"/>
  <sheetViews>
    <sheetView tabSelected="1" view="pageBreakPreview" zoomScale="55" zoomScaleNormal="55" zoomScaleSheetLayoutView="55" workbookViewId="0">
      <selection activeCell="J43" sqref="J43"/>
    </sheetView>
  </sheetViews>
  <sheetFormatPr baseColWidth="10" defaultColWidth="11.44140625" defaultRowHeight="15"/>
  <cols>
    <col min="1" max="1" width="5.88671875" style="24" customWidth="1"/>
    <col min="2" max="2" width="11" style="24" customWidth="1"/>
    <col min="3" max="3" width="14.33203125" style="24" customWidth="1"/>
    <col min="4" max="4" width="59.6640625" style="24" customWidth="1"/>
    <col min="5" max="5" width="17.33203125" style="24" customWidth="1"/>
    <col min="6" max="6" width="17.6640625" style="24" customWidth="1"/>
    <col min="7" max="7" width="18.88671875" style="24" customWidth="1"/>
    <col min="8" max="8" width="14.44140625" style="24" customWidth="1"/>
    <col min="9" max="9" width="17.6640625" style="24" customWidth="1"/>
    <col min="10" max="10" width="17.88671875" style="24" customWidth="1"/>
    <col min="11" max="11" width="21.44140625" style="24" bestFit="1" customWidth="1"/>
    <col min="12" max="12" width="67" style="24" customWidth="1"/>
    <col min="13" max="13" width="16.109375" style="24" bestFit="1" customWidth="1"/>
    <col min="14" max="14" width="53.44140625" style="24" customWidth="1"/>
    <col min="15" max="16" width="16.109375" style="24" bestFit="1" customWidth="1"/>
    <col min="17" max="16384" width="11.44140625" style="24"/>
  </cols>
  <sheetData>
    <row r="1" spans="1:10" ht="16.5" customHeight="1">
      <c r="A1" s="23" t="s">
        <v>894</v>
      </c>
      <c r="B1" s="306" t="s">
        <v>895</v>
      </c>
      <c r="C1" s="306"/>
      <c r="D1" s="307"/>
      <c r="E1" s="308" t="s">
        <v>714</v>
      </c>
      <c r="F1" s="309"/>
      <c r="G1" s="309"/>
      <c r="H1" s="314" t="s">
        <v>418</v>
      </c>
      <c r="I1" s="314"/>
      <c r="J1" s="315"/>
    </row>
    <row r="2" spans="1:10" ht="16.5" customHeight="1">
      <c r="A2" s="25"/>
      <c r="B2" s="216" t="s">
        <v>896</v>
      </c>
      <c r="C2" s="216"/>
      <c r="D2" s="316"/>
      <c r="E2" s="310"/>
      <c r="F2" s="311"/>
      <c r="G2" s="311"/>
      <c r="H2" s="317" t="s">
        <v>419</v>
      </c>
      <c r="I2" s="317"/>
      <c r="J2" s="318"/>
    </row>
    <row r="3" spans="1:10" ht="15.6">
      <c r="A3" s="25"/>
      <c r="B3" s="319" t="s">
        <v>897</v>
      </c>
      <c r="C3" s="319"/>
      <c r="D3" s="320"/>
      <c r="E3" s="310"/>
      <c r="F3" s="311"/>
      <c r="G3" s="311"/>
      <c r="H3" s="317" t="s">
        <v>420</v>
      </c>
      <c r="I3" s="317"/>
      <c r="J3" s="318"/>
    </row>
    <row r="4" spans="1:10" ht="17.25" customHeight="1" thickBot="1">
      <c r="A4" s="26"/>
      <c r="B4" s="321" t="s">
        <v>898</v>
      </c>
      <c r="C4" s="321"/>
      <c r="D4" s="322"/>
      <c r="E4" s="312"/>
      <c r="F4" s="313"/>
      <c r="G4" s="313"/>
      <c r="H4" s="323" t="s">
        <v>421</v>
      </c>
      <c r="I4" s="323"/>
      <c r="J4" s="324"/>
    </row>
    <row r="6" spans="1:10" ht="15.6">
      <c r="A6" s="325" t="s">
        <v>0</v>
      </c>
      <c r="B6" s="325"/>
      <c r="C6" s="325"/>
      <c r="D6" s="325"/>
      <c r="E6" s="325"/>
      <c r="F6" s="325"/>
      <c r="G6" s="325"/>
      <c r="H6" s="325"/>
      <c r="I6" s="325"/>
      <c r="J6" s="325"/>
    </row>
    <row r="7" spans="1:10" ht="15.6">
      <c r="A7" s="325" t="s">
        <v>1</v>
      </c>
      <c r="B7" s="325"/>
      <c r="C7" s="325"/>
      <c r="D7" s="325"/>
      <c r="E7" s="325"/>
      <c r="F7" s="325"/>
      <c r="G7" s="325"/>
      <c r="H7" s="325"/>
      <c r="I7" s="325"/>
      <c r="J7" s="325"/>
    </row>
    <row r="8" spans="1:10" ht="15.6">
      <c r="A8" s="28"/>
      <c r="B8" s="28"/>
      <c r="C8" s="28"/>
      <c r="D8" s="28"/>
      <c r="E8" s="28"/>
      <c r="F8" s="28"/>
      <c r="G8" s="28"/>
      <c r="H8" s="28"/>
      <c r="I8" s="28"/>
      <c r="J8" s="28"/>
    </row>
    <row r="9" spans="1:10" ht="15.6">
      <c r="A9" s="28"/>
      <c r="B9" s="28"/>
      <c r="C9" s="28"/>
      <c r="D9" s="28"/>
      <c r="E9" s="28"/>
      <c r="F9" s="28"/>
      <c r="G9" s="28"/>
      <c r="H9" s="28"/>
      <c r="I9" s="28"/>
      <c r="J9" s="28"/>
    </row>
    <row r="10" spans="1:10" ht="23.25" customHeight="1">
      <c r="A10" s="28"/>
      <c r="B10" s="28"/>
      <c r="C10" s="28"/>
      <c r="D10" s="28"/>
      <c r="E10" s="28"/>
      <c r="F10" s="28"/>
      <c r="G10" s="28"/>
      <c r="H10" s="28"/>
      <c r="I10" s="28"/>
      <c r="J10" s="28"/>
    </row>
    <row r="11" spans="1:10" ht="15.6">
      <c r="A11" s="325" t="s">
        <v>2</v>
      </c>
      <c r="B11" s="325"/>
      <c r="C11" s="325"/>
      <c r="D11" s="325"/>
      <c r="E11" s="325"/>
      <c r="F11" s="325"/>
      <c r="G11" s="325"/>
      <c r="H11" s="325"/>
      <c r="I11" s="325"/>
      <c r="J11" s="325"/>
    </row>
    <row r="12" spans="1:10" ht="15.6">
      <c r="A12" s="29"/>
      <c r="B12" s="29"/>
      <c r="C12" s="29"/>
      <c r="D12" s="29"/>
      <c r="E12" s="29"/>
      <c r="F12" s="29"/>
      <c r="G12" s="29"/>
      <c r="H12" s="30"/>
      <c r="I12" s="30"/>
      <c r="J12" s="30"/>
    </row>
    <row r="13" spans="1:10" ht="18.75" customHeight="1">
      <c r="A13" s="31"/>
      <c r="B13" s="31"/>
      <c r="C13" s="31"/>
      <c r="D13" s="31"/>
      <c r="E13" s="31"/>
      <c r="F13" s="31"/>
      <c r="G13" s="31"/>
      <c r="H13" s="17" t="s">
        <v>324</v>
      </c>
      <c r="I13" s="17" t="s">
        <v>423</v>
      </c>
      <c r="J13" s="17"/>
    </row>
    <row r="14" spans="1:10" ht="18.75" customHeight="1">
      <c r="A14" s="31"/>
      <c r="B14" s="31"/>
      <c r="C14" s="31"/>
      <c r="D14" s="31"/>
      <c r="E14" s="31"/>
      <c r="F14" s="31"/>
      <c r="G14" s="31"/>
      <c r="H14" s="17" t="s">
        <v>325</v>
      </c>
      <c r="I14" s="17" t="s">
        <v>424</v>
      </c>
      <c r="J14" s="17"/>
    </row>
    <row r="15" spans="1:10" ht="18.75" customHeight="1">
      <c r="A15" s="31"/>
      <c r="B15" s="31"/>
      <c r="C15" s="31"/>
      <c r="D15" s="31"/>
      <c r="E15" s="31"/>
      <c r="F15" s="31"/>
      <c r="G15" s="31"/>
      <c r="H15" s="17" t="s">
        <v>326</v>
      </c>
      <c r="I15" s="289" t="s">
        <v>715</v>
      </c>
      <c r="J15" s="289"/>
    </row>
    <row r="16" spans="1:10" ht="30.75" customHeight="1">
      <c r="A16" s="31"/>
      <c r="B16" s="31"/>
      <c r="C16" s="31"/>
      <c r="D16" s="31"/>
      <c r="E16" s="31"/>
      <c r="F16" s="31"/>
      <c r="G16" s="19"/>
      <c r="H16" s="30"/>
      <c r="I16" s="30"/>
      <c r="J16" s="30"/>
    </row>
    <row r="17" spans="1:10" ht="79.5" customHeight="1">
      <c r="A17" s="326" t="s">
        <v>908</v>
      </c>
      <c r="B17" s="326"/>
      <c r="C17" s="326"/>
      <c r="D17" s="326"/>
      <c r="E17" s="326"/>
      <c r="F17" s="326"/>
      <c r="G17" s="326"/>
      <c r="H17" s="326"/>
      <c r="I17" s="326"/>
      <c r="J17" s="326"/>
    </row>
    <row r="18" spans="1:10" ht="19.5" customHeight="1">
      <c r="A18" s="32"/>
      <c r="B18" s="32"/>
      <c r="C18" s="32"/>
      <c r="D18" s="32"/>
      <c r="E18" s="32"/>
      <c r="F18" s="32"/>
      <c r="G18" s="32"/>
      <c r="H18" s="33"/>
      <c r="I18" s="30"/>
      <c r="J18" s="30"/>
    </row>
    <row r="19" spans="1:10" ht="24.75" customHeight="1">
      <c r="A19" s="34" t="s">
        <v>327</v>
      </c>
      <c r="B19" s="34"/>
      <c r="C19" s="34"/>
      <c r="D19" s="34"/>
      <c r="E19" s="34"/>
      <c r="F19" s="34"/>
      <c r="G19" s="34"/>
      <c r="H19" s="34"/>
      <c r="I19" s="34"/>
      <c r="J19" s="34"/>
    </row>
    <row r="20" spans="1:10" ht="19.5" customHeight="1">
      <c r="A20" s="31"/>
      <c r="B20" s="31"/>
      <c r="C20" s="31"/>
      <c r="D20" s="31"/>
      <c r="E20" s="31"/>
      <c r="F20" s="31"/>
      <c r="G20" s="30"/>
      <c r="H20" s="30"/>
      <c r="I20" s="30"/>
      <c r="J20" s="30"/>
    </row>
    <row r="21" spans="1:10" ht="212.25" customHeight="1">
      <c r="A21" s="290" t="s">
        <v>871</v>
      </c>
      <c r="B21" s="290"/>
      <c r="C21" s="290"/>
      <c r="D21" s="290"/>
      <c r="E21" s="290"/>
      <c r="F21" s="290"/>
      <c r="G21" s="290"/>
      <c r="H21" s="290"/>
      <c r="I21" s="290"/>
      <c r="J21" s="290"/>
    </row>
    <row r="22" spans="1:10" ht="15.6">
      <c r="A22" s="35"/>
      <c r="B22" s="35"/>
      <c r="C22" s="35"/>
      <c r="D22" s="35"/>
      <c r="E22" s="35"/>
      <c r="F22" s="35"/>
      <c r="G22" s="35"/>
      <c r="H22" s="30"/>
      <c r="I22" s="30"/>
      <c r="J22" s="30"/>
    </row>
    <row r="23" spans="1:10" ht="24.75" customHeight="1">
      <c r="A23" s="34" t="s">
        <v>3</v>
      </c>
      <c r="B23" s="236" t="s">
        <v>4</v>
      </c>
      <c r="C23" s="236"/>
      <c r="D23" s="236"/>
      <c r="E23" s="236"/>
      <c r="F23" s="236"/>
      <c r="G23" s="236"/>
      <c r="H23" s="236"/>
      <c r="I23" s="236"/>
      <c r="J23" s="236"/>
    </row>
    <row r="24" spans="1:10">
      <c r="A24" s="31"/>
      <c r="B24" s="31"/>
      <c r="C24" s="31"/>
      <c r="D24" s="31"/>
      <c r="E24" s="31" t="s">
        <v>10</v>
      </c>
      <c r="F24" s="31"/>
      <c r="G24" s="30"/>
      <c r="H24" s="30"/>
      <c r="I24" s="30"/>
      <c r="J24" s="30"/>
    </row>
    <row r="25" spans="1:10" ht="58.5" customHeight="1">
      <c r="A25" s="290" t="s">
        <v>169</v>
      </c>
      <c r="B25" s="290"/>
      <c r="C25" s="290"/>
      <c r="D25" s="290"/>
      <c r="E25" s="290"/>
      <c r="F25" s="290"/>
      <c r="G25" s="290"/>
      <c r="H25" s="290"/>
      <c r="I25" s="290"/>
      <c r="J25" s="290"/>
    </row>
    <row r="26" spans="1:10">
      <c r="A26" s="31"/>
      <c r="B26" s="31"/>
      <c r="C26" s="31"/>
      <c r="D26" s="31"/>
      <c r="E26" s="31"/>
      <c r="F26" s="31"/>
      <c r="G26" s="30"/>
      <c r="H26" s="30"/>
      <c r="I26" s="30"/>
      <c r="J26" s="30"/>
    </row>
    <row r="27" spans="1:10" ht="31.5" customHeight="1">
      <c r="A27" s="34" t="s">
        <v>5</v>
      </c>
      <c r="B27" s="236" t="s">
        <v>6</v>
      </c>
      <c r="C27" s="236"/>
      <c r="D27" s="236"/>
      <c r="E27" s="236"/>
      <c r="F27" s="236"/>
      <c r="G27" s="236"/>
      <c r="H27" s="236"/>
      <c r="I27" s="236"/>
      <c r="J27" s="236"/>
    </row>
    <row r="28" spans="1:10">
      <c r="A28" s="31"/>
      <c r="B28" s="31"/>
      <c r="C28" s="31"/>
      <c r="D28" s="31"/>
      <c r="E28" s="31"/>
      <c r="F28" s="31"/>
      <c r="G28" s="30"/>
      <c r="H28" s="30"/>
      <c r="I28" s="30"/>
      <c r="J28" s="30"/>
    </row>
    <row r="29" spans="1:10" ht="24" customHeight="1">
      <c r="A29" s="34" t="s">
        <v>7</v>
      </c>
      <c r="B29" s="236" t="s">
        <v>9</v>
      </c>
      <c r="C29" s="236"/>
      <c r="D29" s="236"/>
      <c r="E29" s="236"/>
      <c r="F29" s="236"/>
      <c r="G29" s="236"/>
      <c r="H29" s="236"/>
      <c r="I29" s="236"/>
      <c r="J29" s="236"/>
    </row>
    <row r="30" spans="1:10" ht="15.6">
      <c r="A30" s="34"/>
      <c r="B30" s="36" t="s">
        <v>10</v>
      </c>
      <c r="C30" s="36"/>
      <c r="D30" s="37"/>
      <c r="E30" s="37"/>
      <c r="F30" s="37"/>
      <c r="G30" s="37"/>
      <c r="H30" s="36"/>
      <c r="I30" s="30"/>
      <c r="J30" s="30"/>
    </row>
    <row r="31" spans="1:10" ht="294.75" customHeight="1">
      <c r="A31" s="290" t="s">
        <v>676</v>
      </c>
      <c r="B31" s="332"/>
      <c r="C31" s="332"/>
      <c r="D31" s="332"/>
      <c r="E31" s="332"/>
      <c r="F31" s="332"/>
      <c r="G31" s="332"/>
      <c r="H31" s="332"/>
      <c r="I31" s="332"/>
      <c r="J31" s="332"/>
    </row>
    <row r="32" spans="1:10" ht="31.5" customHeight="1">
      <c r="A32" s="38" t="s">
        <v>8</v>
      </c>
      <c r="B32" s="236" t="s">
        <v>11</v>
      </c>
      <c r="C32" s="236"/>
      <c r="D32" s="236"/>
      <c r="E32" s="236"/>
      <c r="F32" s="236"/>
      <c r="G32" s="236"/>
      <c r="H32" s="236"/>
      <c r="I32" s="236"/>
      <c r="J32" s="236"/>
    </row>
    <row r="33" spans="1:12" ht="15.6">
      <c r="A33" s="38"/>
      <c r="B33" s="37"/>
      <c r="C33" s="37"/>
      <c r="D33" s="37"/>
      <c r="E33" s="37"/>
      <c r="F33" s="37"/>
      <c r="G33" s="37"/>
      <c r="H33" s="36"/>
      <c r="I33" s="36"/>
      <c r="J33" s="36"/>
    </row>
    <row r="34" spans="1:12" ht="55.5" customHeight="1">
      <c r="A34" s="288" t="s">
        <v>12</v>
      </c>
      <c r="B34" s="288"/>
      <c r="C34" s="288"/>
      <c r="D34" s="195" t="s">
        <v>328</v>
      </c>
      <c r="E34" s="333" t="s">
        <v>13</v>
      </c>
      <c r="F34" s="334"/>
      <c r="G34" s="333" t="s">
        <v>14</v>
      </c>
      <c r="H34" s="335"/>
      <c r="I34" s="288" t="s">
        <v>414</v>
      </c>
      <c r="J34" s="288"/>
    </row>
    <row r="35" spans="1:12" ht="69" customHeight="1">
      <c r="A35" s="297" t="s">
        <v>330</v>
      </c>
      <c r="B35" s="297"/>
      <c r="C35" s="297"/>
      <c r="D35" s="84" t="s">
        <v>329</v>
      </c>
      <c r="E35" s="305" t="s">
        <v>17</v>
      </c>
      <c r="F35" s="305"/>
      <c r="G35" s="297" t="s">
        <v>15</v>
      </c>
      <c r="H35" s="297"/>
      <c r="I35" s="298">
        <f>G62+G68+G85</f>
        <v>698713525</v>
      </c>
      <c r="J35" s="298"/>
    </row>
    <row r="36" spans="1:12" ht="69" customHeight="1">
      <c r="A36" s="297"/>
      <c r="B36" s="297"/>
      <c r="C36" s="297"/>
      <c r="D36" s="84" t="s">
        <v>692</v>
      </c>
      <c r="E36" s="305"/>
      <c r="F36" s="305"/>
      <c r="G36" s="297"/>
      <c r="H36" s="297"/>
      <c r="I36" s="298">
        <f>G77</f>
        <v>336000000</v>
      </c>
      <c r="J36" s="298"/>
    </row>
    <row r="37" spans="1:12" ht="36.75" customHeight="1">
      <c r="A37" s="300" t="s">
        <v>24</v>
      </c>
      <c r="B37" s="301"/>
      <c r="C37" s="301"/>
      <c r="D37" s="301"/>
      <c r="E37" s="301"/>
      <c r="F37" s="301"/>
      <c r="G37" s="301"/>
      <c r="H37" s="302"/>
      <c r="I37" s="303">
        <f>SUM(I35:I36)</f>
        <v>1034713525</v>
      </c>
      <c r="J37" s="303"/>
    </row>
    <row r="39" spans="1:12" ht="29.25" customHeight="1">
      <c r="A39" s="284" t="s">
        <v>716</v>
      </c>
      <c r="B39" s="284"/>
      <c r="C39" s="284"/>
      <c r="D39" s="284"/>
      <c r="E39" s="284"/>
      <c r="F39" s="284"/>
      <c r="G39" s="284"/>
      <c r="H39" s="284"/>
      <c r="I39" s="52"/>
      <c r="J39" s="52"/>
    </row>
    <row r="40" spans="1:12" ht="20.25" customHeight="1">
      <c r="A40" s="299" t="s">
        <v>18</v>
      </c>
      <c r="B40" s="299"/>
      <c r="C40" s="299"/>
      <c r="D40" s="299" t="s">
        <v>501</v>
      </c>
      <c r="E40" s="299"/>
      <c r="F40" s="299"/>
      <c r="G40" s="304" t="s">
        <v>19</v>
      </c>
      <c r="H40" s="304"/>
      <c r="I40" s="50"/>
    </row>
    <row r="41" spans="1:12" ht="42" customHeight="1">
      <c r="A41" s="294" t="s">
        <v>693</v>
      </c>
      <c r="B41" s="295"/>
      <c r="C41" s="296"/>
      <c r="D41" s="291" t="s">
        <v>704</v>
      </c>
      <c r="E41" s="292"/>
      <c r="F41" s="293"/>
      <c r="G41" s="339">
        <v>6011508</v>
      </c>
      <c r="H41" s="340"/>
      <c r="I41" s="49"/>
      <c r="J41" s="49"/>
      <c r="K41" s="74">
        <v>6011508</v>
      </c>
      <c r="L41" s="74">
        <f>K41-G41</f>
        <v>0</v>
      </c>
    </row>
    <row r="42" spans="1:12" ht="37.5" customHeight="1">
      <c r="A42" s="294" t="s">
        <v>167</v>
      </c>
      <c r="B42" s="295"/>
      <c r="C42" s="296"/>
      <c r="D42" s="291" t="s">
        <v>91</v>
      </c>
      <c r="E42" s="292"/>
      <c r="F42" s="293"/>
      <c r="G42" s="339">
        <v>7053504</v>
      </c>
      <c r="H42" s="340"/>
      <c r="K42" s="74">
        <v>7053504</v>
      </c>
      <c r="L42" s="74">
        <f t="shared" ref="L42:L61" si="0">K42-G42</f>
        <v>0</v>
      </c>
    </row>
    <row r="43" spans="1:12" ht="22.5" customHeight="1">
      <c r="A43" s="294" t="s">
        <v>503</v>
      </c>
      <c r="B43" s="295"/>
      <c r="C43" s="296"/>
      <c r="D43" s="291" t="s">
        <v>505</v>
      </c>
      <c r="E43" s="292"/>
      <c r="F43" s="293"/>
      <c r="G43" s="339">
        <v>7542104</v>
      </c>
      <c r="H43" s="340"/>
      <c r="K43" s="74">
        <v>11542104</v>
      </c>
      <c r="L43" s="74">
        <f t="shared" si="0"/>
        <v>4000000</v>
      </c>
    </row>
    <row r="44" spans="1:12" ht="22.5" customHeight="1">
      <c r="A44" s="294" t="s">
        <v>694</v>
      </c>
      <c r="B44" s="295"/>
      <c r="C44" s="296"/>
      <c r="D44" s="291" t="s">
        <v>504</v>
      </c>
      <c r="E44" s="292"/>
      <c r="F44" s="293"/>
      <c r="G44" s="339">
        <v>4770048</v>
      </c>
      <c r="H44" s="340"/>
      <c r="K44" s="74">
        <v>4770048</v>
      </c>
      <c r="L44" s="74">
        <f t="shared" si="0"/>
        <v>0</v>
      </c>
    </row>
    <row r="45" spans="1:12" ht="22.5" customHeight="1">
      <c r="A45" s="294" t="s">
        <v>695</v>
      </c>
      <c r="B45" s="295"/>
      <c r="C45" s="296"/>
      <c r="D45" s="291" t="s">
        <v>96</v>
      </c>
      <c r="E45" s="292"/>
      <c r="F45" s="293"/>
      <c r="G45" s="339">
        <v>41189880</v>
      </c>
      <c r="H45" s="340"/>
      <c r="K45" s="74">
        <v>41189880</v>
      </c>
      <c r="L45" s="74">
        <f t="shared" si="0"/>
        <v>0</v>
      </c>
    </row>
    <row r="46" spans="1:12" ht="37.5" customHeight="1">
      <c r="A46" s="294" t="s">
        <v>696</v>
      </c>
      <c r="B46" s="295"/>
      <c r="C46" s="296"/>
      <c r="D46" s="291" t="s">
        <v>705</v>
      </c>
      <c r="E46" s="292"/>
      <c r="F46" s="293"/>
      <c r="G46" s="339">
        <v>7213812</v>
      </c>
      <c r="H46" s="340"/>
      <c r="I46" s="74"/>
      <c r="J46" s="74"/>
      <c r="K46" s="74">
        <v>7213812</v>
      </c>
      <c r="L46" s="74">
        <f t="shared" si="0"/>
        <v>0</v>
      </c>
    </row>
    <row r="47" spans="1:12" ht="36.75" customHeight="1">
      <c r="A47" s="294" t="s">
        <v>697</v>
      </c>
      <c r="B47" s="295"/>
      <c r="C47" s="296"/>
      <c r="D47" s="291" t="s">
        <v>706</v>
      </c>
      <c r="E47" s="292"/>
      <c r="F47" s="293"/>
      <c r="G47" s="339">
        <v>6011508</v>
      </c>
      <c r="H47" s="340"/>
      <c r="I47" s="75"/>
      <c r="J47" s="74"/>
      <c r="K47" s="74">
        <v>6011508</v>
      </c>
      <c r="L47" s="74">
        <f t="shared" si="0"/>
        <v>0</v>
      </c>
    </row>
    <row r="48" spans="1:12" ht="36" customHeight="1">
      <c r="A48" s="442" t="s">
        <v>698</v>
      </c>
      <c r="B48" s="443"/>
      <c r="C48" s="444"/>
      <c r="D48" s="291" t="s">
        <v>707</v>
      </c>
      <c r="E48" s="292"/>
      <c r="F48" s="293"/>
      <c r="G48" s="339">
        <v>7000000</v>
      </c>
      <c r="H48" s="340"/>
      <c r="I48" s="75"/>
      <c r="J48" s="74"/>
      <c r="K48" s="74">
        <v>7000000</v>
      </c>
      <c r="L48" s="74">
        <f t="shared" si="0"/>
        <v>0</v>
      </c>
    </row>
    <row r="49" spans="1:13" ht="42.75" customHeight="1">
      <c r="A49" s="294" t="s">
        <v>699</v>
      </c>
      <c r="B49" s="295"/>
      <c r="C49" s="296"/>
      <c r="D49" s="291" t="s">
        <v>708</v>
      </c>
      <c r="E49" s="292"/>
      <c r="F49" s="293"/>
      <c r="G49" s="339">
        <v>6011508</v>
      </c>
      <c r="H49" s="340"/>
      <c r="I49" s="75"/>
      <c r="J49" s="74"/>
      <c r="K49" s="74">
        <v>6011508</v>
      </c>
      <c r="L49" s="74">
        <f t="shared" si="0"/>
        <v>0</v>
      </c>
    </row>
    <row r="50" spans="1:13" ht="32.25" customHeight="1">
      <c r="A50" s="294" t="s">
        <v>700</v>
      </c>
      <c r="B50" s="295"/>
      <c r="C50" s="296"/>
      <c r="D50" s="291" t="s">
        <v>709</v>
      </c>
      <c r="E50" s="292"/>
      <c r="F50" s="293"/>
      <c r="G50" s="339">
        <v>14988708</v>
      </c>
      <c r="H50" s="340"/>
      <c r="I50" s="75"/>
      <c r="J50" s="74"/>
      <c r="K50" s="74">
        <v>14988708</v>
      </c>
      <c r="L50" s="74">
        <f t="shared" si="0"/>
        <v>0</v>
      </c>
    </row>
    <row r="51" spans="1:13" ht="30.75" customHeight="1">
      <c r="A51" s="294" t="s">
        <v>701</v>
      </c>
      <c r="B51" s="295"/>
      <c r="C51" s="296"/>
      <c r="D51" s="291" t="s">
        <v>99</v>
      </c>
      <c r="E51" s="292"/>
      <c r="F51" s="293"/>
      <c r="G51" s="339">
        <v>9217644</v>
      </c>
      <c r="H51" s="340"/>
      <c r="I51" s="75"/>
      <c r="J51" s="74"/>
      <c r="K51" s="74">
        <v>9217644</v>
      </c>
      <c r="L51" s="74">
        <f t="shared" si="0"/>
        <v>0</v>
      </c>
    </row>
    <row r="52" spans="1:13" ht="33.75" customHeight="1">
      <c r="A52" s="294" t="s">
        <v>81</v>
      </c>
      <c r="B52" s="295"/>
      <c r="C52" s="296"/>
      <c r="D52" s="291" t="s">
        <v>97</v>
      </c>
      <c r="E52" s="292"/>
      <c r="F52" s="293"/>
      <c r="G52" s="339">
        <v>23773536</v>
      </c>
      <c r="H52" s="340"/>
      <c r="I52" s="75"/>
      <c r="J52" s="74"/>
      <c r="K52" s="74">
        <v>23773536</v>
      </c>
      <c r="L52" s="74">
        <f t="shared" si="0"/>
        <v>0</v>
      </c>
    </row>
    <row r="53" spans="1:13" ht="32.25" customHeight="1">
      <c r="A53" s="294" t="s">
        <v>82</v>
      </c>
      <c r="B53" s="295"/>
      <c r="C53" s="296"/>
      <c r="D53" s="291" t="s">
        <v>98</v>
      </c>
      <c r="E53" s="292"/>
      <c r="F53" s="293"/>
      <c r="G53" s="339">
        <v>43443204</v>
      </c>
      <c r="H53" s="340"/>
      <c r="I53" s="75"/>
      <c r="J53" s="74"/>
      <c r="K53" s="74">
        <v>43443204</v>
      </c>
      <c r="L53" s="74">
        <f t="shared" si="0"/>
        <v>0</v>
      </c>
    </row>
    <row r="54" spans="1:13" ht="30.75" customHeight="1">
      <c r="A54" s="294" t="s">
        <v>702</v>
      </c>
      <c r="B54" s="295"/>
      <c r="C54" s="296"/>
      <c r="D54" s="291" t="s">
        <v>710</v>
      </c>
      <c r="E54" s="292"/>
      <c r="F54" s="293"/>
      <c r="G54" s="339">
        <v>7771680</v>
      </c>
      <c r="H54" s="340"/>
      <c r="I54" s="75"/>
      <c r="J54" s="74"/>
      <c r="K54" s="74">
        <v>7771680</v>
      </c>
      <c r="L54" s="74">
        <f t="shared" si="0"/>
        <v>0</v>
      </c>
    </row>
    <row r="55" spans="1:13" ht="30.75" customHeight="1">
      <c r="A55" s="294" t="s">
        <v>85</v>
      </c>
      <c r="B55" s="295"/>
      <c r="C55" s="296"/>
      <c r="D55" s="291" t="s">
        <v>93</v>
      </c>
      <c r="E55" s="292"/>
      <c r="F55" s="293"/>
      <c r="G55" s="339">
        <v>21288768</v>
      </c>
      <c r="H55" s="340"/>
      <c r="K55" s="74">
        <v>21288768</v>
      </c>
      <c r="L55" s="74">
        <f t="shared" si="0"/>
        <v>0</v>
      </c>
    </row>
    <row r="56" spans="1:13" ht="27.75" customHeight="1">
      <c r="A56" s="294" t="s">
        <v>86</v>
      </c>
      <c r="B56" s="295"/>
      <c r="C56" s="296"/>
      <c r="D56" s="291" t="s">
        <v>94</v>
      </c>
      <c r="E56" s="292"/>
      <c r="F56" s="293"/>
      <c r="G56" s="339">
        <v>49136324</v>
      </c>
      <c r="H56" s="340"/>
      <c r="I56" s="75"/>
      <c r="J56" s="74"/>
      <c r="K56" s="74">
        <v>56136324</v>
      </c>
      <c r="L56" s="74">
        <f t="shared" si="0"/>
        <v>7000000</v>
      </c>
    </row>
    <row r="57" spans="1:13" ht="30.75" customHeight="1">
      <c r="A57" s="294" t="s">
        <v>390</v>
      </c>
      <c r="B57" s="295"/>
      <c r="C57" s="296"/>
      <c r="D57" s="291" t="s">
        <v>413</v>
      </c>
      <c r="E57" s="292"/>
      <c r="F57" s="293"/>
      <c r="G57" s="339">
        <v>6409068</v>
      </c>
      <c r="H57" s="340"/>
      <c r="I57" s="75"/>
      <c r="J57" s="74"/>
      <c r="K57" s="74">
        <v>6409068</v>
      </c>
      <c r="L57" s="74">
        <f t="shared" si="0"/>
        <v>0</v>
      </c>
    </row>
    <row r="58" spans="1:13" ht="45.75" customHeight="1">
      <c r="A58" s="294" t="s">
        <v>87</v>
      </c>
      <c r="B58" s="295"/>
      <c r="C58" s="296"/>
      <c r="D58" s="291" t="s">
        <v>95</v>
      </c>
      <c r="E58" s="292"/>
      <c r="F58" s="293"/>
      <c r="G58" s="339">
        <v>42750684</v>
      </c>
      <c r="H58" s="340"/>
      <c r="I58" s="75"/>
      <c r="J58" s="75"/>
      <c r="K58" s="74">
        <v>42750684</v>
      </c>
      <c r="L58" s="74">
        <f t="shared" si="0"/>
        <v>0</v>
      </c>
    </row>
    <row r="59" spans="1:13" ht="39.75" customHeight="1">
      <c r="A59" s="294" t="s">
        <v>22</v>
      </c>
      <c r="B59" s="295"/>
      <c r="C59" s="296"/>
      <c r="D59" s="291" t="s">
        <v>100</v>
      </c>
      <c r="E59" s="292"/>
      <c r="F59" s="293"/>
      <c r="G59" s="339">
        <v>27729912</v>
      </c>
      <c r="H59" s="340"/>
      <c r="I59" s="75"/>
      <c r="J59" s="74"/>
      <c r="K59" s="74">
        <v>27729912</v>
      </c>
      <c r="L59" s="74">
        <f t="shared" si="0"/>
        <v>0</v>
      </c>
    </row>
    <row r="60" spans="1:13" ht="25.5" customHeight="1">
      <c r="A60" s="294" t="s">
        <v>88</v>
      </c>
      <c r="B60" s="295"/>
      <c r="C60" s="296"/>
      <c r="D60" s="291" t="s">
        <v>92</v>
      </c>
      <c r="E60" s="292"/>
      <c r="F60" s="293"/>
      <c r="G60" s="339">
        <v>25290016</v>
      </c>
      <c r="H60" s="340"/>
      <c r="I60" s="75"/>
      <c r="J60" s="74"/>
      <c r="K60" s="74">
        <v>30290016</v>
      </c>
      <c r="L60" s="74">
        <f t="shared" si="0"/>
        <v>5000000</v>
      </c>
    </row>
    <row r="61" spans="1:13" ht="25.5" customHeight="1">
      <c r="A61" s="294" t="s">
        <v>703</v>
      </c>
      <c r="B61" s="295"/>
      <c r="C61" s="296"/>
      <c r="D61" s="24" t="s">
        <v>839</v>
      </c>
      <c r="E61" s="137"/>
      <c r="F61" s="138"/>
      <c r="G61" s="339">
        <v>47098212</v>
      </c>
      <c r="H61" s="340"/>
      <c r="I61" s="75"/>
      <c r="J61" s="74"/>
      <c r="K61" s="74">
        <v>47098212</v>
      </c>
      <c r="L61" s="74">
        <f t="shared" si="0"/>
        <v>0</v>
      </c>
    </row>
    <row r="62" spans="1:13" ht="30.75" customHeight="1">
      <c r="A62" s="338" t="s">
        <v>502</v>
      </c>
      <c r="B62" s="338"/>
      <c r="C62" s="338"/>
      <c r="D62" s="338"/>
      <c r="E62" s="338"/>
      <c r="F62" s="338"/>
      <c r="G62" s="341">
        <f>SUM(G41:G61)</f>
        <v>411701628</v>
      </c>
      <c r="H62" s="341"/>
      <c r="I62" s="76"/>
      <c r="J62" s="76"/>
      <c r="K62" s="247">
        <f>G62+G85</f>
        <v>427701628</v>
      </c>
      <c r="L62" s="247"/>
      <c r="M62" s="247"/>
    </row>
    <row r="63" spans="1:13" ht="15.75" customHeight="1">
      <c r="A63" s="53"/>
      <c r="B63" s="53"/>
      <c r="C63" s="53"/>
      <c r="D63" s="53"/>
      <c r="E63" s="53"/>
      <c r="F63" s="53"/>
      <c r="G63" s="54"/>
      <c r="H63" s="54"/>
      <c r="I63" s="51"/>
      <c r="J63" s="51"/>
    </row>
    <row r="64" spans="1:13" ht="15.75" customHeight="1">
      <c r="A64" s="53"/>
      <c r="B64" s="53"/>
      <c r="C64" s="53"/>
      <c r="D64" s="53"/>
      <c r="E64" s="53"/>
      <c r="F64" s="53"/>
      <c r="G64" s="54"/>
      <c r="H64" s="54"/>
      <c r="I64" s="51"/>
      <c r="J64" s="51"/>
    </row>
    <row r="65" spans="1:14" ht="29.25" customHeight="1">
      <c r="A65" s="284" t="s">
        <v>711</v>
      </c>
      <c r="B65" s="284"/>
      <c r="C65" s="284"/>
      <c r="D65" s="284"/>
      <c r="E65" s="284"/>
      <c r="F65" s="284"/>
      <c r="G65" s="284"/>
      <c r="H65" s="284"/>
      <c r="I65" s="52"/>
      <c r="J65" s="52"/>
    </row>
    <row r="66" spans="1:14" ht="20.25" customHeight="1">
      <c r="A66" s="299" t="s">
        <v>18</v>
      </c>
      <c r="B66" s="299"/>
      <c r="C66" s="299"/>
      <c r="D66" s="299" t="s">
        <v>501</v>
      </c>
      <c r="E66" s="299"/>
      <c r="F66" s="299"/>
      <c r="G66" s="304" t="s">
        <v>19</v>
      </c>
      <c r="H66" s="304"/>
      <c r="I66" s="50"/>
    </row>
    <row r="67" spans="1:14" ht="37.5" customHeight="1">
      <c r="A67" s="294" t="s">
        <v>22</v>
      </c>
      <c r="B67" s="295"/>
      <c r="C67" s="296"/>
      <c r="D67" s="291" t="s">
        <v>100</v>
      </c>
      <c r="E67" s="292"/>
      <c r="F67" s="293"/>
      <c r="G67" s="339">
        <v>271011897</v>
      </c>
      <c r="H67" s="340"/>
    </row>
    <row r="68" spans="1:14" ht="30.75" customHeight="1">
      <c r="A68" s="338" t="s">
        <v>502</v>
      </c>
      <c r="B68" s="338"/>
      <c r="C68" s="338"/>
      <c r="D68" s="338"/>
      <c r="E68" s="338"/>
      <c r="F68" s="338"/>
      <c r="G68" s="341">
        <f>SUM(G67:G67)</f>
        <v>271011897</v>
      </c>
      <c r="H68" s="341"/>
      <c r="I68" s="76"/>
      <c r="J68" s="76"/>
      <c r="L68" s="482" t="s">
        <v>912</v>
      </c>
      <c r="M68" s="482"/>
      <c r="N68" s="482"/>
    </row>
    <row r="69" spans="1:14" ht="15.75" customHeight="1">
      <c r="A69" s="53"/>
      <c r="B69" s="53"/>
      <c r="C69" s="53"/>
      <c r="D69" s="53"/>
      <c r="E69" s="53"/>
      <c r="F69" s="53"/>
      <c r="G69" s="54"/>
      <c r="H69" s="54"/>
      <c r="I69" s="51"/>
      <c r="J69" s="51"/>
      <c r="L69" s="482"/>
      <c r="M69" s="482"/>
      <c r="N69" s="482"/>
    </row>
    <row r="70" spans="1:14" ht="15.75" customHeight="1">
      <c r="A70" s="53"/>
      <c r="B70" s="53"/>
      <c r="C70" s="53"/>
      <c r="D70" s="53"/>
      <c r="E70" s="53"/>
      <c r="F70" s="53"/>
      <c r="G70" s="54"/>
      <c r="H70" s="54"/>
      <c r="I70" s="51"/>
      <c r="J70" s="51"/>
      <c r="L70" s="482"/>
      <c r="M70" s="482"/>
      <c r="N70" s="482"/>
    </row>
    <row r="71" spans="1:14" ht="29.25" customHeight="1">
      <c r="A71" s="284" t="s">
        <v>712</v>
      </c>
      <c r="B71" s="284"/>
      <c r="C71" s="284"/>
      <c r="D71" s="284"/>
      <c r="E71" s="284"/>
      <c r="F71" s="284"/>
      <c r="G71" s="284"/>
      <c r="H71" s="284"/>
      <c r="I71" s="52"/>
      <c r="J71" s="52"/>
      <c r="L71" s="482"/>
      <c r="M71" s="482"/>
      <c r="N71" s="482"/>
    </row>
    <row r="72" spans="1:14" ht="20.25" customHeight="1">
      <c r="A72" s="299" t="s">
        <v>18</v>
      </c>
      <c r="B72" s="299"/>
      <c r="C72" s="299"/>
      <c r="D72" s="299" t="s">
        <v>501</v>
      </c>
      <c r="E72" s="299"/>
      <c r="F72" s="299"/>
      <c r="G72" s="304" t="s">
        <v>19</v>
      </c>
      <c r="H72" s="304"/>
      <c r="I72" s="50"/>
      <c r="L72" s="482"/>
      <c r="M72" s="482"/>
      <c r="N72" s="482"/>
    </row>
    <row r="73" spans="1:14" ht="26.25" customHeight="1">
      <c r="A73" s="294" t="s">
        <v>713</v>
      </c>
      <c r="B73" s="295"/>
      <c r="C73" s="296"/>
      <c r="D73" s="291" t="s">
        <v>96</v>
      </c>
      <c r="E73" s="292"/>
      <c r="F73" s="293"/>
      <c r="G73" s="339">
        <v>30000000</v>
      </c>
      <c r="H73" s="340"/>
      <c r="I73" s="49"/>
      <c r="J73" s="49"/>
      <c r="L73" s="482"/>
      <c r="M73" s="482"/>
      <c r="N73" s="482"/>
    </row>
    <row r="74" spans="1:14" ht="25.5" customHeight="1">
      <c r="A74" s="294" t="s">
        <v>85</v>
      </c>
      <c r="B74" s="295"/>
      <c r="C74" s="296"/>
      <c r="D74" s="291" t="s">
        <v>93</v>
      </c>
      <c r="E74" s="292"/>
      <c r="F74" s="293"/>
      <c r="G74" s="339">
        <v>30000000</v>
      </c>
      <c r="H74" s="340"/>
      <c r="L74" s="482"/>
      <c r="M74" s="482"/>
      <c r="N74" s="482"/>
    </row>
    <row r="75" spans="1:14" ht="22.5" customHeight="1">
      <c r="A75" s="294" t="s">
        <v>88</v>
      </c>
      <c r="B75" s="295"/>
      <c r="C75" s="296"/>
      <c r="D75" s="291" t="s">
        <v>92</v>
      </c>
      <c r="E75" s="292"/>
      <c r="F75" s="293"/>
      <c r="G75" s="339">
        <f>50000000-24000000</f>
        <v>26000000</v>
      </c>
      <c r="H75" s="340"/>
      <c r="L75" s="482"/>
      <c r="M75" s="482"/>
      <c r="N75" s="482"/>
    </row>
    <row r="76" spans="1:14" ht="22.5" customHeight="1">
      <c r="A76" s="294" t="s">
        <v>810</v>
      </c>
      <c r="B76" s="295"/>
      <c r="C76" s="296"/>
      <c r="D76" s="291" t="s">
        <v>96</v>
      </c>
      <c r="E76" s="292"/>
      <c r="F76" s="293"/>
      <c r="G76" s="339">
        <v>250000000</v>
      </c>
      <c r="H76" s="340"/>
    </row>
    <row r="77" spans="1:14" ht="30.75" customHeight="1">
      <c r="A77" s="338" t="s">
        <v>502</v>
      </c>
      <c r="B77" s="338"/>
      <c r="C77" s="338"/>
      <c r="D77" s="338"/>
      <c r="E77" s="338"/>
      <c r="F77" s="338"/>
      <c r="G77" s="341">
        <f>SUM(G73:G76)</f>
        <v>336000000</v>
      </c>
      <c r="H77" s="341"/>
      <c r="I77" s="76"/>
      <c r="J77" s="76"/>
      <c r="K77" s="214">
        <f>G77+G85</f>
        <v>352000000</v>
      </c>
    </row>
    <row r="78" spans="1:14" ht="15.75" customHeight="1">
      <c r="A78" s="53"/>
      <c r="B78" s="53"/>
      <c r="C78" s="53"/>
      <c r="D78" s="53"/>
      <c r="E78" s="53"/>
      <c r="F78" s="53"/>
      <c r="G78" s="54"/>
      <c r="H78" s="54"/>
      <c r="I78" s="51"/>
      <c r="J78" s="51"/>
    </row>
    <row r="79" spans="1:14" ht="15.75" customHeight="1" thickBot="1">
      <c r="A79" s="53"/>
      <c r="B79" s="53"/>
      <c r="C79" s="53"/>
      <c r="D79" s="53"/>
      <c r="E79" s="53"/>
      <c r="F79" s="53"/>
      <c r="G79" s="54"/>
      <c r="H79" s="54"/>
      <c r="I79" s="51"/>
      <c r="J79" s="51"/>
    </row>
    <row r="80" spans="1:14" s="77" customFormat="1" ht="30" customHeight="1" thickBot="1">
      <c r="A80" s="248" t="s">
        <v>540</v>
      </c>
      <c r="B80" s="249"/>
      <c r="C80" s="249"/>
      <c r="D80" s="249"/>
      <c r="E80" s="249"/>
      <c r="F80" s="249"/>
      <c r="G80" s="249"/>
      <c r="H80" s="249"/>
      <c r="I80" s="249"/>
      <c r="J80" s="250"/>
    </row>
    <row r="81" spans="1:10" s="77" customFormat="1" ht="37.5" customHeight="1">
      <c r="A81" s="336"/>
      <c r="B81" s="336"/>
      <c r="C81" s="336"/>
      <c r="D81" s="337" t="s">
        <v>541</v>
      </c>
      <c r="E81" s="337"/>
      <c r="F81" s="55" t="s">
        <v>14</v>
      </c>
      <c r="G81" s="400" t="s">
        <v>542</v>
      </c>
      <c r="H81" s="400"/>
      <c r="I81" s="24"/>
      <c r="J81" s="24"/>
    </row>
    <row r="82" spans="1:10" s="77" customFormat="1" ht="21.75" customHeight="1">
      <c r="A82" s="82"/>
      <c r="B82" s="82"/>
      <c r="C82" s="82"/>
      <c r="D82" s="401" t="s">
        <v>543</v>
      </c>
      <c r="E82" s="401"/>
      <c r="F82" s="83" t="s">
        <v>503</v>
      </c>
      <c r="G82" s="402">
        <v>4000000</v>
      </c>
      <c r="H82" s="402"/>
      <c r="I82" s="88"/>
      <c r="J82" s="24"/>
    </row>
    <row r="83" spans="1:10" s="77" customFormat="1" ht="21.75" customHeight="1">
      <c r="A83" s="82"/>
      <c r="B83" s="82"/>
      <c r="C83" s="82"/>
      <c r="D83" s="401"/>
      <c r="E83" s="401"/>
      <c r="F83" s="83" t="s">
        <v>86</v>
      </c>
      <c r="G83" s="402">
        <v>7000000</v>
      </c>
      <c r="H83" s="402"/>
      <c r="I83" s="88"/>
      <c r="J83" s="24"/>
    </row>
    <row r="84" spans="1:10" s="77" customFormat="1" ht="21.75" customHeight="1">
      <c r="A84" s="82"/>
      <c r="B84" s="82"/>
      <c r="C84" s="82"/>
      <c r="D84" s="401"/>
      <c r="E84" s="401"/>
      <c r="F84" s="84" t="s">
        <v>88</v>
      </c>
      <c r="G84" s="402">
        <v>5000000</v>
      </c>
      <c r="H84" s="402"/>
      <c r="I84" s="88"/>
      <c r="J84" s="24"/>
    </row>
    <row r="85" spans="1:10" s="77" customFormat="1" ht="21.75" customHeight="1">
      <c r="A85" s="24"/>
      <c r="B85" s="85"/>
      <c r="C85" s="85"/>
      <c r="D85" s="86" t="s">
        <v>544</v>
      </c>
      <c r="E85" s="87"/>
      <c r="F85" s="87"/>
      <c r="G85" s="403">
        <f>SUM(G82:G84)</f>
        <v>16000000</v>
      </c>
      <c r="H85" s="403"/>
      <c r="I85" s="85"/>
      <c r="J85" s="24"/>
    </row>
    <row r="86" spans="1:10" ht="15.75" customHeight="1">
      <c r="A86" s="53"/>
      <c r="B86" s="53"/>
      <c r="C86" s="53"/>
      <c r="D86" s="53"/>
      <c r="E86" s="53"/>
      <c r="F86" s="53"/>
      <c r="G86" s="54"/>
      <c r="H86" s="54"/>
      <c r="I86" s="51"/>
      <c r="J86" s="51"/>
    </row>
    <row r="87" spans="1:10" ht="26.25" customHeight="1">
      <c r="A87" s="216" t="s">
        <v>391</v>
      </c>
      <c r="B87" s="216"/>
      <c r="C87" s="216"/>
      <c r="D87" s="216"/>
    </row>
    <row r="88" spans="1:10" ht="26.25" customHeight="1">
      <c r="A88" s="399" t="s">
        <v>870</v>
      </c>
      <c r="B88" s="399"/>
      <c r="C88" s="399"/>
      <c r="D88" s="399"/>
      <c r="E88" s="399"/>
      <c r="F88" s="399"/>
      <c r="G88" s="399"/>
      <c r="H88" s="399"/>
      <c r="I88" s="399"/>
      <c r="J88" s="399"/>
    </row>
    <row r="89" spans="1:10" ht="23.25" customHeight="1">
      <c r="A89" s="275" t="s">
        <v>305</v>
      </c>
      <c r="B89" s="275"/>
      <c r="C89" s="275"/>
      <c r="D89" s="275"/>
      <c r="E89" s="275"/>
      <c r="F89" s="275"/>
      <c r="G89" s="275"/>
      <c r="H89" s="275"/>
      <c r="I89" s="275"/>
      <c r="J89" s="275"/>
    </row>
    <row r="90" spans="1:10" ht="23.25" customHeight="1" thickBot="1">
      <c r="A90" s="89" t="s">
        <v>170</v>
      </c>
      <c r="B90" s="89" t="s">
        <v>18</v>
      </c>
      <c r="C90" s="349" t="s">
        <v>174</v>
      </c>
      <c r="D90" s="349"/>
      <c r="E90" s="350" t="s">
        <v>171</v>
      </c>
      <c r="F90" s="350"/>
      <c r="G90" s="350" t="s">
        <v>172</v>
      </c>
      <c r="H90" s="350"/>
      <c r="I90" s="350" t="s">
        <v>173</v>
      </c>
      <c r="J90" s="350"/>
    </row>
    <row r="91" spans="1:10" ht="21" customHeight="1" thickBot="1">
      <c r="A91" s="47">
        <v>1</v>
      </c>
      <c r="B91" s="91" t="s">
        <v>88</v>
      </c>
      <c r="C91" s="351" t="s">
        <v>717</v>
      </c>
      <c r="D91" s="352"/>
      <c r="E91" s="327" t="s">
        <v>718</v>
      </c>
      <c r="F91" s="327"/>
      <c r="G91" s="327" t="s">
        <v>719</v>
      </c>
      <c r="H91" s="327"/>
      <c r="I91" s="327" t="s">
        <v>256</v>
      </c>
      <c r="J91" s="343"/>
    </row>
    <row r="92" spans="1:10" ht="21" customHeight="1">
      <c r="A92" s="21">
        <v>2</v>
      </c>
      <c r="B92" s="262" t="s">
        <v>85</v>
      </c>
      <c r="C92" s="344" t="s">
        <v>187</v>
      </c>
      <c r="D92" s="345"/>
      <c r="E92" s="346" t="s">
        <v>188</v>
      </c>
      <c r="F92" s="346"/>
      <c r="G92" s="346" t="s">
        <v>189</v>
      </c>
      <c r="H92" s="346"/>
      <c r="I92" s="347" t="s">
        <v>190</v>
      </c>
      <c r="J92" s="348"/>
    </row>
    <row r="93" spans="1:10" ht="21" customHeight="1">
      <c r="A93" s="21">
        <v>3</v>
      </c>
      <c r="B93" s="342"/>
      <c r="C93" s="329" t="s">
        <v>336</v>
      </c>
      <c r="D93" s="330"/>
      <c r="E93" s="331" t="s">
        <v>344</v>
      </c>
      <c r="F93" s="331"/>
      <c r="G93" s="331" t="s">
        <v>360</v>
      </c>
      <c r="H93" s="331"/>
      <c r="I93" s="218" t="s">
        <v>190</v>
      </c>
      <c r="J93" s="328"/>
    </row>
    <row r="94" spans="1:10" ht="22.5" customHeight="1">
      <c r="A94" s="21">
        <v>4</v>
      </c>
      <c r="B94" s="342"/>
      <c r="C94" s="329" t="s">
        <v>239</v>
      </c>
      <c r="D94" s="330"/>
      <c r="E94" s="331" t="s">
        <v>240</v>
      </c>
      <c r="F94" s="331"/>
      <c r="G94" s="331" t="s">
        <v>241</v>
      </c>
      <c r="H94" s="331"/>
      <c r="I94" s="218" t="s">
        <v>190</v>
      </c>
      <c r="J94" s="328"/>
    </row>
    <row r="95" spans="1:10" ht="21" customHeight="1">
      <c r="A95" s="21">
        <v>5</v>
      </c>
      <c r="B95" s="342"/>
      <c r="C95" s="329" t="s">
        <v>242</v>
      </c>
      <c r="D95" s="330"/>
      <c r="E95" s="331" t="s">
        <v>243</v>
      </c>
      <c r="F95" s="331"/>
      <c r="G95" s="331" t="s">
        <v>244</v>
      </c>
      <c r="H95" s="331"/>
      <c r="I95" s="218" t="s">
        <v>190</v>
      </c>
      <c r="J95" s="328"/>
    </row>
    <row r="96" spans="1:10" ht="21" customHeight="1">
      <c r="A96" s="21">
        <v>6</v>
      </c>
      <c r="B96" s="342"/>
      <c r="C96" s="329" t="s">
        <v>224</v>
      </c>
      <c r="D96" s="330"/>
      <c r="E96" s="331" t="s">
        <v>225</v>
      </c>
      <c r="F96" s="331"/>
      <c r="G96" s="331" t="s">
        <v>226</v>
      </c>
      <c r="H96" s="331"/>
      <c r="I96" s="218" t="s">
        <v>190</v>
      </c>
      <c r="J96" s="328"/>
    </row>
    <row r="97" spans="1:10" ht="21" customHeight="1">
      <c r="A97" s="21">
        <v>7</v>
      </c>
      <c r="B97" s="342"/>
      <c r="C97" s="329" t="s">
        <v>221</v>
      </c>
      <c r="D97" s="330"/>
      <c r="E97" s="331" t="s">
        <v>222</v>
      </c>
      <c r="F97" s="331"/>
      <c r="G97" s="331" t="s">
        <v>223</v>
      </c>
      <c r="H97" s="331"/>
      <c r="I97" s="218" t="s">
        <v>190</v>
      </c>
      <c r="J97" s="328"/>
    </row>
    <row r="98" spans="1:10" ht="21" customHeight="1">
      <c r="A98" s="21">
        <v>8</v>
      </c>
      <c r="B98" s="342"/>
      <c r="C98" s="329" t="s">
        <v>337</v>
      </c>
      <c r="D98" s="330"/>
      <c r="E98" s="331" t="s">
        <v>345</v>
      </c>
      <c r="F98" s="331"/>
      <c r="G98" s="331" t="s">
        <v>361</v>
      </c>
      <c r="H98" s="331"/>
      <c r="I98" s="218" t="s">
        <v>190</v>
      </c>
      <c r="J98" s="328"/>
    </row>
    <row r="99" spans="1:10" ht="21" customHeight="1">
      <c r="A99" s="21">
        <v>9</v>
      </c>
      <c r="B99" s="342"/>
      <c r="C99" s="329" t="s">
        <v>227</v>
      </c>
      <c r="D99" s="330"/>
      <c r="E99" s="331" t="s">
        <v>228</v>
      </c>
      <c r="F99" s="331"/>
      <c r="G99" s="331" t="s">
        <v>229</v>
      </c>
      <c r="H99" s="331"/>
      <c r="I99" s="218" t="s">
        <v>190</v>
      </c>
      <c r="J99" s="328"/>
    </row>
    <row r="100" spans="1:10" ht="21" customHeight="1">
      <c r="A100" s="21">
        <v>10</v>
      </c>
      <c r="B100" s="342"/>
      <c r="C100" s="329" t="s">
        <v>197</v>
      </c>
      <c r="D100" s="330"/>
      <c r="E100" s="331" t="s">
        <v>198</v>
      </c>
      <c r="F100" s="331"/>
      <c r="G100" s="331" t="s">
        <v>199</v>
      </c>
      <c r="H100" s="331"/>
      <c r="I100" s="218" t="s">
        <v>190</v>
      </c>
      <c r="J100" s="328"/>
    </row>
    <row r="101" spans="1:10" ht="21" customHeight="1">
      <c r="A101" s="21">
        <v>11</v>
      </c>
      <c r="B101" s="342"/>
      <c r="C101" s="329" t="s">
        <v>200</v>
      </c>
      <c r="D101" s="330"/>
      <c r="E101" s="331" t="s">
        <v>201</v>
      </c>
      <c r="F101" s="331"/>
      <c r="G101" s="331" t="s">
        <v>202</v>
      </c>
      <c r="H101" s="331"/>
      <c r="I101" s="218" t="s">
        <v>190</v>
      </c>
      <c r="J101" s="328"/>
    </row>
    <row r="102" spans="1:10" ht="21" customHeight="1">
      <c r="A102" s="21">
        <v>12</v>
      </c>
      <c r="B102" s="342"/>
      <c r="C102" s="329" t="s">
        <v>203</v>
      </c>
      <c r="D102" s="330"/>
      <c r="E102" s="331" t="s">
        <v>204</v>
      </c>
      <c r="F102" s="331"/>
      <c r="G102" s="331" t="s">
        <v>205</v>
      </c>
      <c r="H102" s="331"/>
      <c r="I102" s="218" t="s">
        <v>190</v>
      </c>
      <c r="J102" s="328"/>
    </row>
    <row r="103" spans="1:10" ht="21" customHeight="1">
      <c r="A103" s="21">
        <v>13</v>
      </c>
      <c r="B103" s="342"/>
      <c r="C103" s="329" t="s">
        <v>236</v>
      </c>
      <c r="D103" s="330"/>
      <c r="E103" s="331" t="s">
        <v>237</v>
      </c>
      <c r="F103" s="331"/>
      <c r="G103" s="331" t="s">
        <v>238</v>
      </c>
      <c r="H103" s="331"/>
      <c r="I103" s="218" t="s">
        <v>190</v>
      </c>
      <c r="J103" s="328"/>
    </row>
    <row r="104" spans="1:10" ht="21" customHeight="1">
      <c r="A104" s="21">
        <v>14</v>
      </c>
      <c r="B104" s="342"/>
      <c r="C104" s="329" t="s">
        <v>230</v>
      </c>
      <c r="D104" s="330"/>
      <c r="E104" s="331" t="s">
        <v>231</v>
      </c>
      <c r="F104" s="331"/>
      <c r="G104" s="331" t="s">
        <v>232</v>
      </c>
      <c r="H104" s="331"/>
      <c r="I104" s="218" t="s">
        <v>190</v>
      </c>
      <c r="J104" s="328"/>
    </row>
    <row r="105" spans="1:10" ht="21" customHeight="1">
      <c r="A105" s="21">
        <v>15</v>
      </c>
      <c r="B105" s="342"/>
      <c r="C105" s="329" t="s">
        <v>233</v>
      </c>
      <c r="D105" s="330"/>
      <c r="E105" s="331" t="s">
        <v>234</v>
      </c>
      <c r="F105" s="331"/>
      <c r="G105" s="331" t="s">
        <v>235</v>
      </c>
      <c r="H105" s="331"/>
      <c r="I105" s="218" t="s">
        <v>190</v>
      </c>
      <c r="J105" s="328"/>
    </row>
    <row r="106" spans="1:10" ht="21" customHeight="1">
      <c r="A106" s="21">
        <v>16</v>
      </c>
      <c r="B106" s="342"/>
      <c r="C106" s="329" t="s">
        <v>191</v>
      </c>
      <c r="D106" s="330"/>
      <c r="E106" s="331" t="s">
        <v>192</v>
      </c>
      <c r="F106" s="331"/>
      <c r="G106" s="331" t="s">
        <v>193</v>
      </c>
      <c r="H106" s="331"/>
      <c r="I106" s="218" t="s">
        <v>190</v>
      </c>
      <c r="J106" s="328"/>
    </row>
    <row r="107" spans="1:10" ht="21" customHeight="1">
      <c r="A107" s="21">
        <v>17</v>
      </c>
      <c r="B107" s="342"/>
      <c r="C107" s="329" t="s">
        <v>338</v>
      </c>
      <c r="D107" s="330"/>
      <c r="E107" s="331" t="s">
        <v>346</v>
      </c>
      <c r="F107" s="331"/>
      <c r="G107" s="331" t="s">
        <v>362</v>
      </c>
      <c r="H107" s="331"/>
      <c r="I107" s="218" t="s">
        <v>190</v>
      </c>
      <c r="J107" s="328"/>
    </row>
    <row r="108" spans="1:10" ht="21" customHeight="1">
      <c r="A108" s="21">
        <v>18</v>
      </c>
      <c r="B108" s="342"/>
      <c r="C108" s="329" t="s">
        <v>245</v>
      </c>
      <c r="D108" s="330"/>
      <c r="E108" s="331" t="s">
        <v>246</v>
      </c>
      <c r="F108" s="331"/>
      <c r="G108" s="331" t="s">
        <v>247</v>
      </c>
      <c r="H108" s="331"/>
      <c r="I108" s="218" t="s">
        <v>190</v>
      </c>
      <c r="J108" s="328"/>
    </row>
    <row r="109" spans="1:10" ht="21" customHeight="1">
      <c r="A109" s="21">
        <v>19</v>
      </c>
      <c r="B109" s="342"/>
      <c r="C109" s="329" t="s">
        <v>339</v>
      </c>
      <c r="D109" s="330"/>
      <c r="E109" s="218" t="s">
        <v>347</v>
      </c>
      <c r="F109" s="218"/>
      <c r="G109" s="218" t="s">
        <v>363</v>
      </c>
      <c r="H109" s="218"/>
      <c r="I109" s="218" t="s">
        <v>190</v>
      </c>
      <c r="J109" s="328"/>
    </row>
    <row r="110" spans="1:10" ht="21" customHeight="1">
      <c r="A110" s="21">
        <v>20</v>
      </c>
      <c r="B110" s="342"/>
      <c r="C110" s="329" t="s">
        <v>340</v>
      </c>
      <c r="D110" s="330"/>
      <c r="E110" s="218" t="s">
        <v>348</v>
      </c>
      <c r="F110" s="218"/>
      <c r="G110" s="218" t="s">
        <v>364</v>
      </c>
      <c r="H110" s="218"/>
      <c r="I110" s="218" t="s">
        <v>190</v>
      </c>
      <c r="J110" s="328"/>
    </row>
    <row r="111" spans="1:10" ht="21" customHeight="1">
      <c r="A111" s="21">
        <v>21</v>
      </c>
      <c r="B111" s="342"/>
      <c r="C111" s="329" t="s">
        <v>340</v>
      </c>
      <c r="D111" s="330"/>
      <c r="E111" s="218" t="s">
        <v>349</v>
      </c>
      <c r="F111" s="218"/>
      <c r="G111" s="331" t="s">
        <v>365</v>
      </c>
      <c r="H111" s="331"/>
      <c r="I111" s="218" t="s">
        <v>190</v>
      </c>
      <c r="J111" s="328"/>
    </row>
    <row r="112" spans="1:10" ht="21" customHeight="1">
      <c r="A112" s="21">
        <v>22</v>
      </c>
      <c r="B112" s="342"/>
      <c r="C112" s="329" t="s">
        <v>340</v>
      </c>
      <c r="D112" s="330"/>
      <c r="E112" s="218" t="s">
        <v>350</v>
      </c>
      <c r="F112" s="218"/>
      <c r="G112" s="331" t="s">
        <v>366</v>
      </c>
      <c r="H112" s="331"/>
      <c r="I112" s="218" t="s">
        <v>190</v>
      </c>
      <c r="J112" s="328"/>
    </row>
    <row r="113" spans="1:10" ht="21" customHeight="1">
      <c r="A113" s="21">
        <v>23</v>
      </c>
      <c r="B113" s="342"/>
      <c r="C113" s="329" t="s">
        <v>340</v>
      </c>
      <c r="D113" s="330"/>
      <c r="E113" s="218" t="s">
        <v>351</v>
      </c>
      <c r="F113" s="218"/>
      <c r="G113" s="331" t="s">
        <v>367</v>
      </c>
      <c r="H113" s="331"/>
      <c r="I113" s="218" t="s">
        <v>190</v>
      </c>
      <c r="J113" s="328"/>
    </row>
    <row r="114" spans="1:10" ht="21" customHeight="1">
      <c r="A114" s="21">
        <v>24</v>
      </c>
      <c r="B114" s="342"/>
      <c r="C114" s="329" t="s">
        <v>340</v>
      </c>
      <c r="D114" s="330"/>
      <c r="E114" s="218" t="s">
        <v>352</v>
      </c>
      <c r="F114" s="218"/>
      <c r="G114" s="331" t="s">
        <v>368</v>
      </c>
      <c r="H114" s="331"/>
      <c r="I114" s="218" t="s">
        <v>190</v>
      </c>
      <c r="J114" s="328"/>
    </row>
    <row r="115" spans="1:10" ht="21" customHeight="1">
      <c r="A115" s="21">
        <v>25</v>
      </c>
      <c r="B115" s="342"/>
      <c r="C115" s="329" t="s">
        <v>340</v>
      </c>
      <c r="D115" s="330"/>
      <c r="E115" s="218" t="s">
        <v>353</v>
      </c>
      <c r="F115" s="218"/>
      <c r="G115" s="331" t="s">
        <v>369</v>
      </c>
      <c r="H115" s="331"/>
      <c r="I115" s="218" t="s">
        <v>190</v>
      </c>
      <c r="J115" s="328"/>
    </row>
    <row r="116" spans="1:10" ht="21" customHeight="1">
      <c r="A116" s="21">
        <v>26</v>
      </c>
      <c r="B116" s="342"/>
      <c r="C116" s="329" t="s">
        <v>340</v>
      </c>
      <c r="D116" s="330"/>
      <c r="E116" s="218" t="s">
        <v>354</v>
      </c>
      <c r="F116" s="218"/>
      <c r="G116" s="331" t="s">
        <v>370</v>
      </c>
      <c r="H116" s="331"/>
      <c r="I116" s="218" t="s">
        <v>190</v>
      </c>
      <c r="J116" s="328"/>
    </row>
    <row r="117" spans="1:10" ht="21" customHeight="1">
      <c r="A117" s="21">
        <v>27</v>
      </c>
      <c r="B117" s="342"/>
      <c r="C117" s="329" t="s">
        <v>340</v>
      </c>
      <c r="D117" s="330"/>
      <c r="E117" s="218" t="s">
        <v>355</v>
      </c>
      <c r="F117" s="218"/>
      <c r="G117" s="218" t="s">
        <v>371</v>
      </c>
      <c r="H117" s="218"/>
      <c r="I117" s="218" t="s">
        <v>190</v>
      </c>
      <c r="J117" s="328"/>
    </row>
    <row r="118" spans="1:10" ht="21" customHeight="1">
      <c r="A118" s="21">
        <v>28</v>
      </c>
      <c r="B118" s="342"/>
      <c r="C118" s="329" t="s">
        <v>341</v>
      </c>
      <c r="D118" s="330"/>
      <c r="E118" s="218" t="s">
        <v>356</v>
      </c>
      <c r="F118" s="218"/>
      <c r="G118" s="218" t="s">
        <v>372</v>
      </c>
      <c r="H118" s="218"/>
      <c r="I118" s="218" t="s">
        <v>190</v>
      </c>
      <c r="J118" s="328"/>
    </row>
    <row r="119" spans="1:10" ht="21" customHeight="1">
      <c r="A119" s="21">
        <v>29</v>
      </c>
      <c r="B119" s="342"/>
      <c r="C119" s="329" t="s">
        <v>341</v>
      </c>
      <c r="D119" s="330"/>
      <c r="E119" s="218" t="s">
        <v>357</v>
      </c>
      <c r="F119" s="218"/>
      <c r="G119" s="218" t="s">
        <v>373</v>
      </c>
      <c r="H119" s="218"/>
      <c r="I119" s="218" t="s">
        <v>190</v>
      </c>
      <c r="J119" s="328"/>
    </row>
    <row r="120" spans="1:10" ht="21" customHeight="1">
      <c r="A120" s="21">
        <v>30</v>
      </c>
      <c r="B120" s="342"/>
      <c r="C120" s="329" t="s">
        <v>342</v>
      </c>
      <c r="D120" s="330"/>
      <c r="E120" s="218" t="s">
        <v>358</v>
      </c>
      <c r="F120" s="218"/>
      <c r="G120" s="218" t="s">
        <v>374</v>
      </c>
      <c r="H120" s="218"/>
      <c r="I120" s="218" t="s">
        <v>190</v>
      </c>
      <c r="J120" s="328"/>
    </row>
    <row r="121" spans="1:10" ht="21" customHeight="1">
      <c r="A121" s="21">
        <v>31</v>
      </c>
      <c r="B121" s="342"/>
      <c r="C121" s="329" t="s">
        <v>194</v>
      </c>
      <c r="D121" s="330"/>
      <c r="E121" s="218" t="s">
        <v>195</v>
      </c>
      <c r="F121" s="218"/>
      <c r="G121" s="218" t="s">
        <v>196</v>
      </c>
      <c r="H121" s="218"/>
      <c r="I121" s="218" t="s">
        <v>190</v>
      </c>
      <c r="J121" s="328"/>
    </row>
    <row r="122" spans="1:10" ht="21" customHeight="1">
      <c r="A122" s="21">
        <v>32</v>
      </c>
      <c r="B122" s="342"/>
      <c r="C122" s="329" t="s">
        <v>251</v>
      </c>
      <c r="D122" s="330"/>
      <c r="E122" s="218" t="s">
        <v>252</v>
      </c>
      <c r="F122" s="218"/>
      <c r="G122" s="218" t="s">
        <v>253</v>
      </c>
      <c r="H122" s="218"/>
      <c r="I122" s="218" t="s">
        <v>190</v>
      </c>
      <c r="J122" s="328"/>
    </row>
    <row r="123" spans="1:10" ht="21" customHeight="1">
      <c r="A123" s="21">
        <v>33</v>
      </c>
      <c r="B123" s="342"/>
      <c r="C123" s="329" t="s">
        <v>248</v>
      </c>
      <c r="D123" s="330"/>
      <c r="E123" s="218" t="s">
        <v>249</v>
      </c>
      <c r="F123" s="218"/>
      <c r="G123" s="218" t="s">
        <v>250</v>
      </c>
      <c r="H123" s="218"/>
      <c r="I123" s="218" t="s">
        <v>190</v>
      </c>
      <c r="J123" s="328"/>
    </row>
    <row r="124" spans="1:10" ht="21" customHeight="1">
      <c r="A124" s="21">
        <v>34</v>
      </c>
      <c r="B124" s="342"/>
      <c r="C124" s="329" t="s">
        <v>206</v>
      </c>
      <c r="D124" s="330"/>
      <c r="E124" s="218" t="s">
        <v>207</v>
      </c>
      <c r="F124" s="218"/>
      <c r="G124" s="218" t="s">
        <v>208</v>
      </c>
      <c r="H124" s="218"/>
      <c r="I124" s="218" t="s">
        <v>190</v>
      </c>
      <c r="J124" s="328"/>
    </row>
    <row r="125" spans="1:10" ht="21" customHeight="1">
      <c r="A125" s="21">
        <v>35</v>
      </c>
      <c r="B125" s="342"/>
      <c r="C125" s="329" t="s">
        <v>209</v>
      </c>
      <c r="D125" s="330"/>
      <c r="E125" s="218" t="s">
        <v>210</v>
      </c>
      <c r="F125" s="218"/>
      <c r="G125" s="218" t="s">
        <v>211</v>
      </c>
      <c r="H125" s="218"/>
      <c r="I125" s="218" t="s">
        <v>190</v>
      </c>
      <c r="J125" s="328"/>
    </row>
    <row r="126" spans="1:10" ht="21" customHeight="1">
      <c r="A126" s="21">
        <v>36</v>
      </c>
      <c r="B126" s="342"/>
      <c r="C126" s="329" t="s">
        <v>212</v>
      </c>
      <c r="D126" s="330"/>
      <c r="E126" s="218" t="s">
        <v>213</v>
      </c>
      <c r="F126" s="218"/>
      <c r="G126" s="218" t="s">
        <v>214</v>
      </c>
      <c r="H126" s="218"/>
      <c r="I126" s="218" t="s">
        <v>190</v>
      </c>
      <c r="J126" s="328"/>
    </row>
    <row r="127" spans="1:10" ht="21" customHeight="1">
      <c r="A127" s="21">
        <v>37</v>
      </c>
      <c r="B127" s="342"/>
      <c r="C127" s="329" t="s">
        <v>215</v>
      </c>
      <c r="D127" s="330"/>
      <c r="E127" s="218" t="s">
        <v>216</v>
      </c>
      <c r="F127" s="218"/>
      <c r="G127" s="218" t="s">
        <v>217</v>
      </c>
      <c r="H127" s="218"/>
      <c r="I127" s="218" t="s">
        <v>190</v>
      </c>
      <c r="J127" s="328"/>
    </row>
    <row r="128" spans="1:10" ht="21" customHeight="1">
      <c r="A128" s="21">
        <v>38</v>
      </c>
      <c r="B128" s="342"/>
      <c r="C128" s="329" t="s">
        <v>218</v>
      </c>
      <c r="D128" s="330"/>
      <c r="E128" s="218" t="s">
        <v>219</v>
      </c>
      <c r="F128" s="218"/>
      <c r="G128" s="218" t="s">
        <v>220</v>
      </c>
      <c r="H128" s="218"/>
      <c r="I128" s="218" t="s">
        <v>190</v>
      </c>
      <c r="J128" s="328"/>
    </row>
    <row r="129" spans="1:10" ht="21" customHeight="1" thickBot="1">
      <c r="A129" s="21">
        <v>39</v>
      </c>
      <c r="B129" s="263"/>
      <c r="C129" s="358" t="s">
        <v>343</v>
      </c>
      <c r="D129" s="277"/>
      <c r="E129" s="279" t="s">
        <v>359</v>
      </c>
      <c r="F129" s="279"/>
      <c r="G129" s="279" t="s">
        <v>375</v>
      </c>
      <c r="H129" s="279"/>
      <c r="I129" s="279" t="s">
        <v>190</v>
      </c>
      <c r="J129" s="280"/>
    </row>
    <row r="130" spans="1:10" ht="21" customHeight="1">
      <c r="A130" s="90">
        <v>41</v>
      </c>
      <c r="B130" s="439" t="s">
        <v>86</v>
      </c>
      <c r="C130" s="412" t="s">
        <v>519</v>
      </c>
      <c r="D130" s="412"/>
      <c r="E130" s="353" t="s">
        <v>528</v>
      </c>
      <c r="F130" s="353"/>
      <c r="G130" s="353" t="s">
        <v>530</v>
      </c>
      <c r="H130" s="353"/>
      <c r="I130" s="353" t="s">
        <v>255</v>
      </c>
      <c r="J130" s="354"/>
    </row>
    <row r="131" spans="1:10" ht="21" customHeight="1" thickBot="1">
      <c r="A131" s="21">
        <v>42</v>
      </c>
      <c r="B131" s="440"/>
      <c r="C131" s="355" t="s">
        <v>520</v>
      </c>
      <c r="D131" s="355"/>
      <c r="E131" s="356" t="s">
        <v>529</v>
      </c>
      <c r="F131" s="356"/>
      <c r="G131" s="356" t="s">
        <v>531</v>
      </c>
      <c r="H131" s="356"/>
      <c r="I131" s="356" t="s">
        <v>255</v>
      </c>
      <c r="J131" s="357"/>
    </row>
    <row r="132" spans="1:10" ht="21" customHeight="1">
      <c r="A132" s="21">
        <v>43</v>
      </c>
      <c r="B132" s="439" t="s">
        <v>390</v>
      </c>
      <c r="C132" s="345" t="s">
        <v>376</v>
      </c>
      <c r="D132" s="345"/>
      <c r="E132" s="347" t="s">
        <v>379</v>
      </c>
      <c r="F132" s="347"/>
      <c r="G132" s="360" t="s">
        <v>384</v>
      </c>
      <c r="H132" s="360"/>
      <c r="I132" s="347" t="s">
        <v>389</v>
      </c>
      <c r="J132" s="348"/>
    </row>
    <row r="133" spans="1:10" ht="21" customHeight="1">
      <c r="A133" s="21">
        <v>44</v>
      </c>
      <c r="B133" s="441"/>
      <c r="C133" s="330" t="s">
        <v>377</v>
      </c>
      <c r="D133" s="330"/>
      <c r="E133" s="218" t="s">
        <v>380</v>
      </c>
      <c r="F133" s="218"/>
      <c r="G133" s="361" t="s">
        <v>385</v>
      </c>
      <c r="H133" s="361"/>
      <c r="I133" s="218" t="s">
        <v>389</v>
      </c>
      <c r="J133" s="328"/>
    </row>
    <row r="134" spans="1:10" ht="21" customHeight="1">
      <c r="A134" s="21">
        <v>45</v>
      </c>
      <c r="B134" s="441"/>
      <c r="C134" s="330" t="s">
        <v>417</v>
      </c>
      <c r="D134" s="330"/>
      <c r="E134" s="218" t="s">
        <v>381</v>
      </c>
      <c r="F134" s="218"/>
      <c r="G134" s="361" t="s">
        <v>386</v>
      </c>
      <c r="H134" s="361"/>
      <c r="I134" s="218" t="s">
        <v>389</v>
      </c>
      <c r="J134" s="328"/>
    </row>
    <row r="135" spans="1:10" ht="21" customHeight="1">
      <c r="A135" s="21">
        <v>46</v>
      </c>
      <c r="B135" s="441"/>
      <c r="C135" s="330" t="s">
        <v>378</v>
      </c>
      <c r="D135" s="330"/>
      <c r="E135" s="218" t="s">
        <v>382</v>
      </c>
      <c r="F135" s="218"/>
      <c r="G135" s="361" t="s">
        <v>387</v>
      </c>
      <c r="H135" s="361"/>
      <c r="I135" s="218" t="s">
        <v>389</v>
      </c>
      <c r="J135" s="328"/>
    </row>
    <row r="136" spans="1:10" ht="21" customHeight="1" thickBot="1">
      <c r="A136" s="21">
        <v>47</v>
      </c>
      <c r="B136" s="440"/>
      <c r="C136" s="277" t="s">
        <v>376</v>
      </c>
      <c r="D136" s="277"/>
      <c r="E136" s="279" t="s">
        <v>383</v>
      </c>
      <c r="F136" s="279"/>
      <c r="G136" s="362" t="s">
        <v>388</v>
      </c>
      <c r="H136" s="362"/>
      <c r="I136" s="279" t="s">
        <v>389</v>
      </c>
      <c r="J136" s="280"/>
    </row>
    <row r="137" spans="1:10" ht="21" customHeight="1">
      <c r="A137" s="21">
        <v>48</v>
      </c>
      <c r="B137" s="439" t="s">
        <v>87</v>
      </c>
      <c r="C137" s="364" t="s">
        <v>720</v>
      </c>
      <c r="D137" s="364"/>
      <c r="E137" s="365" t="s">
        <v>721</v>
      </c>
      <c r="F137" s="365"/>
      <c r="G137" s="347" t="s">
        <v>257</v>
      </c>
      <c r="H137" s="347"/>
      <c r="I137" s="347" t="s">
        <v>258</v>
      </c>
      <c r="J137" s="348"/>
    </row>
    <row r="138" spans="1:10" ht="21" customHeight="1">
      <c r="A138" s="21">
        <v>49</v>
      </c>
      <c r="B138" s="441"/>
      <c r="C138" s="359" t="s">
        <v>260</v>
      </c>
      <c r="D138" s="359"/>
      <c r="E138" s="363" t="s">
        <v>261</v>
      </c>
      <c r="F138" s="363"/>
      <c r="G138" s="218" t="s">
        <v>259</v>
      </c>
      <c r="H138" s="218"/>
      <c r="I138" s="218" t="s">
        <v>258</v>
      </c>
      <c r="J138" s="328"/>
    </row>
    <row r="139" spans="1:10" ht="21" customHeight="1">
      <c r="A139" s="21">
        <v>50</v>
      </c>
      <c r="B139" s="441"/>
      <c r="C139" s="359" t="s">
        <v>722</v>
      </c>
      <c r="D139" s="359"/>
      <c r="E139" s="363" t="s">
        <v>723</v>
      </c>
      <c r="F139" s="363"/>
      <c r="G139" s="218" t="s">
        <v>262</v>
      </c>
      <c r="H139" s="218"/>
      <c r="I139" s="218" t="s">
        <v>258</v>
      </c>
      <c r="J139" s="328"/>
    </row>
    <row r="140" spans="1:10" ht="21" customHeight="1">
      <c r="A140" s="21">
        <v>51</v>
      </c>
      <c r="B140" s="441"/>
      <c r="C140" s="359" t="s">
        <v>724</v>
      </c>
      <c r="D140" s="359"/>
      <c r="E140" s="363" t="s">
        <v>725</v>
      </c>
      <c r="F140" s="363"/>
      <c r="G140" s="218" t="s">
        <v>257</v>
      </c>
      <c r="H140" s="218"/>
      <c r="I140" s="218" t="s">
        <v>258</v>
      </c>
      <c r="J140" s="328"/>
    </row>
    <row r="141" spans="1:10" ht="21" customHeight="1">
      <c r="A141" s="21">
        <v>52</v>
      </c>
      <c r="B141" s="441"/>
      <c r="C141" s="359" t="s">
        <v>726</v>
      </c>
      <c r="D141" s="359"/>
      <c r="E141" s="363" t="s">
        <v>727</v>
      </c>
      <c r="F141" s="363"/>
      <c r="G141" s="218" t="s">
        <v>259</v>
      </c>
      <c r="H141" s="218"/>
      <c r="I141" s="218" t="s">
        <v>258</v>
      </c>
      <c r="J141" s="328"/>
    </row>
    <row r="142" spans="1:10" ht="21" customHeight="1">
      <c r="A142" s="21">
        <v>53</v>
      </c>
      <c r="B142" s="441"/>
      <c r="C142" s="359" t="s">
        <v>728</v>
      </c>
      <c r="D142" s="359"/>
      <c r="E142" s="363" t="s">
        <v>729</v>
      </c>
      <c r="F142" s="363"/>
      <c r="G142" s="218" t="s">
        <v>262</v>
      </c>
      <c r="H142" s="218"/>
      <c r="I142" s="218" t="s">
        <v>258</v>
      </c>
      <c r="J142" s="328"/>
    </row>
    <row r="143" spans="1:10" ht="21" customHeight="1">
      <c r="A143" s="21">
        <v>54</v>
      </c>
      <c r="B143" s="441"/>
      <c r="C143" s="359" t="s">
        <v>730</v>
      </c>
      <c r="D143" s="359"/>
      <c r="E143" s="363" t="s">
        <v>731</v>
      </c>
      <c r="F143" s="363"/>
      <c r="G143" s="218" t="s">
        <v>257</v>
      </c>
      <c r="H143" s="218"/>
      <c r="I143" s="218" t="s">
        <v>258</v>
      </c>
      <c r="J143" s="328"/>
    </row>
    <row r="144" spans="1:10" ht="21" customHeight="1">
      <c r="A144" s="21">
        <v>55</v>
      </c>
      <c r="B144" s="441"/>
      <c r="C144" s="359" t="s">
        <v>732</v>
      </c>
      <c r="D144" s="359"/>
      <c r="E144" s="363" t="s">
        <v>733</v>
      </c>
      <c r="F144" s="363"/>
      <c r="G144" s="218" t="s">
        <v>259</v>
      </c>
      <c r="H144" s="218"/>
      <c r="I144" s="218" t="s">
        <v>258</v>
      </c>
      <c r="J144" s="328"/>
    </row>
    <row r="145" spans="1:10" ht="21" customHeight="1">
      <c r="A145" s="21">
        <v>56</v>
      </c>
      <c r="B145" s="441"/>
      <c r="C145" s="359" t="s">
        <v>734</v>
      </c>
      <c r="D145" s="359"/>
      <c r="E145" s="363" t="s">
        <v>735</v>
      </c>
      <c r="F145" s="363"/>
      <c r="G145" s="218" t="s">
        <v>262</v>
      </c>
      <c r="H145" s="218"/>
      <c r="I145" s="218" t="s">
        <v>258</v>
      </c>
      <c r="J145" s="328"/>
    </row>
    <row r="146" spans="1:10" ht="21" customHeight="1">
      <c r="A146" s="21">
        <v>57</v>
      </c>
      <c r="B146" s="441"/>
      <c r="C146" s="359" t="s">
        <v>736</v>
      </c>
      <c r="D146" s="359"/>
      <c r="E146" s="363" t="s">
        <v>737</v>
      </c>
      <c r="F146" s="363"/>
      <c r="G146" s="218" t="s">
        <v>257</v>
      </c>
      <c r="H146" s="218"/>
      <c r="I146" s="218" t="s">
        <v>258</v>
      </c>
      <c r="J146" s="328"/>
    </row>
    <row r="147" spans="1:10" ht="21" customHeight="1">
      <c r="A147" s="21">
        <v>58</v>
      </c>
      <c r="B147" s="441"/>
      <c r="C147" s="359" t="s">
        <v>738</v>
      </c>
      <c r="D147" s="359"/>
      <c r="E147" s="363" t="s">
        <v>739</v>
      </c>
      <c r="F147" s="363"/>
      <c r="G147" s="218" t="s">
        <v>259</v>
      </c>
      <c r="H147" s="218"/>
      <c r="I147" s="218" t="s">
        <v>258</v>
      </c>
      <c r="J147" s="328"/>
    </row>
    <row r="148" spans="1:10" ht="21" customHeight="1">
      <c r="A148" s="21">
        <v>59</v>
      </c>
      <c r="B148" s="441"/>
      <c r="C148" s="359" t="s">
        <v>740</v>
      </c>
      <c r="D148" s="359"/>
      <c r="E148" s="363" t="s">
        <v>741</v>
      </c>
      <c r="F148" s="363"/>
      <c r="G148" s="218" t="s">
        <v>262</v>
      </c>
      <c r="H148" s="218"/>
      <c r="I148" s="218" t="s">
        <v>258</v>
      </c>
      <c r="J148" s="328"/>
    </row>
    <row r="149" spans="1:10" ht="21" customHeight="1">
      <c r="A149" s="21">
        <v>60</v>
      </c>
      <c r="B149" s="441"/>
      <c r="C149" s="359" t="s">
        <v>742</v>
      </c>
      <c r="D149" s="359"/>
      <c r="E149" s="363" t="s">
        <v>743</v>
      </c>
      <c r="F149" s="363"/>
      <c r="G149" s="218" t="s">
        <v>257</v>
      </c>
      <c r="H149" s="218"/>
      <c r="I149" s="218" t="s">
        <v>258</v>
      </c>
      <c r="J149" s="328"/>
    </row>
    <row r="150" spans="1:10" ht="21" customHeight="1">
      <c r="A150" s="21">
        <v>61</v>
      </c>
      <c r="B150" s="441"/>
      <c r="C150" s="359" t="s">
        <v>744</v>
      </c>
      <c r="D150" s="359"/>
      <c r="E150" s="363" t="s">
        <v>745</v>
      </c>
      <c r="F150" s="363"/>
      <c r="G150" s="218" t="s">
        <v>259</v>
      </c>
      <c r="H150" s="218"/>
      <c r="I150" s="218" t="s">
        <v>258</v>
      </c>
      <c r="J150" s="328"/>
    </row>
    <row r="151" spans="1:10" ht="21" customHeight="1">
      <c r="A151" s="21">
        <v>62</v>
      </c>
      <c r="B151" s="441"/>
      <c r="C151" s="359" t="s">
        <v>746</v>
      </c>
      <c r="D151" s="359"/>
      <c r="E151" s="363" t="s">
        <v>747</v>
      </c>
      <c r="F151" s="363"/>
      <c r="G151" s="218" t="s">
        <v>262</v>
      </c>
      <c r="H151" s="218"/>
      <c r="I151" s="218" t="s">
        <v>258</v>
      </c>
      <c r="J151" s="328"/>
    </row>
    <row r="152" spans="1:10" ht="21" customHeight="1">
      <c r="A152" s="21">
        <v>63</v>
      </c>
      <c r="B152" s="441"/>
      <c r="C152" s="359" t="s">
        <v>748</v>
      </c>
      <c r="D152" s="359"/>
      <c r="E152" s="363" t="s">
        <v>749</v>
      </c>
      <c r="F152" s="363"/>
      <c r="G152" s="218" t="s">
        <v>257</v>
      </c>
      <c r="H152" s="218"/>
      <c r="I152" s="218" t="s">
        <v>258</v>
      </c>
      <c r="J152" s="328"/>
    </row>
    <row r="153" spans="1:10" ht="21" customHeight="1">
      <c r="A153" s="21">
        <v>64</v>
      </c>
      <c r="B153" s="441"/>
      <c r="C153" s="359" t="s">
        <v>750</v>
      </c>
      <c r="D153" s="359"/>
      <c r="E153" s="363" t="s">
        <v>751</v>
      </c>
      <c r="F153" s="363"/>
      <c r="G153" s="218" t="s">
        <v>259</v>
      </c>
      <c r="H153" s="218"/>
      <c r="I153" s="218" t="s">
        <v>258</v>
      </c>
      <c r="J153" s="328"/>
    </row>
    <row r="154" spans="1:10" ht="21" customHeight="1">
      <c r="A154" s="21">
        <v>65</v>
      </c>
      <c r="B154" s="441"/>
      <c r="C154" s="359" t="s">
        <v>752</v>
      </c>
      <c r="D154" s="359"/>
      <c r="E154" s="363" t="s">
        <v>753</v>
      </c>
      <c r="F154" s="363"/>
      <c r="G154" s="218" t="s">
        <v>262</v>
      </c>
      <c r="H154" s="218"/>
      <c r="I154" s="218" t="s">
        <v>258</v>
      </c>
      <c r="J154" s="328"/>
    </row>
    <row r="155" spans="1:10" ht="21" customHeight="1">
      <c r="A155" s="21">
        <v>66</v>
      </c>
      <c r="B155" s="441"/>
      <c r="C155" s="359" t="s">
        <v>754</v>
      </c>
      <c r="D155" s="359"/>
      <c r="E155" s="363" t="s">
        <v>755</v>
      </c>
      <c r="F155" s="363"/>
      <c r="G155" s="218" t="s">
        <v>257</v>
      </c>
      <c r="H155" s="218"/>
      <c r="I155" s="218" t="s">
        <v>258</v>
      </c>
      <c r="J155" s="328"/>
    </row>
    <row r="156" spans="1:10" ht="21" customHeight="1">
      <c r="A156" s="21">
        <v>67</v>
      </c>
      <c r="B156" s="441"/>
      <c r="C156" s="359" t="s">
        <v>756</v>
      </c>
      <c r="D156" s="359"/>
      <c r="E156" s="363" t="s">
        <v>757</v>
      </c>
      <c r="F156" s="363"/>
      <c r="G156" s="218" t="s">
        <v>259</v>
      </c>
      <c r="H156" s="218"/>
      <c r="I156" s="218" t="s">
        <v>258</v>
      </c>
      <c r="J156" s="328"/>
    </row>
    <row r="157" spans="1:10" ht="21" customHeight="1" thickBot="1">
      <c r="A157" s="21">
        <v>68</v>
      </c>
      <c r="B157" s="440"/>
      <c r="C157" s="369" t="s">
        <v>758</v>
      </c>
      <c r="D157" s="369"/>
      <c r="E157" s="370" t="s">
        <v>759</v>
      </c>
      <c r="F157" s="370"/>
      <c r="G157" s="279" t="s">
        <v>262</v>
      </c>
      <c r="H157" s="279"/>
      <c r="I157" s="279" t="s">
        <v>258</v>
      </c>
      <c r="J157" s="280"/>
    </row>
    <row r="158" spans="1:10" ht="21" customHeight="1">
      <c r="A158" s="21">
        <v>69</v>
      </c>
      <c r="B158" s="448" t="s">
        <v>771</v>
      </c>
      <c r="C158" s="366" t="s">
        <v>521</v>
      </c>
      <c r="D158" s="366"/>
      <c r="E158" s="367" t="s">
        <v>532</v>
      </c>
      <c r="F158" s="367"/>
      <c r="G158" s="368">
        <v>164000000815</v>
      </c>
      <c r="H158" s="368"/>
      <c r="I158" s="347" t="s">
        <v>182</v>
      </c>
      <c r="J158" s="348"/>
    </row>
    <row r="159" spans="1:10" ht="21" customHeight="1">
      <c r="A159" s="21">
        <v>70</v>
      </c>
      <c r="B159" s="449"/>
      <c r="C159" s="285" t="s">
        <v>331</v>
      </c>
      <c r="D159" s="285"/>
      <c r="E159" s="286" t="s">
        <v>183</v>
      </c>
      <c r="F159" s="286"/>
      <c r="G159" s="287">
        <v>164000000756</v>
      </c>
      <c r="H159" s="287"/>
      <c r="I159" s="218" t="s">
        <v>182</v>
      </c>
      <c r="J159" s="328"/>
    </row>
    <row r="160" spans="1:10" ht="21" customHeight="1">
      <c r="A160" s="21">
        <v>71</v>
      </c>
      <c r="B160" s="449"/>
      <c r="C160" s="285" t="s">
        <v>762</v>
      </c>
      <c r="D160" s="285"/>
      <c r="E160" s="286" t="s">
        <v>332</v>
      </c>
      <c r="F160" s="286"/>
      <c r="G160" s="287">
        <v>830000000149</v>
      </c>
      <c r="H160" s="287"/>
      <c r="I160" s="218" t="s">
        <v>182</v>
      </c>
      <c r="J160" s="328"/>
    </row>
    <row r="161" spans="1:10" ht="21" customHeight="1">
      <c r="A161" s="21">
        <v>72</v>
      </c>
      <c r="B161" s="449"/>
      <c r="C161" s="285" t="s">
        <v>763</v>
      </c>
      <c r="D161" s="285"/>
      <c r="E161" s="286" t="s">
        <v>333</v>
      </c>
      <c r="F161" s="286"/>
      <c r="G161" s="287">
        <v>164000000072</v>
      </c>
      <c r="H161" s="287"/>
      <c r="I161" s="218" t="s">
        <v>182</v>
      </c>
      <c r="J161" s="328"/>
    </row>
    <row r="162" spans="1:10" ht="21" customHeight="1">
      <c r="A162" s="21">
        <v>73</v>
      </c>
      <c r="B162" s="449"/>
      <c r="C162" s="285" t="s">
        <v>522</v>
      </c>
      <c r="D162" s="285"/>
      <c r="E162" s="286" t="s">
        <v>533</v>
      </c>
      <c r="F162" s="286"/>
      <c r="G162" s="287">
        <v>165000000005</v>
      </c>
      <c r="H162" s="287"/>
      <c r="I162" s="218" t="s">
        <v>182</v>
      </c>
      <c r="J162" s="328"/>
    </row>
    <row r="163" spans="1:10" ht="21" customHeight="1">
      <c r="A163" s="21">
        <v>74</v>
      </c>
      <c r="B163" s="449"/>
      <c r="C163" s="285" t="s">
        <v>523</v>
      </c>
      <c r="D163" s="285"/>
      <c r="E163" s="286" t="s">
        <v>534</v>
      </c>
      <c r="F163" s="286"/>
      <c r="G163" s="287">
        <v>165000000116</v>
      </c>
      <c r="H163" s="287"/>
      <c r="I163" s="218" t="s">
        <v>182</v>
      </c>
      <c r="J163" s="328"/>
    </row>
    <row r="164" spans="1:10" ht="21" customHeight="1">
      <c r="A164" s="21">
        <v>75</v>
      </c>
      <c r="B164" s="449"/>
      <c r="C164" s="285" t="s">
        <v>184</v>
      </c>
      <c r="D164" s="285"/>
      <c r="E164" s="286" t="s">
        <v>185</v>
      </c>
      <c r="F164" s="286"/>
      <c r="G164" s="287" t="s">
        <v>186</v>
      </c>
      <c r="H164" s="287"/>
      <c r="I164" s="218" t="s">
        <v>182</v>
      </c>
      <c r="J164" s="328"/>
    </row>
    <row r="165" spans="1:10" ht="21" customHeight="1">
      <c r="A165" s="21">
        <v>76</v>
      </c>
      <c r="B165" s="449"/>
      <c r="C165" s="285" t="s">
        <v>524</v>
      </c>
      <c r="D165" s="285"/>
      <c r="E165" s="286" t="s">
        <v>535</v>
      </c>
      <c r="F165" s="286"/>
      <c r="G165" s="287">
        <v>164000000027</v>
      </c>
      <c r="H165" s="287"/>
      <c r="I165" s="218" t="s">
        <v>182</v>
      </c>
      <c r="J165" s="328"/>
    </row>
    <row r="166" spans="1:10" ht="21" customHeight="1">
      <c r="A166" s="21">
        <v>77</v>
      </c>
      <c r="B166" s="449"/>
      <c r="C166" s="285" t="s">
        <v>525</v>
      </c>
      <c r="D166" s="285"/>
      <c r="E166" s="286" t="s">
        <v>334</v>
      </c>
      <c r="F166" s="286"/>
      <c r="G166" s="287">
        <v>164000000836</v>
      </c>
      <c r="H166" s="287"/>
      <c r="I166" s="218" t="s">
        <v>182</v>
      </c>
      <c r="J166" s="328"/>
    </row>
    <row r="167" spans="1:10" ht="21" customHeight="1">
      <c r="A167" s="21">
        <v>78</v>
      </c>
      <c r="B167" s="449"/>
      <c r="C167" s="285" t="s">
        <v>526</v>
      </c>
      <c r="D167" s="285"/>
      <c r="E167" s="286" t="s">
        <v>335</v>
      </c>
      <c r="F167" s="286"/>
      <c r="G167" s="287">
        <v>164000000760</v>
      </c>
      <c r="H167" s="287"/>
      <c r="I167" s="218" t="s">
        <v>182</v>
      </c>
      <c r="J167" s="328"/>
    </row>
    <row r="168" spans="1:10" ht="21" customHeight="1">
      <c r="A168" s="21">
        <v>79</v>
      </c>
      <c r="B168" s="449"/>
      <c r="C168" s="285" t="s">
        <v>527</v>
      </c>
      <c r="D168" s="285"/>
      <c r="E168" s="286" t="s">
        <v>536</v>
      </c>
      <c r="F168" s="286"/>
      <c r="G168" s="287">
        <v>164000000100</v>
      </c>
      <c r="H168" s="287"/>
      <c r="I168" s="218" t="s">
        <v>182</v>
      </c>
      <c r="J168" s="328"/>
    </row>
    <row r="169" spans="1:10" ht="21" customHeight="1">
      <c r="A169" s="21">
        <v>80</v>
      </c>
      <c r="B169" s="449"/>
      <c r="C169" s="285" t="s">
        <v>764</v>
      </c>
      <c r="D169" s="285"/>
      <c r="E169" s="286" t="s">
        <v>254</v>
      </c>
      <c r="F169" s="286"/>
      <c r="G169" s="287">
        <v>164000000069</v>
      </c>
      <c r="H169" s="287"/>
      <c r="I169" s="218" t="s">
        <v>182</v>
      </c>
      <c r="J169" s="328"/>
    </row>
    <row r="170" spans="1:10" ht="21" customHeight="1">
      <c r="A170" s="21">
        <v>81</v>
      </c>
      <c r="B170" s="449"/>
      <c r="C170" s="285" t="s">
        <v>765</v>
      </c>
      <c r="D170" s="285"/>
      <c r="E170" s="286" t="s">
        <v>264</v>
      </c>
      <c r="F170" s="286"/>
      <c r="G170" s="287">
        <v>164000000023</v>
      </c>
      <c r="H170" s="287"/>
      <c r="I170" s="218" t="s">
        <v>182</v>
      </c>
      <c r="J170" s="328"/>
    </row>
    <row r="171" spans="1:10" ht="21" customHeight="1">
      <c r="A171" s="21">
        <v>82</v>
      </c>
      <c r="B171" s="449"/>
      <c r="C171" s="285" t="s">
        <v>766</v>
      </c>
      <c r="D171" s="285"/>
      <c r="E171" s="286" t="s">
        <v>537</v>
      </c>
      <c r="F171" s="286"/>
      <c r="G171" s="287">
        <v>164000000060</v>
      </c>
      <c r="H171" s="287"/>
      <c r="I171" s="218" t="s">
        <v>182</v>
      </c>
      <c r="J171" s="328"/>
    </row>
    <row r="172" spans="1:10" ht="21" customHeight="1">
      <c r="A172" s="21">
        <v>83</v>
      </c>
      <c r="B172" s="449"/>
      <c r="C172" s="285" t="s">
        <v>767</v>
      </c>
      <c r="D172" s="285"/>
      <c r="E172" s="286" t="s">
        <v>538</v>
      </c>
      <c r="F172" s="286"/>
      <c r="G172" s="287">
        <v>164000000833</v>
      </c>
      <c r="H172" s="287"/>
      <c r="I172" s="218" t="s">
        <v>182</v>
      </c>
      <c r="J172" s="328"/>
    </row>
    <row r="173" spans="1:10" ht="21" customHeight="1">
      <c r="A173" s="21">
        <v>84</v>
      </c>
      <c r="B173" s="449"/>
      <c r="C173" s="285" t="s">
        <v>768</v>
      </c>
      <c r="D173" s="285"/>
      <c r="E173" s="286" t="s">
        <v>539</v>
      </c>
      <c r="F173" s="286"/>
      <c r="G173" s="287">
        <v>164000000059</v>
      </c>
      <c r="H173" s="287"/>
      <c r="I173" s="218" t="s">
        <v>182</v>
      </c>
      <c r="J173" s="328"/>
    </row>
    <row r="174" spans="1:10" ht="21" customHeight="1">
      <c r="A174" s="21">
        <v>85</v>
      </c>
      <c r="B174" s="449"/>
      <c r="C174" s="405" t="s">
        <v>769</v>
      </c>
      <c r="D174" s="405"/>
      <c r="E174" s="218" t="s">
        <v>760</v>
      </c>
      <c r="F174" s="218"/>
      <c r="G174" s="287">
        <v>164000001138</v>
      </c>
      <c r="H174" s="287"/>
      <c r="I174" s="218" t="s">
        <v>182</v>
      </c>
      <c r="J174" s="328"/>
    </row>
    <row r="175" spans="1:10" ht="21" customHeight="1" thickBot="1">
      <c r="A175" s="21">
        <v>86</v>
      </c>
      <c r="B175" s="450"/>
      <c r="C175" s="438" t="s">
        <v>770</v>
      </c>
      <c r="D175" s="438"/>
      <c r="E175" s="377" t="s">
        <v>761</v>
      </c>
      <c r="F175" s="377"/>
      <c r="G175" s="419">
        <v>164000000570</v>
      </c>
      <c r="H175" s="419"/>
      <c r="I175" s="279" t="s">
        <v>182</v>
      </c>
      <c r="J175" s="280"/>
    </row>
    <row r="176" spans="1:10" ht="21" customHeight="1">
      <c r="A176" s="21">
        <v>87</v>
      </c>
      <c r="B176" s="435" t="s">
        <v>616</v>
      </c>
      <c r="C176" s="366" t="s">
        <v>679</v>
      </c>
      <c r="D176" s="366"/>
      <c r="E176" s="97" t="s">
        <v>680</v>
      </c>
      <c r="F176" s="97"/>
      <c r="G176" s="367" t="s">
        <v>681</v>
      </c>
      <c r="H176" s="367"/>
      <c r="I176" s="347" t="s">
        <v>682</v>
      </c>
      <c r="J176" s="348"/>
    </row>
    <row r="177" spans="1:10" ht="21" customHeight="1">
      <c r="A177" s="21">
        <v>88</v>
      </c>
      <c r="B177" s="436"/>
      <c r="C177" s="330" t="s">
        <v>683</v>
      </c>
      <c r="D177" s="330"/>
      <c r="E177" s="423" t="s">
        <v>684</v>
      </c>
      <c r="F177" s="423"/>
      <c r="G177" s="286" t="s">
        <v>685</v>
      </c>
      <c r="H177" s="286"/>
      <c r="I177" s="218" t="s">
        <v>682</v>
      </c>
      <c r="J177" s="328"/>
    </row>
    <row r="178" spans="1:10" ht="21" customHeight="1" thickBot="1">
      <c r="A178" s="21">
        <v>88</v>
      </c>
      <c r="B178" s="437"/>
      <c r="C178" s="277" t="s">
        <v>686</v>
      </c>
      <c r="D178" s="277"/>
      <c r="E178" s="420" t="s">
        <v>687</v>
      </c>
      <c r="F178" s="420"/>
      <c r="G178" s="377" t="s">
        <v>688</v>
      </c>
      <c r="H178" s="377"/>
      <c r="I178" s="279" t="s">
        <v>682</v>
      </c>
      <c r="J178" s="280"/>
    </row>
    <row r="179" spans="1:10" ht="21" customHeight="1">
      <c r="A179" s="21">
        <v>88</v>
      </c>
      <c r="B179" s="456" t="s">
        <v>503</v>
      </c>
      <c r="C179" s="345" t="s">
        <v>506</v>
      </c>
      <c r="D179" s="345"/>
      <c r="E179" s="347" t="s">
        <v>510</v>
      </c>
      <c r="F179" s="347"/>
      <c r="G179" s="422" t="s">
        <v>514</v>
      </c>
      <c r="H179" s="422"/>
      <c r="I179" s="347" t="s">
        <v>518</v>
      </c>
      <c r="J179" s="348"/>
    </row>
    <row r="180" spans="1:10" ht="21" customHeight="1">
      <c r="A180" s="21">
        <v>88</v>
      </c>
      <c r="B180" s="457"/>
      <c r="C180" s="330" t="s">
        <v>507</v>
      </c>
      <c r="D180" s="330"/>
      <c r="E180" s="286" t="s">
        <v>511</v>
      </c>
      <c r="F180" s="286"/>
      <c r="G180" s="218" t="s">
        <v>515</v>
      </c>
      <c r="H180" s="218"/>
      <c r="I180" s="218" t="s">
        <v>518</v>
      </c>
      <c r="J180" s="328"/>
    </row>
    <row r="181" spans="1:10" ht="21" customHeight="1">
      <c r="A181" s="21">
        <v>88</v>
      </c>
      <c r="B181" s="457"/>
      <c r="C181" s="330" t="s">
        <v>508</v>
      </c>
      <c r="D181" s="330"/>
      <c r="E181" s="361" t="s">
        <v>512</v>
      </c>
      <c r="F181" s="361"/>
      <c r="G181" s="218" t="s">
        <v>516</v>
      </c>
      <c r="H181" s="218"/>
      <c r="I181" s="218" t="s">
        <v>518</v>
      </c>
      <c r="J181" s="328"/>
    </row>
    <row r="182" spans="1:10" ht="21" customHeight="1" thickBot="1">
      <c r="A182" s="21">
        <v>88</v>
      </c>
      <c r="B182" s="458"/>
      <c r="C182" s="277" t="s">
        <v>509</v>
      </c>
      <c r="D182" s="277"/>
      <c r="E182" s="362" t="s">
        <v>513</v>
      </c>
      <c r="F182" s="362"/>
      <c r="G182" s="279" t="s">
        <v>517</v>
      </c>
      <c r="H182" s="279"/>
      <c r="I182" s="279" t="s">
        <v>518</v>
      </c>
      <c r="J182" s="280"/>
    </row>
    <row r="183" spans="1:10" ht="34.5" customHeight="1">
      <c r="A183" s="21">
        <v>88</v>
      </c>
      <c r="B183" s="262" t="s">
        <v>689</v>
      </c>
      <c r="C183" s="404" t="s">
        <v>772</v>
      </c>
      <c r="D183" s="404"/>
      <c r="E183" s="367" t="s">
        <v>773</v>
      </c>
      <c r="F183" s="367"/>
      <c r="G183" s="367" t="s">
        <v>774</v>
      </c>
      <c r="H183" s="367"/>
      <c r="I183" s="347" t="s">
        <v>775</v>
      </c>
      <c r="J183" s="348"/>
    </row>
    <row r="184" spans="1:10" ht="21" customHeight="1" thickBot="1">
      <c r="A184" s="21">
        <v>88</v>
      </c>
      <c r="B184" s="263"/>
      <c r="C184" s="389" t="s">
        <v>776</v>
      </c>
      <c r="D184" s="389"/>
      <c r="E184" s="413" t="s">
        <v>777</v>
      </c>
      <c r="F184" s="413"/>
      <c r="G184" s="413" t="s">
        <v>778</v>
      </c>
      <c r="H184" s="413"/>
      <c r="I184" s="413" t="s">
        <v>779</v>
      </c>
      <c r="J184" s="421"/>
    </row>
    <row r="185" spans="1:10" ht="23.25" customHeight="1">
      <c r="A185" s="275" t="s">
        <v>304</v>
      </c>
      <c r="B185" s="406"/>
      <c r="C185" s="406"/>
      <c r="D185" s="406"/>
      <c r="E185" s="406"/>
      <c r="F185" s="406"/>
      <c r="G185" s="406"/>
      <c r="H185" s="406"/>
      <c r="I185" s="406"/>
      <c r="J185" s="406"/>
    </row>
    <row r="186" spans="1:10" ht="23.25" customHeight="1" thickBot="1">
      <c r="A186" s="22" t="s">
        <v>170</v>
      </c>
      <c r="B186" s="40" t="s">
        <v>18</v>
      </c>
      <c r="C186" s="407" t="s">
        <v>174</v>
      </c>
      <c r="D186" s="408"/>
      <c r="E186" s="384" t="s">
        <v>171</v>
      </c>
      <c r="F186" s="384"/>
      <c r="G186" s="384" t="s">
        <v>172</v>
      </c>
      <c r="H186" s="384"/>
      <c r="I186" s="384" t="s">
        <v>173</v>
      </c>
      <c r="J186" s="384"/>
    </row>
    <row r="187" spans="1:10" ht="21" customHeight="1">
      <c r="A187" s="21">
        <v>1</v>
      </c>
      <c r="B187" s="409" t="s">
        <v>292</v>
      </c>
      <c r="C187" s="404" t="s">
        <v>598</v>
      </c>
      <c r="D187" s="404"/>
      <c r="E187" s="360" t="s">
        <v>601</v>
      </c>
      <c r="F187" s="360"/>
      <c r="G187" s="360" t="s">
        <v>604</v>
      </c>
      <c r="H187" s="360"/>
      <c r="I187" s="347" t="s">
        <v>293</v>
      </c>
      <c r="J187" s="348"/>
    </row>
    <row r="188" spans="1:10" ht="21" customHeight="1">
      <c r="A188" s="21">
        <v>2</v>
      </c>
      <c r="B188" s="410"/>
      <c r="C188" s="379" t="s">
        <v>599</v>
      </c>
      <c r="D188" s="379"/>
      <c r="E188" s="361" t="s">
        <v>602</v>
      </c>
      <c r="F188" s="361"/>
      <c r="G188" s="361" t="s">
        <v>605</v>
      </c>
      <c r="H188" s="361"/>
      <c r="I188" s="218" t="s">
        <v>293</v>
      </c>
      <c r="J188" s="328"/>
    </row>
    <row r="189" spans="1:10" ht="21" customHeight="1">
      <c r="A189" s="21">
        <v>3</v>
      </c>
      <c r="B189" s="410"/>
      <c r="C189" s="379" t="s">
        <v>294</v>
      </c>
      <c r="D189" s="379"/>
      <c r="E189" s="361" t="s">
        <v>295</v>
      </c>
      <c r="F189" s="361"/>
      <c r="G189" s="361" t="s">
        <v>296</v>
      </c>
      <c r="H189" s="361"/>
      <c r="I189" s="218" t="s">
        <v>293</v>
      </c>
      <c r="J189" s="328"/>
    </row>
    <row r="190" spans="1:10" ht="21" customHeight="1">
      <c r="A190" s="21">
        <v>4</v>
      </c>
      <c r="B190" s="410"/>
      <c r="C190" s="379" t="s">
        <v>600</v>
      </c>
      <c r="D190" s="379"/>
      <c r="E190" s="218" t="s">
        <v>603</v>
      </c>
      <c r="F190" s="218"/>
      <c r="G190" s="218" t="s">
        <v>606</v>
      </c>
      <c r="H190" s="218"/>
      <c r="I190" s="218" t="s">
        <v>293</v>
      </c>
      <c r="J190" s="328"/>
    </row>
    <row r="191" spans="1:10" ht="21" customHeight="1" thickBot="1">
      <c r="A191" s="21">
        <v>5</v>
      </c>
      <c r="B191" s="411"/>
      <c r="C191" s="380" t="s">
        <v>297</v>
      </c>
      <c r="D191" s="380"/>
      <c r="E191" s="279" t="s">
        <v>298</v>
      </c>
      <c r="F191" s="279"/>
      <c r="G191" s="279" t="s">
        <v>299</v>
      </c>
      <c r="H191" s="279"/>
      <c r="I191" s="279" t="s">
        <v>293</v>
      </c>
      <c r="J191" s="280"/>
    </row>
    <row r="192" spans="1:10" ht="21" customHeight="1">
      <c r="A192" s="21">
        <v>6</v>
      </c>
      <c r="B192" s="409" t="s">
        <v>82</v>
      </c>
      <c r="C192" s="378" t="s">
        <v>273</v>
      </c>
      <c r="D192" s="378"/>
      <c r="E192" s="218" t="s">
        <v>274</v>
      </c>
      <c r="F192" s="218"/>
      <c r="G192" s="381" t="s">
        <v>275</v>
      </c>
      <c r="H192" s="381"/>
      <c r="I192" s="218" t="s">
        <v>272</v>
      </c>
      <c r="J192" s="328"/>
    </row>
    <row r="193" spans="1:10" ht="21" customHeight="1">
      <c r="A193" s="21">
        <v>7</v>
      </c>
      <c r="B193" s="410"/>
      <c r="C193" s="382" t="s">
        <v>677</v>
      </c>
      <c r="D193" s="383"/>
      <c r="E193" s="219" t="s">
        <v>276</v>
      </c>
      <c r="F193" s="235"/>
      <c r="G193" s="371" t="s">
        <v>277</v>
      </c>
      <c r="H193" s="372"/>
      <c r="I193" s="219" t="s">
        <v>272</v>
      </c>
      <c r="J193" s="373"/>
    </row>
    <row r="194" spans="1:10" ht="21" customHeight="1">
      <c r="A194" s="21">
        <v>8</v>
      </c>
      <c r="B194" s="410"/>
      <c r="C194" s="378" t="s">
        <v>278</v>
      </c>
      <c r="D194" s="378"/>
      <c r="E194" s="218" t="s">
        <v>279</v>
      </c>
      <c r="F194" s="218"/>
      <c r="G194" s="381" t="s">
        <v>280</v>
      </c>
      <c r="H194" s="381"/>
      <c r="I194" s="218" t="s">
        <v>272</v>
      </c>
      <c r="J194" s="328"/>
    </row>
    <row r="195" spans="1:10" ht="21" customHeight="1">
      <c r="A195" s="21">
        <v>9</v>
      </c>
      <c r="B195" s="410"/>
      <c r="C195" s="378" t="s">
        <v>678</v>
      </c>
      <c r="D195" s="378"/>
      <c r="E195" s="218" t="s">
        <v>281</v>
      </c>
      <c r="F195" s="218"/>
      <c r="G195" s="381" t="s">
        <v>282</v>
      </c>
      <c r="H195" s="381"/>
      <c r="I195" s="218" t="s">
        <v>272</v>
      </c>
      <c r="J195" s="218"/>
    </row>
    <row r="196" spans="1:10" ht="21" customHeight="1">
      <c r="A196" s="21">
        <v>10</v>
      </c>
      <c r="B196" s="410"/>
      <c r="C196" s="378" t="s">
        <v>283</v>
      </c>
      <c r="D196" s="378"/>
      <c r="E196" s="218" t="s">
        <v>284</v>
      </c>
      <c r="F196" s="218"/>
      <c r="G196" s="381" t="s">
        <v>285</v>
      </c>
      <c r="H196" s="381"/>
      <c r="I196" s="218" t="s">
        <v>272</v>
      </c>
      <c r="J196" s="328"/>
    </row>
    <row r="197" spans="1:10" ht="21" customHeight="1">
      <c r="A197" s="21">
        <v>11</v>
      </c>
      <c r="B197" s="410"/>
      <c r="C197" s="378" t="s">
        <v>286</v>
      </c>
      <c r="D197" s="378"/>
      <c r="E197" s="218" t="s">
        <v>287</v>
      </c>
      <c r="F197" s="218"/>
      <c r="G197" s="381" t="s">
        <v>288</v>
      </c>
      <c r="H197" s="381"/>
      <c r="I197" s="218" t="s">
        <v>272</v>
      </c>
      <c r="J197" s="328"/>
    </row>
    <row r="198" spans="1:10" ht="21" customHeight="1" thickBot="1">
      <c r="A198" s="21">
        <v>12</v>
      </c>
      <c r="B198" s="410"/>
      <c r="C198" s="389" t="s">
        <v>289</v>
      </c>
      <c r="D198" s="389"/>
      <c r="E198" s="279" t="s">
        <v>290</v>
      </c>
      <c r="F198" s="279"/>
      <c r="G198" s="385" t="s">
        <v>291</v>
      </c>
      <c r="H198" s="385"/>
      <c r="I198" s="279" t="s">
        <v>272</v>
      </c>
      <c r="J198" s="280"/>
    </row>
    <row r="199" spans="1:10" ht="21" customHeight="1">
      <c r="A199" s="21">
        <v>15</v>
      </c>
      <c r="B199" s="409" t="s">
        <v>703</v>
      </c>
      <c r="C199" s="431" t="s">
        <v>265</v>
      </c>
      <c r="D199" s="432"/>
      <c r="E199" s="433" t="s">
        <v>266</v>
      </c>
      <c r="F199" s="434"/>
      <c r="G199" s="375" t="s">
        <v>267</v>
      </c>
      <c r="H199" s="375"/>
      <c r="I199" s="347" t="s">
        <v>268</v>
      </c>
      <c r="J199" s="348"/>
    </row>
    <row r="200" spans="1:10" ht="21" customHeight="1">
      <c r="A200" s="21">
        <v>16</v>
      </c>
      <c r="B200" s="410"/>
      <c r="C200" s="382" t="s">
        <v>269</v>
      </c>
      <c r="D200" s="383"/>
      <c r="E200" s="219" t="s">
        <v>270</v>
      </c>
      <c r="F200" s="235"/>
      <c r="G200" s="381" t="s">
        <v>271</v>
      </c>
      <c r="H200" s="381"/>
      <c r="I200" s="218" t="s">
        <v>268</v>
      </c>
      <c r="J200" s="328"/>
    </row>
    <row r="201" spans="1:10" ht="21" customHeight="1" thickBot="1">
      <c r="A201" s="21">
        <v>17</v>
      </c>
      <c r="B201" s="410"/>
      <c r="C201" s="414" t="s">
        <v>607</v>
      </c>
      <c r="D201" s="415"/>
      <c r="E201" s="416" t="s">
        <v>608</v>
      </c>
      <c r="F201" s="417"/>
      <c r="G201" s="418" t="s">
        <v>609</v>
      </c>
      <c r="H201" s="418"/>
      <c r="I201" s="386" t="s">
        <v>268</v>
      </c>
      <c r="J201" s="387"/>
    </row>
    <row r="202" spans="1:10" ht="21" customHeight="1">
      <c r="A202" s="21">
        <v>18</v>
      </c>
      <c r="B202" s="428" t="s">
        <v>610</v>
      </c>
      <c r="C202" s="374" t="s">
        <v>301</v>
      </c>
      <c r="D202" s="374"/>
      <c r="E202" s="347" t="s">
        <v>302</v>
      </c>
      <c r="F202" s="347"/>
      <c r="G202" s="375" t="s">
        <v>303</v>
      </c>
      <c r="H202" s="375"/>
      <c r="I202" s="347" t="s">
        <v>300</v>
      </c>
      <c r="J202" s="348"/>
    </row>
    <row r="203" spans="1:10" ht="21" customHeight="1">
      <c r="A203" s="21">
        <v>19</v>
      </c>
      <c r="B203" s="429"/>
      <c r="C203" s="376" t="s">
        <v>307</v>
      </c>
      <c r="D203" s="376"/>
      <c r="E203" s="361" t="s">
        <v>308</v>
      </c>
      <c r="F203" s="361"/>
      <c r="G203" s="361" t="s">
        <v>309</v>
      </c>
      <c r="H203" s="361"/>
      <c r="I203" s="218" t="s">
        <v>300</v>
      </c>
      <c r="J203" s="328"/>
    </row>
    <row r="204" spans="1:10" ht="21" customHeight="1">
      <c r="A204" s="21">
        <v>20</v>
      </c>
      <c r="B204" s="429"/>
      <c r="C204" s="376" t="s">
        <v>307</v>
      </c>
      <c r="D204" s="376"/>
      <c r="E204" s="361" t="s">
        <v>310</v>
      </c>
      <c r="F204" s="361"/>
      <c r="G204" s="361" t="s">
        <v>311</v>
      </c>
      <c r="H204" s="361"/>
      <c r="I204" s="218" t="s">
        <v>300</v>
      </c>
      <c r="J204" s="328"/>
    </row>
    <row r="205" spans="1:10" ht="21" customHeight="1" thickBot="1">
      <c r="A205" s="21">
        <v>21</v>
      </c>
      <c r="B205" s="430"/>
      <c r="C205" s="390" t="s">
        <v>312</v>
      </c>
      <c r="D205" s="390"/>
      <c r="E205" s="377" t="s">
        <v>313</v>
      </c>
      <c r="F205" s="377"/>
      <c r="G205" s="377" t="s">
        <v>314</v>
      </c>
      <c r="H205" s="377"/>
      <c r="I205" s="279" t="s">
        <v>300</v>
      </c>
      <c r="J205" s="280"/>
    </row>
    <row r="206" spans="1:10" ht="23.25" customHeight="1">
      <c r="A206" s="275" t="s">
        <v>306</v>
      </c>
      <c r="B206" s="275"/>
      <c r="C206" s="275"/>
      <c r="D206" s="275"/>
      <c r="E206" s="275"/>
      <c r="F206" s="275"/>
      <c r="G206" s="275"/>
      <c r="H206" s="275"/>
      <c r="I206" s="275"/>
      <c r="J206" s="275"/>
    </row>
    <row r="207" spans="1:10" ht="23.25" customHeight="1">
      <c r="A207" s="22" t="s">
        <v>170</v>
      </c>
      <c r="B207" s="22" t="s">
        <v>18</v>
      </c>
      <c r="C207" s="274" t="s">
        <v>174</v>
      </c>
      <c r="D207" s="274"/>
      <c r="E207" s="275" t="s">
        <v>171</v>
      </c>
      <c r="F207" s="275"/>
      <c r="G207" s="275" t="s">
        <v>172</v>
      </c>
      <c r="H207" s="275"/>
      <c r="I207" s="275" t="s">
        <v>173</v>
      </c>
      <c r="J207" s="275"/>
    </row>
    <row r="208" spans="1:10" ht="29.25" customHeight="1">
      <c r="A208" s="130">
        <v>1</v>
      </c>
      <c r="B208" s="256" t="s">
        <v>22</v>
      </c>
      <c r="C208" s="259" t="s">
        <v>823</v>
      </c>
      <c r="D208" s="259"/>
      <c r="E208" s="427" t="s">
        <v>824</v>
      </c>
      <c r="F208" s="427"/>
      <c r="G208" s="388">
        <v>164000000585</v>
      </c>
      <c r="H208" s="388"/>
      <c r="I208" s="254" t="s">
        <v>825</v>
      </c>
      <c r="J208" s="254"/>
    </row>
    <row r="209" spans="1:10" ht="29.25" customHeight="1">
      <c r="A209" s="47">
        <f>A208+1</f>
        <v>2</v>
      </c>
      <c r="B209" s="257"/>
      <c r="C209" s="259" t="s">
        <v>826</v>
      </c>
      <c r="D209" s="259"/>
      <c r="E209" s="260" t="s">
        <v>827</v>
      </c>
      <c r="F209" s="260"/>
      <c r="G209" s="272">
        <v>164000001260</v>
      </c>
      <c r="H209" s="272"/>
      <c r="I209" s="254" t="s">
        <v>825</v>
      </c>
      <c r="J209" s="254"/>
    </row>
    <row r="210" spans="1:10" ht="29.25" customHeight="1" thickBot="1">
      <c r="A210" s="47">
        <f>A209+1</f>
        <v>3</v>
      </c>
      <c r="B210" s="258"/>
      <c r="C210" s="259" t="s">
        <v>828</v>
      </c>
      <c r="D210" s="259"/>
      <c r="E210" s="260" t="s">
        <v>829</v>
      </c>
      <c r="F210" s="260"/>
      <c r="G210" s="272">
        <v>164000000254</v>
      </c>
      <c r="H210" s="272"/>
      <c r="I210" s="273" t="s">
        <v>825</v>
      </c>
      <c r="J210" s="273"/>
    </row>
    <row r="211" spans="1:10" ht="21" customHeight="1" thickBot="1">
      <c r="A211" s="244" t="s">
        <v>885</v>
      </c>
      <c r="B211" s="245"/>
      <c r="C211" s="245"/>
      <c r="D211" s="245"/>
      <c r="E211" s="245"/>
      <c r="F211" s="245"/>
      <c r="G211" s="245"/>
      <c r="H211" s="245"/>
      <c r="I211" s="245"/>
      <c r="J211" s="246"/>
    </row>
    <row r="212" spans="1:10" ht="21" customHeight="1" thickBot="1">
      <c r="A212" s="453" t="s">
        <v>884</v>
      </c>
      <c r="B212" s="454"/>
      <c r="C212" s="454"/>
      <c r="D212" s="454"/>
      <c r="E212" s="454"/>
      <c r="F212" s="454"/>
      <c r="G212" s="454"/>
      <c r="H212" s="454"/>
      <c r="I212" s="454"/>
      <c r="J212" s="455"/>
    </row>
    <row r="213" spans="1:10" ht="21" customHeight="1">
      <c r="A213" s="184" t="s">
        <v>790</v>
      </c>
      <c r="B213" s="159" t="s">
        <v>18</v>
      </c>
      <c r="C213" s="460" t="s">
        <v>174</v>
      </c>
      <c r="D213" s="460"/>
      <c r="E213" s="406" t="s">
        <v>171</v>
      </c>
      <c r="F213" s="406"/>
      <c r="G213" s="406" t="s">
        <v>172</v>
      </c>
      <c r="H213" s="406"/>
      <c r="I213" s="406" t="s">
        <v>173</v>
      </c>
      <c r="J213" s="461"/>
    </row>
    <row r="214" spans="1:10" ht="21" customHeight="1" thickBot="1">
      <c r="A214" s="112">
        <v>1</v>
      </c>
      <c r="B214" s="113" t="s">
        <v>88</v>
      </c>
      <c r="C214" s="466" t="s">
        <v>801</v>
      </c>
      <c r="D214" s="466"/>
      <c r="E214" s="279" t="s">
        <v>718</v>
      </c>
      <c r="F214" s="279"/>
      <c r="G214" s="377" t="s">
        <v>802</v>
      </c>
      <c r="H214" s="377"/>
      <c r="I214" s="279" t="s">
        <v>256</v>
      </c>
      <c r="J214" s="280"/>
    </row>
    <row r="215" spans="1:10" ht="21" customHeight="1">
      <c r="A215" s="451" t="s">
        <v>883</v>
      </c>
      <c r="B215" s="284"/>
      <c r="C215" s="284"/>
      <c r="D215" s="284"/>
      <c r="E215" s="284"/>
      <c r="F215" s="284"/>
      <c r="G215" s="284"/>
      <c r="H215" s="284"/>
      <c r="I215" s="284"/>
      <c r="J215" s="452"/>
    </row>
    <row r="216" spans="1:10" ht="21" customHeight="1">
      <c r="A216" s="182" t="s">
        <v>790</v>
      </c>
      <c r="B216" s="22" t="s">
        <v>18</v>
      </c>
      <c r="C216" s="274" t="s">
        <v>174</v>
      </c>
      <c r="D216" s="274"/>
      <c r="E216" s="275" t="s">
        <v>171</v>
      </c>
      <c r="F216" s="275"/>
      <c r="G216" s="275" t="s">
        <v>172</v>
      </c>
      <c r="H216" s="275"/>
      <c r="I216" s="275" t="s">
        <v>173</v>
      </c>
      <c r="J216" s="276"/>
    </row>
    <row r="217" spans="1:10" ht="21" customHeight="1" thickBot="1">
      <c r="A217" s="112">
        <v>2</v>
      </c>
      <c r="B217" s="143" t="s">
        <v>85</v>
      </c>
      <c r="C217" s="277" t="s">
        <v>239</v>
      </c>
      <c r="D217" s="277"/>
      <c r="E217" s="278" t="s">
        <v>240</v>
      </c>
      <c r="F217" s="278"/>
      <c r="G217" s="278" t="s">
        <v>241</v>
      </c>
      <c r="H217" s="278"/>
      <c r="I217" s="279" t="s">
        <v>190</v>
      </c>
      <c r="J217" s="280"/>
    </row>
    <row r="218" spans="1:10" ht="21" customHeight="1" thickBot="1">
      <c r="A218" s="453" t="s">
        <v>882</v>
      </c>
      <c r="B218" s="454"/>
      <c r="C218" s="454"/>
      <c r="D218" s="454"/>
      <c r="E218" s="454"/>
      <c r="F218" s="454"/>
      <c r="G218" s="454"/>
      <c r="H218" s="454"/>
      <c r="I218" s="454"/>
      <c r="J218" s="455"/>
    </row>
    <row r="219" spans="1:10" ht="19.5" customHeight="1">
      <c r="A219" s="159" t="s">
        <v>790</v>
      </c>
      <c r="B219" s="159" t="s">
        <v>18</v>
      </c>
      <c r="C219" s="460" t="s">
        <v>174</v>
      </c>
      <c r="D219" s="460"/>
      <c r="E219" s="406" t="s">
        <v>171</v>
      </c>
      <c r="F219" s="406"/>
      <c r="G219" s="406" t="s">
        <v>172</v>
      </c>
      <c r="H219" s="406"/>
      <c r="I219" s="406" t="s">
        <v>173</v>
      </c>
      <c r="J219" s="406"/>
    </row>
    <row r="220" spans="1:10" ht="19.5" customHeight="1">
      <c r="A220" s="47">
        <v>3</v>
      </c>
      <c r="B220" s="47" t="s">
        <v>315</v>
      </c>
      <c r="C220" s="285" t="s">
        <v>526</v>
      </c>
      <c r="D220" s="285"/>
      <c r="E220" s="286" t="s">
        <v>335</v>
      </c>
      <c r="F220" s="286"/>
      <c r="G220" s="287">
        <v>164000000760</v>
      </c>
      <c r="H220" s="287"/>
      <c r="I220" s="218" t="s">
        <v>182</v>
      </c>
      <c r="J220" s="218"/>
    </row>
    <row r="221" spans="1:10" ht="19.5" customHeight="1">
      <c r="A221" s="284" t="s">
        <v>881</v>
      </c>
      <c r="B221" s="284"/>
      <c r="C221" s="284"/>
      <c r="D221" s="284"/>
      <c r="E221" s="284"/>
      <c r="F221" s="284"/>
      <c r="G221" s="284"/>
      <c r="H221" s="284"/>
      <c r="I221" s="284"/>
      <c r="J221" s="284"/>
    </row>
    <row r="222" spans="1:10" ht="19.5" customHeight="1">
      <c r="A222" s="183" t="s">
        <v>790</v>
      </c>
      <c r="B222" s="183" t="s">
        <v>18</v>
      </c>
      <c r="C222" s="467" t="s">
        <v>174</v>
      </c>
      <c r="D222" s="467"/>
      <c r="E222" s="468" t="s">
        <v>171</v>
      </c>
      <c r="F222" s="468"/>
      <c r="G222" s="468" t="s">
        <v>172</v>
      </c>
      <c r="H222" s="468"/>
      <c r="I222" s="468" t="s">
        <v>173</v>
      </c>
      <c r="J222" s="468"/>
    </row>
    <row r="223" spans="1:10" ht="19.5" customHeight="1" thickBot="1">
      <c r="A223" s="47">
        <v>4</v>
      </c>
      <c r="B223" s="103" t="s">
        <v>805</v>
      </c>
      <c r="C223" s="220" t="s">
        <v>806</v>
      </c>
      <c r="D223" s="220"/>
      <c r="E223" s="281" t="s">
        <v>807</v>
      </c>
      <c r="F223" s="282"/>
      <c r="G223" s="281" t="s">
        <v>808</v>
      </c>
      <c r="H223" s="282"/>
      <c r="I223" s="283" t="s">
        <v>255</v>
      </c>
      <c r="J223" s="283"/>
    </row>
    <row r="224" spans="1:10" ht="19.5" customHeight="1">
      <c r="A224" s="222" t="s">
        <v>887</v>
      </c>
      <c r="B224" s="223"/>
      <c r="C224" s="223"/>
      <c r="D224" s="223"/>
      <c r="E224" s="223"/>
      <c r="F224" s="223"/>
      <c r="G224" s="223"/>
      <c r="H224" s="223"/>
      <c r="I224" s="223"/>
      <c r="J224" s="224"/>
    </row>
    <row r="225" spans="1:13" ht="19.5" customHeight="1" thickBot="1">
      <c r="A225" s="180" t="s">
        <v>170</v>
      </c>
      <c r="B225" s="181" t="s">
        <v>18</v>
      </c>
      <c r="C225" s="225" t="s">
        <v>174</v>
      </c>
      <c r="D225" s="226"/>
      <c r="E225" s="227" t="s">
        <v>171</v>
      </c>
      <c r="F225" s="227"/>
      <c r="G225" s="227" t="s">
        <v>172</v>
      </c>
      <c r="H225" s="227"/>
      <c r="I225" s="227" t="s">
        <v>173</v>
      </c>
      <c r="J225" s="228"/>
    </row>
    <row r="226" spans="1:13" ht="19.5" customHeight="1" thickBot="1">
      <c r="A226" s="80">
        <v>5</v>
      </c>
      <c r="B226" s="154" t="s">
        <v>810</v>
      </c>
      <c r="C226" s="469" t="s">
        <v>607</v>
      </c>
      <c r="D226" s="469"/>
      <c r="E226" s="470" t="s">
        <v>608</v>
      </c>
      <c r="F226" s="470"/>
      <c r="G226" s="471" t="s">
        <v>609</v>
      </c>
      <c r="H226" s="471"/>
      <c r="I226" s="470" t="s">
        <v>268</v>
      </c>
      <c r="J226" s="472"/>
    </row>
    <row r="227" spans="1:13" ht="19.5" customHeight="1">
      <c r="A227" s="244" t="s">
        <v>831</v>
      </c>
      <c r="B227" s="245"/>
      <c r="C227" s="245"/>
      <c r="D227" s="245"/>
      <c r="E227" s="245"/>
      <c r="F227" s="245"/>
      <c r="G227" s="245"/>
      <c r="H227" s="245"/>
      <c r="I227" s="245"/>
      <c r="J227" s="246"/>
    </row>
    <row r="228" spans="1:13" ht="19.5" customHeight="1">
      <c r="A228" s="264" t="s">
        <v>886</v>
      </c>
      <c r="B228" s="265"/>
      <c r="C228" s="265"/>
      <c r="D228" s="265"/>
      <c r="E228" s="265"/>
      <c r="F228" s="265"/>
      <c r="G228" s="265"/>
      <c r="H228" s="265"/>
      <c r="I228" s="265"/>
      <c r="J228" s="266"/>
    </row>
    <row r="229" spans="1:13" ht="19.5" customHeight="1">
      <c r="A229" s="185" t="s">
        <v>790</v>
      </c>
      <c r="B229" s="186" t="s">
        <v>18</v>
      </c>
      <c r="C229" s="269" t="s">
        <v>174</v>
      </c>
      <c r="D229" s="270"/>
      <c r="E229" s="270"/>
      <c r="F229" s="270"/>
      <c r="G229" s="270"/>
      <c r="H229" s="271"/>
      <c r="I229" s="267"/>
      <c r="J229" s="268"/>
    </row>
    <row r="230" spans="1:13" ht="19.5" customHeight="1" thickBot="1">
      <c r="A230" s="112">
        <v>6</v>
      </c>
      <c r="B230" s="143" t="s">
        <v>22</v>
      </c>
      <c r="C230" s="483" t="s">
        <v>838</v>
      </c>
      <c r="D230" s="484"/>
      <c r="E230" s="484"/>
      <c r="F230" s="484"/>
      <c r="G230" s="484"/>
      <c r="H230" s="484"/>
      <c r="I230" s="484"/>
      <c r="J230" s="485"/>
    </row>
    <row r="231" spans="1:13" ht="19.5" customHeight="1" thickBot="1">
      <c r="A231" s="187"/>
      <c r="B231" s="188"/>
      <c r="C231" s="189"/>
      <c r="D231" s="189"/>
      <c r="E231" s="189"/>
      <c r="F231" s="189"/>
      <c r="G231" s="189"/>
      <c r="H231" s="189"/>
      <c r="I231" s="189"/>
      <c r="J231" s="190"/>
    </row>
    <row r="232" spans="1:13" ht="26.25" customHeight="1" thickBot="1">
      <c r="A232" s="445" t="s">
        <v>830</v>
      </c>
      <c r="B232" s="446"/>
      <c r="C232" s="446"/>
      <c r="D232" s="446"/>
      <c r="E232" s="446"/>
      <c r="F232" s="446"/>
      <c r="G232" s="446"/>
      <c r="H232" s="446"/>
      <c r="I232" s="446"/>
      <c r="J232" s="447"/>
    </row>
    <row r="233" spans="1:13" ht="126" customHeight="1">
      <c r="A233" s="424" t="s">
        <v>415</v>
      </c>
      <c r="B233" s="425"/>
      <c r="C233" s="425"/>
      <c r="D233" s="425"/>
      <c r="E233" s="425"/>
      <c r="F233" s="425"/>
      <c r="G233" s="425"/>
      <c r="H233" s="425"/>
      <c r="I233" s="425"/>
      <c r="J233" s="426"/>
    </row>
    <row r="234" spans="1:13" ht="42" customHeight="1">
      <c r="A234" s="253" t="s">
        <v>25</v>
      </c>
      <c r="B234" s="231" t="s">
        <v>26</v>
      </c>
      <c r="C234" s="172" t="s">
        <v>33</v>
      </c>
      <c r="D234" s="172" t="s">
        <v>27</v>
      </c>
      <c r="E234" s="231" t="s">
        <v>28</v>
      </c>
      <c r="F234" s="395" t="s">
        <v>29</v>
      </c>
      <c r="G234" s="395" t="s">
        <v>416</v>
      </c>
      <c r="H234" s="231" t="s">
        <v>30</v>
      </c>
      <c r="I234" s="478" t="s">
        <v>31</v>
      </c>
      <c r="J234" s="479" t="s">
        <v>32</v>
      </c>
    </row>
    <row r="235" spans="1:13" ht="25.5" customHeight="1">
      <c r="A235" s="253"/>
      <c r="B235" s="231"/>
      <c r="C235" s="172" t="s">
        <v>113</v>
      </c>
      <c r="D235" s="172" t="s">
        <v>114</v>
      </c>
      <c r="E235" s="231"/>
      <c r="F235" s="395"/>
      <c r="G235" s="395"/>
      <c r="H235" s="231"/>
      <c r="I235" s="478"/>
      <c r="J235" s="479"/>
    </row>
    <row r="236" spans="1:13" ht="78.75" customHeight="1">
      <c r="A236" s="47">
        <v>1</v>
      </c>
      <c r="B236" s="11">
        <v>54699</v>
      </c>
      <c r="C236" s="68" t="s">
        <v>115</v>
      </c>
      <c r="D236" s="69" t="s">
        <v>101</v>
      </c>
      <c r="E236" s="9" t="s">
        <v>102</v>
      </c>
      <c r="F236" s="14">
        <v>0</v>
      </c>
      <c r="G236" s="14">
        <v>1</v>
      </c>
      <c r="H236" s="47">
        <v>72153507</v>
      </c>
      <c r="I236" s="47" t="s">
        <v>16</v>
      </c>
      <c r="J236" s="21" t="s">
        <v>16</v>
      </c>
      <c r="K236" s="68" t="s">
        <v>115</v>
      </c>
      <c r="L236" s="69" t="s">
        <v>811</v>
      </c>
      <c r="M236" s="24" t="b">
        <f>L236=D236</f>
        <v>0</v>
      </c>
    </row>
    <row r="237" spans="1:13" ht="42.75" customHeight="1">
      <c r="A237" s="47">
        <f>A236+1</f>
        <v>2</v>
      </c>
      <c r="B237" s="11">
        <v>54699</v>
      </c>
      <c r="C237" s="68" t="s">
        <v>116</v>
      </c>
      <c r="D237" s="69" t="s">
        <v>53</v>
      </c>
      <c r="E237" s="16" t="s">
        <v>132</v>
      </c>
      <c r="F237" s="47">
        <v>0</v>
      </c>
      <c r="G237" s="14">
        <v>1</v>
      </c>
      <c r="H237" s="47">
        <v>72101510</v>
      </c>
      <c r="I237" s="47" t="s">
        <v>16</v>
      </c>
      <c r="J237" s="21" t="s">
        <v>16</v>
      </c>
      <c r="K237" s="81" t="s">
        <v>116</v>
      </c>
      <c r="L237" s="95" t="s">
        <v>53</v>
      </c>
      <c r="M237" s="24" t="b">
        <f>L237=D237</f>
        <v>1</v>
      </c>
    </row>
    <row r="238" spans="1:13" ht="56.25" customHeight="1">
      <c r="A238" s="47">
        <f>A237+1</f>
        <v>3</v>
      </c>
      <c r="B238" s="11">
        <v>54699</v>
      </c>
      <c r="C238" s="68" t="s">
        <v>117</v>
      </c>
      <c r="D238" s="69" t="s">
        <v>103</v>
      </c>
      <c r="E238" s="16" t="s">
        <v>132</v>
      </c>
      <c r="F238" s="47">
        <v>0</v>
      </c>
      <c r="G238" s="14">
        <v>1</v>
      </c>
      <c r="H238" s="47">
        <v>72101510</v>
      </c>
      <c r="I238" s="47" t="s">
        <v>16</v>
      </c>
      <c r="J238" s="21" t="s">
        <v>16</v>
      </c>
    </row>
    <row r="239" spans="1:13" ht="50.25" customHeight="1">
      <c r="A239" s="47">
        <f t="shared" ref="A239:A265" si="1">A238+1</f>
        <v>4</v>
      </c>
      <c r="B239" s="11">
        <v>54699</v>
      </c>
      <c r="C239" s="68" t="s">
        <v>176</v>
      </c>
      <c r="D239" s="69" t="s">
        <v>175</v>
      </c>
      <c r="E239" s="16" t="s">
        <v>80</v>
      </c>
      <c r="F239" s="47">
        <v>0</v>
      </c>
      <c r="G239" s="14">
        <v>1</v>
      </c>
      <c r="H239" s="47">
        <v>72153507</v>
      </c>
      <c r="I239" s="47" t="s">
        <v>16</v>
      </c>
      <c r="J239" s="21" t="s">
        <v>16</v>
      </c>
    </row>
    <row r="240" spans="1:13" ht="39" customHeight="1">
      <c r="A240" s="47">
        <f t="shared" si="1"/>
        <v>5</v>
      </c>
      <c r="B240" s="11">
        <v>54699</v>
      </c>
      <c r="C240" s="68" t="s">
        <v>118</v>
      </c>
      <c r="D240" s="69" t="s">
        <v>104</v>
      </c>
      <c r="E240" s="16" t="s">
        <v>132</v>
      </c>
      <c r="F240" s="47">
        <v>0</v>
      </c>
      <c r="G240" s="14">
        <v>1</v>
      </c>
      <c r="H240" s="47">
        <v>72152400</v>
      </c>
      <c r="I240" s="47" t="s">
        <v>16</v>
      </c>
      <c r="J240" s="21" t="s">
        <v>16</v>
      </c>
    </row>
    <row r="241" spans="1:16" s="27" customFormat="1" ht="60.75" customHeight="1">
      <c r="A241" s="47">
        <f t="shared" si="1"/>
        <v>6</v>
      </c>
      <c r="B241" s="11">
        <v>54699</v>
      </c>
      <c r="C241" s="68" t="s">
        <v>119</v>
      </c>
      <c r="D241" s="69" t="s">
        <v>674</v>
      </c>
      <c r="E241" s="15" t="s">
        <v>80</v>
      </c>
      <c r="F241" s="47">
        <v>0</v>
      </c>
      <c r="G241" s="14">
        <v>1</v>
      </c>
      <c r="H241" s="47">
        <v>72152600</v>
      </c>
      <c r="I241" s="47" t="s">
        <v>16</v>
      </c>
      <c r="J241" s="21" t="s">
        <v>16</v>
      </c>
      <c r="K241" s="68" t="s">
        <v>119</v>
      </c>
      <c r="L241" s="69" t="s">
        <v>674</v>
      </c>
      <c r="M241" s="27" t="b">
        <f>L241=D241</f>
        <v>1</v>
      </c>
    </row>
    <row r="242" spans="1:16" s="27" customFormat="1" ht="60.75" customHeight="1">
      <c r="A242" s="47">
        <f t="shared" si="1"/>
        <v>7</v>
      </c>
      <c r="B242" s="11">
        <v>54699</v>
      </c>
      <c r="C242" s="66" t="s">
        <v>474</v>
      </c>
      <c r="D242" s="69" t="s">
        <v>426</v>
      </c>
      <c r="E242" s="15" t="s">
        <v>80</v>
      </c>
      <c r="F242" s="47">
        <v>0</v>
      </c>
      <c r="G242" s="14">
        <v>1</v>
      </c>
      <c r="H242" s="47">
        <v>73151701</v>
      </c>
      <c r="I242" s="47" t="s">
        <v>16</v>
      </c>
      <c r="J242" s="21" t="s">
        <v>16</v>
      </c>
      <c r="K242" s="68" t="s">
        <v>474</v>
      </c>
      <c r="L242" s="69" t="s">
        <v>426</v>
      </c>
      <c r="M242" s="27" t="b">
        <f t="shared" ref="M242:M243" si="2">L242=D242</f>
        <v>1</v>
      </c>
    </row>
    <row r="243" spans="1:16" s="27" customFormat="1" ht="42.75" customHeight="1">
      <c r="A243" s="47">
        <f t="shared" si="1"/>
        <v>8</v>
      </c>
      <c r="B243" s="11">
        <v>54699</v>
      </c>
      <c r="C243" s="66" t="s">
        <v>475</v>
      </c>
      <c r="D243" s="69" t="s">
        <v>428</v>
      </c>
      <c r="E243" s="15" t="s">
        <v>80</v>
      </c>
      <c r="F243" s="47">
        <v>0</v>
      </c>
      <c r="G243" s="14">
        <v>1</v>
      </c>
      <c r="H243" s="47">
        <v>72153507</v>
      </c>
      <c r="I243" s="47" t="s">
        <v>16</v>
      </c>
      <c r="J243" s="21" t="s">
        <v>16</v>
      </c>
      <c r="K243" s="68" t="s">
        <v>475</v>
      </c>
      <c r="L243" s="69" t="s">
        <v>428</v>
      </c>
      <c r="M243" s="27" t="b">
        <f t="shared" si="2"/>
        <v>1</v>
      </c>
    </row>
    <row r="244" spans="1:16" s="27" customFormat="1" ht="52.5" customHeight="1">
      <c r="A244" s="47">
        <f t="shared" si="1"/>
        <v>9</v>
      </c>
      <c r="B244" s="11">
        <v>54699</v>
      </c>
      <c r="C244" s="66" t="s">
        <v>476</v>
      </c>
      <c r="D244" s="69" t="s">
        <v>429</v>
      </c>
      <c r="E244" s="15" t="s">
        <v>548</v>
      </c>
      <c r="F244" s="47">
        <v>0</v>
      </c>
      <c r="G244" s="14">
        <v>1</v>
      </c>
      <c r="H244" s="47">
        <v>72152600</v>
      </c>
      <c r="I244" s="47" t="s">
        <v>16</v>
      </c>
      <c r="J244" s="21" t="s">
        <v>16</v>
      </c>
    </row>
    <row r="245" spans="1:16" s="27" customFormat="1" ht="52.5" customHeight="1">
      <c r="A245" s="47">
        <f t="shared" si="1"/>
        <v>10</v>
      </c>
      <c r="B245" s="11">
        <v>54699</v>
      </c>
      <c r="C245" s="66" t="s">
        <v>477</v>
      </c>
      <c r="D245" s="69" t="s">
        <v>433</v>
      </c>
      <c r="E245" s="15" t="s">
        <v>80</v>
      </c>
      <c r="F245" s="47">
        <v>0</v>
      </c>
      <c r="G245" s="14">
        <v>1</v>
      </c>
      <c r="H245" s="47">
        <v>72153507</v>
      </c>
      <c r="I245" s="47" t="s">
        <v>16</v>
      </c>
      <c r="J245" s="21" t="s">
        <v>16</v>
      </c>
      <c r="K245" s="115" t="s">
        <v>477</v>
      </c>
      <c r="L245" s="95" t="s">
        <v>433</v>
      </c>
      <c r="M245" s="68" t="s">
        <v>477</v>
      </c>
      <c r="N245" s="69" t="s">
        <v>433</v>
      </c>
      <c r="O245" s="27" t="b">
        <f>N245=D245</f>
        <v>1</v>
      </c>
      <c r="P245" s="27" t="b">
        <f>L245=D245</f>
        <v>1</v>
      </c>
    </row>
    <row r="246" spans="1:16" s="67" customFormat="1" ht="78.75" customHeight="1">
      <c r="A246" s="47">
        <f t="shared" si="1"/>
        <v>11</v>
      </c>
      <c r="B246" s="47">
        <v>54699</v>
      </c>
      <c r="C246" s="68" t="s">
        <v>120</v>
      </c>
      <c r="D246" s="69" t="s">
        <v>105</v>
      </c>
      <c r="E246" s="12" t="s">
        <v>80</v>
      </c>
      <c r="F246" s="47">
        <v>0</v>
      </c>
      <c r="G246" s="14">
        <v>1</v>
      </c>
      <c r="H246" s="47">
        <v>72152600</v>
      </c>
      <c r="I246" s="47" t="s">
        <v>16</v>
      </c>
      <c r="J246" s="21" t="s">
        <v>16</v>
      </c>
      <c r="K246" s="68" t="s">
        <v>120</v>
      </c>
      <c r="L246" s="69" t="s">
        <v>105</v>
      </c>
      <c r="M246" s="67" t="b">
        <f>L246=D246</f>
        <v>1</v>
      </c>
    </row>
    <row r="247" spans="1:16" s="67" customFormat="1" ht="105" customHeight="1">
      <c r="A247" s="47">
        <f t="shared" si="1"/>
        <v>12</v>
      </c>
      <c r="B247" s="47">
        <v>54699</v>
      </c>
      <c r="C247" s="68" t="s">
        <v>121</v>
      </c>
      <c r="D247" s="69" t="s">
        <v>106</v>
      </c>
      <c r="E247" s="12" t="s">
        <v>80</v>
      </c>
      <c r="F247" s="47">
        <v>0</v>
      </c>
      <c r="G247" s="14">
        <v>1</v>
      </c>
      <c r="H247" s="47">
        <v>72152300</v>
      </c>
      <c r="I247" s="47" t="s">
        <v>16</v>
      </c>
      <c r="J247" s="21" t="s">
        <v>16</v>
      </c>
    </row>
    <row r="248" spans="1:16" s="67" customFormat="1" ht="50.25" customHeight="1">
      <c r="A248" s="47">
        <f t="shared" si="1"/>
        <v>13</v>
      </c>
      <c r="B248" s="47">
        <v>54699</v>
      </c>
      <c r="C248" s="68" t="s">
        <v>52</v>
      </c>
      <c r="D248" s="69" t="s">
        <v>44</v>
      </c>
      <c r="E248" s="16" t="s">
        <v>132</v>
      </c>
      <c r="F248" s="47">
        <v>0</v>
      </c>
      <c r="G248" s="14">
        <v>1</v>
      </c>
      <c r="H248" s="47">
        <v>72151511</v>
      </c>
      <c r="I248" s="47" t="s">
        <v>16</v>
      </c>
      <c r="J248" s="21" t="s">
        <v>16</v>
      </c>
    </row>
    <row r="249" spans="1:16" s="67" customFormat="1" ht="57" customHeight="1">
      <c r="A249" s="47">
        <f t="shared" si="1"/>
        <v>14</v>
      </c>
      <c r="B249" s="47">
        <v>54699</v>
      </c>
      <c r="C249" s="68" t="s">
        <v>123</v>
      </c>
      <c r="D249" s="69" t="s">
        <v>43</v>
      </c>
      <c r="E249" s="16" t="s">
        <v>132</v>
      </c>
      <c r="F249" s="13">
        <v>0</v>
      </c>
      <c r="G249" s="14">
        <v>1</v>
      </c>
      <c r="H249" s="47">
        <v>72101510</v>
      </c>
      <c r="I249" s="47" t="s">
        <v>16</v>
      </c>
      <c r="J249" s="21" t="s">
        <v>16</v>
      </c>
    </row>
    <row r="250" spans="1:16" s="67" customFormat="1" ht="48" customHeight="1">
      <c r="A250" s="47">
        <f t="shared" si="1"/>
        <v>15</v>
      </c>
      <c r="B250" s="47">
        <v>54699</v>
      </c>
      <c r="C250" s="68" t="s">
        <v>124</v>
      </c>
      <c r="D250" s="69" t="s">
        <v>624</v>
      </c>
      <c r="E250" s="12" t="s">
        <v>107</v>
      </c>
      <c r="F250" s="13">
        <v>0</v>
      </c>
      <c r="G250" s="14">
        <v>1</v>
      </c>
      <c r="H250" s="47">
        <v>72101510</v>
      </c>
      <c r="I250" s="47" t="s">
        <v>16</v>
      </c>
      <c r="J250" s="21" t="s">
        <v>16</v>
      </c>
      <c r="K250" s="81" t="s">
        <v>124</v>
      </c>
      <c r="L250" s="95" t="s">
        <v>624</v>
      </c>
      <c r="M250" s="67" t="b">
        <f>L250=D250</f>
        <v>1</v>
      </c>
    </row>
    <row r="251" spans="1:16" s="67" customFormat="1" ht="78.75" customHeight="1">
      <c r="A251" s="47">
        <f t="shared" si="1"/>
        <v>16</v>
      </c>
      <c r="B251" s="47">
        <v>54699</v>
      </c>
      <c r="C251" s="68" t="s">
        <v>177</v>
      </c>
      <c r="D251" s="69" t="s">
        <v>623</v>
      </c>
      <c r="E251" s="16" t="s">
        <v>107</v>
      </c>
      <c r="F251" s="47">
        <v>0</v>
      </c>
      <c r="G251" s="14">
        <v>1</v>
      </c>
      <c r="H251" s="47">
        <v>72152400</v>
      </c>
      <c r="I251" s="47" t="s">
        <v>16</v>
      </c>
      <c r="J251" s="21" t="s">
        <v>16</v>
      </c>
    </row>
    <row r="252" spans="1:16" s="67" customFormat="1" ht="69" customHeight="1">
      <c r="A252" s="47">
        <f t="shared" si="1"/>
        <v>17</v>
      </c>
      <c r="B252" s="47">
        <v>54699</v>
      </c>
      <c r="C252" s="13" t="s">
        <v>812</v>
      </c>
      <c r="D252" s="175" t="s">
        <v>813</v>
      </c>
      <c r="E252" s="12" t="s">
        <v>80</v>
      </c>
      <c r="F252" s="14">
        <v>0</v>
      </c>
      <c r="G252" s="14">
        <v>1</v>
      </c>
      <c r="H252" s="119">
        <v>72154032</v>
      </c>
      <c r="I252" s="47" t="s">
        <v>16</v>
      </c>
      <c r="J252" s="105" t="s">
        <v>16</v>
      </c>
    </row>
    <row r="253" spans="1:16" s="67" customFormat="1" ht="75" customHeight="1">
      <c r="A253" s="47">
        <f>A252+1</f>
        <v>18</v>
      </c>
      <c r="B253" s="47">
        <v>54699</v>
      </c>
      <c r="C253" s="68" t="s">
        <v>125</v>
      </c>
      <c r="D253" s="69" t="s">
        <v>108</v>
      </c>
      <c r="E253" s="12" t="s">
        <v>548</v>
      </c>
      <c r="F253" s="13">
        <v>0</v>
      </c>
      <c r="G253" s="14">
        <v>1</v>
      </c>
      <c r="H253" s="47">
        <v>72101501</v>
      </c>
      <c r="I253" s="47" t="s">
        <v>16</v>
      </c>
      <c r="J253" s="21" t="s">
        <v>16</v>
      </c>
    </row>
    <row r="254" spans="1:16" s="67" customFormat="1" ht="88.5" customHeight="1">
      <c r="A254" s="47">
        <f t="shared" si="1"/>
        <v>19</v>
      </c>
      <c r="B254" s="47">
        <v>54699</v>
      </c>
      <c r="C254" s="68" t="s">
        <v>126</v>
      </c>
      <c r="D254" s="69" t="s">
        <v>109</v>
      </c>
      <c r="E254" s="9" t="s">
        <v>80</v>
      </c>
      <c r="F254" s="13">
        <v>0</v>
      </c>
      <c r="G254" s="14">
        <v>1</v>
      </c>
      <c r="H254" s="47">
        <v>72152302</v>
      </c>
      <c r="I254" s="47" t="s">
        <v>16</v>
      </c>
      <c r="J254" s="21" t="s">
        <v>16</v>
      </c>
    </row>
    <row r="255" spans="1:16" s="27" customFormat="1" ht="52.5" customHeight="1">
      <c r="A255" s="47">
        <f t="shared" si="1"/>
        <v>20</v>
      </c>
      <c r="B255" s="47">
        <v>54699</v>
      </c>
      <c r="C255" s="68" t="s">
        <v>127</v>
      </c>
      <c r="D255" s="70" t="s">
        <v>110</v>
      </c>
      <c r="E255" s="9" t="s">
        <v>80</v>
      </c>
      <c r="F255" s="47">
        <v>0</v>
      </c>
      <c r="G255" s="14">
        <v>1</v>
      </c>
      <c r="H255" s="47">
        <v>72152504</v>
      </c>
      <c r="I255" s="47" t="s">
        <v>16</v>
      </c>
      <c r="J255" s="21" t="s">
        <v>16</v>
      </c>
    </row>
    <row r="256" spans="1:16" s="27" customFormat="1" ht="57" customHeight="1">
      <c r="A256" s="47">
        <f t="shared" si="1"/>
        <v>21</v>
      </c>
      <c r="B256" s="47">
        <v>54699</v>
      </c>
      <c r="C256" s="66" t="s">
        <v>479</v>
      </c>
      <c r="D256" s="70" t="s">
        <v>425</v>
      </c>
      <c r="E256" s="9" t="s">
        <v>80</v>
      </c>
      <c r="F256" s="47">
        <v>0</v>
      </c>
      <c r="G256" s="14">
        <v>1</v>
      </c>
      <c r="H256" s="47">
        <v>72153507</v>
      </c>
      <c r="I256" s="47" t="s">
        <v>16</v>
      </c>
      <c r="J256" s="21" t="s">
        <v>16</v>
      </c>
    </row>
    <row r="257" spans="1:13" s="27" customFormat="1" ht="58.5" customHeight="1">
      <c r="A257" s="47">
        <f t="shared" si="1"/>
        <v>22</v>
      </c>
      <c r="B257" s="47">
        <v>54699</v>
      </c>
      <c r="C257" s="68" t="s">
        <v>128</v>
      </c>
      <c r="D257" s="70" t="s">
        <v>111</v>
      </c>
      <c r="E257" s="12" t="s">
        <v>107</v>
      </c>
      <c r="F257" s="47">
        <v>0</v>
      </c>
      <c r="G257" s="14">
        <v>1</v>
      </c>
      <c r="H257" s="47">
        <v>72151910</v>
      </c>
      <c r="I257" s="47" t="s">
        <v>16</v>
      </c>
      <c r="J257" s="21" t="s">
        <v>16</v>
      </c>
    </row>
    <row r="258" spans="1:13" s="27" customFormat="1" ht="51.75" customHeight="1">
      <c r="A258" s="47">
        <f t="shared" si="1"/>
        <v>23</v>
      </c>
      <c r="B258" s="11">
        <v>54699</v>
      </c>
      <c r="C258" s="68" t="s">
        <v>178</v>
      </c>
      <c r="D258" s="69" t="s">
        <v>179</v>
      </c>
      <c r="E258" s="12" t="s">
        <v>80</v>
      </c>
      <c r="F258" s="47">
        <v>0</v>
      </c>
      <c r="G258" s="14">
        <v>1</v>
      </c>
      <c r="H258" s="47">
        <v>73181104</v>
      </c>
      <c r="I258" s="47" t="s">
        <v>16</v>
      </c>
      <c r="J258" s="21" t="s">
        <v>16</v>
      </c>
      <c r="K258" s="68" t="s">
        <v>178</v>
      </c>
      <c r="L258" s="69" t="s">
        <v>179</v>
      </c>
      <c r="M258" s="27" t="b">
        <f>L258=D258</f>
        <v>1</v>
      </c>
    </row>
    <row r="259" spans="1:13" s="27" customFormat="1" ht="45" customHeight="1">
      <c r="A259" s="47">
        <f t="shared" si="1"/>
        <v>24</v>
      </c>
      <c r="B259" s="11">
        <v>54699</v>
      </c>
      <c r="C259" s="68" t="s">
        <v>180</v>
      </c>
      <c r="D259" s="69" t="s">
        <v>181</v>
      </c>
      <c r="E259" s="16" t="s">
        <v>107</v>
      </c>
      <c r="F259" s="47">
        <v>0</v>
      </c>
      <c r="G259" s="14">
        <v>1</v>
      </c>
      <c r="H259" s="47">
        <v>72101510</v>
      </c>
      <c r="I259" s="47" t="s">
        <v>16</v>
      </c>
      <c r="J259" s="21" t="s">
        <v>16</v>
      </c>
    </row>
    <row r="260" spans="1:13" s="27" customFormat="1" ht="87.75" customHeight="1">
      <c r="A260" s="47">
        <f t="shared" si="1"/>
        <v>25</v>
      </c>
      <c r="B260" s="11">
        <v>54699</v>
      </c>
      <c r="C260" s="68" t="s">
        <v>129</v>
      </c>
      <c r="D260" s="70" t="s">
        <v>112</v>
      </c>
      <c r="E260" s="12" t="s">
        <v>80</v>
      </c>
      <c r="F260" s="47">
        <v>0</v>
      </c>
      <c r="G260" s="14">
        <v>1</v>
      </c>
      <c r="H260" s="47">
        <v>72101501</v>
      </c>
      <c r="I260" s="47" t="s">
        <v>16</v>
      </c>
      <c r="J260" s="21" t="s">
        <v>16</v>
      </c>
    </row>
    <row r="261" spans="1:13" s="27" customFormat="1" ht="84" customHeight="1">
      <c r="A261" s="47">
        <f t="shared" si="1"/>
        <v>26</v>
      </c>
      <c r="B261" s="11">
        <v>54699</v>
      </c>
      <c r="C261" s="68" t="s">
        <v>130</v>
      </c>
      <c r="D261" s="70" t="s">
        <v>122</v>
      </c>
      <c r="E261" s="12" t="s">
        <v>80</v>
      </c>
      <c r="F261" s="47">
        <v>0</v>
      </c>
      <c r="G261" s="14">
        <v>1</v>
      </c>
      <c r="H261" s="47">
        <v>72101501</v>
      </c>
      <c r="I261" s="47" t="s">
        <v>16</v>
      </c>
      <c r="J261" s="21" t="s">
        <v>16</v>
      </c>
      <c r="K261" s="68" t="s">
        <v>130</v>
      </c>
      <c r="L261" s="70" t="s">
        <v>122</v>
      </c>
      <c r="M261" s="27" t="b">
        <f>L261=D261</f>
        <v>1</v>
      </c>
    </row>
    <row r="262" spans="1:13" s="27" customFormat="1" ht="51.75" customHeight="1">
      <c r="A262" s="47">
        <f t="shared" si="1"/>
        <v>27</v>
      </c>
      <c r="B262" s="11">
        <v>54560</v>
      </c>
      <c r="C262" s="68" t="s">
        <v>650</v>
      </c>
      <c r="D262" s="70" t="s">
        <v>646</v>
      </c>
      <c r="E262" s="66" t="s">
        <v>107</v>
      </c>
      <c r="F262" s="47">
        <v>0</v>
      </c>
      <c r="G262" s="14">
        <v>1</v>
      </c>
      <c r="H262" s="47">
        <v>72101501</v>
      </c>
      <c r="I262" s="47" t="s">
        <v>16</v>
      </c>
      <c r="J262" s="21" t="s">
        <v>16</v>
      </c>
    </row>
    <row r="263" spans="1:13" s="27" customFormat="1" ht="72.75" customHeight="1">
      <c r="A263" s="47">
        <f t="shared" si="1"/>
        <v>28</v>
      </c>
      <c r="B263" s="11">
        <v>54560</v>
      </c>
      <c r="C263" s="68" t="s">
        <v>669</v>
      </c>
      <c r="D263" s="70" t="s">
        <v>648</v>
      </c>
      <c r="E263" s="12" t="s">
        <v>80</v>
      </c>
      <c r="F263" s="47">
        <v>0</v>
      </c>
      <c r="G263" s="14">
        <v>1</v>
      </c>
      <c r="H263" s="47">
        <v>72101501</v>
      </c>
      <c r="I263" s="47" t="s">
        <v>16</v>
      </c>
      <c r="J263" s="21" t="s">
        <v>16</v>
      </c>
    </row>
    <row r="264" spans="1:13" s="27" customFormat="1" ht="65.25" customHeight="1">
      <c r="A264" s="47">
        <f t="shared" si="1"/>
        <v>29</v>
      </c>
      <c r="B264" s="11">
        <v>54560</v>
      </c>
      <c r="C264" s="68" t="s">
        <v>670</v>
      </c>
      <c r="D264" s="70" t="s">
        <v>647</v>
      </c>
      <c r="E264" s="12" t="s">
        <v>80</v>
      </c>
      <c r="F264" s="47">
        <v>0</v>
      </c>
      <c r="G264" s="14">
        <v>1</v>
      </c>
      <c r="H264" s="47">
        <v>72101501</v>
      </c>
      <c r="I264" s="47" t="s">
        <v>16</v>
      </c>
      <c r="J264" s="21" t="s">
        <v>16</v>
      </c>
    </row>
    <row r="265" spans="1:13" s="27" customFormat="1" ht="112.5" customHeight="1">
      <c r="A265" s="47">
        <f t="shared" si="1"/>
        <v>30</v>
      </c>
      <c r="B265" s="47">
        <v>54699</v>
      </c>
      <c r="C265" s="13" t="s">
        <v>814</v>
      </c>
      <c r="D265" s="120" t="s">
        <v>815</v>
      </c>
      <c r="E265" s="12" t="s">
        <v>132</v>
      </c>
      <c r="F265" s="14">
        <v>0</v>
      </c>
      <c r="G265" s="14">
        <v>1</v>
      </c>
      <c r="H265" s="47">
        <v>72101501</v>
      </c>
      <c r="I265" s="47" t="s">
        <v>16</v>
      </c>
      <c r="J265" s="105" t="s">
        <v>16</v>
      </c>
    </row>
    <row r="266" spans="1:13" s="27" customFormat="1" ht="29.25" customHeight="1">
      <c r="A266" s="261"/>
      <c r="B266" s="261"/>
      <c r="C266" s="203" t="s">
        <v>134</v>
      </c>
      <c r="D266" s="173" t="s">
        <v>133</v>
      </c>
      <c r="E266" s="254"/>
      <c r="F266" s="254"/>
      <c r="G266" s="254"/>
      <c r="H266" s="254"/>
      <c r="I266" s="254"/>
      <c r="J266" s="254"/>
    </row>
    <row r="267" spans="1:13" s="27" customFormat="1" ht="58.5" customHeight="1">
      <c r="A267" s="47">
        <f>A265+1</f>
        <v>31</v>
      </c>
      <c r="B267" s="11">
        <v>54699</v>
      </c>
      <c r="C267" s="68" t="s">
        <v>138</v>
      </c>
      <c r="D267" s="70" t="s">
        <v>131</v>
      </c>
      <c r="E267" s="16" t="s">
        <v>107</v>
      </c>
      <c r="F267" s="47">
        <v>0</v>
      </c>
      <c r="G267" s="47">
        <v>1</v>
      </c>
      <c r="H267" s="47">
        <v>72151500</v>
      </c>
      <c r="I267" s="47" t="s">
        <v>16</v>
      </c>
      <c r="J267" s="21" t="s">
        <v>16</v>
      </c>
      <c r="K267" s="68" t="s">
        <v>138</v>
      </c>
      <c r="L267" s="70" t="s">
        <v>131</v>
      </c>
      <c r="M267" s="27" t="b">
        <f>L267=D267</f>
        <v>1</v>
      </c>
    </row>
    <row r="268" spans="1:13" s="27" customFormat="1" ht="102.75" customHeight="1">
      <c r="A268" s="47">
        <f>A267+1</f>
        <v>32</v>
      </c>
      <c r="B268" s="11">
        <v>54699</v>
      </c>
      <c r="C268" s="68" t="s">
        <v>41</v>
      </c>
      <c r="D268" s="70" t="s">
        <v>42</v>
      </c>
      <c r="E268" s="16" t="s">
        <v>132</v>
      </c>
      <c r="F268" s="47">
        <v>0</v>
      </c>
      <c r="G268" s="47">
        <v>1</v>
      </c>
      <c r="H268" s="47">
        <v>72151500</v>
      </c>
      <c r="I268" s="47" t="s">
        <v>16</v>
      </c>
      <c r="J268" s="21" t="s">
        <v>16</v>
      </c>
      <c r="M268" s="27" t="b">
        <f t="shared" ref="M268:M272" si="3">L268=D268</f>
        <v>0</v>
      </c>
    </row>
    <row r="269" spans="1:13" s="27" customFormat="1" ht="42" customHeight="1">
      <c r="A269" s="47">
        <f t="shared" ref="A269:A278" si="4">A268+1</f>
        <v>33</v>
      </c>
      <c r="B269" s="11">
        <v>54699</v>
      </c>
      <c r="C269" s="68" t="s">
        <v>139</v>
      </c>
      <c r="D269" s="70" t="s">
        <v>135</v>
      </c>
      <c r="E269" s="16" t="s">
        <v>132</v>
      </c>
      <c r="F269" s="47">
        <v>0</v>
      </c>
      <c r="G269" s="47">
        <v>1</v>
      </c>
      <c r="H269" s="47">
        <v>72151500</v>
      </c>
      <c r="I269" s="47" t="s">
        <v>16</v>
      </c>
      <c r="J269" s="21" t="s">
        <v>16</v>
      </c>
      <c r="K269" s="81" t="s">
        <v>139</v>
      </c>
      <c r="L269" s="95" t="s">
        <v>135</v>
      </c>
      <c r="M269" s="27" t="b">
        <f t="shared" si="3"/>
        <v>1</v>
      </c>
    </row>
    <row r="270" spans="1:13" s="27" customFormat="1" ht="57.75" customHeight="1">
      <c r="A270" s="47">
        <f t="shared" si="4"/>
        <v>34</v>
      </c>
      <c r="B270" s="11">
        <v>54699</v>
      </c>
      <c r="C270" s="68" t="s">
        <v>140</v>
      </c>
      <c r="D270" s="70" t="s">
        <v>136</v>
      </c>
      <c r="E270" s="16" t="s">
        <v>132</v>
      </c>
      <c r="F270" s="47">
        <v>0</v>
      </c>
      <c r="G270" s="47">
        <v>1</v>
      </c>
      <c r="H270" s="47">
        <v>72151500</v>
      </c>
      <c r="I270" s="47" t="s">
        <v>16</v>
      </c>
      <c r="J270" s="21" t="s">
        <v>16</v>
      </c>
      <c r="K270" s="81" t="s">
        <v>140</v>
      </c>
      <c r="L270" s="95" t="s">
        <v>136</v>
      </c>
      <c r="M270" s="27" t="b">
        <f t="shared" si="3"/>
        <v>1</v>
      </c>
    </row>
    <row r="271" spans="1:13" s="27" customFormat="1" ht="63.75" customHeight="1">
      <c r="A271" s="47">
        <f t="shared" si="4"/>
        <v>35</v>
      </c>
      <c r="B271" s="11">
        <v>54699</v>
      </c>
      <c r="C271" s="68" t="s">
        <v>39</v>
      </c>
      <c r="D271" s="70" t="s">
        <v>40</v>
      </c>
      <c r="E271" s="16" t="s">
        <v>132</v>
      </c>
      <c r="F271" s="12">
        <v>0</v>
      </c>
      <c r="G271" s="47">
        <v>1</v>
      </c>
      <c r="H271" s="47">
        <v>72151500</v>
      </c>
      <c r="I271" s="12" t="s">
        <v>16</v>
      </c>
      <c r="J271" s="63" t="s">
        <v>16</v>
      </c>
      <c r="K271" s="68" t="s">
        <v>39</v>
      </c>
      <c r="L271" s="70" t="s">
        <v>40</v>
      </c>
      <c r="M271" s="27" t="b">
        <f t="shared" si="3"/>
        <v>1</v>
      </c>
    </row>
    <row r="272" spans="1:13" s="27" customFormat="1" ht="174" customHeight="1">
      <c r="A272" s="47">
        <f t="shared" si="4"/>
        <v>36</v>
      </c>
      <c r="B272" s="11">
        <v>54699</v>
      </c>
      <c r="C272" s="68" t="s">
        <v>446</v>
      </c>
      <c r="D272" s="95" t="s">
        <v>431</v>
      </c>
      <c r="E272" s="16" t="s">
        <v>132</v>
      </c>
      <c r="F272" s="12">
        <v>0</v>
      </c>
      <c r="G272" s="47">
        <v>1</v>
      </c>
      <c r="H272" s="47">
        <v>72151500</v>
      </c>
      <c r="I272" s="12" t="s">
        <v>16</v>
      </c>
      <c r="J272" s="63" t="s">
        <v>16</v>
      </c>
      <c r="K272" s="81" t="s">
        <v>446</v>
      </c>
      <c r="L272" s="95" t="s">
        <v>431</v>
      </c>
      <c r="M272" s="27" t="b">
        <f t="shared" si="3"/>
        <v>1</v>
      </c>
    </row>
    <row r="273" spans="1:16" s="27" customFormat="1" ht="152.25" customHeight="1">
      <c r="A273" s="47">
        <f t="shared" si="4"/>
        <v>37</v>
      </c>
      <c r="B273" s="11">
        <v>54699</v>
      </c>
      <c r="C273" s="68" t="s">
        <v>447</v>
      </c>
      <c r="D273" s="95" t="s">
        <v>888</v>
      </c>
      <c r="E273" s="16" t="s">
        <v>132</v>
      </c>
      <c r="F273" s="12">
        <v>0</v>
      </c>
      <c r="G273" s="47">
        <v>1</v>
      </c>
      <c r="H273" s="47">
        <v>72151500</v>
      </c>
      <c r="I273" s="12" t="s">
        <v>16</v>
      </c>
      <c r="J273" s="63" t="s">
        <v>16</v>
      </c>
      <c r="K273" s="68" t="s">
        <v>447</v>
      </c>
      <c r="L273" s="121" t="s">
        <v>432</v>
      </c>
      <c r="M273" s="27" t="b">
        <f>L273=D273</f>
        <v>0</v>
      </c>
    </row>
    <row r="274" spans="1:16" s="27" customFormat="1" ht="91.5" customHeight="1">
      <c r="A274" s="47">
        <f t="shared" si="4"/>
        <v>38</v>
      </c>
      <c r="B274" s="11">
        <v>54699</v>
      </c>
      <c r="C274" s="68" t="s">
        <v>448</v>
      </c>
      <c r="D274" s="95" t="s">
        <v>872</v>
      </c>
      <c r="E274" s="16" t="s">
        <v>132</v>
      </c>
      <c r="F274" s="12">
        <v>0</v>
      </c>
      <c r="G274" s="47">
        <v>1</v>
      </c>
      <c r="H274" s="47">
        <v>72151500</v>
      </c>
      <c r="I274" s="12" t="s">
        <v>16</v>
      </c>
      <c r="J274" s="63" t="s">
        <v>16</v>
      </c>
    </row>
    <row r="275" spans="1:16" s="27" customFormat="1" ht="64.5" customHeight="1">
      <c r="A275" s="47">
        <f t="shared" si="4"/>
        <v>39</v>
      </c>
      <c r="B275" s="11">
        <v>54699</v>
      </c>
      <c r="C275" s="68" t="s">
        <v>141</v>
      </c>
      <c r="D275" s="70" t="s">
        <v>137</v>
      </c>
      <c r="E275" s="16" t="s">
        <v>132</v>
      </c>
      <c r="F275" s="12">
        <v>0</v>
      </c>
      <c r="G275" s="47">
        <v>1</v>
      </c>
      <c r="H275" s="47">
        <v>72151500</v>
      </c>
      <c r="I275" s="47" t="s">
        <v>16</v>
      </c>
      <c r="J275" s="21" t="s">
        <v>16</v>
      </c>
      <c r="K275" s="81" t="s">
        <v>141</v>
      </c>
      <c r="L275" s="95" t="s">
        <v>137</v>
      </c>
      <c r="M275" s="155" t="s">
        <v>141</v>
      </c>
      <c r="N275" s="156" t="s">
        <v>137</v>
      </c>
      <c r="O275" s="27" t="b">
        <f>N275=D275</f>
        <v>1</v>
      </c>
      <c r="P275" s="27" t="b">
        <f>L275=D275</f>
        <v>1</v>
      </c>
    </row>
    <row r="276" spans="1:16" s="27" customFormat="1" ht="54.75" customHeight="1">
      <c r="A276" s="47">
        <f t="shared" si="4"/>
        <v>40</v>
      </c>
      <c r="B276" s="11">
        <v>54619</v>
      </c>
      <c r="C276" s="68" t="s">
        <v>651</v>
      </c>
      <c r="D276" s="70" t="s">
        <v>633</v>
      </c>
      <c r="E276" s="16" t="s">
        <v>132</v>
      </c>
      <c r="F276" s="12">
        <v>0</v>
      </c>
      <c r="G276" s="47">
        <v>1</v>
      </c>
      <c r="H276" s="47">
        <v>72151500</v>
      </c>
      <c r="I276" s="47" t="s">
        <v>16</v>
      </c>
      <c r="J276" s="21" t="s">
        <v>16</v>
      </c>
      <c r="K276" s="81" t="s">
        <v>651</v>
      </c>
      <c r="L276" s="95" t="s">
        <v>633</v>
      </c>
      <c r="M276" s="27" t="b">
        <f>L276=D276</f>
        <v>1</v>
      </c>
    </row>
    <row r="277" spans="1:16" s="27" customFormat="1" ht="54" customHeight="1">
      <c r="A277" s="47">
        <f t="shared" si="4"/>
        <v>41</v>
      </c>
      <c r="B277" s="11">
        <v>54619</v>
      </c>
      <c r="C277" s="68" t="s">
        <v>652</v>
      </c>
      <c r="D277" s="70" t="s">
        <v>634</v>
      </c>
      <c r="E277" s="16" t="s">
        <v>132</v>
      </c>
      <c r="F277" s="12">
        <v>0</v>
      </c>
      <c r="G277" s="47">
        <v>1</v>
      </c>
      <c r="H277" s="47">
        <v>72151500</v>
      </c>
      <c r="I277" s="47" t="s">
        <v>16</v>
      </c>
      <c r="J277" s="21" t="s">
        <v>16</v>
      </c>
    </row>
    <row r="278" spans="1:16" s="27" customFormat="1" ht="36.75" customHeight="1">
      <c r="A278" s="47">
        <f t="shared" si="4"/>
        <v>42</v>
      </c>
      <c r="B278" s="47">
        <v>54699</v>
      </c>
      <c r="C278" s="47" t="s">
        <v>817</v>
      </c>
      <c r="D278" s="122" t="s">
        <v>818</v>
      </c>
      <c r="E278" s="12" t="s">
        <v>132</v>
      </c>
      <c r="F278" s="14">
        <v>0</v>
      </c>
      <c r="G278" s="47">
        <v>1</v>
      </c>
      <c r="H278" s="47">
        <v>72101501</v>
      </c>
      <c r="I278" s="47" t="s">
        <v>16</v>
      </c>
      <c r="J278" s="105" t="s">
        <v>16</v>
      </c>
    </row>
    <row r="279" spans="1:16" s="27" customFormat="1" ht="23.25" customHeight="1">
      <c r="A279" s="459"/>
      <c r="B279" s="459"/>
      <c r="C279" s="170" t="s">
        <v>142</v>
      </c>
      <c r="D279" s="170" t="s">
        <v>165</v>
      </c>
      <c r="E279" s="459"/>
      <c r="F279" s="459"/>
      <c r="G279" s="459"/>
      <c r="H279" s="459"/>
      <c r="I279" s="459"/>
      <c r="J279" s="459"/>
    </row>
    <row r="280" spans="1:16" s="27" customFormat="1" ht="71.25" customHeight="1">
      <c r="A280" s="47">
        <f>A278+1</f>
        <v>43</v>
      </c>
      <c r="B280" s="11">
        <v>54699</v>
      </c>
      <c r="C280" s="68" t="s">
        <v>143</v>
      </c>
      <c r="D280" s="70" t="s">
        <v>317</v>
      </c>
      <c r="E280" s="16" t="s">
        <v>132</v>
      </c>
      <c r="F280" s="12">
        <v>0</v>
      </c>
      <c r="G280" s="12">
        <v>1</v>
      </c>
      <c r="H280" s="47">
        <v>72153605</v>
      </c>
      <c r="I280" s="12" t="s">
        <v>16</v>
      </c>
      <c r="J280" s="63" t="s">
        <v>16</v>
      </c>
      <c r="K280" s="81" t="s">
        <v>143</v>
      </c>
      <c r="L280" s="95" t="s">
        <v>317</v>
      </c>
      <c r="M280" s="27" t="b">
        <f>L280=D280</f>
        <v>1</v>
      </c>
    </row>
    <row r="281" spans="1:16" s="27" customFormat="1" ht="75" customHeight="1">
      <c r="A281" s="47">
        <f>A280+1</f>
        <v>44</v>
      </c>
      <c r="B281" s="11">
        <v>54699</v>
      </c>
      <c r="C281" s="68" t="s">
        <v>45</v>
      </c>
      <c r="D281" s="70" t="s">
        <v>318</v>
      </c>
      <c r="E281" s="16" t="s">
        <v>132</v>
      </c>
      <c r="F281" s="12">
        <v>0</v>
      </c>
      <c r="G281" s="12">
        <v>1</v>
      </c>
      <c r="H281" s="47">
        <v>72153605</v>
      </c>
      <c r="I281" s="47" t="s">
        <v>16</v>
      </c>
      <c r="J281" s="21" t="s">
        <v>16</v>
      </c>
    </row>
    <row r="282" spans="1:16" s="27" customFormat="1" ht="54" customHeight="1">
      <c r="A282" s="47">
        <f t="shared" ref="A282:A286" si="5">A281+1</f>
        <v>45</v>
      </c>
      <c r="B282" s="11">
        <v>54699</v>
      </c>
      <c r="C282" s="68" t="s">
        <v>144</v>
      </c>
      <c r="D282" s="70" t="s">
        <v>319</v>
      </c>
      <c r="E282" s="16" t="s">
        <v>132</v>
      </c>
      <c r="F282" s="12">
        <v>0</v>
      </c>
      <c r="G282" s="12">
        <v>1</v>
      </c>
      <c r="H282" s="47">
        <v>72153605</v>
      </c>
      <c r="I282" s="47" t="s">
        <v>16</v>
      </c>
      <c r="J282" s="21" t="s">
        <v>16</v>
      </c>
    </row>
    <row r="283" spans="1:16" s="27" customFormat="1" ht="54" customHeight="1">
      <c r="A283" s="47">
        <f t="shared" si="5"/>
        <v>46</v>
      </c>
      <c r="B283" s="11">
        <v>54699</v>
      </c>
      <c r="C283" s="68" t="s">
        <v>461</v>
      </c>
      <c r="D283" s="95" t="s">
        <v>629</v>
      </c>
      <c r="E283" s="12" t="s">
        <v>132</v>
      </c>
      <c r="F283" s="12">
        <v>0</v>
      </c>
      <c r="G283" s="12">
        <v>1</v>
      </c>
      <c r="H283" s="47">
        <v>72153605</v>
      </c>
      <c r="I283" s="47" t="s">
        <v>16</v>
      </c>
      <c r="J283" s="21" t="s">
        <v>16</v>
      </c>
      <c r="K283" s="115" t="s">
        <v>461</v>
      </c>
      <c r="L283" s="95" t="s">
        <v>809</v>
      </c>
      <c r="M283" s="27" t="b">
        <f>L283=D283</f>
        <v>1</v>
      </c>
    </row>
    <row r="284" spans="1:16" s="27" customFormat="1" ht="54" customHeight="1">
      <c r="A284" s="47">
        <f t="shared" si="5"/>
        <v>47</v>
      </c>
      <c r="B284" s="11">
        <v>54699</v>
      </c>
      <c r="C284" s="68" t="s">
        <v>462</v>
      </c>
      <c r="D284" s="95" t="s">
        <v>630</v>
      </c>
      <c r="E284" s="12" t="s">
        <v>132</v>
      </c>
      <c r="F284" s="12">
        <v>0</v>
      </c>
      <c r="G284" s="12">
        <v>1</v>
      </c>
      <c r="H284" s="47">
        <v>72153605</v>
      </c>
      <c r="I284" s="47" t="s">
        <v>16</v>
      </c>
      <c r="J284" s="21" t="s">
        <v>16</v>
      </c>
    </row>
    <row r="285" spans="1:16" s="27" customFormat="1" ht="99" customHeight="1">
      <c r="A285" s="47">
        <f t="shared" si="5"/>
        <v>48</v>
      </c>
      <c r="B285" s="11">
        <v>54699</v>
      </c>
      <c r="C285" s="68" t="s">
        <v>145</v>
      </c>
      <c r="D285" s="70" t="s">
        <v>320</v>
      </c>
      <c r="E285" s="16" t="s">
        <v>132</v>
      </c>
      <c r="F285" s="12">
        <v>0</v>
      </c>
      <c r="G285" s="12">
        <v>1</v>
      </c>
      <c r="H285" s="47">
        <v>72153605</v>
      </c>
      <c r="I285" s="47" t="s">
        <v>16</v>
      </c>
      <c r="J285" s="21" t="s">
        <v>16</v>
      </c>
    </row>
    <row r="286" spans="1:16" s="27" customFormat="1" ht="53.25" customHeight="1">
      <c r="A286" s="47">
        <f t="shared" si="5"/>
        <v>49</v>
      </c>
      <c r="B286" s="47">
        <v>54699</v>
      </c>
      <c r="C286" s="68" t="s">
        <v>653</v>
      </c>
      <c r="D286" s="70" t="s">
        <v>635</v>
      </c>
      <c r="E286" s="16" t="s">
        <v>132</v>
      </c>
      <c r="F286" s="12">
        <v>0</v>
      </c>
      <c r="G286" s="12">
        <v>1</v>
      </c>
      <c r="H286" s="47">
        <v>72153605</v>
      </c>
      <c r="I286" s="47" t="s">
        <v>16</v>
      </c>
      <c r="J286" s="21" t="s">
        <v>16</v>
      </c>
    </row>
    <row r="287" spans="1:16" s="27" customFormat="1" ht="22.5" customHeight="1">
      <c r="A287" s="254"/>
      <c r="B287" s="254"/>
      <c r="C287" s="170" t="s">
        <v>146</v>
      </c>
      <c r="D287" s="200" t="s">
        <v>147</v>
      </c>
      <c r="E287" s="261"/>
      <c r="F287" s="261"/>
      <c r="G287" s="261"/>
      <c r="H287" s="261"/>
      <c r="I287" s="261"/>
      <c r="J287" s="261"/>
    </row>
    <row r="288" spans="1:16" s="27" customFormat="1" ht="36.75" customHeight="1">
      <c r="A288" s="47">
        <f>A286+1</f>
        <v>50</v>
      </c>
      <c r="B288" s="11">
        <v>54699</v>
      </c>
      <c r="C288" s="68" t="s">
        <v>46</v>
      </c>
      <c r="D288" s="70" t="s">
        <v>47</v>
      </c>
      <c r="E288" s="12" t="s">
        <v>80</v>
      </c>
      <c r="F288" s="12">
        <v>0</v>
      </c>
      <c r="G288" s="12">
        <v>1</v>
      </c>
      <c r="H288" s="47">
        <v>72151401</v>
      </c>
      <c r="I288" s="47" t="s">
        <v>16</v>
      </c>
      <c r="J288" s="21" t="s">
        <v>16</v>
      </c>
      <c r="K288" s="81" t="s">
        <v>46</v>
      </c>
      <c r="L288" s="95" t="s">
        <v>47</v>
      </c>
      <c r="M288" s="123" t="s">
        <v>46</v>
      </c>
      <c r="N288" s="124" t="s">
        <v>47</v>
      </c>
      <c r="O288" s="27" t="b">
        <f>N288=D288</f>
        <v>1</v>
      </c>
      <c r="P288" s="27" t="b">
        <f>L288=D288</f>
        <v>1</v>
      </c>
    </row>
    <row r="289" spans="1:16" s="27" customFormat="1" ht="37.5" customHeight="1">
      <c r="A289" s="47">
        <f>A288+1</f>
        <v>51</v>
      </c>
      <c r="B289" s="11">
        <v>54699</v>
      </c>
      <c r="C289" s="68" t="s">
        <v>48</v>
      </c>
      <c r="D289" s="70" t="s">
        <v>49</v>
      </c>
      <c r="E289" s="12" t="s">
        <v>80</v>
      </c>
      <c r="F289" s="12">
        <v>0</v>
      </c>
      <c r="G289" s="12">
        <v>1</v>
      </c>
      <c r="H289" s="47">
        <v>72151401</v>
      </c>
      <c r="I289" s="47" t="s">
        <v>16</v>
      </c>
      <c r="J289" s="21" t="s">
        <v>16</v>
      </c>
    </row>
    <row r="290" spans="1:16" s="27" customFormat="1" ht="20.25" customHeight="1">
      <c r="A290" s="254"/>
      <c r="B290" s="254"/>
      <c r="C290" s="170" t="s">
        <v>148</v>
      </c>
      <c r="D290" s="200" t="s">
        <v>149</v>
      </c>
      <c r="E290" s="459"/>
      <c r="F290" s="459"/>
      <c r="G290" s="459"/>
      <c r="H290" s="459"/>
      <c r="I290" s="459"/>
      <c r="J290" s="459"/>
    </row>
    <row r="291" spans="1:16" s="27" customFormat="1" ht="60.75" customHeight="1">
      <c r="A291" s="10">
        <f>A289+1</f>
        <v>52</v>
      </c>
      <c r="B291" s="11">
        <v>54699</v>
      </c>
      <c r="C291" s="68" t="s">
        <v>50</v>
      </c>
      <c r="D291" s="70" t="s">
        <v>51</v>
      </c>
      <c r="E291" s="12" t="s">
        <v>80</v>
      </c>
      <c r="F291" s="10">
        <v>0</v>
      </c>
      <c r="G291" s="10">
        <v>1</v>
      </c>
      <c r="H291" s="47">
        <v>72152005</v>
      </c>
      <c r="I291" s="10" t="s">
        <v>16</v>
      </c>
      <c r="J291" s="64" t="s">
        <v>16</v>
      </c>
      <c r="K291" s="81" t="s">
        <v>50</v>
      </c>
      <c r="L291" s="95" t="s">
        <v>51</v>
      </c>
      <c r="M291" s="125" t="s">
        <v>50</v>
      </c>
      <c r="N291" s="126" t="s">
        <v>51</v>
      </c>
      <c r="O291" s="27" t="b">
        <f>N291=D291</f>
        <v>1</v>
      </c>
      <c r="P291" s="27" t="b">
        <f>L291=D291</f>
        <v>1</v>
      </c>
    </row>
    <row r="292" spans="1:16" s="27" customFormat="1" ht="46.5" customHeight="1">
      <c r="A292" s="10">
        <f>A291+1</f>
        <v>53</v>
      </c>
      <c r="B292" s="11">
        <v>54699</v>
      </c>
      <c r="C292" s="66" t="s">
        <v>473</v>
      </c>
      <c r="D292" s="95" t="s">
        <v>438</v>
      </c>
      <c r="E292" s="15" t="s">
        <v>80</v>
      </c>
      <c r="F292" s="10">
        <v>0</v>
      </c>
      <c r="G292" s="10">
        <v>1</v>
      </c>
      <c r="H292" s="47">
        <v>72152005</v>
      </c>
      <c r="I292" s="10" t="s">
        <v>16</v>
      </c>
      <c r="J292" s="64" t="s">
        <v>16</v>
      </c>
    </row>
    <row r="293" spans="1:16" s="27" customFormat="1" ht="66.75" customHeight="1">
      <c r="A293" s="10">
        <f t="shared" ref="A293:A298" si="6">A292+1</f>
        <v>54</v>
      </c>
      <c r="B293" s="11">
        <v>54699</v>
      </c>
      <c r="C293" s="68" t="s">
        <v>150</v>
      </c>
      <c r="D293" s="70" t="s">
        <v>151</v>
      </c>
      <c r="E293" s="12" t="s">
        <v>80</v>
      </c>
      <c r="F293" s="10">
        <v>0</v>
      </c>
      <c r="G293" s="10">
        <v>1</v>
      </c>
      <c r="H293" s="47">
        <v>73181104</v>
      </c>
      <c r="I293" s="47" t="s">
        <v>16</v>
      </c>
      <c r="J293" s="21" t="s">
        <v>16</v>
      </c>
    </row>
    <row r="294" spans="1:16" s="27" customFormat="1" ht="54.75" customHeight="1">
      <c r="A294" s="10">
        <f t="shared" si="6"/>
        <v>55</v>
      </c>
      <c r="B294" s="11">
        <v>54699</v>
      </c>
      <c r="C294" s="68" t="s">
        <v>150</v>
      </c>
      <c r="D294" s="70" t="s">
        <v>392</v>
      </c>
      <c r="E294" s="12" t="s">
        <v>80</v>
      </c>
      <c r="F294" s="10">
        <v>0</v>
      </c>
      <c r="G294" s="10">
        <v>1</v>
      </c>
      <c r="H294" s="47">
        <v>73181104</v>
      </c>
      <c r="I294" s="47" t="s">
        <v>16</v>
      </c>
      <c r="J294" s="21" t="s">
        <v>16</v>
      </c>
    </row>
    <row r="295" spans="1:16" s="27" customFormat="1" ht="46.5" customHeight="1">
      <c r="A295" s="10">
        <f t="shared" si="6"/>
        <v>56</v>
      </c>
      <c r="B295" s="47">
        <v>54720</v>
      </c>
      <c r="C295" s="68" t="s">
        <v>654</v>
      </c>
      <c r="D295" s="70" t="s">
        <v>656</v>
      </c>
      <c r="E295" s="12" t="s">
        <v>80</v>
      </c>
      <c r="F295" s="10">
        <v>0</v>
      </c>
      <c r="G295" s="10">
        <v>1</v>
      </c>
      <c r="H295" s="47">
        <v>72152005</v>
      </c>
      <c r="I295" s="47" t="s">
        <v>16</v>
      </c>
      <c r="J295" s="21" t="s">
        <v>16</v>
      </c>
    </row>
    <row r="296" spans="1:16" s="27" customFormat="1" ht="48" customHeight="1">
      <c r="A296" s="10">
        <f t="shared" si="6"/>
        <v>57</v>
      </c>
      <c r="B296" s="47">
        <v>54720</v>
      </c>
      <c r="C296" s="68" t="s">
        <v>657</v>
      </c>
      <c r="D296" s="70" t="s">
        <v>655</v>
      </c>
      <c r="E296" s="12" t="s">
        <v>80</v>
      </c>
      <c r="F296" s="10">
        <v>0</v>
      </c>
      <c r="G296" s="10">
        <v>1</v>
      </c>
      <c r="H296" s="47">
        <v>72152005</v>
      </c>
      <c r="I296" s="47" t="s">
        <v>16</v>
      </c>
      <c r="J296" s="21" t="s">
        <v>16</v>
      </c>
    </row>
    <row r="297" spans="1:16" s="27" customFormat="1" ht="54.75" customHeight="1">
      <c r="A297" s="10">
        <f t="shared" si="6"/>
        <v>58</v>
      </c>
      <c r="B297" s="47">
        <v>54720</v>
      </c>
      <c r="C297" s="68" t="s">
        <v>658</v>
      </c>
      <c r="D297" s="70" t="s">
        <v>637</v>
      </c>
      <c r="E297" s="12" t="s">
        <v>80</v>
      </c>
      <c r="F297" s="10">
        <v>0</v>
      </c>
      <c r="G297" s="10">
        <v>1</v>
      </c>
      <c r="H297" s="47">
        <v>72152005</v>
      </c>
      <c r="I297" s="47" t="s">
        <v>16</v>
      </c>
      <c r="J297" s="21" t="s">
        <v>16</v>
      </c>
    </row>
    <row r="298" spans="1:16" s="27" customFormat="1" ht="54.75" customHeight="1">
      <c r="A298" s="10">
        <f t="shared" si="6"/>
        <v>59</v>
      </c>
      <c r="B298" s="47">
        <v>54720</v>
      </c>
      <c r="C298" s="68" t="s">
        <v>659</v>
      </c>
      <c r="D298" s="70" t="s">
        <v>636</v>
      </c>
      <c r="E298" s="12" t="s">
        <v>80</v>
      </c>
      <c r="F298" s="10">
        <v>0</v>
      </c>
      <c r="G298" s="10">
        <v>1</v>
      </c>
      <c r="H298" s="47">
        <v>72152005</v>
      </c>
      <c r="I298" s="47" t="s">
        <v>16</v>
      </c>
      <c r="J298" s="21" t="s">
        <v>16</v>
      </c>
      <c r="K298" s="155" t="s">
        <v>659</v>
      </c>
      <c r="L298" s="156" t="s">
        <v>636</v>
      </c>
      <c r="M298" s="27" t="b">
        <f>L298=D298</f>
        <v>1</v>
      </c>
    </row>
    <row r="299" spans="1:16" s="27" customFormat="1" ht="32.25" customHeight="1">
      <c r="A299" s="480"/>
      <c r="B299" s="480"/>
      <c r="C299" s="170" t="s">
        <v>152</v>
      </c>
      <c r="D299" s="200" t="s">
        <v>153</v>
      </c>
      <c r="E299" s="459"/>
      <c r="F299" s="459"/>
      <c r="G299" s="459"/>
      <c r="H299" s="459"/>
      <c r="I299" s="459"/>
      <c r="J299" s="459"/>
    </row>
    <row r="300" spans="1:16" s="27" customFormat="1" ht="55.5" customHeight="1">
      <c r="A300" s="10">
        <f>A298+1</f>
        <v>60</v>
      </c>
      <c r="B300" s="11">
        <v>54699</v>
      </c>
      <c r="C300" s="68" t="s">
        <v>54</v>
      </c>
      <c r="D300" s="70" t="s">
        <v>55</v>
      </c>
      <c r="E300" s="12" t="s">
        <v>80</v>
      </c>
      <c r="F300" s="10">
        <v>0</v>
      </c>
      <c r="G300" s="10">
        <v>1</v>
      </c>
      <c r="H300" s="47">
        <v>72153002</v>
      </c>
      <c r="I300" s="47" t="s">
        <v>16</v>
      </c>
      <c r="J300" s="21" t="s">
        <v>16</v>
      </c>
      <c r="K300" s="125" t="s">
        <v>54</v>
      </c>
      <c r="L300" s="126" t="s">
        <v>55</v>
      </c>
      <c r="M300" s="27" t="b">
        <f t="shared" ref="M300:M303" si="7">L300=D300</f>
        <v>1</v>
      </c>
    </row>
    <row r="301" spans="1:16" s="27" customFormat="1" ht="60" customHeight="1">
      <c r="A301" s="10">
        <f>A300+1</f>
        <v>61</v>
      </c>
      <c r="B301" s="11">
        <v>54699</v>
      </c>
      <c r="C301" s="66" t="s">
        <v>472</v>
      </c>
      <c r="D301" s="70" t="s">
        <v>430</v>
      </c>
      <c r="E301" s="15" t="s">
        <v>80</v>
      </c>
      <c r="F301" s="10">
        <v>0</v>
      </c>
      <c r="G301" s="10">
        <v>1</v>
      </c>
      <c r="H301" s="47">
        <v>72153002</v>
      </c>
      <c r="I301" s="47" t="s">
        <v>16</v>
      </c>
      <c r="J301" s="21" t="s">
        <v>16</v>
      </c>
      <c r="K301" s="100" t="s">
        <v>472</v>
      </c>
      <c r="L301" s="95" t="s">
        <v>430</v>
      </c>
      <c r="M301" s="27" t="b">
        <f t="shared" si="7"/>
        <v>1</v>
      </c>
    </row>
    <row r="302" spans="1:16" s="27" customFormat="1" ht="59.25" customHeight="1">
      <c r="A302" s="10">
        <f t="shared" ref="A302:A304" si="8">A301+1</f>
        <v>62</v>
      </c>
      <c r="B302" s="11">
        <v>54699</v>
      </c>
      <c r="C302" s="68" t="s">
        <v>155</v>
      </c>
      <c r="D302" s="70" t="s">
        <v>154</v>
      </c>
      <c r="E302" s="12" t="s">
        <v>80</v>
      </c>
      <c r="F302" s="10">
        <v>0</v>
      </c>
      <c r="G302" s="10">
        <v>1</v>
      </c>
      <c r="H302" s="47">
        <v>72153002</v>
      </c>
      <c r="I302" s="47" t="s">
        <v>16</v>
      </c>
      <c r="J302" s="21" t="s">
        <v>16</v>
      </c>
      <c r="K302" s="81" t="s">
        <v>155</v>
      </c>
      <c r="L302" s="95" t="s">
        <v>154</v>
      </c>
      <c r="M302" s="27" t="b">
        <f t="shared" si="7"/>
        <v>1</v>
      </c>
    </row>
    <row r="303" spans="1:16" s="27" customFormat="1" ht="59.25" customHeight="1">
      <c r="A303" s="10">
        <f t="shared" si="8"/>
        <v>63</v>
      </c>
      <c r="B303" s="11">
        <v>54750</v>
      </c>
      <c r="C303" s="68" t="s">
        <v>671</v>
      </c>
      <c r="D303" s="70" t="s">
        <v>638</v>
      </c>
      <c r="E303" s="12" t="s">
        <v>80</v>
      </c>
      <c r="F303" s="10">
        <v>0</v>
      </c>
      <c r="G303" s="10">
        <v>1</v>
      </c>
      <c r="H303" s="47">
        <v>72153002</v>
      </c>
      <c r="I303" s="47" t="s">
        <v>16</v>
      </c>
      <c r="J303" s="21" t="s">
        <v>16</v>
      </c>
      <c r="K303" s="155" t="s">
        <v>671</v>
      </c>
      <c r="L303" s="156" t="s">
        <v>638</v>
      </c>
      <c r="M303" s="27" t="b">
        <f t="shared" si="7"/>
        <v>1</v>
      </c>
    </row>
    <row r="304" spans="1:16" s="27" customFormat="1" ht="99" customHeight="1">
      <c r="A304" s="10">
        <f t="shared" si="8"/>
        <v>64</v>
      </c>
      <c r="B304" s="11">
        <v>54750</v>
      </c>
      <c r="C304" s="68" t="s">
        <v>672</v>
      </c>
      <c r="D304" s="70" t="s">
        <v>673</v>
      </c>
      <c r="E304" s="12" t="s">
        <v>80</v>
      </c>
      <c r="F304" s="10">
        <v>0</v>
      </c>
      <c r="G304" s="10">
        <v>1</v>
      </c>
      <c r="H304" s="47">
        <v>72153002</v>
      </c>
      <c r="I304" s="47" t="s">
        <v>16</v>
      </c>
      <c r="J304" s="21" t="s">
        <v>16</v>
      </c>
    </row>
    <row r="305" spans="1:16" s="27" customFormat="1" ht="27.75" customHeight="1">
      <c r="A305" s="253"/>
      <c r="B305" s="253"/>
      <c r="C305" s="170" t="s">
        <v>156</v>
      </c>
      <c r="D305" s="200" t="s">
        <v>157</v>
      </c>
      <c r="E305" s="231"/>
      <c r="F305" s="231"/>
      <c r="G305" s="231"/>
      <c r="H305" s="231"/>
      <c r="I305" s="231"/>
      <c r="J305" s="231"/>
    </row>
    <row r="306" spans="1:16" s="27" customFormat="1" ht="69" customHeight="1">
      <c r="A306" s="47">
        <f>A304+1</f>
        <v>65</v>
      </c>
      <c r="B306" s="47">
        <v>54699</v>
      </c>
      <c r="C306" s="68" t="s">
        <v>471</v>
      </c>
      <c r="D306" s="95" t="s">
        <v>873</v>
      </c>
      <c r="E306" s="12" t="s">
        <v>80</v>
      </c>
      <c r="F306" s="14">
        <v>0</v>
      </c>
      <c r="G306" s="14">
        <v>1</v>
      </c>
      <c r="H306" s="47">
        <v>72152504</v>
      </c>
      <c r="I306" s="47" t="s">
        <v>16</v>
      </c>
      <c r="J306" s="21" t="s">
        <v>16</v>
      </c>
    </row>
    <row r="307" spans="1:16" s="27" customFormat="1" ht="53.25" customHeight="1">
      <c r="A307" s="47">
        <f>A306+1</f>
        <v>66</v>
      </c>
      <c r="B307" s="11">
        <v>54699</v>
      </c>
      <c r="C307" s="68">
        <v>1</v>
      </c>
      <c r="D307" s="95" t="s">
        <v>889</v>
      </c>
      <c r="E307" s="12" t="s">
        <v>80</v>
      </c>
      <c r="F307" s="14">
        <v>0</v>
      </c>
      <c r="G307" s="14">
        <v>1</v>
      </c>
      <c r="H307" s="47">
        <v>72152504</v>
      </c>
      <c r="I307" s="47" t="s">
        <v>16</v>
      </c>
      <c r="J307" s="21" t="s">
        <v>16</v>
      </c>
    </row>
    <row r="308" spans="1:16" s="27" customFormat="1" ht="44.25" customHeight="1">
      <c r="A308" s="47">
        <f t="shared" ref="A308:A311" si="9">A307+1</f>
        <v>67</v>
      </c>
      <c r="B308" s="47">
        <v>54790</v>
      </c>
      <c r="C308" s="68" t="s">
        <v>890</v>
      </c>
      <c r="D308" s="206" t="s">
        <v>891</v>
      </c>
      <c r="E308" s="66" t="s">
        <v>80</v>
      </c>
      <c r="F308" s="14">
        <v>0</v>
      </c>
      <c r="G308" s="14">
        <v>1</v>
      </c>
      <c r="H308" s="47">
        <v>72101507</v>
      </c>
      <c r="I308" s="47" t="s">
        <v>16</v>
      </c>
      <c r="J308" s="21" t="s">
        <v>16</v>
      </c>
    </row>
    <row r="309" spans="1:16" s="27" customFormat="1" ht="41.25" customHeight="1">
      <c r="A309" s="47">
        <f t="shared" si="9"/>
        <v>68</v>
      </c>
      <c r="B309" s="47">
        <v>54790</v>
      </c>
      <c r="C309" s="66" t="s">
        <v>892</v>
      </c>
      <c r="D309" s="207" t="s">
        <v>893</v>
      </c>
      <c r="E309" s="66" t="s">
        <v>102</v>
      </c>
      <c r="F309" s="14">
        <v>0</v>
      </c>
      <c r="G309" s="14">
        <v>1</v>
      </c>
      <c r="H309" s="47">
        <v>72101507</v>
      </c>
      <c r="I309" s="47" t="s">
        <v>16</v>
      </c>
      <c r="J309" s="21" t="s">
        <v>16</v>
      </c>
    </row>
    <row r="310" spans="1:16" s="27" customFormat="1" ht="27.75" customHeight="1">
      <c r="A310" s="47">
        <f t="shared" si="9"/>
        <v>69</v>
      </c>
      <c r="B310" s="11">
        <v>54699</v>
      </c>
      <c r="C310" s="68" t="s">
        <v>56</v>
      </c>
      <c r="D310" s="70" t="s">
        <v>57</v>
      </c>
      <c r="E310" s="12" t="s">
        <v>80</v>
      </c>
      <c r="F310" s="14">
        <v>0</v>
      </c>
      <c r="G310" s="14">
        <v>1</v>
      </c>
      <c r="H310" s="47">
        <v>72152504</v>
      </c>
      <c r="I310" s="47" t="s">
        <v>16</v>
      </c>
      <c r="J310" s="21" t="s">
        <v>16</v>
      </c>
      <c r="K310" s="174" t="s">
        <v>879</v>
      </c>
      <c r="L310" s="95" t="s">
        <v>57</v>
      </c>
      <c r="M310" s="123" t="s">
        <v>56</v>
      </c>
      <c r="N310" s="124" t="s">
        <v>57</v>
      </c>
      <c r="O310" s="27" t="b">
        <f>N310=D310</f>
        <v>1</v>
      </c>
      <c r="P310" s="27" t="b">
        <f>L310=D310</f>
        <v>1</v>
      </c>
    </row>
    <row r="311" spans="1:16" s="27" customFormat="1" ht="62.25" customHeight="1">
      <c r="A311" s="47">
        <f t="shared" si="9"/>
        <v>70</v>
      </c>
      <c r="B311" s="47">
        <v>54790</v>
      </c>
      <c r="C311" s="68" t="s">
        <v>663</v>
      </c>
      <c r="D311" s="95" t="s">
        <v>639</v>
      </c>
      <c r="E311" s="12" t="s">
        <v>107</v>
      </c>
      <c r="F311" s="14">
        <v>0</v>
      </c>
      <c r="G311" s="14">
        <v>1</v>
      </c>
      <c r="H311" s="47">
        <v>72101507</v>
      </c>
      <c r="I311" s="47" t="s">
        <v>16</v>
      </c>
      <c r="J311" s="21" t="s">
        <v>16</v>
      </c>
    </row>
    <row r="312" spans="1:16" s="27" customFormat="1" ht="27.75" customHeight="1">
      <c r="A312" s="169"/>
      <c r="B312" s="169"/>
      <c r="C312" s="203" t="s">
        <v>662</v>
      </c>
      <c r="D312" s="204" t="s">
        <v>661</v>
      </c>
      <c r="E312" s="171"/>
      <c r="F312" s="161"/>
      <c r="G312" s="161"/>
      <c r="H312" s="169"/>
      <c r="I312" s="169"/>
      <c r="J312" s="162"/>
    </row>
    <row r="313" spans="1:16" s="27" customFormat="1" ht="55.5" customHeight="1">
      <c r="A313" s="47">
        <f>A311+1</f>
        <v>71</v>
      </c>
      <c r="B313" s="47">
        <v>54790</v>
      </c>
      <c r="C313" s="68" t="s">
        <v>660</v>
      </c>
      <c r="D313" s="70" t="s">
        <v>645</v>
      </c>
      <c r="E313" s="12" t="s">
        <v>80</v>
      </c>
      <c r="F313" s="14">
        <v>0</v>
      </c>
      <c r="G313" s="14">
        <v>1</v>
      </c>
      <c r="H313" s="47">
        <v>72101507</v>
      </c>
      <c r="I313" s="47" t="s">
        <v>16</v>
      </c>
      <c r="J313" s="21" t="s">
        <v>16</v>
      </c>
      <c r="K313" s="123" t="s">
        <v>660</v>
      </c>
      <c r="L313" s="124" t="s">
        <v>645</v>
      </c>
      <c r="M313" s="27" t="b">
        <f>L313=D313</f>
        <v>1</v>
      </c>
    </row>
    <row r="314" spans="1:16" s="27" customFormat="1" ht="33.75" customHeight="1">
      <c r="A314" s="254"/>
      <c r="B314" s="254"/>
      <c r="C314" s="170" t="s">
        <v>159</v>
      </c>
      <c r="D314" s="200" t="s">
        <v>158</v>
      </c>
      <c r="E314" s="255"/>
      <c r="F314" s="255"/>
      <c r="G314" s="255"/>
      <c r="H314" s="255"/>
      <c r="I314" s="255"/>
      <c r="J314" s="255"/>
    </row>
    <row r="315" spans="1:16" s="27" customFormat="1" ht="30">
      <c r="A315" s="47">
        <f>A313+1</f>
        <v>72</v>
      </c>
      <c r="B315" s="11">
        <v>54699</v>
      </c>
      <c r="C315" s="68" t="s">
        <v>58</v>
      </c>
      <c r="D315" s="70" t="s">
        <v>162</v>
      </c>
      <c r="E315" s="12" t="s">
        <v>80</v>
      </c>
      <c r="F315" s="14">
        <v>0</v>
      </c>
      <c r="G315" s="14">
        <v>1</v>
      </c>
      <c r="H315" s="47">
        <v>72152204</v>
      </c>
      <c r="I315" s="47" t="s">
        <v>16</v>
      </c>
      <c r="J315" s="21" t="s">
        <v>16</v>
      </c>
      <c r="K315" s="81" t="s">
        <v>58</v>
      </c>
      <c r="L315" s="95" t="s">
        <v>162</v>
      </c>
      <c r="M315" s="27" t="b">
        <f>L315=D315</f>
        <v>1</v>
      </c>
    </row>
    <row r="316" spans="1:16" s="27" customFormat="1" ht="63" customHeight="1">
      <c r="A316" s="47">
        <f>A315+1</f>
        <v>73</v>
      </c>
      <c r="B316" s="11">
        <v>54699</v>
      </c>
      <c r="C316" s="68" t="s">
        <v>160</v>
      </c>
      <c r="D316" s="70" t="s">
        <v>163</v>
      </c>
      <c r="E316" s="12" t="s">
        <v>80</v>
      </c>
      <c r="F316" s="14">
        <v>0</v>
      </c>
      <c r="G316" s="14">
        <v>1</v>
      </c>
      <c r="H316" s="47">
        <v>72152204</v>
      </c>
      <c r="I316" s="47" t="s">
        <v>16</v>
      </c>
      <c r="J316" s="21" t="s">
        <v>16</v>
      </c>
      <c r="K316" s="81" t="s">
        <v>160</v>
      </c>
      <c r="L316" s="95" t="s">
        <v>163</v>
      </c>
      <c r="M316" s="123" t="s">
        <v>160</v>
      </c>
      <c r="N316" s="124" t="s">
        <v>163</v>
      </c>
      <c r="O316" s="27" t="b">
        <f>N316=D316</f>
        <v>1</v>
      </c>
      <c r="P316" s="27" t="b">
        <f>L316=D316</f>
        <v>1</v>
      </c>
    </row>
    <row r="317" spans="1:16" s="27" customFormat="1" ht="63" customHeight="1">
      <c r="A317" s="47">
        <f>A316+1</f>
        <v>74</v>
      </c>
      <c r="B317" s="11">
        <v>54699</v>
      </c>
      <c r="C317" s="68" t="s">
        <v>161</v>
      </c>
      <c r="D317" s="70" t="s">
        <v>164</v>
      </c>
      <c r="E317" s="12" t="s">
        <v>80</v>
      </c>
      <c r="F317" s="14">
        <v>0</v>
      </c>
      <c r="G317" s="14">
        <v>1</v>
      </c>
      <c r="H317" s="47">
        <v>72152204</v>
      </c>
      <c r="I317" s="47" t="s">
        <v>16</v>
      </c>
      <c r="J317" s="21" t="s">
        <v>16</v>
      </c>
    </row>
    <row r="318" spans="1:16" ht="63" customHeight="1">
      <c r="A318" s="47">
        <f t="shared" ref="A318:A319" si="10">A317+1</f>
        <v>75</v>
      </c>
      <c r="B318" s="11">
        <v>54699</v>
      </c>
      <c r="C318" s="68" t="s">
        <v>161</v>
      </c>
      <c r="D318" s="70" t="s">
        <v>393</v>
      </c>
      <c r="E318" s="12" t="s">
        <v>107</v>
      </c>
      <c r="F318" s="14">
        <v>0</v>
      </c>
      <c r="G318" s="14">
        <v>1</v>
      </c>
      <c r="H318" s="47">
        <v>72152204</v>
      </c>
      <c r="I318" s="47" t="s">
        <v>16</v>
      </c>
      <c r="J318" s="21" t="s">
        <v>16</v>
      </c>
    </row>
    <row r="319" spans="1:16" ht="31.5" customHeight="1">
      <c r="A319" s="47">
        <f t="shared" si="10"/>
        <v>76</v>
      </c>
      <c r="B319" s="11">
        <v>54699</v>
      </c>
      <c r="C319" s="68" t="s">
        <v>460</v>
      </c>
      <c r="D319" s="95" t="s">
        <v>444</v>
      </c>
      <c r="E319" s="12" t="s">
        <v>132</v>
      </c>
      <c r="F319" s="14">
        <v>0</v>
      </c>
      <c r="G319" s="14">
        <v>1</v>
      </c>
      <c r="H319" s="47">
        <v>72152204</v>
      </c>
      <c r="I319" s="47" t="s">
        <v>16</v>
      </c>
      <c r="J319" s="21" t="s">
        <v>16</v>
      </c>
    </row>
    <row r="320" spans="1:16" ht="27" customHeight="1">
      <c r="A320" s="253"/>
      <c r="B320" s="253"/>
      <c r="C320" s="170" t="s">
        <v>482</v>
      </c>
      <c r="D320" s="197" t="s">
        <v>481</v>
      </c>
      <c r="E320" s="231"/>
      <c r="F320" s="231"/>
      <c r="G320" s="231"/>
      <c r="H320" s="231"/>
      <c r="I320" s="231"/>
      <c r="J320" s="231"/>
    </row>
    <row r="321" spans="1:13" ht="84" customHeight="1">
      <c r="A321" s="10">
        <f>A319+1</f>
        <v>77</v>
      </c>
      <c r="B321" s="11">
        <v>54699</v>
      </c>
      <c r="C321" s="68" t="s">
        <v>480</v>
      </c>
      <c r="D321" s="70" t="s">
        <v>625</v>
      </c>
      <c r="E321" s="15" t="s">
        <v>80</v>
      </c>
      <c r="F321" s="10">
        <v>0</v>
      </c>
      <c r="G321" s="10">
        <v>1</v>
      </c>
      <c r="H321" s="47">
        <v>72153002</v>
      </c>
      <c r="I321" s="47" t="s">
        <v>16</v>
      </c>
      <c r="J321" s="21" t="s">
        <v>16</v>
      </c>
    </row>
    <row r="322" spans="1:13" ht="90" customHeight="1">
      <c r="A322" s="47">
        <f>A321+1</f>
        <v>78</v>
      </c>
      <c r="B322" s="47">
        <v>54699</v>
      </c>
      <c r="C322" s="68" t="s">
        <v>469</v>
      </c>
      <c r="D322" s="95" t="s">
        <v>626</v>
      </c>
      <c r="E322" s="12" t="s">
        <v>80</v>
      </c>
      <c r="F322" s="14">
        <v>0</v>
      </c>
      <c r="G322" s="14">
        <v>1</v>
      </c>
      <c r="H322" s="14">
        <v>30171505</v>
      </c>
      <c r="I322" s="47" t="s">
        <v>16</v>
      </c>
      <c r="J322" s="21" t="s">
        <v>16</v>
      </c>
      <c r="K322" s="68" t="s">
        <v>469</v>
      </c>
      <c r="L322" s="121" t="s">
        <v>626</v>
      </c>
      <c r="M322" s="24" t="b">
        <f>L322=D322</f>
        <v>1</v>
      </c>
    </row>
    <row r="323" spans="1:13" ht="71.25" customHeight="1">
      <c r="A323" s="47">
        <f>A322+1</f>
        <v>79</v>
      </c>
      <c r="B323" s="47">
        <v>54710</v>
      </c>
      <c r="C323" s="68" t="s">
        <v>664</v>
      </c>
      <c r="D323" s="95" t="s">
        <v>640</v>
      </c>
      <c r="E323" s="68" t="s">
        <v>80</v>
      </c>
      <c r="F323" s="14">
        <v>0</v>
      </c>
      <c r="G323" s="14">
        <v>1</v>
      </c>
      <c r="H323" s="14">
        <v>72153002</v>
      </c>
      <c r="I323" s="47" t="s">
        <v>16</v>
      </c>
      <c r="J323" s="21" t="s">
        <v>16</v>
      </c>
      <c r="K323" s="68" t="s">
        <v>664</v>
      </c>
      <c r="L323" s="121" t="s">
        <v>640</v>
      </c>
      <c r="M323" s="24" t="b">
        <f t="shared" ref="M323:M324" si="11">L323=D323</f>
        <v>1</v>
      </c>
    </row>
    <row r="324" spans="1:13" ht="111.75" customHeight="1">
      <c r="A324" s="47">
        <f t="shared" ref="A324:A325" si="12">A323+1</f>
        <v>80</v>
      </c>
      <c r="B324" s="47">
        <v>54760</v>
      </c>
      <c r="C324" s="68" t="s">
        <v>665</v>
      </c>
      <c r="D324" s="95" t="s">
        <v>641</v>
      </c>
      <c r="E324" s="68" t="s">
        <v>80</v>
      </c>
      <c r="F324" s="14">
        <v>0</v>
      </c>
      <c r="G324" s="14">
        <v>1</v>
      </c>
      <c r="H324" s="14">
        <v>30171505</v>
      </c>
      <c r="I324" s="47" t="s">
        <v>16</v>
      </c>
      <c r="J324" s="21" t="s">
        <v>16</v>
      </c>
      <c r="K324" s="81" t="s">
        <v>665</v>
      </c>
      <c r="L324" s="117" t="s">
        <v>641</v>
      </c>
      <c r="M324" s="24" t="b">
        <f t="shared" si="11"/>
        <v>1</v>
      </c>
    </row>
    <row r="325" spans="1:13" ht="111.75" customHeight="1">
      <c r="A325" s="47">
        <f t="shared" si="12"/>
        <v>81</v>
      </c>
      <c r="B325" s="127">
        <v>54699</v>
      </c>
      <c r="C325" s="13" t="s">
        <v>819</v>
      </c>
      <c r="D325" s="118" t="s">
        <v>820</v>
      </c>
      <c r="E325" s="12" t="s">
        <v>132</v>
      </c>
      <c r="F325" s="14">
        <v>0</v>
      </c>
      <c r="G325" s="14">
        <v>1</v>
      </c>
      <c r="H325" s="47">
        <v>72154032</v>
      </c>
      <c r="I325" s="47" t="s">
        <v>16</v>
      </c>
      <c r="J325" s="105" t="s">
        <v>16</v>
      </c>
      <c r="K325" s="176"/>
      <c r="L325" s="177"/>
    </row>
    <row r="326" spans="1:13" ht="32.25" customHeight="1">
      <c r="A326" s="253"/>
      <c r="B326" s="253"/>
      <c r="C326" s="170" t="s">
        <v>483</v>
      </c>
      <c r="D326" s="202" t="s">
        <v>631</v>
      </c>
      <c r="E326" s="231"/>
      <c r="F326" s="231"/>
      <c r="G326" s="231"/>
      <c r="H326" s="231"/>
      <c r="I326" s="231"/>
      <c r="J326" s="231"/>
    </row>
    <row r="327" spans="1:13" ht="93.75" customHeight="1">
      <c r="A327" s="47">
        <f>A325+1</f>
        <v>82</v>
      </c>
      <c r="B327" s="11">
        <v>54699</v>
      </c>
      <c r="C327" s="68" t="s">
        <v>464</v>
      </c>
      <c r="D327" s="95" t="s">
        <v>627</v>
      </c>
      <c r="E327" s="12" t="s">
        <v>80</v>
      </c>
      <c r="F327" s="14">
        <v>0</v>
      </c>
      <c r="G327" s="14">
        <v>1</v>
      </c>
      <c r="H327" s="47">
        <v>30171504</v>
      </c>
      <c r="I327" s="47" t="s">
        <v>16</v>
      </c>
      <c r="J327" s="21" t="s">
        <v>16</v>
      </c>
    </row>
    <row r="328" spans="1:13" ht="63.75" customHeight="1">
      <c r="A328" s="47">
        <f>A327+1</f>
        <v>83</v>
      </c>
      <c r="B328" s="47">
        <v>54560</v>
      </c>
      <c r="C328" s="68" t="s">
        <v>666</v>
      </c>
      <c r="D328" s="95" t="s">
        <v>642</v>
      </c>
      <c r="E328" s="12" t="s">
        <v>132</v>
      </c>
      <c r="F328" s="14">
        <v>0</v>
      </c>
      <c r="G328" s="14">
        <v>1</v>
      </c>
      <c r="H328" s="71">
        <v>31162402</v>
      </c>
      <c r="I328" s="47" t="s">
        <v>16</v>
      </c>
      <c r="J328" s="21" t="s">
        <v>16</v>
      </c>
    </row>
    <row r="329" spans="1:13" ht="33" customHeight="1">
      <c r="A329" s="169"/>
      <c r="B329" s="169"/>
      <c r="C329" s="201" t="s">
        <v>485</v>
      </c>
      <c r="D329" s="199" t="s">
        <v>484</v>
      </c>
      <c r="E329" s="171"/>
      <c r="F329" s="161"/>
      <c r="G329" s="161"/>
      <c r="H329" s="169"/>
      <c r="I329" s="169"/>
      <c r="J329" s="162"/>
    </row>
    <row r="330" spans="1:13" ht="54.75" customHeight="1">
      <c r="A330" s="47">
        <f>A328+1</f>
        <v>84</v>
      </c>
      <c r="B330" s="11">
        <v>54699</v>
      </c>
      <c r="C330" s="68" t="s">
        <v>463</v>
      </c>
      <c r="D330" s="95" t="s">
        <v>649</v>
      </c>
      <c r="E330" s="12" t="s">
        <v>80</v>
      </c>
      <c r="F330" s="14">
        <v>0</v>
      </c>
      <c r="G330" s="14">
        <v>1</v>
      </c>
      <c r="H330" s="47">
        <v>72151400</v>
      </c>
      <c r="I330" s="47" t="s">
        <v>16</v>
      </c>
      <c r="J330" s="21" t="s">
        <v>16</v>
      </c>
    </row>
    <row r="331" spans="1:13" ht="30.75" customHeight="1">
      <c r="A331" s="253"/>
      <c r="B331" s="253"/>
      <c r="C331" s="170" t="s">
        <v>451</v>
      </c>
      <c r="D331" s="200" t="s">
        <v>450</v>
      </c>
      <c r="E331" s="231"/>
      <c r="F331" s="231"/>
      <c r="G331" s="231"/>
      <c r="H331" s="231"/>
      <c r="I331" s="231"/>
      <c r="J331" s="231"/>
    </row>
    <row r="332" spans="1:13" ht="102.75" customHeight="1">
      <c r="A332" s="47">
        <f>A330+1</f>
        <v>85</v>
      </c>
      <c r="B332" s="11">
        <v>54699</v>
      </c>
      <c r="C332" s="68" t="s">
        <v>449</v>
      </c>
      <c r="D332" s="95" t="s">
        <v>437</v>
      </c>
      <c r="E332" s="12" t="s">
        <v>80</v>
      </c>
      <c r="F332" s="14">
        <v>0</v>
      </c>
      <c r="G332" s="14">
        <v>1</v>
      </c>
      <c r="H332" s="47">
        <v>30151508</v>
      </c>
      <c r="I332" s="47" t="s">
        <v>16</v>
      </c>
      <c r="J332" s="21" t="s">
        <v>16</v>
      </c>
    </row>
    <row r="333" spans="1:13" ht="71.25" customHeight="1">
      <c r="A333" s="47">
        <f>A332+1</f>
        <v>86</v>
      </c>
      <c r="B333" s="11">
        <v>54699</v>
      </c>
      <c r="C333" s="68" t="s">
        <v>452</v>
      </c>
      <c r="D333" s="95" t="s">
        <v>874</v>
      </c>
      <c r="E333" s="12" t="s">
        <v>107</v>
      </c>
      <c r="F333" s="14">
        <v>0</v>
      </c>
      <c r="G333" s="14">
        <v>1</v>
      </c>
      <c r="H333" s="47">
        <v>30151508</v>
      </c>
      <c r="I333" s="47" t="s">
        <v>16</v>
      </c>
      <c r="J333" s="21" t="s">
        <v>16</v>
      </c>
    </row>
    <row r="334" spans="1:13" ht="56.25" customHeight="1">
      <c r="A334" s="47">
        <f>A333+1</f>
        <v>87</v>
      </c>
      <c r="B334" s="11">
        <v>54699</v>
      </c>
      <c r="C334" s="68" t="s">
        <v>458</v>
      </c>
      <c r="D334" s="95" t="s">
        <v>435</v>
      </c>
      <c r="E334" s="12" t="s">
        <v>107</v>
      </c>
      <c r="F334" s="14">
        <v>0</v>
      </c>
      <c r="G334" s="14">
        <v>1</v>
      </c>
      <c r="H334" s="47">
        <v>40183003</v>
      </c>
      <c r="I334" s="47" t="s">
        <v>16</v>
      </c>
      <c r="J334" s="21" t="s">
        <v>16</v>
      </c>
    </row>
    <row r="335" spans="1:13" ht="57.75" customHeight="1">
      <c r="A335" s="47">
        <f t="shared" ref="A335:A339" si="13">A334+1</f>
        <v>88</v>
      </c>
      <c r="B335" s="11">
        <v>54699</v>
      </c>
      <c r="C335" s="68" t="s">
        <v>468</v>
      </c>
      <c r="D335" s="95" t="s">
        <v>439</v>
      </c>
      <c r="E335" s="12" t="s">
        <v>107</v>
      </c>
      <c r="F335" s="14">
        <v>0</v>
      </c>
      <c r="G335" s="14">
        <v>1</v>
      </c>
      <c r="H335" s="47">
        <v>30151508</v>
      </c>
      <c r="I335" s="47" t="s">
        <v>16</v>
      </c>
      <c r="J335" s="21" t="s">
        <v>16</v>
      </c>
    </row>
    <row r="336" spans="1:13" ht="63" customHeight="1">
      <c r="A336" s="47">
        <f t="shared" si="13"/>
        <v>89</v>
      </c>
      <c r="B336" s="11">
        <v>54699</v>
      </c>
      <c r="C336" s="68" t="s">
        <v>467</v>
      </c>
      <c r="D336" s="95" t="s">
        <v>875</v>
      </c>
      <c r="E336" s="12" t="s">
        <v>107</v>
      </c>
      <c r="F336" s="14">
        <v>0</v>
      </c>
      <c r="G336" s="14">
        <v>1</v>
      </c>
      <c r="H336" s="47">
        <v>30151508</v>
      </c>
      <c r="I336" s="47" t="s">
        <v>16</v>
      </c>
      <c r="J336" s="21" t="s">
        <v>16</v>
      </c>
    </row>
    <row r="337" spans="1:16" ht="93" customHeight="1">
      <c r="A337" s="47">
        <f t="shared" si="13"/>
        <v>90</v>
      </c>
      <c r="B337" s="11">
        <v>54699</v>
      </c>
      <c r="C337" s="68" t="s">
        <v>470</v>
      </c>
      <c r="D337" s="95" t="s">
        <v>440</v>
      </c>
      <c r="E337" s="12" t="s">
        <v>80</v>
      </c>
      <c r="F337" s="14">
        <v>0</v>
      </c>
      <c r="G337" s="14">
        <v>1</v>
      </c>
      <c r="H337" s="47">
        <v>30151508</v>
      </c>
      <c r="I337" s="47" t="s">
        <v>16</v>
      </c>
      <c r="J337" s="21" t="s">
        <v>16</v>
      </c>
    </row>
    <row r="338" spans="1:16" ht="79.5" customHeight="1">
      <c r="A338" s="47">
        <f t="shared" si="13"/>
        <v>91</v>
      </c>
      <c r="B338" s="11">
        <v>54699</v>
      </c>
      <c r="C338" s="68" t="s">
        <v>470</v>
      </c>
      <c r="D338" s="95" t="s">
        <v>441</v>
      </c>
      <c r="E338" s="12" t="s">
        <v>548</v>
      </c>
      <c r="F338" s="14">
        <v>0</v>
      </c>
      <c r="G338" s="14">
        <v>1</v>
      </c>
      <c r="H338" s="47">
        <v>30151508</v>
      </c>
      <c r="I338" s="47" t="s">
        <v>16</v>
      </c>
      <c r="J338" s="21" t="s">
        <v>16</v>
      </c>
    </row>
    <row r="339" spans="1:16" ht="66" customHeight="1">
      <c r="A339" s="47">
        <f t="shared" si="13"/>
        <v>92</v>
      </c>
      <c r="B339" s="11">
        <v>54699</v>
      </c>
      <c r="C339" s="68" t="s">
        <v>478</v>
      </c>
      <c r="D339" s="69" t="s">
        <v>427</v>
      </c>
      <c r="E339" s="15" t="s">
        <v>80</v>
      </c>
      <c r="F339" s="47">
        <v>0</v>
      </c>
      <c r="G339" s="14">
        <v>1</v>
      </c>
      <c r="H339" s="47">
        <v>30151508</v>
      </c>
      <c r="I339" s="47" t="s">
        <v>16</v>
      </c>
      <c r="J339" s="21" t="s">
        <v>16</v>
      </c>
      <c r="K339" s="251"/>
      <c r="L339" s="252"/>
      <c r="M339" s="252"/>
      <c r="N339" s="252"/>
      <c r="O339" s="252"/>
      <c r="P339" s="252"/>
    </row>
    <row r="340" spans="1:16" ht="26.25" customHeight="1">
      <c r="A340" s="253"/>
      <c r="B340" s="253"/>
      <c r="C340" s="170" t="s">
        <v>454</v>
      </c>
      <c r="D340" s="200" t="s">
        <v>455</v>
      </c>
      <c r="E340" s="231"/>
      <c r="F340" s="231"/>
      <c r="G340" s="231"/>
      <c r="H340" s="231"/>
      <c r="I340" s="231"/>
      <c r="J340" s="231"/>
    </row>
    <row r="341" spans="1:16" ht="48" customHeight="1">
      <c r="A341" s="47">
        <f>A339+1</f>
        <v>93</v>
      </c>
      <c r="B341" s="11">
        <v>54699</v>
      </c>
      <c r="C341" s="68" t="s">
        <v>453</v>
      </c>
      <c r="D341" s="95" t="s">
        <v>436</v>
      </c>
      <c r="E341" s="12" t="s">
        <v>80</v>
      </c>
      <c r="F341" s="14">
        <v>0</v>
      </c>
      <c r="G341" s="14">
        <v>1</v>
      </c>
      <c r="H341" s="47">
        <v>72152605</v>
      </c>
      <c r="I341" s="47" t="s">
        <v>16</v>
      </c>
      <c r="J341" s="21" t="s">
        <v>16</v>
      </c>
      <c r="K341" s="125" t="s">
        <v>453</v>
      </c>
      <c r="L341" s="128" t="s">
        <v>436</v>
      </c>
      <c r="M341" s="24" t="b">
        <f>L341=D341</f>
        <v>1</v>
      </c>
    </row>
    <row r="342" spans="1:16" ht="64.5" customHeight="1">
      <c r="A342" s="47">
        <f>A341+1</f>
        <v>94</v>
      </c>
      <c r="B342" s="11">
        <v>54699</v>
      </c>
      <c r="C342" s="68" t="s">
        <v>466</v>
      </c>
      <c r="D342" s="95" t="s">
        <v>442</v>
      </c>
      <c r="E342" s="12" t="s">
        <v>80</v>
      </c>
      <c r="F342" s="14">
        <v>0</v>
      </c>
      <c r="G342" s="14">
        <v>1</v>
      </c>
      <c r="H342" s="47">
        <v>72152605</v>
      </c>
      <c r="I342" s="47" t="s">
        <v>16</v>
      </c>
      <c r="J342" s="21" t="s">
        <v>16</v>
      </c>
    </row>
    <row r="343" spans="1:16" ht="67.5" customHeight="1">
      <c r="A343" s="47">
        <f t="shared" ref="A343:A344" si="14">A342+1</f>
        <v>95</v>
      </c>
      <c r="B343" s="11">
        <v>54699</v>
      </c>
      <c r="C343" s="68" t="s">
        <v>16</v>
      </c>
      <c r="D343" s="95" t="s">
        <v>443</v>
      </c>
      <c r="E343" s="12" t="s">
        <v>548</v>
      </c>
      <c r="F343" s="14">
        <v>0</v>
      </c>
      <c r="G343" s="14">
        <v>1</v>
      </c>
      <c r="H343" s="47">
        <v>72152605</v>
      </c>
      <c r="I343" s="47" t="s">
        <v>16</v>
      </c>
      <c r="J343" s="21" t="s">
        <v>16</v>
      </c>
    </row>
    <row r="344" spans="1:16" ht="64.5" customHeight="1">
      <c r="A344" s="47">
        <f t="shared" si="14"/>
        <v>96</v>
      </c>
      <c r="B344" s="11">
        <v>54699</v>
      </c>
      <c r="C344" s="68" t="s">
        <v>465</v>
      </c>
      <c r="D344" s="95" t="s">
        <v>445</v>
      </c>
      <c r="E344" s="12" t="s">
        <v>80</v>
      </c>
      <c r="F344" s="14">
        <v>0</v>
      </c>
      <c r="G344" s="14">
        <v>1</v>
      </c>
      <c r="H344" s="47">
        <v>72152605</v>
      </c>
      <c r="I344" s="47" t="s">
        <v>16</v>
      </c>
      <c r="J344" s="21" t="s">
        <v>16</v>
      </c>
      <c r="K344" s="155" t="s">
        <v>465</v>
      </c>
      <c r="L344" s="157" t="s">
        <v>445</v>
      </c>
      <c r="M344" s="24" t="b">
        <f t="shared" ref="M344:M349" si="15">L344=D344</f>
        <v>1</v>
      </c>
    </row>
    <row r="345" spans="1:16" ht="23.25" customHeight="1">
      <c r="A345" s="169"/>
      <c r="B345" s="169"/>
      <c r="C345" s="201" t="s">
        <v>487</v>
      </c>
      <c r="D345" s="199" t="s">
        <v>486</v>
      </c>
      <c r="E345" s="171"/>
      <c r="F345" s="161"/>
      <c r="G345" s="161"/>
      <c r="H345" s="169"/>
      <c r="I345" s="169"/>
      <c r="J345" s="162"/>
    </row>
    <row r="346" spans="1:16" ht="49.5" customHeight="1">
      <c r="A346" s="47">
        <f>A344+1</f>
        <v>97</v>
      </c>
      <c r="B346" s="11">
        <v>54699</v>
      </c>
      <c r="C346" s="68" t="s">
        <v>456</v>
      </c>
      <c r="D346" s="95" t="s">
        <v>434</v>
      </c>
      <c r="E346" s="12" t="s">
        <v>132</v>
      </c>
      <c r="F346" s="14">
        <v>0</v>
      </c>
      <c r="G346" s="14">
        <v>1</v>
      </c>
      <c r="H346" s="47">
        <v>40183002</v>
      </c>
      <c r="I346" s="47" t="s">
        <v>16</v>
      </c>
      <c r="J346" s="21" t="s">
        <v>16</v>
      </c>
      <c r="K346" s="81" t="s">
        <v>456</v>
      </c>
      <c r="L346" s="95" t="s">
        <v>434</v>
      </c>
      <c r="M346" s="24" t="b">
        <f t="shared" si="15"/>
        <v>1</v>
      </c>
    </row>
    <row r="347" spans="1:16" ht="44.25" customHeight="1">
      <c r="A347" s="47">
        <f>A346+1</f>
        <v>98</v>
      </c>
      <c r="B347" s="11">
        <v>54621</v>
      </c>
      <c r="C347" s="68" t="s">
        <v>668</v>
      </c>
      <c r="D347" s="95" t="s">
        <v>644</v>
      </c>
      <c r="E347" s="12" t="s">
        <v>132</v>
      </c>
      <c r="F347" s="14"/>
      <c r="G347" s="14">
        <v>1</v>
      </c>
      <c r="H347" s="47">
        <v>40183002</v>
      </c>
      <c r="I347" s="47" t="s">
        <v>16</v>
      </c>
      <c r="J347" s="21" t="s">
        <v>16</v>
      </c>
      <c r="K347" s="81" t="s">
        <v>668</v>
      </c>
      <c r="L347" s="116" t="s">
        <v>644</v>
      </c>
      <c r="M347" s="24" t="b">
        <f t="shared" si="15"/>
        <v>1</v>
      </c>
    </row>
    <row r="348" spans="1:16" ht="71.25" customHeight="1">
      <c r="A348" s="47">
        <f>A347+1</f>
        <v>99</v>
      </c>
      <c r="B348" s="11">
        <v>54699</v>
      </c>
      <c r="C348" s="68" t="s">
        <v>459</v>
      </c>
      <c r="D348" s="95" t="s">
        <v>628</v>
      </c>
      <c r="E348" s="12" t="s">
        <v>107</v>
      </c>
      <c r="F348" s="14">
        <v>0</v>
      </c>
      <c r="G348" s="14">
        <v>1</v>
      </c>
      <c r="H348" s="47">
        <v>40183002</v>
      </c>
      <c r="I348" s="47" t="s">
        <v>16</v>
      </c>
      <c r="J348" s="21" t="s">
        <v>16</v>
      </c>
    </row>
    <row r="349" spans="1:16" ht="43.5" customHeight="1">
      <c r="A349" s="47">
        <f t="shared" ref="A349:A350" si="16">A348+1</f>
        <v>100</v>
      </c>
      <c r="B349" s="47">
        <v>54621</v>
      </c>
      <c r="C349" s="68" t="s">
        <v>667</v>
      </c>
      <c r="D349" s="69" t="s">
        <v>876</v>
      </c>
      <c r="E349" s="15" t="s">
        <v>107</v>
      </c>
      <c r="F349" s="47">
        <v>0</v>
      </c>
      <c r="G349" s="14">
        <v>1</v>
      </c>
      <c r="H349" s="47">
        <v>40183002</v>
      </c>
      <c r="I349" s="47" t="s">
        <v>16</v>
      </c>
      <c r="J349" s="21" t="s">
        <v>16</v>
      </c>
      <c r="K349" s="123" t="s">
        <v>667</v>
      </c>
      <c r="L349" s="129" t="s">
        <v>643</v>
      </c>
      <c r="M349" s="24" t="b">
        <f t="shared" si="15"/>
        <v>0</v>
      </c>
    </row>
    <row r="350" spans="1:16" ht="86.25" customHeight="1">
      <c r="A350" s="47">
        <f t="shared" si="16"/>
        <v>101</v>
      </c>
      <c r="B350" s="127">
        <v>54699</v>
      </c>
      <c r="C350" s="13" t="s">
        <v>821</v>
      </c>
      <c r="D350" s="118" t="s">
        <v>822</v>
      </c>
      <c r="E350" s="12" t="s">
        <v>80</v>
      </c>
      <c r="F350" s="14">
        <v>0</v>
      </c>
      <c r="G350" s="14">
        <v>1</v>
      </c>
      <c r="H350" s="47">
        <v>72101501</v>
      </c>
      <c r="I350" s="47" t="s">
        <v>16</v>
      </c>
      <c r="J350" s="105" t="s">
        <v>16</v>
      </c>
      <c r="K350" s="178"/>
      <c r="L350" s="179"/>
    </row>
    <row r="351" spans="1:16" ht="24" customHeight="1">
      <c r="A351" s="169"/>
      <c r="B351" s="169"/>
      <c r="C351" s="201" t="s">
        <v>489</v>
      </c>
      <c r="D351" s="197" t="s">
        <v>488</v>
      </c>
      <c r="E351" s="171"/>
      <c r="F351" s="161"/>
      <c r="G351" s="161"/>
      <c r="H351" s="169"/>
      <c r="I351" s="169"/>
      <c r="J351" s="162"/>
    </row>
    <row r="352" spans="1:16" ht="42" customHeight="1" thickBot="1">
      <c r="A352" s="47">
        <f>A350+1</f>
        <v>102</v>
      </c>
      <c r="B352" s="11">
        <v>54699</v>
      </c>
      <c r="C352" s="68" t="s">
        <v>457</v>
      </c>
      <c r="D352" s="95" t="s">
        <v>611</v>
      </c>
      <c r="E352" s="12" t="s">
        <v>690</v>
      </c>
      <c r="F352" s="14">
        <v>0</v>
      </c>
      <c r="G352" s="14">
        <v>1</v>
      </c>
      <c r="H352" s="47">
        <v>40183002</v>
      </c>
      <c r="I352" s="47" t="s">
        <v>16</v>
      </c>
      <c r="J352" s="21" t="s">
        <v>16</v>
      </c>
      <c r="K352" s="93" t="s">
        <v>457</v>
      </c>
      <c r="L352" s="96" t="s">
        <v>611</v>
      </c>
      <c r="M352" s="107" t="s">
        <v>457</v>
      </c>
      <c r="N352" s="158" t="s">
        <v>611</v>
      </c>
      <c r="O352" s="24" t="b">
        <f>N352=D352</f>
        <v>1</v>
      </c>
      <c r="P352" s="24" t="b">
        <f>L352=D352</f>
        <v>1</v>
      </c>
    </row>
    <row r="353" spans="1:12" ht="168.75" customHeight="1">
      <c r="A353" s="163">
        <f>A352+1</f>
        <v>103</v>
      </c>
      <c r="B353" s="47">
        <v>54699</v>
      </c>
      <c r="C353" s="68" t="s">
        <v>880</v>
      </c>
      <c r="D353" s="120" t="s">
        <v>816</v>
      </c>
      <c r="E353" s="12" t="s">
        <v>132</v>
      </c>
      <c r="F353" s="14">
        <v>0</v>
      </c>
      <c r="G353" s="14">
        <v>1</v>
      </c>
      <c r="H353" s="47">
        <v>72101501</v>
      </c>
      <c r="I353" s="47" t="s">
        <v>16</v>
      </c>
      <c r="J353" s="21" t="s">
        <v>16</v>
      </c>
      <c r="K353" s="176"/>
      <c r="L353" s="160"/>
    </row>
    <row r="354" spans="1:12" ht="24" customHeight="1" thickBot="1">
      <c r="A354" s="164"/>
      <c r="B354" s="165"/>
      <c r="C354" s="198" t="s">
        <v>878</v>
      </c>
      <c r="D354" s="196" t="s">
        <v>877</v>
      </c>
      <c r="E354" s="166"/>
      <c r="F354" s="167"/>
      <c r="G354" s="167"/>
      <c r="H354" s="165"/>
      <c r="I354" s="165"/>
      <c r="J354" s="168"/>
    </row>
    <row r="355" spans="1:12" ht="187.5" customHeight="1">
      <c r="A355" s="104">
        <f>A353+1</f>
        <v>104</v>
      </c>
      <c r="B355" s="39">
        <v>54699</v>
      </c>
      <c r="C355" s="68" t="s">
        <v>791</v>
      </c>
      <c r="D355" s="69" t="s">
        <v>792</v>
      </c>
      <c r="E355" s="16" t="s">
        <v>132</v>
      </c>
      <c r="F355" s="14">
        <v>0</v>
      </c>
      <c r="G355" s="14">
        <v>1</v>
      </c>
      <c r="H355" s="47">
        <v>50171551</v>
      </c>
      <c r="I355" s="47" t="s">
        <v>16</v>
      </c>
      <c r="J355" s="105" t="s">
        <v>16</v>
      </c>
    </row>
    <row r="356" spans="1:12" ht="114" customHeight="1">
      <c r="A356" s="104">
        <f>A355+1</f>
        <v>105</v>
      </c>
      <c r="B356" s="39">
        <v>54699</v>
      </c>
      <c r="C356" s="68" t="s">
        <v>793</v>
      </c>
      <c r="D356" s="69" t="s">
        <v>794</v>
      </c>
      <c r="E356" s="16" t="s">
        <v>132</v>
      </c>
      <c r="F356" s="47">
        <v>0</v>
      </c>
      <c r="G356" s="14">
        <v>1</v>
      </c>
      <c r="H356" s="47">
        <v>24102004</v>
      </c>
      <c r="I356" s="47" t="s">
        <v>16</v>
      </c>
      <c r="J356" s="105" t="s">
        <v>16</v>
      </c>
    </row>
    <row r="357" spans="1:12" ht="162.75" customHeight="1">
      <c r="A357" s="104">
        <f>A356+1</f>
        <v>106</v>
      </c>
      <c r="B357" s="39">
        <v>54699</v>
      </c>
      <c r="C357" s="68" t="s">
        <v>795</v>
      </c>
      <c r="D357" s="69" t="s">
        <v>796</v>
      </c>
      <c r="E357" s="16" t="s">
        <v>548</v>
      </c>
      <c r="F357" s="47">
        <v>0</v>
      </c>
      <c r="G357" s="14">
        <v>1</v>
      </c>
      <c r="H357" s="47">
        <v>24102004</v>
      </c>
      <c r="I357" s="47" t="s">
        <v>16</v>
      </c>
      <c r="J357" s="105" t="s">
        <v>16</v>
      </c>
    </row>
    <row r="358" spans="1:12" ht="354.75" customHeight="1">
      <c r="A358" s="104">
        <f>A357+1</f>
        <v>107</v>
      </c>
      <c r="B358" s="39">
        <v>54699</v>
      </c>
      <c r="C358" s="68" t="s">
        <v>797</v>
      </c>
      <c r="D358" s="69" t="s">
        <v>798</v>
      </c>
      <c r="E358" s="16" t="s">
        <v>132</v>
      </c>
      <c r="F358" s="47">
        <v>0</v>
      </c>
      <c r="G358" s="14">
        <v>1</v>
      </c>
      <c r="H358" s="47">
        <v>52141802</v>
      </c>
      <c r="I358" s="47" t="s">
        <v>16</v>
      </c>
      <c r="J358" s="105" t="s">
        <v>16</v>
      </c>
    </row>
    <row r="359" spans="1:12" ht="151.5" customHeight="1" thickBot="1">
      <c r="A359" s="104">
        <f>A358+1</f>
        <v>108</v>
      </c>
      <c r="B359" s="106">
        <v>54699</v>
      </c>
      <c r="C359" s="107" t="s">
        <v>799</v>
      </c>
      <c r="D359" s="192" t="s">
        <v>800</v>
      </c>
      <c r="E359" s="108" t="s">
        <v>132</v>
      </c>
      <c r="F359" s="109">
        <v>0</v>
      </c>
      <c r="G359" s="110">
        <v>1</v>
      </c>
      <c r="H359" s="109">
        <v>41103502</v>
      </c>
      <c r="I359" s="109" t="s">
        <v>16</v>
      </c>
      <c r="J359" s="111" t="s">
        <v>16</v>
      </c>
    </row>
    <row r="360" spans="1:12" ht="27.75" customHeight="1">
      <c r="A360" s="230" t="s">
        <v>25</v>
      </c>
      <c r="B360" s="231" t="s">
        <v>26</v>
      </c>
      <c r="C360" s="172" t="s">
        <v>33</v>
      </c>
      <c r="D360" s="172" t="s">
        <v>27</v>
      </c>
      <c r="E360" s="231" t="s">
        <v>28</v>
      </c>
      <c r="F360" s="395" t="s">
        <v>29</v>
      </c>
      <c r="G360" s="395" t="s">
        <v>416</v>
      </c>
      <c r="H360" s="231" t="s">
        <v>30</v>
      </c>
      <c r="I360" s="231" t="s">
        <v>31</v>
      </c>
      <c r="J360" s="481" t="s">
        <v>32</v>
      </c>
    </row>
    <row r="361" spans="1:12" ht="27.75" customHeight="1">
      <c r="A361" s="230"/>
      <c r="B361" s="231"/>
      <c r="C361" s="172" t="s">
        <v>113</v>
      </c>
      <c r="D361" s="172" t="s">
        <v>114</v>
      </c>
      <c r="E361" s="231"/>
      <c r="F361" s="395"/>
      <c r="G361" s="395"/>
      <c r="H361" s="231"/>
      <c r="I361" s="231"/>
      <c r="J361" s="481"/>
    </row>
    <row r="362" spans="1:12" ht="59.25" customHeight="1">
      <c r="A362" s="144">
        <f>A359+1</f>
        <v>109</v>
      </c>
      <c r="B362" s="134" t="s">
        <v>832</v>
      </c>
      <c r="C362" s="193">
        <v>1</v>
      </c>
      <c r="D362" s="194" t="s">
        <v>833</v>
      </c>
      <c r="E362" s="133" t="s">
        <v>80</v>
      </c>
      <c r="F362" s="135">
        <v>0</v>
      </c>
      <c r="G362" s="135">
        <v>1</v>
      </c>
      <c r="H362" s="133">
        <v>72152102</v>
      </c>
      <c r="I362" s="47" t="s">
        <v>16</v>
      </c>
      <c r="J362" s="105" t="s">
        <v>16</v>
      </c>
    </row>
    <row r="363" spans="1:12" ht="59.25" customHeight="1">
      <c r="A363" s="144">
        <f>A362+1</f>
        <v>110</v>
      </c>
      <c r="B363" s="136" t="s">
        <v>832</v>
      </c>
      <c r="C363" s="193">
        <v>2</v>
      </c>
      <c r="D363" s="194" t="s">
        <v>834</v>
      </c>
      <c r="E363" s="133" t="s">
        <v>548</v>
      </c>
      <c r="F363" s="135">
        <v>0</v>
      </c>
      <c r="G363" s="135">
        <v>1</v>
      </c>
      <c r="H363" s="133">
        <v>72101501</v>
      </c>
      <c r="I363" s="47" t="s">
        <v>16</v>
      </c>
      <c r="J363" s="105" t="s">
        <v>16</v>
      </c>
    </row>
    <row r="364" spans="1:12" ht="182.25" customHeight="1">
      <c r="A364" s="144">
        <f>A363+1</f>
        <v>111</v>
      </c>
      <c r="B364" s="136" t="s">
        <v>835</v>
      </c>
      <c r="C364" s="193">
        <v>3</v>
      </c>
      <c r="D364" s="194" t="s">
        <v>836</v>
      </c>
      <c r="E364" s="133" t="s">
        <v>80</v>
      </c>
      <c r="F364" s="135">
        <v>0</v>
      </c>
      <c r="G364" s="135">
        <v>1</v>
      </c>
      <c r="H364" s="133">
        <v>72101501</v>
      </c>
      <c r="I364" s="47" t="s">
        <v>16</v>
      </c>
      <c r="J364" s="105" t="s">
        <v>16</v>
      </c>
    </row>
    <row r="365" spans="1:12" ht="43.5" customHeight="1" thickBot="1">
      <c r="A365" s="144">
        <f>A364+1</f>
        <v>112</v>
      </c>
      <c r="B365" s="145" t="s">
        <v>835</v>
      </c>
      <c r="C365" s="107">
        <v>4</v>
      </c>
      <c r="D365" s="96" t="s">
        <v>837</v>
      </c>
      <c r="E365" s="146" t="s">
        <v>548</v>
      </c>
      <c r="F365" s="110">
        <v>0</v>
      </c>
      <c r="G365" s="135">
        <v>1</v>
      </c>
      <c r="H365" s="147">
        <v>72101501</v>
      </c>
      <c r="I365" s="109" t="s">
        <v>16</v>
      </c>
      <c r="J365" s="111" t="s">
        <v>16</v>
      </c>
    </row>
    <row r="366" spans="1:12" ht="256.5" customHeight="1">
      <c r="A366" s="148">
        <f>A365+1</f>
        <v>113</v>
      </c>
      <c r="B366" s="81">
        <v>54699</v>
      </c>
      <c r="C366" s="81">
        <v>1</v>
      </c>
      <c r="D366" s="114" t="s">
        <v>803</v>
      </c>
      <c r="E366" s="66" t="s">
        <v>80</v>
      </c>
      <c r="F366" s="81">
        <v>0</v>
      </c>
      <c r="G366" s="135">
        <v>1</v>
      </c>
      <c r="H366" s="81">
        <v>72101510</v>
      </c>
      <c r="I366" s="81" t="s">
        <v>16</v>
      </c>
      <c r="J366" s="92" t="s">
        <v>16</v>
      </c>
    </row>
    <row r="367" spans="1:12" ht="93.75" customHeight="1" thickBot="1">
      <c r="A367" s="149">
        <f>A366+1</f>
        <v>114</v>
      </c>
      <c r="B367" s="150">
        <v>54699</v>
      </c>
      <c r="C367" s="150">
        <v>2</v>
      </c>
      <c r="D367" s="151" t="s">
        <v>804</v>
      </c>
      <c r="E367" s="152" t="s">
        <v>80</v>
      </c>
      <c r="F367" s="153">
        <v>0</v>
      </c>
      <c r="G367" s="135">
        <v>1</v>
      </c>
      <c r="H367" s="205">
        <v>72153507</v>
      </c>
      <c r="I367" s="153" t="s">
        <v>16</v>
      </c>
      <c r="J367" s="94" t="s">
        <v>16</v>
      </c>
    </row>
    <row r="368" spans="1:12" ht="18.75" customHeight="1">
      <c r="B368" s="101"/>
      <c r="C368" s="102"/>
      <c r="D368" s="102"/>
      <c r="E368" s="19"/>
      <c r="F368" s="102"/>
      <c r="G368" s="18"/>
      <c r="H368" s="19"/>
      <c r="I368" s="18"/>
      <c r="J368" s="19"/>
    </row>
    <row r="369" spans="1:10" ht="18.75" customHeight="1" thickBot="1">
      <c r="A369" s="488" t="s">
        <v>596</v>
      </c>
      <c r="B369" s="488"/>
      <c r="C369" s="488"/>
      <c r="D369" s="488"/>
      <c r="E369" s="488"/>
      <c r="F369" s="488"/>
      <c r="G369" s="488"/>
      <c r="H369" s="488"/>
      <c r="I369" s="488"/>
      <c r="J369" s="489"/>
    </row>
    <row r="370" spans="1:10" ht="18.75" customHeight="1">
      <c r="A370" s="18"/>
      <c r="C370" s="490" t="s">
        <v>263</v>
      </c>
      <c r="D370" s="131" t="s">
        <v>86</v>
      </c>
      <c r="E370" s="493" t="s">
        <v>400</v>
      </c>
      <c r="F370" s="493"/>
      <c r="G370" s="493"/>
      <c r="H370" s="493"/>
      <c r="I370" s="493"/>
      <c r="J370" s="494"/>
    </row>
    <row r="371" spans="1:10" ht="18.75" customHeight="1">
      <c r="A371" s="18"/>
      <c r="C371" s="491"/>
      <c r="D371" s="127" t="s">
        <v>88</v>
      </c>
      <c r="E371" s="283" t="s">
        <v>595</v>
      </c>
      <c r="F371" s="283"/>
      <c r="G371" s="283"/>
      <c r="H371" s="283"/>
      <c r="I371" s="283"/>
      <c r="J371" s="495"/>
    </row>
    <row r="372" spans="1:10" ht="18.75" customHeight="1" thickBot="1">
      <c r="A372" s="18"/>
      <c r="C372" s="492"/>
      <c r="D372" s="132" t="s">
        <v>503</v>
      </c>
      <c r="E372" s="496" t="s">
        <v>612</v>
      </c>
      <c r="F372" s="497"/>
      <c r="G372" s="497"/>
      <c r="H372" s="497"/>
      <c r="I372" s="497"/>
      <c r="J372" s="498"/>
    </row>
    <row r="373" spans="1:10" ht="18.75" customHeight="1">
      <c r="A373" s="499" t="s">
        <v>596</v>
      </c>
      <c r="B373" s="499"/>
      <c r="C373" s="499"/>
      <c r="D373" s="499"/>
      <c r="E373" s="499"/>
      <c r="F373" s="499"/>
      <c r="G373" s="499"/>
      <c r="H373" s="499"/>
      <c r="I373" s="499"/>
      <c r="J373" s="499"/>
    </row>
    <row r="374" spans="1:10" ht="18.75" customHeight="1">
      <c r="A374" s="98" t="s">
        <v>780</v>
      </c>
      <c r="B374" s="98" t="s">
        <v>781</v>
      </c>
      <c r="C374" s="500" t="s">
        <v>782</v>
      </c>
      <c r="D374" s="500"/>
      <c r="E374" s="500" t="s">
        <v>783</v>
      </c>
      <c r="F374" s="500"/>
      <c r="G374" s="500" t="s">
        <v>784</v>
      </c>
      <c r="H374" s="500"/>
      <c r="I374" s="500" t="s">
        <v>785</v>
      </c>
      <c r="J374" s="500"/>
    </row>
    <row r="375" spans="1:10" ht="18.75" customHeight="1">
      <c r="A375" s="99">
        <v>1</v>
      </c>
      <c r="B375" s="100" t="s">
        <v>86</v>
      </c>
      <c r="C375" s="218" t="s">
        <v>519</v>
      </c>
      <c r="D375" s="218"/>
      <c r="E375" s="218" t="s">
        <v>528</v>
      </c>
      <c r="F375" s="501"/>
      <c r="G375" s="218" t="s">
        <v>530</v>
      </c>
      <c r="H375" s="501"/>
      <c r="I375" s="218" t="s">
        <v>255</v>
      </c>
      <c r="J375" s="501"/>
    </row>
    <row r="376" spans="1:10" ht="18.75" customHeight="1">
      <c r="A376" s="99">
        <v>2</v>
      </c>
      <c r="B376" s="100" t="s">
        <v>786</v>
      </c>
      <c r="C376" s="218" t="s">
        <v>520</v>
      </c>
      <c r="D376" s="218"/>
      <c r="E376" s="218" t="s">
        <v>529</v>
      </c>
      <c r="F376" s="501"/>
      <c r="G376" s="218" t="s">
        <v>531</v>
      </c>
      <c r="H376" s="501"/>
      <c r="I376" s="218" t="s">
        <v>255</v>
      </c>
      <c r="J376" s="501"/>
    </row>
    <row r="377" spans="1:10" ht="18.75" customHeight="1">
      <c r="A377" s="47">
        <v>3</v>
      </c>
      <c r="B377" s="11" t="s">
        <v>503</v>
      </c>
      <c r="C377" s="477" t="s">
        <v>506</v>
      </c>
      <c r="D377" s="477"/>
      <c r="E377" s="218" t="s">
        <v>510</v>
      </c>
      <c r="F377" s="218"/>
      <c r="G377" s="476" t="s">
        <v>514</v>
      </c>
      <c r="H377" s="476"/>
      <c r="I377" s="218" t="s">
        <v>518</v>
      </c>
      <c r="J377" s="218"/>
    </row>
    <row r="378" spans="1:10" ht="18.75" customHeight="1">
      <c r="A378" s="47">
        <v>4</v>
      </c>
      <c r="B378" s="11" t="s">
        <v>503</v>
      </c>
      <c r="C378" s="477" t="s">
        <v>508</v>
      </c>
      <c r="D378" s="477"/>
      <c r="E378" s="361" t="s">
        <v>512</v>
      </c>
      <c r="F378" s="361"/>
      <c r="G378" s="218" t="s">
        <v>516</v>
      </c>
      <c r="H378" s="218"/>
      <c r="I378" s="218" t="s">
        <v>518</v>
      </c>
      <c r="J378" s="218"/>
    </row>
    <row r="379" spans="1:10" ht="18.75" customHeight="1">
      <c r="A379" s="47">
        <v>5</v>
      </c>
      <c r="B379" s="11" t="s">
        <v>503</v>
      </c>
      <c r="C379" s="477" t="s">
        <v>509</v>
      </c>
      <c r="D379" s="477"/>
      <c r="E379" s="361" t="s">
        <v>513</v>
      </c>
      <c r="F379" s="361"/>
      <c r="G379" s="218" t="s">
        <v>517</v>
      </c>
      <c r="H379" s="218"/>
      <c r="I379" s="218" t="s">
        <v>518</v>
      </c>
      <c r="J379" s="218"/>
    </row>
    <row r="380" spans="1:10" ht="18.75" customHeight="1">
      <c r="A380" s="47">
        <v>6</v>
      </c>
      <c r="B380" s="11" t="s">
        <v>787</v>
      </c>
      <c r="C380" s="473" t="s">
        <v>788</v>
      </c>
      <c r="D380" s="473"/>
      <c r="E380" s="361" t="s">
        <v>789</v>
      </c>
      <c r="F380" s="361"/>
      <c r="G380" s="218">
        <v>16400000773</v>
      </c>
      <c r="H380" s="218"/>
      <c r="I380" s="218" t="s">
        <v>256</v>
      </c>
      <c r="J380" s="218"/>
    </row>
    <row r="381" spans="1:10" ht="18.75" customHeight="1">
      <c r="A381" s="229"/>
      <c r="B381" s="229"/>
      <c r="C381" s="229"/>
      <c r="D381" s="229"/>
      <c r="E381" s="229"/>
      <c r="F381" s="229"/>
      <c r="G381" s="229"/>
      <c r="H381" s="229"/>
      <c r="I381" s="229"/>
      <c r="J381" s="229"/>
    </row>
    <row r="382" spans="1:10" ht="58.5" customHeight="1">
      <c r="A382" s="243" t="s">
        <v>545</v>
      </c>
      <c r="B382" s="243"/>
      <c r="C382" s="243"/>
      <c r="D382" s="243"/>
      <c r="E382" s="243"/>
      <c r="F382" s="243"/>
      <c r="G382" s="243"/>
      <c r="H382" s="243"/>
      <c r="I382" s="243"/>
      <c r="J382" s="243"/>
    </row>
    <row r="383" spans="1:10" ht="64.5" customHeight="1">
      <c r="A383" s="56" t="s">
        <v>25</v>
      </c>
      <c r="B383" s="57" t="s">
        <v>26</v>
      </c>
      <c r="C383" s="474" t="s">
        <v>27</v>
      </c>
      <c r="D383" s="475"/>
      <c r="E383" s="57" t="s">
        <v>28</v>
      </c>
      <c r="F383" s="191" t="s">
        <v>29</v>
      </c>
      <c r="G383" s="58" t="s">
        <v>546</v>
      </c>
      <c r="H383" s="59" t="s">
        <v>30</v>
      </c>
      <c r="I383" s="57" t="s">
        <v>31</v>
      </c>
      <c r="J383" s="60" t="s">
        <v>32</v>
      </c>
    </row>
    <row r="384" spans="1:10" ht="69" customHeight="1">
      <c r="A384" s="61">
        <f>A367+1</f>
        <v>115</v>
      </c>
      <c r="B384" s="47">
        <v>54621</v>
      </c>
      <c r="C384" s="237" t="s">
        <v>547</v>
      </c>
      <c r="D384" s="238"/>
      <c r="E384" s="47" t="s">
        <v>548</v>
      </c>
      <c r="F384" s="61">
        <v>0</v>
      </c>
      <c r="G384" s="61">
        <v>1</v>
      </c>
      <c r="H384" s="47">
        <v>73152100</v>
      </c>
      <c r="I384" s="61" t="s">
        <v>16</v>
      </c>
      <c r="J384" s="65" t="s">
        <v>16</v>
      </c>
    </row>
    <row r="385" spans="1:10" ht="88.5" customHeight="1">
      <c r="A385" s="61">
        <f>A384+1</f>
        <v>116</v>
      </c>
      <c r="B385" s="47">
        <v>54621</v>
      </c>
      <c r="C385" s="237" t="s">
        <v>549</v>
      </c>
      <c r="D385" s="238"/>
      <c r="E385" s="47" t="s">
        <v>548</v>
      </c>
      <c r="F385" s="61">
        <v>0</v>
      </c>
      <c r="G385" s="61">
        <v>1</v>
      </c>
      <c r="H385" s="47">
        <v>73152100</v>
      </c>
      <c r="I385" s="61" t="s">
        <v>16</v>
      </c>
      <c r="J385" s="65" t="s">
        <v>16</v>
      </c>
    </row>
    <row r="386" spans="1:10" ht="79.5" customHeight="1">
      <c r="A386" s="61">
        <f>A385+1</f>
        <v>117</v>
      </c>
      <c r="B386" s="47">
        <v>54621</v>
      </c>
      <c r="C386" s="237" t="s">
        <v>550</v>
      </c>
      <c r="D386" s="238"/>
      <c r="E386" s="47" t="s">
        <v>548</v>
      </c>
      <c r="F386" s="61">
        <v>0</v>
      </c>
      <c r="G386" s="61">
        <v>1</v>
      </c>
      <c r="H386" s="47">
        <v>73152100</v>
      </c>
      <c r="I386" s="61" t="s">
        <v>16</v>
      </c>
      <c r="J386" s="65" t="s">
        <v>16</v>
      </c>
    </row>
    <row r="387" spans="1:10" ht="90.75" customHeight="1">
      <c r="A387" s="61">
        <f t="shared" ref="A387:A391" si="17">A386+1</f>
        <v>118</v>
      </c>
      <c r="B387" s="47">
        <v>54621</v>
      </c>
      <c r="C387" s="237" t="s">
        <v>551</v>
      </c>
      <c r="D387" s="238"/>
      <c r="E387" s="47" t="s">
        <v>548</v>
      </c>
      <c r="F387" s="61">
        <v>0</v>
      </c>
      <c r="G387" s="61">
        <v>1</v>
      </c>
      <c r="H387" s="47">
        <v>73152100</v>
      </c>
      <c r="I387" s="61" t="s">
        <v>16</v>
      </c>
      <c r="J387" s="65" t="s">
        <v>16</v>
      </c>
    </row>
    <row r="388" spans="1:10" ht="94.5" customHeight="1">
      <c r="A388" s="61">
        <f t="shared" si="17"/>
        <v>119</v>
      </c>
      <c r="B388" s="47">
        <v>54621</v>
      </c>
      <c r="C388" s="237" t="s">
        <v>552</v>
      </c>
      <c r="D388" s="238"/>
      <c r="E388" s="47" t="s">
        <v>548</v>
      </c>
      <c r="F388" s="61">
        <v>0</v>
      </c>
      <c r="G388" s="61">
        <v>1</v>
      </c>
      <c r="H388" s="47">
        <v>73152100</v>
      </c>
      <c r="I388" s="61" t="s">
        <v>16</v>
      </c>
      <c r="J388" s="65" t="s">
        <v>16</v>
      </c>
    </row>
    <row r="389" spans="1:10" ht="90.75" customHeight="1">
      <c r="A389" s="61">
        <f t="shared" si="17"/>
        <v>120</v>
      </c>
      <c r="B389" s="47">
        <v>54621</v>
      </c>
      <c r="C389" s="237" t="s">
        <v>553</v>
      </c>
      <c r="D389" s="238"/>
      <c r="E389" s="47" t="s">
        <v>548</v>
      </c>
      <c r="F389" s="61">
        <v>0</v>
      </c>
      <c r="G389" s="61">
        <v>1</v>
      </c>
      <c r="H389" s="47">
        <v>73152100</v>
      </c>
      <c r="I389" s="61" t="s">
        <v>16</v>
      </c>
      <c r="J389" s="65" t="s">
        <v>16</v>
      </c>
    </row>
    <row r="390" spans="1:10" ht="91.5" customHeight="1">
      <c r="A390" s="61">
        <f t="shared" si="17"/>
        <v>121</v>
      </c>
      <c r="B390" s="47">
        <v>54621</v>
      </c>
      <c r="C390" s="237" t="s">
        <v>554</v>
      </c>
      <c r="D390" s="238"/>
      <c r="E390" s="47" t="s">
        <v>548</v>
      </c>
      <c r="F390" s="61">
        <v>0</v>
      </c>
      <c r="G390" s="61">
        <v>1</v>
      </c>
      <c r="H390" s="47">
        <v>73152100</v>
      </c>
      <c r="I390" s="61" t="s">
        <v>16</v>
      </c>
      <c r="J390" s="65" t="s">
        <v>16</v>
      </c>
    </row>
    <row r="391" spans="1:10" ht="78.75" customHeight="1">
      <c r="A391" s="61">
        <f t="shared" si="17"/>
        <v>122</v>
      </c>
      <c r="B391" s="47">
        <v>54621</v>
      </c>
      <c r="C391" s="237" t="s">
        <v>555</v>
      </c>
      <c r="D391" s="238"/>
      <c r="E391" s="47" t="s">
        <v>548</v>
      </c>
      <c r="F391" s="61">
        <v>0</v>
      </c>
      <c r="G391" s="61">
        <v>1</v>
      </c>
      <c r="H391" s="47">
        <v>73152100</v>
      </c>
      <c r="I391" s="61" t="s">
        <v>16</v>
      </c>
      <c r="J391" s="65" t="s">
        <v>16</v>
      </c>
    </row>
    <row r="392" spans="1:10" ht="18.75" customHeight="1">
      <c r="A392" s="464" t="s">
        <v>556</v>
      </c>
      <c r="B392" s="465"/>
      <c r="C392" s="465"/>
      <c r="D392" s="465"/>
      <c r="E392" s="465"/>
      <c r="F392" s="465"/>
      <c r="G392" s="465"/>
      <c r="H392" s="465"/>
      <c r="I392" s="465"/>
      <c r="J392" s="465"/>
    </row>
    <row r="393" spans="1:10" ht="51.75" customHeight="1">
      <c r="A393" s="61">
        <f>A391+1</f>
        <v>123</v>
      </c>
      <c r="B393" s="62">
        <v>54621</v>
      </c>
      <c r="C393" s="237" t="s">
        <v>557</v>
      </c>
      <c r="D393" s="238"/>
      <c r="E393" s="47" t="s">
        <v>558</v>
      </c>
      <c r="F393" s="61">
        <v>0</v>
      </c>
      <c r="G393" s="61">
        <v>1</v>
      </c>
      <c r="H393" s="47">
        <v>73152100</v>
      </c>
      <c r="I393" s="61" t="s">
        <v>16</v>
      </c>
      <c r="J393" s="65" t="s">
        <v>16</v>
      </c>
    </row>
    <row r="394" spans="1:10" ht="51.75" customHeight="1">
      <c r="A394" s="61">
        <f>A393+1</f>
        <v>124</v>
      </c>
      <c r="B394" s="47">
        <v>54621</v>
      </c>
      <c r="C394" s="237" t="s">
        <v>559</v>
      </c>
      <c r="D394" s="238"/>
      <c r="E394" s="47" t="s">
        <v>558</v>
      </c>
      <c r="F394" s="61">
        <v>0</v>
      </c>
      <c r="G394" s="61">
        <v>1</v>
      </c>
      <c r="H394" s="47">
        <v>73152100</v>
      </c>
      <c r="I394" s="61" t="s">
        <v>16</v>
      </c>
      <c r="J394" s="65" t="s">
        <v>16</v>
      </c>
    </row>
    <row r="395" spans="1:10" ht="51.75" customHeight="1">
      <c r="A395" s="61">
        <f t="shared" ref="A395:A402" si="18">A394+1</f>
        <v>125</v>
      </c>
      <c r="B395" s="47">
        <v>54621</v>
      </c>
      <c r="C395" s="237" t="s">
        <v>560</v>
      </c>
      <c r="D395" s="238"/>
      <c r="E395" s="47" t="s">
        <v>558</v>
      </c>
      <c r="F395" s="61">
        <v>0</v>
      </c>
      <c r="G395" s="61">
        <v>1</v>
      </c>
      <c r="H395" s="47">
        <v>73152100</v>
      </c>
      <c r="I395" s="61" t="s">
        <v>16</v>
      </c>
      <c r="J395" s="65" t="s">
        <v>16</v>
      </c>
    </row>
    <row r="396" spans="1:10" ht="51.75" customHeight="1">
      <c r="A396" s="61">
        <f t="shared" si="18"/>
        <v>126</v>
      </c>
      <c r="B396" s="47">
        <v>54621</v>
      </c>
      <c r="C396" s="237" t="s">
        <v>561</v>
      </c>
      <c r="D396" s="238"/>
      <c r="E396" s="47" t="s">
        <v>558</v>
      </c>
      <c r="F396" s="61">
        <v>0</v>
      </c>
      <c r="G396" s="61">
        <v>1</v>
      </c>
      <c r="H396" s="47">
        <v>73152100</v>
      </c>
      <c r="I396" s="61" t="s">
        <v>16</v>
      </c>
      <c r="J396" s="65" t="s">
        <v>16</v>
      </c>
    </row>
    <row r="397" spans="1:10" ht="51.75" customHeight="1">
      <c r="A397" s="61">
        <f t="shared" si="18"/>
        <v>127</v>
      </c>
      <c r="B397" s="47">
        <v>54621</v>
      </c>
      <c r="C397" s="237" t="s">
        <v>562</v>
      </c>
      <c r="D397" s="238"/>
      <c r="E397" s="47" t="s">
        <v>558</v>
      </c>
      <c r="F397" s="61">
        <v>0</v>
      </c>
      <c r="G397" s="61">
        <v>1</v>
      </c>
      <c r="H397" s="47">
        <v>73152100</v>
      </c>
      <c r="I397" s="61" t="s">
        <v>16</v>
      </c>
      <c r="J397" s="65" t="s">
        <v>16</v>
      </c>
    </row>
    <row r="398" spans="1:10" ht="84" customHeight="1">
      <c r="A398" s="61">
        <f t="shared" si="18"/>
        <v>128</v>
      </c>
      <c r="B398" s="47">
        <v>54621</v>
      </c>
      <c r="C398" s="237" t="s">
        <v>563</v>
      </c>
      <c r="D398" s="238"/>
      <c r="E398" s="47" t="s">
        <v>548</v>
      </c>
      <c r="F398" s="61">
        <v>0</v>
      </c>
      <c r="G398" s="61">
        <v>1</v>
      </c>
      <c r="H398" s="47">
        <v>73152100</v>
      </c>
      <c r="I398" s="61" t="s">
        <v>16</v>
      </c>
      <c r="J398" s="65" t="s">
        <v>16</v>
      </c>
    </row>
    <row r="399" spans="1:10" ht="109.5" customHeight="1">
      <c r="A399" s="61">
        <f t="shared" si="18"/>
        <v>129</v>
      </c>
      <c r="B399" s="47">
        <v>54621</v>
      </c>
      <c r="C399" s="237" t="s">
        <v>564</v>
      </c>
      <c r="D399" s="238"/>
      <c r="E399" s="47" t="s">
        <v>548</v>
      </c>
      <c r="F399" s="61">
        <v>0</v>
      </c>
      <c r="G399" s="61">
        <v>1</v>
      </c>
      <c r="H399" s="47">
        <v>73152100</v>
      </c>
      <c r="I399" s="61" t="s">
        <v>16</v>
      </c>
      <c r="J399" s="65" t="s">
        <v>16</v>
      </c>
    </row>
    <row r="400" spans="1:10" ht="94.5" customHeight="1">
      <c r="A400" s="61">
        <f t="shared" si="18"/>
        <v>130</v>
      </c>
      <c r="B400" s="47">
        <v>54621</v>
      </c>
      <c r="C400" s="237" t="s">
        <v>565</v>
      </c>
      <c r="D400" s="238"/>
      <c r="E400" s="47" t="s">
        <v>548</v>
      </c>
      <c r="F400" s="61">
        <v>0</v>
      </c>
      <c r="G400" s="61">
        <v>1</v>
      </c>
      <c r="H400" s="47">
        <v>73152100</v>
      </c>
      <c r="I400" s="61" t="s">
        <v>16</v>
      </c>
      <c r="J400" s="65" t="s">
        <v>16</v>
      </c>
    </row>
    <row r="401" spans="1:10" ht="78.75" customHeight="1">
      <c r="A401" s="61">
        <f t="shared" si="18"/>
        <v>131</v>
      </c>
      <c r="B401" s="47">
        <v>54621</v>
      </c>
      <c r="C401" s="237" t="s">
        <v>566</v>
      </c>
      <c r="D401" s="238"/>
      <c r="E401" s="47" t="s">
        <v>548</v>
      </c>
      <c r="F401" s="61">
        <v>0</v>
      </c>
      <c r="G401" s="61">
        <v>1</v>
      </c>
      <c r="H401" s="47">
        <v>73152100</v>
      </c>
      <c r="I401" s="61" t="s">
        <v>16</v>
      </c>
      <c r="J401" s="65" t="s">
        <v>16</v>
      </c>
    </row>
    <row r="402" spans="1:10" ht="68.25" customHeight="1">
      <c r="A402" s="72">
        <f t="shared" si="18"/>
        <v>132</v>
      </c>
      <c r="B402" s="47">
        <v>54621</v>
      </c>
      <c r="C402" s="259" t="s">
        <v>675</v>
      </c>
      <c r="D402" s="259"/>
      <c r="E402" s="47" t="s">
        <v>558</v>
      </c>
      <c r="F402" s="72">
        <v>0</v>
      </c>
      <c r="G402" s="72">
        <v>1</v>
      </c>
      <c r="H402" s="47">
        <v>73152100</v>
      </c>
      <c r="I402" s="72" t="s">
        <v>16</v>
      </c>
      <c r="J402" s="73" t="s">
        <v>16</v>
      </c>
    </row>
    <row r="403" spans="1:10" ht="18.75" customHeight="1">
      <c r="A403" s="464" t="s">
        <v>567</v>
      </c>
      <c r="B403" s="465"/>
      <c r="C403" s="465"/>
      <c r="D403" s="465"/>
      <c r="E403" s="465"/>
      <c r="F403" s="465"/>
      <c r="G403" s="465"/>
      <c r="H403" s="465"/>
      <c r="I403" s="465"/>
      <c r="J403" s="465"/>
    </row>
    <row r="404" spans="1:10" ht="48.75" customHeight="1">
      <c r="A404" s="61">
        <f>A402+1</f>
        <v>133</v>
      </c>
      <c r="B404" s="47">
        <v>54621</v>
      </c>
      <c r="C404" s="237" t="s">
        <v>568</v>
      </c>
      <c r="D404" s="238"/>
      <c r="E404" s="47" t="s">
        <v>548</v>
      </c>
      <c r="F404" s="61">
        <v>0</v>
      </c>
      <c r="G404" s="61">
        <v>1</v>
      </c>
      <c r="H404" s="47">
        <v>73152100</v>
      </c>
      <c r="I404" s="61" t="s">
        <v>16</v>
      </c>
      <c r="J404" s="65" t="s">
        <v>16</v>
      </c>
    </row>
    <row r="405" spans="1:10" ht="48.75" customHeight="1">
      <c r="A405" s="61">
        <f>A404+1</f>
        <v>134</v>
      </c>
      <c r="B405" s="47">
        <v>54621</v>
      </c>
      <c r="C405" s="237" t="s">
        <v>569</v>
      </c>
      <c r="D405" s="238"/>
      <c r="E405" s="47" t="s">
        <v>548</v>
      </c>
      <c r="F405" s="61">
        <v>0</v>
      </c>
      <c r="G405" s="61">
        <v>1</v>
      </c>
      <c r="H405" s="47">
        <v>73152100</v>
      </c>
      <c r="I405" s="61" t="s">
        <v>16</v>
      </c>
      <c r="J405" s="65" t="s">
        <v>16</v>
      </c>
    </row>
    <row r="406" spans="1:10" ht="48.75" customHeight="1">
      <c r="A406" s="61">
        <f>A405+1</f>
        <v>135</v>
      </c>
      <c r="B406" s="47">
        <v>54621</v>
      </c>
      <c r="C406" s="237" t="s">
        <v>570</v>
      </c>
      <c r="D406" s="238"/>
      <c r="E406" s="47" t="s">
        <v>548</v>
      </c>
      <c r="F406" s="61">
        <v>0</v>
      </c>
      <c r="G406" s="61">
        <v>1</v>
      </c>
      <c r="H406" s="47">
        <v>73152100</v>
      </c>
      <c r="I406" s="61" t="s">
        <v>16</v>
      </c>
      <c r="J406" s="65" t="s">
        <v>16</v>
      </c>
    </row>
    <row r="407" spans="1:10" ht="48.75" customHeight="1">
      <c r="A407" s="61">
        <f t="shared" ref="A407:A411" si="19">A406+1</f>
        <v>136</v>
      </c>
      <c r="B407" s="47">
        <v>54621</v>
      </c>
      <c r="C407" s="237" t="s">
        <v>571</v>
      </c>
      <c r="D407" s="238"/>
      <c r="E407" s="47" t="s">
        <v>548</v>
      </c>
      <c r="F407" s="61">
        <v>0</v>
      </c>
      <c r="G407" s="61">
        <v>1</v>
      </c>
      <c r="H407" s="47">
        <v>73152100</v>
      </c>
      <c r="I407" s="61" t="s">
        <v>16</v>
      </c>
      <c r="J407" s="65" t="s">
        <v>16</v>
      </c>
    </row>
    <row r="408" spans="1:10" ht="48.75" customHeight="1">
      <c r="A408" s="61">
        <f t="shared" si="19"/>
        <v>137</v>
      </c>
      <c r="B408" s="47">
        <v>54621</v>
      </c>
      <c r="C408" s="237" t="s">
        <v>572</v>
      </c>
      <c r="D408" s="238"/>
      <c r="E408" s="47" t="s">
        <v>548</v>
      </c>
      <c r="F408" s="61">
        <v>0</v>
      </c>
      <c r="G408" s="61">
        <v>1</v>
      </c>
      <c r="H408" s="47">
        <v>73152100</v>
      </c>
      <c r="I408" s="61" t="s">
        <v>16</v>
      </c>
      <c r="J408" s="65" t="s">
        <v>16</v>
      </c>
    </row>
    <row r="409" spans="1:10" ht="48.75" customHeight="1">
      <c r="A409" s="61">
        <f t="shared" si="19"/>
        <v>138</v>
      </c>
      <c r="B409" s="47">
        <v>54621</v>
      </c>
      <c r="C409" s="237" t="s">
        <v>573</v>
      </c>
      <c r="D409" s="238"/>
      <c r="E409" s="47" t="s">
        <v>548</v>
      </c>
      <c r="F409" s="61">
        <v>0</v>
      </c>
      <c r="G409" s="61">
        <v>1</v>
      </c>
      <c r="H409" s="47">
        <v>73152100</v>
      </c>
      <c r="I409" s="61" t="s">
        <v>16</v>
      </c>
      <c r="J409" s="65" t="s">
        <v>16</v>
      </c>
    </row>
    <row r="410" spans="1:10" ht="48.75" customHeight="1">
      <c r="A410" s="61">
        <f t="shared" si="19"/>
        <v>139</v>
      </c>
      <c r="B410" s="47">
        <v>54621</v>
      </c>
      <c r="C410" s="237" t="s">
        <v>574</v>
      </c>
      <c r="D410" s="238"/>
      <c r="E410" s="47" t="s">
        <v>548</v>
      </c>
      <c r="F410" s="61">
        <v>0</v>
      </c>
      <c r="G410" s="61">
        <v>1</v>
      </c>
      <c r="H410" s="47">
        <v>73152100</v>
      </c>
      <c r="I410" s="61" t="s">
        <v>16</v>
      </c>
      <c r="J410" s="65" t="s">
        <v>16</v>
      </c>
    </row>
    <row r="411" spans="1:10" ht="48.75" customHeight="1">
      <c r="A411" s="61">
        <f t="shared" si="19"/>
        <v>140</v>
      </c>
      <c r="B411" s="47">
        <v>54621</v>
      </c>
      <c r="C411" s="237" t="s">
        <v>575</v>
      </c>
      <c r="D411" s="238"/>
      <c r="E411" s="47" t="s">
        <v>548</v>
      </c>
      <c r="F411" s="61">
        <v>0</v>
      </c>
      <c r="G411" s="61">
        <v>1</v>
      </c>
      <c r="H411" s="47">
        <v>73152100</v>
      </c>
      <c r="I411" s="61" t="s">
        <v>16</v>
      </c>
      <c r="J411" s="65" t="s">
        <v>16</v>
      </c>
    </row>
    <row r="412" spans="1:10" ht="18.75" customHeight="1">
      <c r="A412" s="464" t="s">
        <v>576</v>
      </c>
      <c r="B412" s="465"/>
      <c r="C412" s="465"/>
      <c r="D412" s="465"/>
      <c r="E412" s="465"/>
      <c r="F412" s="465"/>
      <c r="G412" s="465"/>
      <c r="H412" s="465"/>
      <c r="I412" s="465"/>
      <c r="J412" s="465"/>
    </row>
    <row r="413" spans="1:10" ht="41.25" customHeight="1">
      <c r="A413" s="61">
        <f>A411+1</f>
        <v>141</v>
      </c>
      <c r="B413" s="47">
        <v>54621</v>
      </c>
      <c r="C413" s="237" t="s">
        <v>597</v>
      </c>
      <c r="D413" s="238"/>
      <c r="E413" s="47" t="s">
        <v>558</v>
      </c>
      <c r="F413" s="61">
        <v>0</v>
      </c>
      <c r="G413" s="61">
        <v>1</v>
      </c>
      <c r="H413" s="47">
        <v>73152100</v>
      </c>
      <c r="I413" s="61" t="s">
        <v>16</v>
      </c>
      <c r="J413" s="65" t="s">
        <v>16</v>
      </c>
    </row>
    <row r="414" spans="1:10" ht="41.25" customHeight="1">
      <c r="A414" s="61">
        <f>A413+1</f>
        <v>142</v>
      </c>
      <c r="B414" s="47">
        <v>54621</v>
      </c>
      <c r="C414" s="237" t="s">
        <v>577</v>
      </c>
      <c r="D414" s="238"/>
      <c r="E414" s="47" t="s">
        <v>558</v>
      </c>
      <c r="F414" s="61">
        <v>0</v>
      </c>
      <c r="G414" s="61">
        <v>1</v>
      </c>
      <c r="H414" s="47">
        <v>73152100</v>
      </c>
      <c r="I414" s="61" t="s">
        <v>16</v>
      </c>
      <c r="J414" s="65" t="s">
        <v>16</v>
      </c>
    </row>
    <row r="415" spans="1:10" ht="48" customHeight="1">
      <c r="A415" s="61">
        <f>A414+1</f>
        <v>143</v>
      </c>
      <c r="B415" s="47">
        <v>54621</v>
      </c>
      <c r="C415" s="237" t="s">
        <v>578</v>
      </c>
      <c r="D415" s="238"/>
      <c r="E415" s="47" t="s">
        <v>558</v>
      </c>
      <c r="F415" s="61">
        <v>0</v>
      </c>
      <c r="G415" s="61">
        <v>1</v>
      </c>
      <c r="H415" s="47">
        <v>73152100</v>
      </c>
      <c r="I415" s="61" t="s">
        <v>16</v>
      </c>
      <c r="J415" s="65" t="s">
        <v>16</v>
      </c>
    </row>
    <row r="416" spans="1:10" ht="44.25" customHeight="1">
      <c r="A416" s="61">
        <f t="shared" ref="A416:A417" si="20">A415+1</f>
        <v>144</v>
      </c>
      <c r="B416" s="47">
        <v>54621</v>
      </c>
      <c r="C416" s="237" t="s">
        <v>579</v>
      </c>
      <c r="D416" s="238"/>
      <c r="E416" s="47" t="s">
        <v>558</v>
      </c>
      <c r="F416" s="61">
        <v>0</v>
      </c>
      <c r="G416" s="61">
        <v>1</v>
      </c>
      <c r="H416" s="47">
        <v>73152100</v>
      </c>
      <c r="I416" s="61" t="s">
        <v>16</v>
      </c>
      <c r="J416" s="65" t="s">
        <v>16</v>
      </c>
    </row>
    <row r="417" spans="1:10" ht="48.75" customHeight="1">
      <c r="A417" s="61">
        <f t="shared" si="20"/>
        <v>145</v>
      </c>
      <c r="B417" s="47">
        <v>54621</v>
      </c>
      <c r="C417" s="237" t="s">
        <v>580</v>
      </c>
      <c r="D417" s="238"/>
      <c r="E417" s="47" t="s">
        <v>558</v>
      </c>
      <c r="F417" s="61">
        <v>0</v>
      </c>
      <c r="G417" s="61">
        <v>1</v>
      </c>
      <c r="H417" s="47">
        <v>73152100</v>
      </c>
      <c r="I417" s="61" t="s">
        <v>16</v>
      </c>
      <c r="J417" s="65" t="s">
        <v>16</v>
      </c>
    </row>
    <row r="418" spans="1:10" ht="18.75" customHeight="1">
      <c r="A418" s="486" t="s">
        <v>581</v>
      </c>
      <c r="B418" s="487"/>
      <c r="C418" s="487"/>
      <c r="D418" s="487"/>
      <c r="E418" s="487"/>
      <c r="F418" s="487"/>
      <c r="G418" s="487"/>
      <c r="H418" s="487"/>
      <c r="I418" s="487"/>
      <c r="J418" s="487"/>
    </row>
    <row r="419" spans="1:10" ht="49.5" customHeight="1">
      <c r="A419" s="61">
        <f>A417+1</f>
        <v>146</v>
      </c>
      <c r="B419" s="62">
        <v>54621</v>
      </c>
      <c r="C419" s="237" t="s">
        <v>582</v>
      </c>
      <c r="D419" s="238"/>
      <c r="E419" s="47" t="s">
        <v>583</v>
      </c>
      <c r="F419" s="61">
        <v>0</v>
      </c>
      <c r="G419" s="61">
        <v>1</v>
      </c>
      <c r="H419" s="47">
        <v>73152100</v>
      </c>
      <c r="I419" s="61" t="s">
        <v>16</v>
      </c>
      <c r="J419" s="65" t="s">
        <v>16</v>
      </c>
    </row>
    <row r="420" spans="1:10" ht="49.5" customHeight="1">
      <c r="A420" s="61">
        <f>A419+1</f>
        <v>147</v>
      </c>
      <c r="B420" s="47">
        <v>54621</v>
      </c>
      <c r="C420" s="237" t="s">
        <v>584</v>
      </c>
      <c r="D420" s="238"/>
      <c r="E420" s="47" t="s">
        <v>585</v>
      </c>
      <c r="F420" s="61">
        <v>0</v>
      </c>
      <c r="G420" s="61">
        <v>1</v>
      </c>
      <c r="H420" s="47">
        <v>73152100</v>
      </c>
      <c r="I420" s="61" t="s">
        <v>16</v>
      </c>
      <c r="J420" s="65" t="s">
        <v>16</v>
      </c>
    </row>
    <row r="421" spans="1:10" ht="49.5" customHeight="1">
      <c r="A421" s="61">
        <f>A420+1</f>
        <v>148</v>
      </c>
      <c r="B421" s="47">
        <v>54621</v>
      </c>
      <c r="C421" s="237" t="s">
        <v>586</v>
      </c>
      <c r="D421" s="238"/>
      <c r="E421" s="47" t="s">
        <v>585</v>
      </c>
      <c r="F421" s="61">
        <v>0</v>
      </c>
      <c r="G421" s="61">
        <v>1</v>
      </c>
      <c r="H421" s="47">
        <v>73152100</v>
      </c>
      <c r="I421" s="61" t="s">
        <v>16</v>
      </c>
      <c r="J421" s="65" t="s">
        <v>16</v>
      </c>
    </row>
    <row r="422" spans="1:10" ht="49.5" customHeight="1">
      <c r="A422" s="61">
        <f t="shared" ref="A422:A425" si="21">A421+1</f>
        <v>149</v>
      </c>
      <c r="B422" s="47">
        <v>54621</v>
      </c>
      <c r="C422" s="237" t="s">
        <v>587</v>
      </c>
      <c r="D422" s="238"/>
      <c r="E422" s="47" t="s">
        <v>585</v>
      </c>
      <c r="F422" s="61">
        <v>0</v>
      </c>
      <c r="G422" s="61">
        <v>1</v>
      </c>
      <c r="H422" s="47">
        <v>73152100</v>
      </c>
      <c r="I422" s="61" t="s">
        <v>16</v>
      </c>
      <c r="J422" s="65" t="s">
        <v>16</v>
      </c>
    </row>
    <row r="423" spans="1:10" ht="49.5" customHeight="1">
      <c r="A423" s="61">
        <f t="shared" si="21"/>
        <v>150</v>
      </c>
      <c r="B423" s="47">
        <v>54621</v>
      </c>
      <c r="C423" s="237" t="s">
        <v>588</v>
      </c>
      <c r="D423" s="238"/>
      <c r="E423" s="47" t="s">
        <v>585</v>
      </c>
      <c r="F423" s="61">
        <v>0</v>
      </c>
      <c r="G423" s="61">
        <v>1</v>
      </c>
      <c r="H423" s="47">
        <v>73152100</v>
      </c>
      <c r="I423" s="61" t="s">
        <v>16</v>
      </c>
      <c r="J423" s="65" t="s">
        <v>16</v>
      </c>
    </row>
    <row r="424" spans="1:10" ht="49.5" customHeight="1">
      <c r="A424" s="61">
        <f t="shared" si="21"/>
        <v>151</v>
      </c>
      <c r="B424" s="47">
        <v>54621</v>
      </c>
      <c r="C424" s="237" t="s">
        <v>589</v>
      </c>
      <c r="D424" s="238"/>
      <c r="E424" s="47" t="s">
        <v>585</v>
      </c>
      <c r="F424" s="61">
        <v>0</v>
      </c>
      <c r="G424" s="61">
        <v>1</v>
      </c>
      <c r="H424" s="47">
        <v>73152100</v>
      </c>
      <c r="I424" s="61" t="s">
        <v>16</v>
      </c>
      <c r="J424" s="65" t="s">
        <v>16</v>
      </c>
    </row>
    <row r="425" spans="1:10" ht="49.5" customHeight="1">
      <c r="A425" s="61">
        <f t="shared" si="21"/>
        <v>152</v>
      </c>
      <c r="B425" s="47">
        <v>54621</v>
      </c>
      <c r="C425" s="237" t="s">
        <v>590</v>
      </c>
      <c r="D425" s="238"/>
      <c r="E425" s="47" t="s">
        <v>585</v>
      </c>
      <c r="F425" s="61">
        <v>0</v>
      </c>
      <c r="G425" s="61">
        <v>1</v>
      </c>
      <c r="H425" s="47">
        <v>73152100</v>
      </c>
      <c r="I425" s="61" t="s">
        <v>16</v>
      </c>
      <c r="J425" s="65" t="s">
        <v>16</v>
      </c>
    </row>
    <row r="426" spans="1:10" ht="18.75" customHeight="1">
      <c r="A426" s="486" t="s">
        <v>591</v>
      </c>
      <c r="B426" s="487"/>
      <c r="C426" s="487"/>
      <c r="D426" s="487"/>
      <c r="E426" s="487"/>
      <c r="F426" s="487"/>
      <c r="G426" s="487"/>
      <c r="H426" s="487"/>
      <c r="I426" s="487"/>
      <c r="J426" s="487"/>
    </row>
    <row r="427" spans="1:10" ht="36.75" customHeight="1">
      <c r="A427" s="61">
        <f>A425+1</f>
        <v>153</v>
      </c>
      <c r="B427" s="39">
        <v>54790</v>
      </c>
      <c r="C427" s="462" t="s">
        <v>592</v>
      </c>
      <c r="D427" s="463"/>
      <c r="E427" s="13" t="s">
        <v>593</v>
      </c>
      <c r="F427" s="61">
        <v>0</v>
      </c>
      <c r="G427" s="61">
        <v>1</v>
      </c>
      <c r="H427" s="47">
        <v>73152100</v>
      </c>
      <c r="I427" s="61" t="s">
        <v>16</v>
      </c>
      <c r="J427" s="65" t="s">
        <v>16</v>
      </c>
    </row>
    <row r="428" spans="1:10" ht="46.5" customHeight="1">
      <c r="A428" s="61">
        <f>A427+1</f>
        <v>154</v>
      </c>
      <c r="B428" s="39">
        <v>54790</v>
      </c>
      <c r="C428" s="462" t="s">
        <v>594</v>
      </c>
      <c r="D428" s="463"/>
      <c r="E428" s="13" t="s">
        <v>593</v>
      </c>
      <c r="F428" s="61">
        <v>0</v>
      </c>
      <c r="G428" s="61">
        <v>1</v>
      </c>
      <c r="H428" s="47">
        <v>73152100</v>
      </c>
      <c r="I428" s="61" t="s">
        <v>16</v>
      </c>
      <c r="J428" s="65" t="s">
        <v>16</v>
      </c>
    </row>
    <row r="429" spans="1:10" ht="18.75" customHeight="1">
      <c r="B429" s="101"/>
      <c r="C429" s="102"/>
      <c r="D429" s="102"/>
      <c r="E429" s="19"/>
      <c r="F429" s="102"/>
      <c r="G429" s="102"/>
      <c r="H429" s="18"/>
      <c r="I429" s="19"/>
      <c r="J429" s="19"/>
    </row>
    <row r="430" spans="1:10">
      <c r="G430" s="102"/>
      <c r="I430" s="19"/>
    </row>
    <row r="431" spans="1:10" ht="27.75" customHeight="1">
      <c r="A431" s="34" t="s">
        <v>409</v>
      </c>
      <c r="B431" s="34"/>
      <c r="C431" s="34"/>
      <c r="D431" s="34"/>
      <c r="E431" s="34"/>
      <c r="F431" s="34"/>
      <c r="G431" s="34"/>
      <c r="H431" s="34"/>
      <c r="I431" s="19"/>
    </row>
    <row r="432" spans="1:10" ht="15.6">
      <c r="A432" s="34"/>
      <c r="B432" s="36"/>
      <c r="C432" s="36"/>
      <c r="D432" s="37"/>
      <c r="E432" s="37"/>
      <c r="F432" s="37"/>
      <c r="G432" s="41"/>
      <c r="H432" s="42"/>
      <c r="I432" s="41"/>
      <c r="J432" s="42"/>
    </row>
    <row r="433" spans="1:10" ht="276" customHeight="1">
      <c r="A433" s="241" t="s">
        <v>422</v>
      </c>
      <c r="B433" s="241"/>
      <c r="C433" s="241"/>
      <c r="D433" s="241"/>
      <c r="E433" s="241"/>
      <c r="F433" s="241"/>
      <c r="G433" s="241"/>
      <c r="H433" s="241"/>
      <c r="I433" s="241"/>
      <c r="J433" s="241"/>
    </row>
    <row r="434" spans="1:10" ht="21" customHeight="1">
      <c r="A434" s="319" t="s">
        <v>840</v>
      </c>
      <c r="B434" s="319"/>
      <c r="C434" s="319"/>
      <c r="D434" s="78"/>
      <c r="E434" s="78"/>
      <c r="F434" s="78"/>
      <c r="G434" s="78"/>
      <c r="H434" s="78"/>
      <c r="I434" s="78"/>
      <c r="J434" s="78"/>
    </row>
    <row r="435" spans="1:10" ht="21" customHeight="1">
      <c r="A435" s="78"/>
      <c r="B435" s="78"/>
      <c r="C435" s="78"/>
      <c r="D435" s="78"/>
      <c r="E435" s="78"/>
      <c r="F435" s="78"/>
      <c r="G435" s="78"/>
      <c r="H435" s="78"/>
      <c r="I435" s="78"/>
      <c r="J435" s="78"/>
    </row>
    <row r="436" spans="1:10" ht="21" customHeight="1">
      <c r="A436" s="139" t="s">
        <v>841</v>
      </c>
      <c r="B436" s="78"/>
      <c r="C436" s="78"/>
      <c r="D436" s="78"/>
      <c r="E436" s="78"/>
      <c r="F436" s="78"/>
      <c r="G436" s="78"/>
      <c r="H436" s="78"/>
      <c r="I436" s="78"/>
      <c r="J436" s="78"/>
    </row>
    <row r="437" spans="1:10" ht="21" customHeight="1">
      <c r="A437" s="139" t="s">
        <v>842</v>
      </c>
      <c r="B437" s="78"/>
      <c r="C437" s="78"/>
      <c r="D437" s="78"/>
      <c r="E437" s="78"/>
      <c r="F437" s="78"/>
      <c r="G437" s="78"/>
      <c r="H437" s="78"/>
      <c r="I437" s="78"/>
      <c r="J437" s="78"/>
    </row>
    <row r="438" spans="1:10" ht="21" customHeight="1">
      <c r="A438" s="139" t="s">
        <v>843</v>
      </c>
      <c r="B438" s="78"/>
      <c r="C438" s="78"/>
      <c r="D438" s="78"/>
      <c r="E438" s="78"/>
      <c r="F438" s="78"/>
      <c r="G438" s="78"/>
      <c r="H438" s="78"/>
      <c r="I438" s="78"/>
      <c r="J438" s="78"/>
    </row>
    <row r="439" spans="1:10" ht="21" customHeight="1">
      <c r="A439" s="216" t="s">
        <v>855</v>
      </c>
      <c r="B439" s="216"/>
      <c r="C439" s="216"/>
      <c r="D439" s="78"/>
      <c r="E439" s="78"/>
      <c r="F439" s="78"/>
      <c r="G439" s="78"/>
      <c r="H439" s="78"/>
      <c r="I439" s="78"/>
      <c r="J439" s="78"/>
    </row>
    <row r="440" spans="1:10" ht="21" customHeight="1">
      <c r="A440" s="215" t="s">
        <v>844</v>
      </c>
      <c r="B440" s="215"/>
      <c r="C440" s="215"/>
      <c r="D440" s="215"/>
      <c r="E440" s="215"/>
      <c r="F440" s="215"/>
      <c r="G440" s="215"/>
      <c r="H440" s="215"/>
      <c r="I440" s="215"/>
      <c r="J440" s="215"/>
    </row>
    <row r="441" spans="1:10" ht="21" customHeight="1">
      <c r="A441" s="215" t="s">
        <v>845</v>
      </c>
      <c r="B441" s="215"/>
      <c r="C441" s="215"/>
      <c r="D441" s="215"/>
      <c r="E441" s="215"/>
      <c r="F441" s="215"/>
      <c r="G441" s="215"/>
      <c r="H441" s="215"/>
      <c r="I441" s="215"/>
      <c r="J441" s="215"/>
    </row>
    <row r="442" spans="1:10" ht="17.25" customHeight="1">
      <c r="A442" s="215" t="s">
        <v>846</v>
      </c>
      <c r="B442" s="215"/>
      <c r="C442" s="215"/>
      <c r="D442" s="215"/>
      <c r="E442" s="215"/>
      <c r="F442" s="215"/>
      <c r="G442" s="215"/>
      <c r="H442" s="215"/>
      <c r="I442" s="215"/>
      <c r="J442" s="215"/>
    </row>
    <row r="443" spans="1:10">
      <c r="A443" s="215" t="s">
        <v>847</v>
      </c>
      <c r="B443" s="215"/>
      <c r="C443" s="215"/>
      <c r="D443" s="215"/>
      <c r="E443" s="215"/>
      <c r="F443" s="215"/>
      <c r="G443" s="215"/>
      <c r="H443" s="215"/>
      <c r="I443" s="215"/>
      <c r="J443" s="215"/>
    </row>
    <row r="444" spans="1:10" ht="15.6">
      <c r="A444" s="216" t="s">
        <v>856</v>
      </c>
      <c r="B444" s="216"/>
      <c r="C444" s="216"/>
      <c r="D444" s="140"/>
      <c r="E444" s="35"/>
      <c r="F444" s="35"/>
      <c r="G444" s="35"/>
      <c r="H444" s="35"/>
      <c r="I444" s="43"/>
      <c r="J444" s="35"/>
    </row>
    <row r="445" spans="1:10">
      <c r="A445" s="215" t="s">
        <v>848</v>
      </c>
      <c r="B445" s="215"/>
      <c r="C445" s="215"/>
      <c r="D445" s="215"/>
      <c r="E445" s="215"/>
      <c r="F445" s="215"/>
      <c r="G445" s="215"/>
      <c r="H445" s="215"/>
      <c r="I445" s="215"/>
      <c r="J445" s="215"/>
    </row>
    <row r="446" spans="1:10" ht="15.6">
      <c r="A446" s="215" t="s">
        <v>849</v>
      </c>
      <c r="B446" s="215"/>
      <c r="C446" s="215"/>
      <c r="D446" s="215"/>
      <c r="E446" s="215"/>
      <c r="F446" s="215"/>
      <c r="G446" s="215"/>
      <c r="H446" s="215"/>
      <c r="I446" s="215"/>
      <c r="J446" s="215"/>
    </row>
    <row r="447" spans="1:10" ht="21" customHeight="1">
      <c r="A447" s="216" t="s">
        <v>857</v>
      </c>
      <c r="B447" s="216"/>
      <c r="C447" s="216"/>
      <c r="D447" s="140"/>
      <c r="E447" s="140"/>
      <c r="F447" s="140"/>
      <c r="G447" s="35"/>
      <c r="H447" s="35"/>
      <c r="I447" s="43"/>
      <c r="J447" s="35"/>
    </row>
    <row r="448" spans="1:10" ht="17.25" customHeight="1">
      <c r="A448" s="215" t="s">
        <v>850</v>
      </c>
      <c r="B448" s="215"/>
      <c r="C448" s="215"/>
      <c r="D448" s="215"/>
      <c r="E448" s="215"/>
      <c r="F448" s="215"/>
      <c r="G448" s="215"/>
      <c r="H448" s="215"/>
      <c r="I448" s="215"/>
      <c r="J448" s="215"/>
    </row>
    <row r="449" spans="1:10" ht="17.25" customHeight="1">
      <c r="A449" s="215" t="s">
        <v>851</v>
      </c>
      <c r="B449" s="215"/>
      <c r="C449" s="215"/>
      <c r="D449" s="215"/>
      <c r="E449" s="215"/>
      <c r="F449" s="215"/>
      <c r="G449" s="215"/>
      <c r="H449" s="215"/>
      <c r="I449" s="215"/>
      <c r="J449" s="215"/>
    </row>
    <row r="450" spans="1:10" ht="17.25" customHeight="1">
      <c r="A450" s="215" t="s">
        <v>852</v>
      </c>
      <c r="B450" s="215"/>
      <c r="C450" s="215"/>
      <c r="D450" s="215"/>
      <c r="E450" s="215"/>
      <c r="F450" s="215"/>
      <c r="G450" s="215"/>
      <c r="H450" s="215"/>
      <c r="I450" s="215"/>
      <c r="J450" s="215"/>
    </row>
    <row r="451" spans="1:10" ht="17.25" customHeight="1">
      <c r="A451" s="217" t="s">
        <v>853</v>
      </c>
      <c r="B451" s="217"/>
      <c r="C451" s="217"/>
      <c r="D451" s="217"/>
      <c r="E451" s="217"/>
      <c r="F451" s="217"/>
      <c r="G451" s="217"/>
      <c r="H451" s="217"/>
      <c r="I451" s="217"/>
      <c r="J451" s="217"/>
    </row>
    <row r="452" spans="1:10" ht="17.25" customHeight="1">
      <c r="A452" s="217" t="s">
        <v>854</v>
      </c>
      <c r="B452" s="217"/>
      <c r="C452" s="217"/>
      <c r="D452" s="217"/>
      <c r="E452" s="217"/>
      <c r="F452" s="217"/>
      <c r="G452" s="217"/>
      <c r="H452" s="217"/>
      <c r="I452" s="217"/>
      <c r="J452" s="217"/>
    </row>
    <row r="453" spans="1:10" ht="22.5" customHeight="1">
      <c r="A453" s="141" t="s">
        <v>861</v>
      </c>
      <c r="B453" s="141"/>
      <c r="C453" s="141"/>
      <c r="D453" s="140"/>
      <c r="E453" s="35"/>
      <c r="F453" s="35"/>
      <c r="G453" s="35"/>
      <c r="H453" s="35"/>
      <c r="I453" s="43"/>
      <c r="J453" s="35"/>
    </row>
    <row r="454" spans="1:10" ht="18" customHeight="1">
      <c r="A454" s="215" t="s">
        <v>858</v>
      </c>
      <c r="B454" s="215"/>
      <c r="C454" s="215"/>
      <c r="D454" s="215"/>
      <c r="E454" s="215"/>
      <c r="F454" s="215"/>
      <c r="G454" s="215"/>
      <c r="H454" s="215"/>
      <c r="I454" s="215"/>
      <c r="J454" s="215"/>
    </row>
    <row r="455" spans="1:10" ht="18" customHeight="1">
      <c r="A455" s="215" t="s">
        <v>859</v>
      </c>
      <c r="B455" s="215"/>
      <c r="C455" s="215"/>
      <c r="D455" s="215"/>
      <c r="E455" s="215"/>
      <c r="F455" s="215"/>
      <c r="G455" s="215"/>
      <c r="H455" s="215"/>
      <c r="I455" s="215"/>
      <c r="J455" s="215"/>
    </row>
    <row r="456" spans="1:10" ht="15.6">
      <c r="A456" s="141" t="s">
        <v>860</v>
      </c>
      <c r="B456" s="140"/>
      <c r="C456" s="140"/>
      <c r="D456" s="140"/>
      <c r="E456" s="140"/>
      <c r="F456" s="35"/>
      <c r="G456" s="35"/>
      <c r="H456" s="35"/>
      <c r="I456" s="43"/>
      <c r="J456" s="35"/>
    </row>
    <row r="457" spans="1:10" ht="17.25" customHeight="1">
      <c r="A457" s="215" t="s">
        <v>858</v>
      </c>
      <c r="B457" s="215"/>
      <c r="C457" s="215"/>
      <c r="D457" s="215"/>
      <c r="E457" s="215"/>
      <c r="F457" s="215"/>
      <c r="G457" s="215"/>
      <c r="H457" s="215"/>
      <c r="I457" s="215"/>
      <c r="J457" s="215"/>
    </row>
    <row r="458" spans="1:10" ht="17.25" customHeight="1">
      <c r="A458" s="215" t="s">
        <v>859</v>
      </c>
      <c r="B458" s="215"/>
      <c r="C458" s="215"/>
      <c r="D458" s="215"/>
      <c r="E458" s="215"/>
      <c r="F458" s="215"/>
      <c r="G458" s="215"/>
      <c r="H458" s="215"/>
      <c r="I458" s="215"/>
      <c r="J458" s="215"/>
    </row>
    <row r="459" spans="1:10" ht="15.6">
      <c r="A459" s="79" t="s">
        <v>862</v>
      </c>
      <c r="B459" s="140"/>
      <c r="C459" s="140"/>
      <c r="D459" s="140"/>
      <c r="E459" s="140"/>
      <c r="F459" s="35"/>
      <c r="G459" s="35"/>
      <c r="H459" s="35"/>
      <c r="I459" s="43"/>
      <c r="J459" s="35"/>
    </row>
    <row r="460" spans="1:10" ht="20.25" customHeight="1">
      <c r="A460" s="239" t="s">
        <v>863</v>
      </c>
      <c r="B460" s="239"/>
      <c r="C460" s="239"/>
      <c r="D460" s="239"/>
      <c r="E460" s="239"/>
      <c r="F460" s="239"/>
      <c r="G460" s="239"/>
      <c r="H460" s="239"/>
      <c r="I460" s="239"/>
      <c r="J460" s="239"/>
    </row>
    <row r="461" spans="1:10" ht="20.25" customHeight="1">
      <c r="A461" s="242" t="s">
        <v>864</v>
      </c>
      <c r="B461" s="242"/>
      <c r="C461" s="242"/>
      <c r="D461" s="242"/>
      <c r="E461" s="242"/>
      <c r="F461" s="242"/>
      <c r="G461" s="242"/>
      <c r="H461" s="242"/>
      <c r="I461" s="242"/>
      <c r="J461" s="242"/>
    </row>
    <row r="462" spans="1:10" ht="15.6">
      <c r="A462" s="79" t="s">
        <v>865</v>
      </c>
      <c r="B462" s="142"/>
      <c r="C462" s="142"/>
      <c r="D462" s="142"/>
      <c r="E462" s="140"/>
      <c r="F462" s="35"/>
      <c r="G462" s="35"/>
      <c r="H462" s="35"/>
      <c r="I462" s="43"/>
      <c r="J462" s="35"/>
    </row>
    <row r="463" spans="1:10" ht="18" customHeight="1">
      <c r="A463" s="215" t="s">
        <v>866</v>
      </c>
      <c r="B463" s="215"/>
      <c r="C463" s="215"/>
      <c r="D463" s="215"/>
      <c r="E463" s="215"/>
      <c r="F463" s="215"/>
      <c r="G463" s="215"/>
      <c r="H463" s="215"/>
      <c r="I463" s="215"/>
      <c r="J463" s="215"/>
    </row>
    <row r="464" spans="1:10" ht="18" customHeight="1">
      <c r="A464" s="217" t="s">
        <v>867</v>
      </c>
      <c r="B464" s="217"/>
      <c r="C464" s="217"/>
      <c r="D464" s="217"/>
      <c r="E464" s="217"/>
      <c r="F464" s="217"/>
      <c r="G464" s="217"/>
      <c r="H464" s="217"/>
      <c r="I464" s="217"/>
      <c r="J464" s="217"/>
    </row>
    <row r="465" spans="1:10" ht="18" customHeight="1">
      <c r="A465" s="215" t="s">
        <v>868</v>
      </c>
      <c r="B465" s="215"/>
      <c r="C465" s="215"/>
      <c r="D465" s="215"/>
      <c r="E465" s="215"/>
      <c r="F465" s="215"/>
      <c r="G465" s="215"/>
      <c r="H465" s="215"/>
      <c r="I465" s="215"/>
      <c r="J465" s="215"/>
    </row>
    <row r="466" spans="1:10" ht="33.75" customHeight="1">
      <c r="A466" s="240" t="s">
        <v>869</v>
      </c>
      <c r="B466" s="240"/>
      <c r="C466" s="240"/>
      <c r="D466" s="240"/>
      <c r="E466" s="240"/>
      <c r="F466" s="240"/>
      <c r="G466" s="240"/>
      <c r="H466" s="240"/>
      <c r="I466" s="240"/>
      <c r="J466" s="240"/>
    </row>
    <row r="467" spans="1:10" ht="15.6">
      <c r="A467" s="140"/>
      <c r="B467" s="140"/>
      <c r="C467" s="140"/>
      <c r="D467" s="140"/>
      <c r="E467" s="35"/>
      <c r="F467" s="35"/>
      <c r="G467" s="35"/>
      <c r="H467" s="35"/>
      <c r="I467" s="43"/>
      <c r="J467" s="35"/>
    </row>
    <row r="468" spans="1:10" ht="29.25" customHeight="1">
      <c r="A468" s="34" t="s">
        <v>78</v>
      </c>
      <c r="B468" s="236" t="s">
        <v>77</v>
      </c>
      <c r="C468" s="236"/>
      <c r="D468" s="236"/>
      <c r="E468" s="236"/>
      <c r="F468" s="236"/>
      <c r="G468" s="236"/>
      <c r="H468" s="236"/>
      <c r="I468" s="236"/>
      <c r="J468" s="236"/>
    </row>
    <row r="469" spans="1:10" ht="15.6">
      <c r="A469" s="34"/>
      <c r="B469" s="37"/>
      <c r="C469" s="37"/>
      <c r="D469" s="37"/>
      <c r="E469" s="37"/>
      <c r="F469" s="37"/>
      <c r="G469" s="37"/>
      <c r="H469" s="37"/>
      <c r="I469" s="37"/>
      <c r="J469" s="37"/>
    </row>
    <row r="470" spans="1:10" ht="26.25" customHeight="1">
      <c r="A470" s="241" t="s">
        <v>490</v>
      </c>
      <c r="B470" s="241"/>
      <c r="C470" s="241"/>
      <c r="D470" s="241"/>
      <c r="E470" s="241"/>
      <c r="F470" s="241"/>
      <c r="G470" s="241"/>
      <c r="H470" s="241"/>
      <c r="I470" s="241"/>
      <c r="J470" s="241"/>
    </row>
    <row r="471" spans="1:10" ht="15" customHeight="1">
      <c r="A471" s="31"/>
      <c r="B471" s="30"/>
      <c r="C471" s="30"/>
      <c r="D471" s="31"/>
      <c r="E471" s="31"/>
      <c r="F471" s="31"/>
      <c r="G471" s="31"/>
      <c r="H471" s="31"/>
      <c r="I471" s="30"/>
      <c r="J471" s="31"/>
    </row>
    <row r="472" spans="1:10" ht="15" customHeight="1">
      <c r="A472" s="34" t="s">
        <v>410</v>
      </c>
      <c r="B472" s="236" t="s">
        <v>79</v>
      </c>
      <c r="C472" s="236"/>
      <c r="D472" s="236"/>
      <c r="E472" s="236"/>
      <c r="F472" s="236"/>
      <c r="G472" s="236"/>
      <c r="H472" s="236"/>
      <c r="I472" s="236"/>
      <c r="J472" s="236"/>
    </row>
    <row r="473" spans="1:10" ht="31.5" customHeight="1">
      <c r="A473" s="34"/>
      <c r="B473" s="37"/>
      <c r="C473" s="37"/>
      <c r="D473" s="37"/>
      <c r="E473" s="37"/>
      <c r="F473" s="37"/>
      <c r="G473" s="37"/>
      <c r="H473" s="37"/>
      <c r="I473" s="37"/>
      <c r="J473" s="37"/>
    </row>
    <row r="474" spans="1:10" ht="36" customHeight="1">
      <c r="A474" s="31"/>
      <c r="B474" s="299" t="s">
        <v>18</v>
      </c>
      <c r="C474" s="299"/>
      <c r="D474" s="391" t="s">
        <v>394</v>
      </c>
      <c r="E474" s="391"/>
      <c r="F474" s="391"/>
      <c r="G474" s="391"/>
      <c r="H474" s="391"/>
      <c r="I474" s="391"/>
      <c r="J474" s="31"/>
    </row>
    <row r="475" spans="1:10" ht="26.25" customHeight="1">
      <c r="A475" s="31"/>
      <c r="B475" s="219" t="s">
        <v>167</v>
      </c>
      <c r="C475" s="221"/>
      <c r="D475" s="220" t="s">
        <v>396</v>
      </c>
      <c r="E475" s="220"/>
      <c r="F475" s="220"/>
      <c r="G475" s="220"/>
      <c r="H475" s="220"/>
      <c r="I475" s="220"/>
      <c r="J475" s="31"/>
    </row>
    <row r="476" spans="1:10" ht="26.25" customHeight="1">
      <c r="A476" s="31"/>
      <c r="B476" s="219" t="s">
        <v>168</v>
      </c>
      <c r="C476" s="221"/>
      <c r="D476" s="220" t="s">
        <v>613</v>
      </c>
      <c r="E476" s="220"/>
      <c r="F476" s="220"/>
      <c r="G476" s="220"/>
      <c r="H476" s="220"/>
      <c r="I476" s="220"/>
      <c r="J476" s="31"/>
    </row>
    <row r="477" spans="1:10" ht="26.25" customHeight="1">
      <c r="A477" s="31"/>
      <c r="B477" s="219" t="s">
        <v>84</v>
      </c>
      <c r="C477" s="221"/>
      <c r="D477" s="220" t="s">
        <v>397</v>
      </c>
      <c r="E477" s="220"/>
      <c r="F477" s="220"/>
      <c r="G477" s="220"/>
      <c r="H477" s="220"/>
      <c r="I477" s="220"/>
      <c r="J477" s="31"/>
    </row>
    <row r="478" spans="1:10" s="27" customFormat="1" ht="26.25" customHeight="1">
      <c r="A478" s="31"/>
      <c r="B478" s="218" t="s">
        <v>322</v>
      </c>
      <c r="C478" s="219"/>
      <c r="D478" s="220" t="s">
        <v>398</v>
      </c>
      <c r="E478" s="220"/>
      <c r="F478" s="220"/>
      <c r="G478" s="220"/>
      <c r="H478" s="220"/>
      <c r="I478" s="220"/>
      <c r="J478" s="31"/>
    </row>
    <row r="479" spans="1:10" s="27" customFormat="1" ht="26.25" customHeight="1">
      <c r="A479" s="31"/>
      <c r="B479" s="219" t="s">
        <v>85</v>
      </c>
      <c r="C479" s="221"/>
      <c r="D479" s="220" t="s">
        <v>399</v>
      </c>
      <c r="E479" s="220"/>
      <c r="F479" s="220"/>
      <c r="G479" s="220"/>
      <c r="H479" s="220"/>
      <c r="I479" s="220"/>
      <c r="J479" s="31"/>
    </row>
    <row r="480" spans="1:10" s="27" customFormat="1" ht="26.25" customHeight="1">
      <c r="A480" s="31"/>
      <c r="B480" s="219" t="s">
        <v>86</v>
      </c>
      <c r="C480" s="221"/>
      <c r="D480" s="220" t="s">
        <v>400</v>
      </c>
      <c r="E480" s="220"/>
      <c r="F480" s="220"/>
      <c r="G480" s="220"/>
      <c r="H480" s="220"/>
      <c r="I480" s="220"/>
      <c r="J480" s="31"/>
    </row>
    <row r="481" spans="1:10" s="27" customFormat="1" ht="26.25" customHeight="1">
      <c r="A481" s="31"/>
      <c r="B481" s="218" t="s">
        <v>87</v>
      </c>
      <c r="C481" s="219"/>
      <c r="D481" s="220" t="s">
        <v>401</v>
      </c>
      <c r="E481" s="220"/>
      <c r="F481" s="220"/>
      <c r="G481" s="220"/>
      <c r="H481" s="220"/>
      <c r="I481" s="220"/>
      <c r="J481" s="31"/>
    </row>
    <row r="482" spans="1:10" s="27" customFormat="1" ht="26.25" customHeight="1">
      <c r="A482" s="31"/>
      <c r="B482" s="218" t="s">
        <v>315</v>
      </c>
      <c r="C482" s="219"/>
      <c r="D482" s="220" t="s">
        <v>395</v>
      </c>
      <c r="E482" s="220"/>
      <c r="F482" s="220"/>
      <c r="G482" s="220"/>
      <c r="H482" s="220"/>
      <c r="I482" s="220"/>
      <c r="J482" s="31"/>
    </row>
    <row r="483" spans="1:10" s="27" customFormat="1" ht="26.25" customHeight="1">
      <c r="A483" s="31"/>
      <c r="B483" s="219" t="s">
        <v>614</v>
      </c>
      <c r="C483" s="235"/>
      <c r="D483" s="232" t="s">
        <v>619</v>
      </c>
      <c r="E483" s="233"/>
      <c r="F483" s="233"/>
      <c r="G483" s="233"/>
      <c r="H483" s="233"/>
      <c r="I483" s="234"/>
      <c r="J483" s="31"/>
    </row>
    <row r="484" spans="1:10" s="27" customFormat="1" ht="26.25" customHeight="1">
      <c r="A484" s="31"/>
      <c r="B484" s="219" t="s">
        <v>615</v>
      </c>
      <c r="C484" s="235"/>
      <c r="D484" s="232" t="s">
        <v>620</v>
      </c>
      <c r="E484" s="233"/>
      <c r="F484" s="233"/>
      <c r="G484" s="233"/>
      <c r="H484" s="233"/>
      <c r="I484" s="234"/>
      <c r="J484" s="31"/>
    </row>
    <row r="485" spans="1:10" s="27" customFormat="1" ht="26.25" customHeight="1">
      <c r="A485" s="31"/>
      <c r="B485" s="219" t="s">
        <v>166</v>
      </c>
      <c r="C485" s="221"/>
      <c r="D485" s="220" t="s">
        <v>395</v>
      </c>
      <c r="E485" s="220"/>
      <c r="F485" s="220"/>
      <c r="G485" s="220"/>
      <c r="H485" s="220"/>
      <c r="I485" s="220"/>
      <c r="J485" s="31"/>
    </row>
    <row r="486" spans="1:10" s="27" customFormat="1" ht="26.25" customHeight="1">
      <c r="A486" s="31"/>
      <c r="B486" s="219" t="s">
        <v>323</v>
      </c>
      <c r="C486" s="221"/>
      <c r="D486" s="220" t="s">
        <v>395</v>
      </c>
      <c r="E486" s="220"/>
      <c r="F486" s="220"/>
      <c r="G486" s="220"/>
      <c r="H486" s="220"/>
      <c r="I486" s="220"/>
      <c r="J486" s="31"/>
    </row>
    <row r="487" spans="1:10" s="27" customFormat="1" ht="26.25" customHeight="1">
      <c r="A487" s="31"/>
      <c r="B487" s="218" t="s">
        <v>20</v>
      </c>
      <c r="C487" s="219"/>
      <c r="D487" s="220" t="s">
        <v>395</v>
      </c>
      <c r="E487" s="220"/>
      <c r="F487" s="220"/>
      <c r="G487" s="220"/>
      <c r="H487" s="220"/>
      <c r="I487" s="220"/>
      <c r="J487" s="31"/>
    </row>
    <row r="488" spans="1:10" s="27" customFormat="1" ht="26.25" customHeight="1">
      <c r="A488" s="31"/>
      <c r="B488" s="219" t="s">
        <v>90</v>
      </c>
      <c r="C488" s="221"/>
      <c r="D488" s="220" t="s">
        <v>395</v>
      </c>
      <c r="E488" s="220"/>
      <c r="F488" s="220"/>
      <c r="G488" s="220"/>
      <c r="H488" s="220"/>
      <c r="I488" s="220"/>
      <c r="J488" s="31"/>
    </row>
    <row r="489" spans="1:10" s="27" customFormat="1" ht="26.25" customHeight="1">
      <c r="A489" s="31"/>
      <c r="B489" s="218" t="s">
        <v>23</v>
      </c>
      <c r="C489" s="219"/>
      <c r="D489" s="220" t="s">
        <v>395</v>
      </c>
      <c r="E489" s="220"/>
      <c r="F489" s="220"/>
      <c r="G489" s="220"/>
      <c r="H489" s="220"/>
      <c r="I489" s="220"/>
      <c r="J489" s="31"/>
    </row>
    <row r="490" spans="1:10" s="27" customFormat="1" ht="26.25" customHeight="1">
      <c r="A490" s="31"/>
      <c r="B490" s="396" t="s">
        <v>321</v>
      </c>
      <c r="C490" s="397"/>
      <c r="D490" s="220" t="s">
        <v>618</v>
      </c>
      <c r="E490" s="220"/>
      <c r="F490" s="220"/>
      <c r="G490" s="220"/>
      <c r="H490" s="220"/>
      <c r="I490" s="220"/>
      <c r="J490" s="31"/>
    </row>
    <row r="491" spans="1:10" s="27" customFormat="1" ht="26.25" customHeight="1">
      <c r="A491" s="31"/>
      <c r="B491" s="219" t="s">
        <v>88</v>
      </c>
      <c r="C491" s="221"/>
      <c r="D491" s="220" t="s">
        <v>402</v>
      </c>
      <c r="E491" s="220"/>
      <c r="F491" s="220"/>
      <c r="G491" s="220"/>
      <c r="H491" s="220"/>
      <c r="I491" s="220"/>
      <c r="J491" s="31"/>
    </row>
    <row r="492" spans="1:10" s="27" customFormat="1" ht="26.25" customHeight="1">
      <c r="A492" s="31"/>
      <c r="B492" s="219" t="s">
        <v>616</v>
      </c>
      <c r="C492" s="235"/>
      <c r="D492" s="232" t="s">
        <v>632</v>
      </c>
      <c r="E492" s="233"/>
      <c r="F492" s="233"/>
      <c r="G492" s="233"/>
      <c r="H492" s="233"/>
      <c r="I492" s="234"/>
      <c r="J492" s="31"/>
    </row>
    <row r="493" spans="1:10" s="27" customFormat="1" ht="26.25" customHeight="1">
      <c r="A493" s="31"/>
      <c r="B493" s="219" t="s">
        <v>503</v>
      </c>
      <c r="C493" s="235"/>
      <c r="D493" s="232" t="s">
        <v>617</v>
      </c>
      <c r="E493" s="233"/>
      <c r="F493" s="233"/>
      <c r="G493" s="233"/>
      <c r="H493" s="233"/>
      <c r="I493" s="234"/>
      <c r="J493" s="31"/>
    </row>
    <row r="494" spans="1:10" s="27" customFormat="1" ht="26.25" customHeight="1">
      <c r="A494" s="31"/>
      <c r="B494" s="218" t="s">
        <v>81</v>
      </c>
      <c r="C494" s="219"/>
      <c r="D494" s="220" t="s">
        <v>404</v>
      </c>
      <c r="E494" s="220"/>
      <c r="F494" s="220"/>
      <c r="G494" s="220"/>
      <c r="H494" s="220"/>
      <c r="I494" s="220"/>
      <c r="J494" s="31"/>
    </row>
    <row r="495" spans="1:10" s="27" customFormat="1" ht="26.25" customHeight="1">
      <c r="A495" s="31"/>
      <c r="B495" s="218" t="s">
        <v>82</v>
      </c>
      <c r="C495" s="219"/>
      <c r="D495" s="220" t="s">
        <v>405</v>
      </c>
      <c r="E495" s="220"/>
      <c r="F495" s="220"/>
      <c r="G495" s="220"/>
      <c r="H495" s="220"/>
      <c r="I495" s="220"/>
      <c r="J495" s="31"/>
    </row>
    <row r="496" spans="1:10" s="27" customFormat="1" ht="26.25" customHeight="1">
      <c r="A496" s="31"/>
      <c r="B496" s="219" t="s">
        <v>408</v>
      </c>
      <c r="C496" s="221"/>
      <c r="D496" s="220" t="s">
        <v>405</v>
      </c>
      <c r="E496" s="220"/>
      <c r="F496" s="220"/>
      <c r="G496" s="220"/>
      <c r="H496" s="220"/>
      <c r="I496" s="220"/>
      <c r="J496" s="31"/>
    </row>
    <row r="497" spans="1:10" s="27" customFormat="1" ht="26.25" customHeight="1">
      <c r="A497" s="31"/>
      <c r="B497" s="218" t="s">
        <v>83</v>
      </c>
      <c r="C497" s="219"/>
      <c r="D497" s="220" t="s">
        <v>406</v>
      </c>
      <c r="E497" s="220"/>
      <c r="F497" s="220"/>
      <c r="G497" s="220"/>
      <c r="H497" s="220"/>
      <c r="I497" s="220"/>
      <c r="J497" s="31"/>
    </row>
    <row r="498" spans="1:10" s="27" customFormat="1" ht="26.25" customHeight="1">
      <c r="A498" s="31"/>
      <c r="B498" s="218" t="s">
        <v>316</v>
      </c>
      <c r="C498" s="219"/>
      <c r="D498" s="220" t="s">
        <v>407</v>
      </c>
      <c r="E498" s="220"/>
      <c r="F498" s="220"/>
      <c r="G498" s="220"/>
      <c r="H498" s="220"/>
      <c r="I498" s="220"/>
      <c r="J498" s="31"/>
    </row>
    <row r="499" spans="1:10" s="27" customFormat="1" ht="26.25" customHeight="1">
      <c r="A499" s="31"/>
      <c r="B499" s="219" t="s">
        <v>21</v>
      </c>
      <c r="C499" s="221"/>
      <c r="D499" s="220" t="s">
        <v>403</v>
      </c>
      <c r="E499" s="220"/>
      <c r="F499" s="220"/>
      <c r="G499" s="220"/>
      <c r="H499" s="220"/>
      <c r="I499" s="220"/>
      <c r="J499" s="31"/>
    </row>
    <row r="500" spans="1:10" ht="26.25" customHeight="1">
      <c r="A500" s="31"/>
      <c r="B500" s="219" t="s">
        <v>22</v>
      </c>
      <c r="C500" s="221"/>
      <c r="D500" s="220" t="s">
        <v>400</v>
      </c>
      <c r="E500" s="220"/>
      <c r="F500" s="220"/>
      <c r="G500" s="220"/>
      <c r="H500" s="220"/>
      <c r="I500" s="220"/>
      <c r="J500" s="31"/>
    </row>
    <row r="501" spans="1:10" ht="15.75" customHeight="1">
      <c r="A501" s="31"/>
      <c r="J501" s="31"/>
    </row>
    <row r="502" spans="1:10" ht="27" customHeight="1">
      <c r="A502" s="34" t="s">
        <v>68</v>
      </c>
      <c r="B502" s="236" t="s">
        <v>70</v>
      </c>
      <c r="C502" s="236"/>
      <c r="D502" s="236"/>
      <c r="E502" s="236"/>
      <c r="F502" s="236"/>
      <c r="G502" s="236"/>
      <c r="H502" s="236"/>
      <c r="I502" s="236"/>
      <c r="J502" s="236"/>
    </row>
    <row r="503" spans="1:10" ht="15" customHeight="1">
      <c r="A503" s="31"/>
      <c r="B503" s="30"/>
      <c r="C503" s="30"/>
      <c r="D503" s="31"/>
      <c r="E503" s="31"/>
      <c r="F503" s="31"/>
      <c r="G503" s="31"/>
      <c r="H503" s="31"/>
      <c r="I503" s="30"/>
      <c r="J503" s="31"/>
    </row>
    <row r="504" spans="1:10" ht="21.75" customHeight="1">
      <c r="A504" s="31" t="s">
        <v>899</v>
      </c>
      <c r="B504" s="30"/>
      <c r="C504" s="31"/>
      <c r="D504" s="31"/>
      <c r="E504" s="31"/>
      <c r="F504" s="31"/>
      <c r="G504" s="30"/>
      <c r="H504" s="31"/>
      <c r="I504" s="31"/>
      <c r="J504" s="30"/>
    </row>
    <row r="505" spans="1:10" ht="21.75" customHeight="1">
      <c r="A505" s="398" t="s">
        <v>492</v>
      </c>
      <c r="B505" s="398"/>
      <c r="C505" s="398"/>
      <c r="D505" s="398"/>
      <c r="E505" s="398"/>
      <c r="F505" s="398"/>
      <c r="G505" s="398"/>
      <c r="H505" s="398"/>
      <c r="I505" s="398"/>
      <c r="J505" s="398"/>
    </row>
    <row r="506" spans="1:10" ht="17.25" customHeight="1">
      <c r="A506" s="398" t="s">
        <v>493</v>
      </c>
      <c r="B506" s="398"/>
      <c r="C506" s="398"/>
      <c r="D506" s="398"/>
      <c r="E506" s="398"/>
      <c r="F506" s="398"/>
      <c r="G506" s="398"/>
      <c r="H506" s="398"/>
      <c r="I506" s="398"/>
      <c r="J506" s="398"/>
    </row>
    <row r="507" spans="1:10" ht="18" customHeight="1">
      <c r="A507" s="398" t="s">
        <v>494</v>
      </c>
      <c r="B507" s="398"/>
      <c r="C507" s="398"/>
      <c r="D507" s="398"/>
      <c r="E507" s="398"/>
      <c r="F507" s="398"/>
      <c r="G507" s="398"/>
      <c r="H507" s="398"/>
      <c r="I507" s="398"/>
      <c r="J507" s="398"/>
    </row>
    <row r="508" spans="1:10" ht="18" customHeight="1">
      <c r="A508" s="398" t="s">
        <v>495</v>
      </c>
      <c r="B508" s="398"/>
      <c r="C508" s="398"/>
      <c r="D508" s="398"/>
      <c r="E508" s="398"/>
      <c r="F508" s="398"/>
      <c r="G508" s="398"/>
      <c r="H508" s="398"/>
      <c r="I508" s="398"/>
      <c r="J508" s="398"/>
    </row>
    <row r="509" spans="1:10" ht="21.75" customHeight="1">
      <c r="A509" s="398" t="s">
        <v>496</v>
      </c>
      <c r="B509" s="398"/>
      <c r="C509" s="398"/>
      <c r="D509" s="398"/>
      <c r="E509" s="398"/>
      <c r="F509" s="398"/>
      <c r="G509" s="398"/>
      <c r="H509" s="398"/>
      <c r="I509" s="398"/>
      <c r="J509" s="398"/>
    </row>
    <row r="510" spans="1:10" ht="32.25" customHeight="1">
      <c r="A510" s="398" t="s">
        <v>497</v>
      </c>
      <c r="B510" s="398"/>
      <c r="C510" s="398"/>
      <c r="D510" s="398"/>
      <c r="E510" s="398"/>
      <c r="F510" s="398"/>
      <c r="G510" s="398"/>
      <c r="H510" s="398"/>
      <c r="I510" s="398"/>
      <c r="J510" s="398"/>
    </row>
    <row r="511" spans="1:10" ht="31.5" customHeight="1">
      <c r="A511" s="398" t="s">
        <v>498</v>
      </c>
      <c r="B511" s="398"/>
      <c r="C511" s="398"/>
      <c r="D511" s="398"/>
      <c r="E511" s="398"/>
      <c r="F511" s="398"/>
      <c r="G511" s="398"/>
      <c r="H511" s="398"/>
      <c r="I511" s="398"/>
      <c r="J511" s="398"/>
    </row>
    <row r="512" spans="1:10" ht="21.75" customHeight="1">
      <c r="A512" s="398" t="s">
        <v>499</v>
      </c>
      <c r="B512" s="398"/>
      <c r="C512" s="398"/>
      <c r="D512" s="398"/>
      <c r="E512" s="398"/>
      <c r="F512" s="398"/>
      <c r="G512" s="398"/>
      <c r="H512" s="398"/>
      <c r="I512" s="398"/>
      <c r="J512" s="398"/>
    </row>
    <row r="513" spans="1:10" ht="21.75" customHeight="1">
      <c r="A513" s="398" t="s">
        <v>901</v>
      </c>
      <c r="B513" s="398"/>
      <c r="C513" s="398"/>
      <c r="D513" s="398"/>
      <c r="E513" s="398"/>
      <c r="F513" s="398"/>
      <c r="G513" s="398"/>
      <c r="H513" s="398"/>
      <c r="I513" s="398"/>
      <c r="J513" s="398"/>
    </row>
    <row r="514" spans="1:10" ht="21.75" customHeight="1">
      <c r="A514" s="398" t="s">
        <v>900</v>
      </c>
      <c r="B514" s="398"/>
      <c r="C514" s="398"/>
      <c r="D514" s="398"/>
      <c r="E514" s="398"/>
      <c r="F514" s="398"/>
      <c r="G514" s="398"/>
      <c r="H514" s="398"/>
      <c r="I514" s="398"/>
      <c r="J514" s="398"/>
    </row>
    <row r="515" spans="1:10" ht="15" customHeight="1">
      <c r="A515" s="398" t="s">
        <v>500</v>
      </c>
      <c r="B515" s="398"/>
      <c r="C515" s="398"/>
      <c r="D515" s="398"/>
      <c r="E515" s="398"/>
      <c r="F515" s="398"/>
      <c r="G515" s="398"/>
      <c r="H515" s="398"/>
      <c r="I515" s="398"/>
      <c r="J515" s="398"/>
    </row>
    <row r="516" spans="1:10">
      <c r="A516" s="48"/>
      <c r="B516" s="48"/>
      <c r="C516" s="48"/>
      <c r="D516" s="48"/>
      <c r="E516" s="48"/>
      <c r="F516" s="48"/>
      <c r="G516" s="48"/>
      <c r="H516" s="48"/>
      <c r="I516" s="48"/>
      <c r="J516" s="48"/>
    </row>
    <row r="517" spans="1:10" ht="34.5" customHeight="1">
      <c r="A517" s="34" t="s">
        <v>69</v>
      </c>
      <c r="B517" s="236" t="s">
        <v>72</v>
      </c>
      <c r="C517" s="236"/>
      <c r="D517" s="236"/>
      <c r="E517" s="236"/>
      <c r="F517" s="236"/>
      <c r="G517" s="236"/>
      <c r="H517" s="236"/>
      <c r="I517" s="236"/>
      <c r="J517" s="236"/>
    </row>
    <row r="518" spans="1:10">
      <c r="A518" s="31"/>
      <c r="B518" s="30"/>
      <c r="C518" s="30"/>
      <c r="D518" s="31"/>
      <c r="E518" s="31"/>
      <c r="F518" s="31"/>
      <c r="G518" s="31"/>
      <c r="H518" s="31"/>
      <c r="I518" s="30"/>
      <c r="J518" s="31"/>
    </row>
    <row r="519" spans="1:10" ht="316.5" customHeight="1">
      <c r="A519" s="28"/>
      <c r="B519" s="290" t="s">
        <v>412</v>
      </c>
      <c r="C519" s="290"/>
      <c r="D519" s="290"/>
      <c r="E519" s="290"/>
      <c r="F519" s="290"/>
      <c r="G519" s="290"/>
      <c r="H519" s="290"/>
      <c r="I519" s="290"/>
      <c r="J519" s="290"/>
    </row>
    <row r="520" spans="1:10" ht="15.6">
      <c r="A520" s="31"/>
      <c r="B520" s="30"/>
      <c r="C520" s="30"/>
      <c r="D520" s="31"/>
      <c r="E520" s="31"/>
      <c r="F520" s="31"/>
      <c r="G520" s="35"/>
      <c r="H520" s="31"/>
      <c r="I520" s="30"/>
      <c r="J520" s="31"/>
    </row>
    <row r="521" spans="1:10" ht="30" customHeight="1">
      <c r="A521" s="34" t="s">
        <v>71</v>
      </c>
      <c r="B521" s="236" t="s">
        <v>73</v>
      </c>
      <c r="C521" s="236"/>
      <c r="D521" s="236"/>
      <c r="E521" s="236"/>
      <c r="F521" s="236"/>
      <c r="G521" s="236"/>
      <c r="H521" s="236"/>
      <c r="I521" s="236"/>
      <c r="J521" s="236"/>
    </row>
    <row r="522" spans="1:10">
      <c r="A522" s="31"/>
      <c r="B522" s="30"/>
      <c r="C522" s="30"/>
      <c r="D522" s="31"/>
      <c r="E522" s="31"/>
      <c r="F522" s="31"/>
      <c r="G522" s="31"/>
      <c r="H522" s="31"/>
      <c r="I522" s="30"/>
      <c r="J522" s="31"/>
    </row>
    <row r="523" spans="1:10">
      <c r="A523" s="394" t="s">
        <v>691</v>
      </c>
      <c r="B523" s="394"/>
      <c r="C523" s="394"/>
      <c r="D523" s="394"/>
      <c r="E523" s="394"/>
      <c r="F523" s="394"/>
      <c r="G523" s="394"/>
      <c r="H523" s="394"/>
      <c r="I523" s="394"/>
      <c r="J523" s="394"/>
    </row>
    <row r="524" spans="1:10" ht="15" customHeight="1">
      <c r="A524" s="394" t="s">
        <v>903</v>
      </c>
      <c r="B524" s="394"/>
      <c r="C524" s="394"/>
      <c r="D524" s="394"/>
      <c r="E524" s="45"/>
      <c r="F524" s="45"/>
      <c r="G524" s="45"/>
      <c r="H524" s="45"/>
      <c r="I524" s="45"/>
      <c r="J524" s="45"/>
    </row>
    <row r="525" spans="1:10">
      <c r="A525" s="394" t="s">
        <v>902</v>
      </c>
      <c r="B525" s="394"/>
      <c r="C525" s="394"/>
      <c r="D525" s="394"/>
      <c r="E525" s="45"/>
      <c r="F525" s="45"/>
      <c r="G525" s="45"/>
      <c r="H525" s="45"/>
      <c r="I525" s="45"/>
      <c r="J525" s="45"/>
    </row>
    <row r="526" spans="1:10">
      <c r="A526" s="394" t="s">
        <v>904</v>
      </c>
      <c r="B526" s="394"/>
      <c r="C526" s="394"/>
      <c r="D526" s="394"/>
      <c r="E526" s="45"/>
      <c r="F526" s="45"/>
      <c r="G526" s="45"/>
      <c r="H526" s="45"/>
      <c r="I526" s="45"/>
      <c r="J526" s="45"/>
    </row>
    <row r="527" spans="1:10">
      <c r="A527" s="45"/>
      <c r="B527" s="45"/>
      <c r="C527" s="45"/>
      <c r="D527" s="45"/>
      <c r="E527" s="45"/>
      <c r="F527" s="45"/>
      <c r="G527" s="45"/>
      <c r="H527" s="45"/>
      <c r="I527" s="45"/>
      <c r="J527" s="45"/>
    </row>
    <row r="528" spans="1:10">
      <c r="A528" s="45"/>
      <c r="B528" s="45"/>
      <c r="C528" s="45"/>
      <c r="D528" s="45"/>
      <c r="E528" s="45"/>
      <c r="F528" s="45"/>
      <c r="G528" s="45"/>
      <c r="H528" s="45"/>
      <c r="I528" s="45"/>
      <c r="J528" s="45"/>
    </row>
    <row r="529" spans="1:10">
      <c r="A529" s="45"/>
      <c r="B529" s="45"/>
      <c r="C529" s="45"/>
      <c r="D529" s="45"/>
      <c r="E529" s="45"/>
      <c r="F529" s="45"/>
      <c r="G529" s="45"/>
      <c r="H529" s="45"/>
      <c r="I529" s="45"/>
      <c r="J529" s="45"/>
    </row>
    <row r="530" spans="1:10">
      <c r="A530" s="45"/>
      <c r="B530" s="45"/>
      <c r="C530" s="45"/>
      <c r="D530" s="45"/>
      <c r="E530" s="45"/>
      <c r="F530" s="45"/>
      <c r="G530" s="45"/>
      <c r="H530" s="45"/>
      <c r="I530" s="45"/>
      <c r="J530" s="45"/>
    </row>
    <row r="531" spans="1:10">
      <c r="A531" s="45"/>
      <c r="B531" s="45"/>
      <c r="C531" s="45"/>
      <c r="D531" s="45"/>
      <c r="E531" s="45"/>
      <c r="F531" s="45"/>
      <c r="G531" s="45"/>
      <c r="H531" s="45"/>
      <c r="I531" s="45"/>
      <c r="J531" s="45"/>
    </row>
    <row r="532" spans="1:10" ht="15.6">
      <c r="A532" s="34" t="s">
        <v>411</v>
      </c>
      <c r="B532" s="236" t="s">
        <v>74</v>
      </c>
      <c r="C532" s="236"/>
      <c r="D532" s="236"/>
      <c r="E532" s="236"/>
      <c r="F532" s="236"/>
      <c r="G532" s="236"/>
      <c r="H532" s="31"/>
      <c r="I532" s="30"/>
      <c r="J532" s="31"/>
    </row>
    <row r="533" spans="1:10">
      <c r="A533" s="31"/>
      <c r="B533" s="30"/>
      <c r="C533" s="30"/>
      <c r="D533" s="31" t="s">
        <v>10</v>
      </c>
      <c r="E533" s="31"/>
      <c r="F533" s="31"/>
      <c r="G533" s="31"/>
      <c r="H533" s="31"/>
      <c r="I533" s="30"/>
      <c r="J533" s="31"/>
    </row>
    <row r="534" spans="1:10">
      <c r="A534" s="31"/>
      <c r="B534" s="30"/>
      <c r="C534" s="30"/>
      <c r="D534" s="31"/>
      <c r="E534" s="31"/>
      <c r="F534" s="31"/>
      <c r="G534" s="31"/>
      <c r="H534" s="31"/>
      <c r="I534" s="30"/>
      <c r="J534" s="31"/>
    </row>
    <row r="535" spans="1:10">
      <c r="A535" s="31"/>
      <c r="B535" s="30"/>
      <c r="C535" s="30"/>
      <c r="D535" s="31"/>
      <c r="E535" s="31"/>
      <c r="F535" s="31"/>
      <c r="G535" s="31"/>
      <c r="H535" s="31"/>
      <c r="I535" s="30"/>
      <c r="J535" s="31"/>
    </row>
    <row r="536" spans="1:10" ht="15.6">
      <c r="A536" s="31"/>
      <c r="B536" s="30"/>
      <c r="C536" s="30"/>
      <c r="D536" s="31"/>
      <c r="E536" s="31"/>
      <c r="F536" s="31"/>
      <c r="G536" s="37"/>
      <c r="H536" s="31"/>
      <c r="I536" s="30"/>
      <c r="J536" s="31"/>
    </row>
    <row r="537" spans="1:10">
      <c r="A537" s="393" t="s">
        <v>621</v>
      </c>
      <c r="B537" s="393"/>
      <c r="C537" s="393"/>
      <c r="D537" s="393"/>
      <c r="E537" s="393"/>
      <c r="F537" s="393"/>
      <c r="G537" s="393"/>
      <c r="H537" s="393"/>
      <c r="I537" s="393"/>
      <c r="J537" s="393"/>
    </row>
    <row r="538" spans="1:10">
      <c r="A538" s="393" t="s">
        <v>622</v>
      </c>
      <c r="B538" s="393"/>
      <c r="C538" s="393"/>
      <c r="D538" s="393"/>
      <c r="E538" s="393"/>
      <c r="F538" s="393"/>
      <c r="G538" s="393"/>
      <c r="H538" s="393"/>
      <c r="I538" s="393"/>
      <c r="J538" s="393"/>
    </row>
    <row r="539" spans="1:10">
      <c r="A539" s="31"/>
      <c r="B539" s="30"/>
      <c r="C539" s="30"/>
      <c r="D539" s="31"/>
      <c r="E539" s="31"/>
      <c r="F539" s="31"/>
      <c r="G539" s="44"/>
      <c r="H539" s="31"/>
      <c r="I539" s="30"/>
      <c r="J539" s="31"/>
    </row>
    <row r="540" spans="1:10">
      <c r="A540" s="31"/>
      <c r="B540" s="30"/>
      <c r="C540" s="30"/>
      <c r="D540" s="31"/>
      <c r="E540" s="31"/>
      <c r="F540" s="31"/>
      <c r="G540" s="44"/>
      <c r="H540" s="31"/>
      <c r="I540" s="30"/>
      <c r="J540" s="31"/>
    </row>
    <row r="541" spans="1:10">
      <c r="A541" s="31"/>
      <c r="B541" s="30"/>
      <c r="C541" s="30"/>
      <c r="D541" s="31"/>
      <c r="E541" s="31"/>
      <c r="F541" s="31"/>
      <c r="G541" s="44"/>
      <c r="H541" s="31"/>
      <c r="I541" s="30"/>
      <c r="J541" s="31"/>
    </row>
    <row r="542" spans="1:10">
      <c r="A542" s="31"/>
      <c r="B542" s="30"/>
      <c r="C542" s="30"/>
      <c r="D542" s="31"/>
      <c r="E542" s="31"/>
      <c r="F542" s="31"/>
      <c r="G542" s="44"/>
      <c r="H542" s="31"/>
      <c r="I542" s="30"/>
      <c r="J542" s="31"/>
    </row>
    <row r="543" spans="1:10">
      <c r="A543" s="31"/>
      <c r="B543" s="30"/>
      <c r="C543" s="30"/>
      <c r="D543" s="31"/>
      <c r="E543" s="31"/>
      <c r="F543" s="31"/>
      <c r="G543" s="44"/>
      <c r="H543" s="31"/>
      <c r="I543" s="30"/>
      <c r="J543" s="31"/>
    </row>
    <row r="544" spans="1:10">
      <c r="A544" s="31"/>
      <c r="B544" s="30"/>
      <c r="C544" s="30"/>
      <c r="D544" s="31"/>
      <c r="E544" s="31"/>
      <c r="F544" s="31"/>
      <c r="G544" s="44"/>
      <c r="H544" s="31"/>
      <c r="I544" s="30"/>
      <c r="J544" s="31"/>
    </row>
    <row r="545" spans="1:10">
      <c r="A545" s="20" t="s">
        <v>75</v>
      </c>
      <c r="B545" s="30"/>
      <c r="C545" s="30"/>
      <c r="D545" s="20"/>
      <c r="E545" s="20"/>
      <c r="F545" s="20"/>
      <c r="G545" s="31"/>
      <c r="H545" s="31"/>
      <c r="I545" s="30"/>
      <c r="J545" s="31"/>
    </row>
    <row r="546" spans="1:10">
      <c r="A546" s="20"/>
      <c r="B546" s="30"/>
      <c r="C546" s="30"/>
      <c r="D546" s="20"/>
      <c r="E546" s="20"/>
      <c r="F546" s="20"/>
      <c r="G546" s="31"/>
      <c r="H546" s="31"/>
      <c r="I546" s="30"/>
      <c r="J546" s="31"/>
    </row>
    <row r="547" spans="1:10">
      <c r="A547" s="20"/>
      <c r="B547" s="30"/>
      <c r="C547" s="30"/>
      <c r="D547" s="20"/>
      <c r="E547" s="20"/>
      <c r="F547" s="20"/>
      <c r="G547" s="31"/>
      <c r="H547" s="31"/>
      <c r="I547" s="30"/>
      <c r="J547" s="31"/>
    </row>
    <row r="548" spans="1:10">
      <c r="A548" s="20"/>
      <c r="B548" s="30"/>
      <c r="C548" s="30"/>
      <c r="D548" s="20"/>
      <c r="E548" s="20"/>
      <c r="F548" s="20"/>
      <c r="G548" s="31"/>
      <c r="H548" s="31"/>
      <c r="I548" s="30"/>
      <c r="J548" s="31"/>
    </row>
    <row r="549" spans="1:10">
      <c r="A549" s="20"/>
      <c r="B549" s="30"/>
      <c r="C549" s="30"/>
      <c r="D549" s="20"/>
      <c r="E549" s="20"/>
      <c r="F549" s="20"/>
      <c r="G549" s="31"/>
      <c r="H549" s="31"/>
      <c r="I549" s="30"/>
      <c r="J549" s="31"/>
    </row>
    <row r="550" spans="1:10">
      <c r="A550" s="31"/>
      <c r="B550" s="30"/>
      <c r="C550" s="30"/>
      <c r="D550" s="31"/>
      <c r="E550" s="31"/>
      <c r="F550" s="31"/>
      <c r="G550" s="31"/>
      <c r="H550" s="31"/>
      <c r="I550" s="30"/>
      <c r="J550" s="31"/>
    </row>
    <row r="551" spans="1:10">
      <c r="A551" s="393" t="s">
        <v>491</v>
      </c>
      <c r="B551" s="393"/>
      <c r="C551" s="393"/>
      <c r="D551" s="393"/>
      <c r="E551" s="393"/>
      <c r="F551" s="393"/>
      <c r="G551" s="393"/>
      <c r="H551" s="393"/>
      <c r="I551" s="393"/>
      <c r="J551" s="393"/>
    </row>
    <row r="552" spans="1:10">
      <c r="A552" s="393" t="s">
        <v>89</v>
      </c>
      <c r="B552" s="393"/>
      <c r="C552" s="393"/>
      <c r="D552" s="393"/>
      <c r="E552" s="393"/>
      <c r="F552" s="393"/>
      <c r="G552" s="393"/>
      <c r="H552" s="393"/>
      <c r="I552" s="393"/>
      <c r="J552" s="393"/>
    </row>
    <row r="553" spans="1:10">
      <c r="A553" s="46"/>
      <c r="B553" s="46"/>
      <c r="C553" s="46"/>
      <c r="D553" s="46"/>
      <c r="E553" s="46"/>
      <c r="F553" s="46"/>
      <c r="G553" s="46"/>
      <c r="H553" s="46"/>
      <c r="I553" s="46"/>
      <c r="J553" s="46"/>
    </row>
    <row r="554" spans="1:10">
      <c r="A554" s="46"/>
      <c r="B554" s="46"/>
      <c r="C554" s="46"/>
      <c r="D554" s="46"/>
      <c r="E554" s="46"/>
      <c r="F554" s="46"/>
      <c r="G554" s="46"/>
      <c r="H554" s="46"/>
      <c r="I554" s="46"/>
      <c r="J554" s="46"/>
    </row>
    <row r="555" spans="1:10">
      <c r="A555" s="46"/>
      <c r="B555" s="46"/>
      <c r="C555" s="46"/>
      <c r="D555" s="46"/>
      <c r="E555" s="46"/>
      <c r="F555" s="46"/>
      <c r="G555" s="46"/>
      <c r="H555" s="46"/>
      <c r="I555" s="46"/>
      <c r="J555" s="46"/>
    </row>
    <row r="556" spans="1:10">
      <c r="A556" s="46"/>
      <c r="B556" s="46"/>
      <c r="C556" s="46"/>
      <c r="D556" s="46"/>
      <c r="E556" s="46"/>
      <c r="F556" s="46"/>
      <c r="G556" s="46"/>
      <c r="H556" s="46"/>
      <c r="I556" s="46"/>
      <c r="J556" s="46"/>
    </row>
    <row r="557" spans="1:10" ht="15.6">
      <c r="A557" s="31"/>
      <c r="B557" s="30"/>
      <c r="C557" s="30"/>
      <c r="D557" s="31"/>
      <c r="E557" s="31"/>
      <c r="F557" s="31"/>
      <c r="G557" s="29"/>
      <c r="H557" s="31"/>
      <c r="I557" s="30"/>
      <c r="J557" s="31"/>
    </row>
    <row r="558" spans="1:10">
      <c r="A558" s="392" t="s">
        <v>76</v>
      </c>
      <c r="B558" s="392"/>
      <c r="C558" s="392"/>
      <c r="D558" s="392"/>
      <c r="E558" s="392"/>
      <c r="F558" s="392"/>
      <c r="G558" s="392"/>
      <c r="H558" s="392"/>
      <c r="I558" s="392"/>
      <c r="J558" s="392"/>
    </row>
    <row r="559" spans="1:10">
      <c r="A559" s="20"/>
      <c r="B559" s="30"/>
      <c r="C559" s="30"/>
      <c r="D559" s="20"/>
      <c r="E559" s="20"/>
      <c r="F559" s="20"/>
      <c r="G559" s="20"/>
      <c r="H559" s="20"/>
      <c r="I559" s="30"/>
      <c r="J559" s="20"/>
    </row>
    <row r="560" spans="1:10">
      <c r="A560" s="392" t="s">
        <v>910</v>
      </c>
      <c r="B560" s="392"/>
      <c r="C560" s="392"/>
      <c r="D560" s="392"/>
      <c r="E560" s="392"/>
      <c r="F560" s="392"/>
      <c r="G560" s="392"/>
      <c r="H560" s="392"/>
      <c r="I560" s="392"/>
      <c r="J560" s="392"/>
    </row>
    <row r="561" spans="1:10">
      <c r="A561" s="392" t="s">
        <v>909</v>
      </c>
      <c r="B561" s="392"/>
      <c r="C561" s="392"/>
      <c r="D561" s="392"/>
      <c r="E561" s="392"/>
      <c r="F561" s="392"/>
      <c r="G561" s="392"/>
      <c r="H561" s="392"/>
      <c r="I561" s="392"/>
      <c r="J561" s="392"/>
    </row>
    <row r="562" spans="1:10">
      <c r="B562" s="18"/>
      <c r="C562" s="18"/>
    </row>
    <row r="563" spans="1:10">
      <c r="B563" s="18"/>
      <c r="C563" s="18"/>
    </row>
    <row r="564" spans="1:10">
      <c r="B564" s="18"/>
      <c r="C564" s="18"/>
    </row>
    <row r="565" spans="1:10">
      <c r="B565" s="18"/>
      <c r="C565" s="18"/>
    </row>
    <row r="566" spans="1:10">
      <c r="B566" s="18"/>
      <c r="C566" s="18"/>
    </row>
    <row r="567" spans="1:10">
      <c r="B567" s="18"/>
      <c r="C567" s="18"/>
    </row>
    <row r="568" spans="1:10">
      <c r="B568" s="18"/>
      <c r="C568" s="18"/>
    </row>
    <row r="569" spans="1:10">
      <c r="B569" s="18"/>
      <c r="C569" s="18"/>
    </row>
    <row r="570" spans="1:10">
      <c r="B570" s="18"/>
      <c r="C570" s="18"/>
    </row>
    <row r="571" spans="1:10">
      <c r="B571" s="18"/>
      <c r="C571" s="18"/>
    </row>
    <row r="572" spans="1:10">
      <c r="B572" s="18"/>
      <c r="C572" s="18"/>
    </row>
    <row r="573" spans="1:10">
      <c r="B573" s="18"/>
      <c r="C573" s="18"/>
    </row>
    <row r="574" spans="1:10">
      <c r="B574" s="18"/>
      <c r="C574" s="18"/>
    </row>
    <row r="575" spans="1:10">
      <c r="B575" s="18"/>
      <c r="C575" s="18"/>
    </row>
    <row r="576" spans="1:10">
      <c r="B576" s="18"/>
      <c r="C576" s="18"/>
    </row>
    <row r="577" spans="1:3">
      <c r="B577" s="18"/>
      <c r="C577" s="18"/>
    </row>
    <row r="578" spans="1:3">
      <c r="B578" s="18"/>
      <c r="C578" s="18"/>
    </row>
    <row r="579" spans="1:3">
      <c r="B579" s="18"/>
      <c r="C579" s="18"/>
    </row>
    <row r="580" spans="1:3">
      <c r="B580" s="18"/>
      <c r="C580" s="18"/>
    </row>
    <row r="581" spans="1:3">
      <c r="B581" s="18"/>
      <c r="C581" s="18"/>
    </row>
    <row r="582" spans="1:3">
      <c r="B582" s="18"/>
      <c r="C582" s="18"/>
    </row>
    <row r="584" spans="1:3" ht="16.5" customHeight="1">
      <c r="A584" s="20" t="s">
        <v>905</v>
      </c>
    </row>
    <row r="585" spans="1:3" ht="16.5" customHeight="1">
      <c r="A585" s="20" t="s">
        <v>906</v>
      </c>
    </row>
    <row r="586" spans="1:3" ht="16.5" customHeight="1">
      <c r="A586" s="20" t="s">
        <v>907</v>
      </c>
    </row>
  </sheetData>
  <mergeCells count="915">
    <mergeCell ref="L68:N75"/>
    <mergeCell ref="C230:J230"/>
    <mergeCell ref="C417:D417"/>
    <mergeCell ref="A418:J418"/>
    <mergeCell ref="C425:D425"/>
    <mergeCell ref="A426:J426"/>
    <mergeCell ref="A369:J369"/>
    <mergeCell ref="C370:C372"/>
    <mergeCell ref="E370:J370"/>
    <mergeCell ref="E371:J371"/>
    <mergeCell ref="E372:J372"/>
    <mergeCell ref="A373:J373"/>
    <mergeCell ref="C374:D374"/>
    <mergeCell ref="E374:F374"/>
    <mergeCell ref="G374:H374"/>
    <mergeCell ref="I374:J374"/>
    <mergeCell ref="C375:D375"/>
    <mergeCell ref="E375:F375"/>
    <mergeCell ref="G375:H375"/>
    <mergeCell ref="I375:J375"/>
    <mergeCell ref="C376:D376"/>
    <mergeCell ref="E376:F376"/>
    <mergeCell ref="G376:H376"/>
    <mergeCell ref="I376:J376"/>
    <mergeCell ref="C377:D377"/>
    <mergeCell ref="G380:H380"/>
    <mergeCell ref="I380:J380"/>
    <mergeCell ref="E279:J279"/>
    <mergeCell ref="A234:A235"/>
    <mergeCell ref="B234:B235"/>
    <mergeCell ref="E234:E235"/>
    <mergeCell ref="F234:F235"/>
    <mergeCell ref="G234:G235"/>
    <mergeCell ref="H234:H235"/>
    <mergeCell ref="I234:I235"/>
    <mergeCell ref="J234:J235"/>
    <mergeCell ref="E331:J331"/>
    <mergeCell ref="A290:B290"/>
    <mergeCell ref="E290:J290"/>
    <mergeCell ref="A299:B299"/>
    <mergeCell ref="G379:H379"/>
    <mergeCell ref="I379:J379"/>
    <mergeCell ref="J360:J361"/>
    <mergeCell ref="E299:J299"/>
    <mergeCell ref="E340:J340"/>
    <mergeCell ref="E377:F377"/>
    <mergeCell ref="C394:D394"/>
    <mergeCell ref="C226:D226"/>
    <mergeCell ref="E226:F226"/>
    <mergeCell ref="G226:H226"/>
    <mergeCell ref="I226:J226"/>
    <mergeCell ref="C380:D380"/>
    <mergeCell ref="E380:F380"/>
    <mergeCell ref="C383:D383"/>
    <mergeCell ref="C384:D384"/>
    <mergeCell ref="C385:D385"/>
    <mergeCell ref="C386:D386"/>
    <mergeCell ref="C389:D389"/>
    <mergeCell ref="C390:D390"/>
    <mergeCell ref="C391:D391"/>
    <mergeCell ref="A392:J392"/>
    <mergeCell ref="A340:B340"/>
    <mergeCell ref="G377:H377"/>
    <mergeCell ref="I377:J377"/>
    <mergeCell ref="C378:D378"/>
    <mergeCell ref="E378:F378"/>
    <mergeCell ref="G378:H378"/>
    <mergeCell ref="I378:J378"/>
    <mergeCell ref="C379:D379"/>
    <mergeCell ref="E379:F379"/>
    <mergeCell ref="C214:D214"/>
    <mergeCell ref="E214:F214"/>
    <mergeCell ref="G214:H214"/>
    <mergeCell ref="I214:J214"/>
    <mergeCell ref="C222:D222"/>
    <mergeCell ref="E222:F222"/>
    <mergeCell ref="G222:H222"/>
    <mergeCell ref="I222:J222"/>
    <mergeCell ref="C223:D223"/>
    <mergeCell ref="E223:F223"/>
    <mergeCell ref="I220:J220"/>
    <mergeCell ref="C427:D427"/>
    <mergeCell ref="C428:D428"/>
    <mergeCell ref="C395:D395"/>
    <mergeCell ref="C396:D396"/>
    <mergeCell ref="C397:D397"/>
    <mergeCell ref="C398:D398"/>
    <mergeCell ref="C399:D399"/>
    <mergeCell ref="C400:D400"/>
    <mergeCell ref="C401:D401"/>
    <mergeCell ref="C402:D402"/>
    <mergeCell ref="A403:J403"/>
    <mergeCell ref="C405:D405"/>
    <mergeCell ref="C410:D410"/>
    <mergeCell ref="A412:J412"/>
    <mergeCell ref="C414:D414"/>
    <mergeCell ref="C416:D416"/>
    <mergeCell ref="C411:D411"/>
    <mergeCell ref="C413:D413"/>
    <mergeCell ref="C421:D421"/>
    <mergeCell ref="C422:D422"/>
    <mergeCell ref="C423:D423"/>
    <mergeCell ref="C424:D424"/>
    <mergeCell ref="G77:H77"/>
    <mergeCell ref="A232:J232"/>
    <mergeCell ref="C415:D415"/>
    <mergeCell ref="B137:B157"/>
    <mergeCell ref="B158:B175"/>
    <mergeCell ref="C387:D387"/>
    <mergeCell ref="C388:D388"/>
    <mergeCell ref="A215:J215"/>
    <mergeCell ref="A212:J212"/>
    <mergeCell ref="B179:B182"/>
    <mergeCell ref="G182:H182"/>
    <mergeCell ref="I182:J182"/>
    <mergeCell ref="A266:B266"/>
    <mergeCell ref="E266:J266"/>
    <mergeCell ref="A279:B279"/>
    <mergeCell ref="C213:D213"/>
    <mergeCell ref="E213:F213"/>
    <mergeCell ref="G213:H213"/>
    <mergeCell ref="I213:J213"/>
    <mergeCell ref="A218:J218"/>
    <mergeCell ref="C219:D219"/>
    <mergeCell ref="E219:F219"/>
    <mergeCell ref="G219:H219"/>
    <mergeCell ref="I219:J219"/>
    <mergeCell ref="A44:C44"/>
    <mergeCell ref="A45:C45"/>
    <mergeCell ref="A46:C46"/>
    <mergeCell ref="A47:C47"/>
    <mergeCell ref="A48:C48"/>
    <mergeCell ref="A49:C49"/>
    <mergeCell ref="A50:C50"/>
    <mergeCell ref="A51:C51"/>
    <mergeCell ref="A52:C52"/>
    <mergeCell ref="B176:B178"/>
    <mergeCell ref="A75:C75"/>
    <mergeCell ref="D75:F75"/>
    <mergeCell ref="G75:H75"/>
    <mergeCell ref="A72:C72"/>
    <mergeCell ref="D72:F72"/>
    <mergeCell ref="G72:H72"/>
    <mergeCell ref="A73:C73"/>
    <mergeCell ref="D73:F73"/>
    <mergeCell ref="G73:H73"/>
    <mergeCell ref="A74:C74"/>
    <mergeCell ref="D74:F74"/>
    <mergeCell ref="G74:H74"/>
    <mergeCell ref="E174:F174"/>
    <mergeCell ref="C175:D175"/>
    <mergeCell ref="C176:D176"/>
    <mergeCell ref="C178:D178"/>
    <mergeCell ref="C177:D177"/>
    <mergeCell ref="B130:B131"/>
    <mergeCell ref="B132:B136"/>
    <mergeCell ref="C113:D113"/>
    <mergeCell ref="E113:F113"/>
    <mergeCell ref="G113:H113"/>
    <mergeCell ref="C119:D119"/>
    <mergeCell ref="C204:D204"/>
    <mergeCell ref="E204:F204"/>
    <mergeCell ref="C182:D182"/>
    <mergeCell ref="A233:J233"/>
    <mergeCell ref="C208:D208"/>
    <mergeCell ref="E208:F208"/>
    <mergeCell ref="G207:H207"/>
    <mergeCell ref="B192:B198"/>
    <mergeCell ref="B199:B201"/>
    <mergeCell ref="I207:J207"/>
    <mergeCell ref="B202:B205"/>
    <mergeCell ref="I199:J199"/>
    <mergeCell ref="C199:D199"/>
    <mergeCell ref="E199:F199"/>
    <mergeCell ref="G199:H199"/>
    <mergeCell ref="C194:D194"/>
    <mergeCell ref="E194:F194"/>
    <mergeCell ref="G194:H194"/>
    <mergeCell ref="I194:J194"/>
    <mergeCell ref="C195:D195"/>
    <mergeCell ref="E195:F195"/>
    <mergeCell ref="G195:H195"/>
    <mergeCell ref="I195:J195"/>
    <mergeCell ref="E198:F198"/>
    <mergeCell ref="C201:D201"/>
    <mergeCell ref="E201:F201"/>
    <mergeCell ref="G201:H201"/>
    <mergeCell ref="E175:F175"/>
    <mergeCell ref="G175:H175"/>
    <mergeCell ref="I175:J175"/>
    <mergeCell ref="E178:F178"/>
    <mergeCell ref="C189:D189"/>
    <mergeCell ref="I183:J183"/>
    <mergeCell ref="I184:J184"/>
    <mergeCell ref="C179:D179"/>
    <mergeCell ref="C180:D180"/>
    <mergeCell ref="C181:D181"/>
    <mergeCell ref="G181:H181"/>
    <mergeCell ref="I181:J181"/>
    <mergeCell ref="I180:J180"/>
    <mergeCell ref="G179:H179"/>
    <mergeCell ref="I179:J179"/>
    <mergeCell ref="G180:H180"/>
    <mergeCell ref="G183:H183"/>
    <mergeCell ref="G176:H176"/>
    <mergeCell ref="I176:J176"/>
    <mergeCell ref="E177:F177"/>
    <mergeCell ref="G177:H177"/>
    <mergeCell ref="I113:J113"/>
    <mergeCell ref="C114:D114"/>
    <mergeCell ref="E114:F114"/>
    <mergeCell ref="G114:H114"/>
    <mergeCell ref="I114:J114"/>
    <mergeCell ref="C115:D115"/>
    <mergeCell ref="E115:F115"/>
    <mergeCell ref="G115:H115"/>
    <mergeCell ref="I115:J115"/>
    <mergeCell ref="B187:B191"/>
    <mergeCell ref="G174:H174"/>
    <mergeCell ref="I174:J174"/>
    <mergeCell ref="C130:D130"/>
    <mergeCell ref="C118:D118"/>
    <mergeCell ref="E118:F118"/>
    <mergeCell ref="G118:H118"/>
    <mergeCell ref="I118:J118"/>
    <mergeCell ref="I116:J116"/>
    <mergeCell ref="C116:D116"/>
    <mergeCell ref="E116:F116"/>
    <mergeCell ref="G116:H116"/>
    <mergeCell ref="C117:D117"/>
    <mergeCell ref="G117:H117"/>
    <mergeCell ref="I117:J117"/>
    <mergeCell ref="G184:H184"/>
    <mergeCell ref="C183:D183"/>
    <mergeCell ref="C184:D184"/>
    <mergeCell ref="E181:F181"/>
    <mergeCell ref="E182:F182"/>
    <mergeCell ref="E184:F184"/>
    <mergeCell ref="E179:F179"/>
    <mergeCell ref="E180:F180"/>
    <mergeCell ref="E183:F183"/>
    <mergeCell ref="E119:F119"/>
    <mergeCell ref="G119:H119"/>
    <mergeCell ref="I119:J119"/>
    <mergeCell ref="A67:C67"/>
    <mergeCell ref="D67:F67"/>
    <mergeCell ref="E123:F123"/>
    <mergeCell ref="G123:H123"/>
    <mergeCell ref="D481:I481"/>
    <mergeCell ref="C120:D120"/>
    <mergeCell ref="E120:F120"/>
    <mergeCell ref="G120:H120"/>
    <mergeCell ref="C187:D187"/>
    <mergeCell ref="C188:D188"/>
    <mergeCell ref="C174:D174"/>
    <mergeCell ref="C172:D172"/>
    <mergeCell ref="C168:D168"/>
    <mergeCell ref="C164:D164"/>
    <mergeCell ref="C160:D160"/>
    <mergeCell ref="C156:D156"/>
    <mergeCell ref="C152:D152"/>
    <mergeCell ref="A185:J185"/>
    <mergeCell ref="C186:D186"/>
    <mergeCell ref="E186:F186"/>
    <mergeCell ref="A454:J454"/>
    <mergeCell ref="G56:H56"/>
    <mergeCell ref="G57:H57"/>
    <mergeCell ref="G58:H58"/>
    <mergeCell ref="G59:H59"/>
    <mergeCell ref="G60:H60"/>
    <mergeCell ref="G61:H61"/>
    <mergeCell ref="A88:J88"/>
    <mergeCell ref="G81:H81"/>
    <mergeCell ref="D82:E84"/>
    <mergeCell ref="G82:H82"/>
    <mergeCell ref="G83:H83"/>
    <mergeCell ref="G84:H84"/>
    <mergeCell ref="G85:H85"/>
    <mergeCell ref="D66:F66"/>
    <mergeCell ref="G62:H62"/>
    <mergeCell ref="G66:H66"/>
    <mergeCell ref="A87:D87"/>
    <mergeCell ref="D59:F59"/>
    <mergeCell ref="D58:F58"/>
    <mergeCell ref="D60:F60"/>
    <mergeCell ref="A76:C76"/>
    <mergeCell ref="D76:F76"/>
    <mergeCell ref="G76:H76"/>
    <mergeCell ref="A77:F77"/>
    <mergeCell ref="B502:J502"/>
    <mergeCell ref="B500:C500"/>
    <mergeCell ref="D500:I500"/>
    <mergeCell ref="A514:J514"/>
    <mergeCell ref="A515:J515"/>
    <mergeCell ref="A505:J505"/>
    <mergeCell ref="A506:J506"/>
    <mergeCell ref="A507:J507"/>
    <mergeCell ref="A508:J508"/>
    <mergeCell ref="A509:J509"/>
    <mergeCell ref="A510:J510"/>
    <mergeCell ref="A511:J511"/>
    <mergeCell ref="A512:J512"/>
    <mergeCell ref="A513:J513"/>
    <mergeCell ref="B498:C498"/>
    <mergeCell ref="D498:I498"/>
    <mergeCell ref="B496:C496"/>
    <mergeCell ref="D496:I496"/>
    <mergeCell ref="B499:C499"/>
    <mergeCell ref="D499:I499"/>
    <mergeCell ref="B494:C494"/>
    <mergeCell ref="D494:I494"/>
    <mergeCell ref="B495:C495"/>
    <mergeCell ref="D495:I495"/>
    <mergeCell ref="G55:H55"/>
    <mergeCell ref="B491:C491"/>
    <mergeCell ref="D491:I491"/>
    <mergeCell ref="B480:C480"/>
    <mergeCell ref="D480:I480"/>
    <mergeCell ref="B481:C481"/>
    <mergeCell ref="E360:E361"/>
    <mergeCell ref="F360:F361"/>
    <mergeCell ref="G360:G361"/>
    <mergeCell ref="H360:H361"/>
    <mergeCell ref="I360:I361"/>
    <mergeCell ref="A434:C434"/>
    <mergeCell ref="B489:C489"/>
    <mergeCell ref="D489:I489"/>
    <mergeCell ref="B490:C490"/>
    <mergeCell ref="D490:I490"/>
    <mergeCell ref="I120:J120"/>
    <mergeCell ref="E117:F117"/>
    <mergeCell ref="B485:C485"/>
    <mergeCell ref="D485:I485"/>
    <mergeCell ref="B488:C488"/>
    <mergeCell ref="A464:J464"/>
    <mergeCell ref="A465:J465"/>
    <mergeCell ref="C127:D127"/>
    <mergeCell ref="D52:F52"/>
    <mergeCell ref="D42:F42"/>
    <mergeCell ref="D43:F43"/>
    <mergeCell ref="D44:F44"/>
    <mergeCell ref="D45:F45"/>
    <mergeCell ref="D46:F46"/>
    <mergeCell ref="G54:H54"/>
    <mergeCell ref="G41:H41"/>
    <mergeCell ref="G42:H42"/>
    <mergeCell ref="G43:H43"/>
    <mergeCell ref="G44:H44"/>
    <mergeCell ref="G45:H45"/>
    <mergeCell ref="G46:H46"/>
    <mergeCell ref="G47:H47"/>
    <mergeCell ref="G48:H48"/>
    <mergeCell ref="G49:H49"/>
    <mergeCell ref="G50:H50"/>
    <mergeCell ref="G51:H51"/>
    <mergeCell ref="G52:H52"/>
    <mergeCell ref="G53:H53"/>
    <mergeCell ref="D47:F47"/>
    <mergeCell ref="D48:F48"/>
    <mergeCell ref="A561:J561"/>
    <mergeCell ref="A537:J537"/>
    <mergeCell ref="A538:J538"/>
    <mergeCell ref="A551:J551"/>
    <mergeCell ref="A552:J552"/>
    <mergeCell ref="A558:J558"/>
    <mergeCell ref="A560:J560"/>
    <mergeCell ref="B517:J517"/>
    <mergeCell ref="B519:J519"/>
    <mergeCell ref="B521:J521"/>
    <mergeCell ref="A523:J523"/>
    <mergeCell ref="B532:G532"/>
    <mergeCell ref="A525:D525"/>
    <mergeCell ref="A526:D526"/>
    <mergeCell ref="A524:D524"/>
    <mergeCell ref="D493:I493"/>
    <mergeCell ref="B493:C493"/>
    <mergeCell ref="B497:C497"/>
    <mergeCell ref="D497:I497"/>
    <mergeCell ref="B482:C482"/>
    <mergeCell ref="D482:I482"/>
    <mergeCell ref="B486:C486"/>
    <mergeCell ref="D486:I486"/>
    <mergeCell ref="B478:C478"/>
    <mergeCell ref="D478:I478"/>
    <mergeCell ref="B479:C479"/>
    <mergeCell ref="D479:I479"/>
    <mergeCell ref="B483:C483"/>
    <mergeCell ref="B484:C484"/>
    <mergeCell ref="D483:I483"/>
    <mergeCell ref="D484:I484"/>
    <mergeCell ref="G208:H208"/>
    <mergeCell ref="I208:J208"/>
    <mergeCell ref="A206:J206"/>
    <mergeCell ref="C207:D207"/>
    <mergeCell ref="E207:F207"/>
    <mergeCell ref="I198:J198"/>
    <mergeCell ref="C196:D196"/>
    <mergeCell ref="E196:F196"/>
    <mergeCell ref="G196:H196"/>
    <mergeCell ref="I196:J196"/>
    <mergeCell ref="C197:D197"/>
    <mergeCell ref="E197:F197"/>
    <mergeCell ref="G197:H197"/>
    <mergeCell ref="I197:J197"/>
    <mergeCell ref="C198:D198"/>
    <mergeCell ref="G204:H204"/>
    <mergeCell ref="I204:J204"/>
    <mergeCell ref="C205:D205"/>
    <mergeCell ref="E205:F205"/>
    <mergeCell ref="C200:D200"/>
    <mergeCell ref="E200:F200"/>
    <mergeCell ref="G200:H200"/>
    <mergeCell ref="I200:J200"/>
    <mergeCell ref="G205:H205"/>
    <mergeCell ref="I205:J205"/>
    <mergeCell ref="C202:D202"/>
    <mergeCell ref="E202:F202"/>
    <mergeCell ref="G202:H202"/>
    <mergeCell ref="I202:J202"/>
    <mergeCell ref="C203:D203"/>
    <mergeCell ref="E203:F203"/>
    <mergeCell ref="G178:H178"/>
    <mergeCell ref="I178:J178"/>
    <mergeCell ref="C192:D192"/>
    <mergeCell ref="C190:D190"/>
    <mergeCell ref="C191:D191"/>
    <mergeCell ref="G192:H192"/>
    <mergeCell ref="I192:J192"/>
    <mergeCell ref="C193:D193"/>
    <mergeCell ref="G186:H186"/>
    <mergeCell ref="I186:J186"/>
    <mergeCell ref="E187:F187"/>
    <mergeCell ref="G187:H187"/>
    <mergeCell ref="I187:J187"/>
    <mergeCell ref="G198:H198"/>
    <mergeCell ref="I201:J201"/>
    <mergeCell ref="G203:H203"/>
    <mergeCell ref="I203:J203"/>
    <mergeCell ref="I177:J177"/>
    <mergeCell ref="E172:F172"/>
    <mergeCell ref="G172:H172"/>
    <mergeCell ref="I172:J172"/>
    <mergeCell ref="E193:F193"/>
    <mergeCell ref="G193:H193"/>
    <mergeCell ref="I193:J193"/>
    <mergeCell ref="E188:F188"/>
    <mergeCell ref="G188:H188"/>
    <mergeCell ref="I188:J188"/>
    <mergeCell ref="E189:F189"/>
    <mergeCell ref="G189:H189"/>
    <mergeCell ref="I189:J189"/>
    <mergeCell ref="E190:F190"/>
    <mergeCell ref="G190:H190"/>
    <mergeCell ref="I190:J190"/>
    <mergeCell ref="E191:F191"/>
    <mergeCell ref="G191:H191"/>
    <mergeCell ref="I191:J191"/>
    <mergeCell ref="E192:F192"/>
    <mergeCell ref="C169:D169"/>
    <mergeCell ref="E169:F169"/>
    <mergeCell ref="G169:H169"/>
    <mergeCell ref="I169:J169"/>
    <mergeCell ref="C166:D166"/>
    <mergeCell ref="E166:F166"/>
    <mergeCell ref="G166:H166"/>
    <mergeCell ref="I166:J166"/>
    <mergeCell ref="C167:D167"/>
    <mergeCell ref="E167:F167"/>
    <mergeCell ref="G167:H167"/>
    <mergeCell ref="I167:J167"/>
    <mergeCell ref="E168:F168"/>
    <mergeCell ref="G168:H168"/>
    <mergeCell ref="I168:J168"/>
    <mergeCell ref="C173:D173"/>
    <mergeCell ref="E173:F173"/>
    <mergeCell ref="G173:H173"/>
    <mergeCell ref="I173:J173"/>
    <mergeCell ref="C170:D170"/>
    <mergeCell ref="E170:F170"/>
    <mergeCell ref="G170:H170"/>
    <mergeCell ref="I170:J170"/>
    <mergeCell ref="C171:D171"/>
    <mergeCell ref="E171:F171"/>
    <mergeCell ref="G171:H171"/>
    <mergeCell ref="I171:J171"/>
    <mergeCell ref="E164:F164"/>
    <mergeCell ref="G164:H164"/>
    <mergeCell ref="I164:J164"/>
    <mergeCell ref="C165:D165"/>
    <mergeCell ref="E165:F165"/>
    <mergeCell ref="G165:H165"/>
    <mergeCell ref="I165:J165"/>
    <mergeCell ref="C162:D162"/>
    <mergeCell ref="E162:F162"/>
    <mergeCell ref="G162:H162"/>
    <mergeCell ref="I162:J162"/>
    <mergeCell ref="C163:D163"/>
    <mergeCell ref="E163:F163"/>
    <mergeCell ref="G163:H163"/>
    <mergeCell ref="I163:J163"/>
    <mergeCell ref="C157:D157"/>
    <mergeCell ref="E157:F157"/>
    <mergeCell ref="G157:H157"/>
    <mergeCell ref="I157:J157"/>
    <mergeCell ref="C154:D154"/>
    <mergeCell ref="E154:F154"/>
    <mergeCell ref="G154:H154"/>
    <mergeCell ref="I154:J154"/>
    <mergeCell ref="C155:D155"/>
    <mergeCell ref="E155:F155"/>
    <mergeCell ref="G155:H155"/>
    <mergeCell ref="I155:J155"/>
    <mergeCell ref="E156:F156"/>
    <mergeCell ref="G156:H156"/>
    <mergeCell ref="I156:J156"/>
    <mergeCell ref="E160:F160"/>
    <mergeCell ref="G160:H160"/>
    <mergeCell ref="I160:J160"/>
    <mergeCell ref="C161:D161"/>
    <mergeCell ref="E161:F161"/>
    <mergeCell ref="G161:H161"/>
    <mergeCell ref="I161:J161"/>
    <mergeCell ref="C158:D158"/>
    <mergeCell ref="E158:F158"/>
    <mergeCell ref="G158:H158"/>
    <mergeCell ref="I158:J158"/>
    <mergeCell ref="C159:D159"/>
    <mergeCell ref="E159:F159"/>
    <mergeCell ref="G159:H159"/>
    <mergeCell ref="I159:J159"/>
    <mergeCell ref="C153:D153"/>
    <mergeCell ref="E153:F153"/>
    <mergeCell ref="G153:H153"/>
    <mergeCell ref="I153:J153"/>
    <mergeCell ref="C150:D150"/>
    <mergeCell ref="E150:F150"/>
    <mergeCell ref="G150:H150"/>
    <mergeCell ref="I150:J150"/>
    <mergeCell ref="C151:D151"/>
    <mergeCell ref="E151:F151"/>
    <mergeCell ref="G151:H151"/>
    <mergeCell ref="I151:J151"/>
    <mergeCell ref="E145:F145"/>
    <mergeCell ref="G145:H145"/>
    <mergeCell ref="E148:F148"/>
    <mergeCell ref="G148:H148"/>
    <mergeCell ref="I148:J148"/>
    <mergeCell ref="I145:J145"/>
    <mergeCell ref="C142:D142"/>
    <mergeCell ref="E142:F142"/>
    <mergeCell ref="E152:F152"/>
    <mergeCell ref="G152:H152"/>
    <mergeCell ref="I152:J152"/>
    <mergeCell ref="C149:D149"/>
    <mergeCell ref="E149:F149"/>
    <mergeCell ref="G149:H149"/>
    <mergeCell ref="I149:J149"/>
    <mergeCell ref="C146:D146"/>
    <mergeCell ref="E146:F146"/>
    <mergeCell ref="G146:H146"/>
    <mergeCell ref="I146:J146"/>
    <mergeCell ref="C147:D147"/>
    <mergeCell ref="E147:F147"/>
    <mergeCell ref="G147:H147"/>
    <mergeCell ref="I147:J147"/>
    <mergeCell ref="C148:D148"/>
    <mergeCell ref="G142:H142"/>
    <mergeCell ref="I142:J142"/>
    <mergeCell ref="C143:D143"/>
    <mergeCell ref="E143:F143"/>
    <mergeCell ref="G143:H143"/>
    <mergeCell ref="I143:J143"/>
    <mergeCell ref="C144:D144"/>
    <mergeCell ref="E144:F144"/>
    <mergeCell ref="G144:H144"/>
    <mergeCell ref="I144:J144"/>
    <mergeCell ref="C145:D145"/>
    <mergeCell ref="C141:D141"/>
    <mergeCell ref="E141:F141"/>
    <mergeCell ref="G141:H141"/>
    <mergeCell ref="I141:J141"/>
    <mergeCell ref="E134:F134"/>
    <mergeCell ref="G134:H134"/>
    <mergeCell ref="I134:J134"/>
    <mergeCell ref="C135:D135"/>
    <mergeCell ref="E135:F135"/>
    <mergeCell ref="G135:H135"/>
    <mergeCell ref="I135:J135"/>
    <mergeCell ref="C137:D137"/>
    <mergeCell ref="E137:F137"/>
    <mergeCell ref="G137:H137"/>
    <mergeCell ref="I137:J137"/>
    <mergeCell ref="C138:D138"/>
    <mergeCell ref="C140:D140"/>
    <mergeCell ref="E140:F140"/>
    <mergeCell ref="G140:H140"/>
    <mergeCell ref="I140:J140"/>
    <mergeCell ref="E138:F138"/>
    <mergeCell ref="G138:H138"/>
    <mergeCell ref="I138:J138"/>
    <mergeCell ref="C139:D139"/>
    <mergeCell ref="C132:D132"/>
    <mergeCell ref="E132:F132"/>
    <mergeCell ref="G132:H132"/>
    <mergeCell ref="I132:J132"/>
    <mergeCell ref="C133:D133"/>
    <mergeCell ref="E133:F133"/>
    <mergeCell ref="G133:H133"/>
    <mergeCell ref="I133:J133"/>
    <mergeCell ref="E136:F136"/>
    <mergeCell ref="G136:H136"/>
    <mergeCell ref="I136:J136"/>
    <mergeCell ref="C136:D136"/>
    <mergeCell ref="C134:D134"/>
    <mergeCell ref="E139:F139"/>
    <mergeCell ref="G139:H139"/>
    <mergeCell ref="I139:J139"/>
    <mergeCell ref="C128:D128"/>
    <mergeCell ref="E128:F128"/>
    <mergeCell ref="G128:H128"/>
    <mergeCell ref="I128:J128"/>
    <mergeCell ref="C125:D125"/>
    <mergeCell ref="E125:F125"/>
    <mergeCell ref="G125:H125"/>
    <mergeCell ref="I125:J125"/>
    <mergeCell ref="C126:D126"/>
    <mergeCell ref="E126:F126"/>
    <mergeCell ref="G126:H126"/>
    <mergeCell ref="I126:J126"/>
    <mergeCell ref="E127:F127"/>
    <mergeCell ref="G127:H127"/>
    <mergeCell ref="I127:J127"/>
    <mergeCell ref="E130:F130"/>
    <mergeCell ref="G130:H130"/>
    <mergeCell ref="I130:J130"/>
    <mergeCell ref="C131:D131"/>
    <mergeCell ref="E131:F131"/>
    <mergeCell ref="G131:H131"/>
    <mergeCell ref="I131:J131"/>
    <mergeCell ref="C129:D129"/>
    <mergeCell ref="E129:F129"/>
    <mergeCell ref="G129:H129"/>
    <mergeCell ref="I129:J129"/>
    <mergeCell ref="I123:J123"/>
    <mergeCell ref="C124:D124"/>
    <mergeCell ref="E124:F124"/>
    <mergeCell ref="G124:H124"/>
    <mergeCell ref="I124:J124"/>
    <mergeCell ref="C121:D121"/>
    <mergeCell ref="E121:F121"/>
    <mergeCell ref="G121:H121"/>
    <mergeCell ref="I121:J121"/>
    <mergeCell ref="C122:D122"/>
    <mergeCell ref="E122:F122"/>
    <mergeCell ref="G122:H122"/>
    <mergeCell ref="I122:J122"/>
    <mergeCell ref="C123:D123"/>
    <mergeCell ref="E111:F111"/>
    <mergeCell ref="G111:H111"/>
    <mergeCell ref="I111:J111"/>
    <mergeCell ref="C112:D112"/>
    <mergeCell ref="E112:F112"/>
    <mergeCell ref="G112:H112"/>
    <mergeCell ref="I112:J112"/>
    <mergeCell ref="C109:D109"/>
    <mergeCell ref="E109:F109"/>
    <mergeCell ref="G109:H109"/>
    <mergeCell ref="I109:J109"/>
    <mergeCell ref="C110:D110"/>
    <mergeCell ref="E110:F110"/>
    <mergeCell ref="G110:H110"/>
    <mergeCell ref="I110:J110"/>
    <mergeCell ref="C111:D111"/>
    <mergeCell ref="E100:F100"/>
    <mergeCell ref="G100:H100"/>
    <mergeCell ref="I100:J100"/>
    <mergeCell ref="E103:F103"/>
    <mergeCell ref="G103:H103"/>
    <mergeCell ref="G102:H102"/>
    <mergeCell ref="C108:D108"/>
    <mergeCell ref="E108:F108"/>
    <mergeCell ref="G108:H108"/>
    <mergeCell ref="I108:J108"/>
    <mergeCell ref="C105:D105"/>
    <mergeCell ref="E105:F105"/>
    <mergeCell ref="G105:H105"/>
    <mergeCell ref="I105:J105"/>
    <mergeCell ref="C106:D106"/>
    <mergeCell ref="E106:F106"/>
    <mergeCell ref="G106:H106"/>
    <mergeCell ref="I106:J106"/>
    <mergeCell ref="C107:D107"/>
    <mergeCell ref="E107:F107"/>
    <mergeCell ref="G107:H107"/>
    <mergeCell ref="I107:J107"/>
    <mergeCell ref="I103:J103"/>
    <mergeCell ref="I101:J101"/>
    <mergeCell ref="E102:F102"/>
    <mergeCell ref="C95:D95"/>
    <mergeCell ref="E95:F95"/>
    <mergeCell ref="G95:H95"/>
    <mergeCell ref="A89:J89"/>
    <mergeCell ref="G104:H104"/>
    <mergeCell ref="I104:J104"/>
    <mergeCell ref="C101:D101"/>
    <mergeCell ref="E101:F101"/>
    <mergeCell ref="G101:H101"/>
    <mergeCell ref="C97:D97"/>
    <mergeCell ref="E97:F97"/>
    <mergeCell ref="G97:H97"/>
    <mergeCell ref="I97:J97"/>
    <mergeCell ref="C98:D98"/>
    <mergeCell ref="E98:F98"/>
    <mergeCell ref="G98:H98"/>
    <mergeCell ref="I98:J98"/>
    <mergeCell ref="C99:D99"/>
    <mergeCell ref="E99:F99"/>
    <mergeCell ref="G99:H99"/>
    <mergeCell ref="C102:D102"/>
    <mergeCell ref="G94:H94"/>
    <mergeCell ref="I94:J94"/>
    <mergeCell ref="C94:D94"/>
    <mergeCell ref="I99:J99"/>
    <mergeCell ref="I95:J95"/>
    <mergeCell ref="C96:D96"/>
    <mergeCell ref="E96:F96"/>
    <mergeCell ref="G96:H96"/>
    <mergeCell ref="I96:J96"/>
    <mergeCell ref="A66:C66"/>
    <mergeCell ref="G67:H67"/>
    <mergeCell ref="A68:F68"/>
    <mergeCell ref="G68:H68"/>
    <mergeCell ref="A71:H71"/>
    <mergeCell ref="B92:B129"/>
    <mergeCell ref="G91:H91"/>
    <mergeCell ref="I91:J91"/>
    <mergeCell ref="C92:D92"/>
    <mergeCell ref="E92:F92"/>
    <mergeCell ref="G92:H92"/>
    <mergeCell ref="I92:J92"/>
    <mergeCell ref="C90:D90"/>
    <mergeCell ref="E90:F90"/>
    <mergeCell ref="G90:H90"/>
    <mergeCell ref="I90:J90"/>
    <mergeCell ref="C91:D91"/>
    <mergeCell ref="E91:F91"/>
    <mergeCell ref="I102:J102"/>
    <mergeCell ref="C103:D103"/>
    <mergeCell ref="C104:D104"/>
    <mergeCell ref="E104:F104"/>
    <mergeCell ref="C100:D100"/>
    <mergeCell ref="E94:F94"/>
    <mergeCell ref="B29:J29"/>
    <mergeCell ref="A31:J31"/>
    <mergeCell ref="B32:J32"/>
    <mergeCell ref="A34:C34"/>
    <mergeCell ref="E34:F34"/>
    <mergeCell ref="G34:H34"/>
    <mergeCell ref="C93:D93"/>
    <mergeCell ref="E93:F93"/>
    <mergeCell ref="G93:H93"/>
    <mergeCell ref="I93:J93"/>
    <mergeCell ref="D55:F55"/>
    <mergeCell ref="A81:C81"/>
    <mergeCell ref="D81:E81"/>
    <mergeCell ref="A62:F62"/>
    <mergeCell ref="A53:C53"/>
    <mergeCell ref="A54:C54"/>
    <mergeCell ref="A55:C55"/>
    <mergeCell ref="A58:C58"/>
    <mergeCell ref="A59:C59"/>
    <mergeCell ref="A60:C60"/>
    <mergeCell ref="A61:C61"/>
    <mergeCell ref="A65:H65"/>
    <mergeCell ref="B1:D1"/>
    <mergeCell ref="E1:G4"/>
    <mergeCell ref="H1:J1"/>
    <mergeCell ref="B2:D2"/>
    <mergeCell ref="H2:J2"/>
    <mergeCell ref="B3:D3"/>
    <mergeCell ref="H3:J3"/>
    <mergeCell ref="B4:D4"/>
    <mergeCell ref="H4:J4"/>
    <mergeCell ref="A42:C42"/>
    <mergeCell ref="A43:C43"/>
    <mergeCell ref="A6:J6"/>
    <mergeCell ref="A7:J7"/>
    <mergeCell ref="A11:J11"/>
    <mergeCell ref="A17:J17"/>
    <mergeCell ref="A21:J21"/>
    <mergeCell ref="B23:J23"/>
    <mergeCell ref="D41:F41"/>
    <mergeCell ref="D51:F51"/>
    <mergeCell ref="I34:J34"/>
    <mergeCell ref="I15:J15"/>
    <mergeCell ref="A25:J25"/>
    <mergeCell ref="B27:J27"/>
    <mergeCell ref="D49:F49"/>
    <mergeCell ref="D50:F50"/>
    <mergeCell ref="D53:F53"/>
    <mergeCell ref="D56:F56"/>
    <mergeCell ref="D57:F57"/>
    <mergeCell ref="D54:F54"/>
    <mergeCell ref="A41:C41"/>
    <mergeCell ref="G35:H36"/>
    <mergeCell ref="I36:J36"/>
    <mergeCell ref="A40:C40"/>
    <mergeCell ref="I35:J35"/>
    <mergeCell ref="A37:H37"/>
    <mergeCell ref="I37:J37"/>
    <mergeCell ref="D40:F40"/>
    <mergeCell ref="G40:H40"/>
    <mergeCell ref="A35:C36"/>
    <mergeCell ref="E35:F36"/>
    <mergeCell ref="A39:H39"/>
    <mergeCell ref="A56:C56"/>
    <mergeCell ref="A57:C57"/>
    <mergeCell ref="B183:B184"/>
    <mergeCell ref="A228:J228"/>
    <mergeCell ref="I229:J229"/>
    <mergeCell ref="C229:H229"/>
    <mergeCell ref="G209:H209"/>
    <mergeCell ref="I209:J209"/>
    <mergeCell ref="C210:D210"/>
    <mergeCell ref="E210:F210"/>
    <mergeCell ref="G210:H210"/>
    <mergeCell ref="I210:J210"/>
    <mergeCell ref="C216:D216"/>
    <mergeCell ref="E216:F216"/>
    <mergeCell ref="G216:H216"/>
    <mergeCell ref="I216:J216"/>
    <mergeCell ref="C217:D217"/>
    <mergeCell ref="E217:F217"/>
    <mergeCell ref="G217:H217"/>
    <mergeCell ref="I217:J217"/>
    <mergeCell ref="G223:H223"/>
    <mergeCell ref="I223:J223"/>
    <mergeCell ref="A221:J221"/>
    <mergeCell ref="C220:D220"/>
    <mergeCell ref="E220:F220"/>
    <mergeCell ref="G220:H220"/>
    <mergeCell ref="A382:J382"/>
    <mergeCell ref="A227:J227"/>
    <mergeCell ref="A211:J211"/>
    <mergeCell ref="K62:M62"/>
    <mergeCell ref="A80:J80"/>
    <mergeCell ref="A440:J440"/>
    <mergeCell ref="A441:J441"/>
    <mergeCell ref="A442:J442"/>
    <mergeCell ref="A443:J443"/>
    <mergeCell ref="K339:P339"/>
    <mergeCell ref="A305:B305"/>
    <mergeCell ref="E305:J305"/>
    <mergeCell ref="A320:B320"/>
    <mergeCell ref="E320:J320"/>
    <mergeCell ref="A326:B326"/>
    <mergeCell ref="E326:J326"/>
    <mergeCell ref="A314:B314"/>
    <mergeCell ref="E314:J314"/>
    <mergeCell ref="A331:B331"/>
    <mergeCell ref="B208:B210"/>
    <mergeCell ref="C209:D209"/>
    <mergeCell ref="E209:F209"/>
    <mergeCell ref="A287:B287"/>
    <mergeCell ref="E287:J287"/>
    <mergeCell ref="A224:J224"/>
    <mergeCell ref="C225:D225"/>
    <mergeCell ref="E225:F225"/>
    <mergeCell ref="G225:H225"/>
    <mergeCell ref="I225:J225"/>
    <mergeCell ref="A381:J381"/>
    <mergeCell ref="A360:A361"/>
    <mergeCell ref="B360:B361"/>
    <mergeCell ref="D492:I492"/>
    <mergeCell ref="B492:C492"/>
    <mergeCell ref="B472:J472"/>
    <mergeCell ref="D488:I488"/>
    <mergeCell ref="C419:D419"/>
    <mergeCell ref="C420:D420"/>
    <mergeCell ref="A460:J460"/>
    <mergeCell ref="A466:J466"/>
    <mergeCell ref="C393:D393"/>
    <mergeCell ref="C404:D404"/>
    <mergeCell ref="C406:D406"/>
    <mergeCell ref="C407:D407"/>
    <mergeCell ref="C408:D408"/>
    <mergeCell ref="C409:D409"/>
    <mergeCell ref="A433:J433"/>
    <mergeCell ref="A461:J461"/>
    <mergeCell ref="B487:C487"/>
    <mergeCell ref="D487:I487"/>
    <mergeCell ref="B475:C475"/>
    <mergeCell ref="D475:I475"/>
    <mergeCell ref="B476:C476"/>
    <mergeCell ref="D476:I476"/>
    <mergeCell ref="B477:C477"/>
    <mergeCell ref="D477:I477"/>
    <mergeCell ref="A452:J452"/>
    <mergeCell ref="A455:J455"/>
    <mergeCell ref="B468:J468"/>
    <mergeCell ref="A470:J470"/>
    <mergeCell ref="A463:J463"/>
    <mergeCell ref="A457:J457"/>
    <mergeCell ref="A458:J458"/>
    <mergeCell ref="B474:C474"/>
    <mergeCell ref="D474:I474"/>
    <mergeCell ref="A445:J445"/>
    <mergeCell ref="A446:J446"/>
    <mergeCell ref="A448:J448"/>
    <mergeCell ref="A439:C439"/>
    <mergeCell ref="A444:C444"/>
    <mergeCell ref="A447:C447"/>
    <mergeCell ref="A449:J449"/>
    <mergeCell ref="A450:J450"/>
    <mergeCell ref="A451:J451"/>
  </mergeCells>
  <conditionalFormatting sqref="A504">
    <cfRule type="duplicateValues" dxfId="61" priority="85"/>
  </conditionalFormatting>
  <conditionalFormatting sqref="A505">
    <cfRule type="duplicateValues" dxfId="60" priority="84"/>
  </conditionalFormatting>
  <conditionalFormatting sqref="A506">
    <cfRule type="duplicateValues" dxfId="59" priority="83"/>
  </conditionalFormatting>
  <conditionalFormatting sqref="A515:A516">
    <cfRule type="duplicateValues" dxfId="58" priority="82"/>
  </conditionalFormatting>
  <conditionalFormatting sqref="C251">
    <cfRule type="duplicateValues" dxfId="57" priority="124"/>
  </conditionalFormatting>
  <conditionalFormatting sqref="C258">
    <cfRule type="duplicateValues" dxfId="56" priority="123"/>
  </conditionalFormatting>
  <conditionalFormatting sqref="C259">
    <cfRule type="duplicateValues" dxfId="55" priority="122"/>
  </conditionalFormatting>
  <conditionalFormatting sqref="C260:C264 C236:C241 C253:C255 C246:C250 C257">
    <cfRule type="duplicateValues" dxfId="54" priority="133"/>
  </conditionalFormatting>
  <conditionalFormatting sqref="C266">
    <cfRule type="duplicateValues" dxfId="53" priority="132"/>
  </conditionalFormatting>
  <conditionalFormatting sqref="C275 C267:C271">
    <cfRule type="duplicateValues" dxfId="52" priority="131"/>
  </conditionalFormatting>
  <conditionalFormatting sqref="C280:C282 C285:C286">
    <cfRule type="duplicateValues" dxfId="51" priority="130"/>
  </conditionalFormatting>
  <conditionalFormatting sqref="C283">
    <cfRule type="duplicateValues" dxfId="50" priority="11"/>
  </conditionalFormatting>
  <conditionalFormatting sqref="C284">
    <cfRule type="duplicateValues" dxfId="49" priority="10"/>
  </conditionalFormatting>
  <conditionalFormatting sqref="C288:C289">
    <cfRule type="duplicateValues" dxfId="48" priority="129"/>
  </conditionalFormatting>
  <conditionalFormatting sqref="C291 C293">
    <cfRule type="duplicateValues" dxfId="47" priority="128"/>
  </conditionalFormatting>
  <conditionalFormatting sqref="C294:C297">
    <cfRule type="duplicateValues" dxfId="46" priority="121"/>
  </conditionalFormatting>
  <conditionalFormatting sqref="C302:C304 C300">
    <cfRule type="duplicateValues" dxfId="45" priority="127"/>
  </conditionalFormatting>
  <conditionalFormatting sqref="C310 C312:C313">
    <cfRule type="duplicateValues" dxfId="44" priority="126"/>
  </conditionalFormatting>
  <conditionalFormatting sqref="C315:C317">
    <cfRule type="duplicateValues" dxfId="43" priority="125"/>
  </conditionalFormatting>
  <conditionalFormatting sqref="C318">
    <cfRule type="duplicateValues" dxfId="42" priority="67"/>
  </conditionalFormatting>
  <conditionalFormatting sqref="C343">
    <cfRule type="duplicateValues" dxfId="41" priority="154"/>
  </conditionalFormatting>
  <conditionalFormatting sqref="C355:C359">
    <cfRule type="duplicateValues" dxfId="40" priority="64"/>
  </conditionalFormatting>
  <conditionalFormatting sqref="C404:D411 C384:D391 C413:D417 C419:D425 C427:D428 C393:D401 C402">
    <cfRule type="duplicateValues" dxfId="39" priority="3"/>
  </conditionalFormatting>
  <conditionalFormatting sqref="C429:D429 C368:D368">
    <cfRule type="duplicateValues" dxfId="38" priority="643"/>
  </conditionalFormatting>
  <conditionalFormatting sqref="D272:D274">
    <cfRule type="duplicateValues" dxfId="37" priority="90"/>
  </conditionalFormatting>
  <conditionalFormatting sqref="D306">
    <cfRule type="duplicateValues" dxfId="36" priority="86"/>
  </conditionalFormatting>
  <conditionalFormatting sqref="D307">
    <cfRule type="duplicateValues" dxfId="35" priority="1"/>
  </conditionalFormatting>
  <conditionalFormatting sqref="D330">
    <cfRule type="duplicateValues" dxfId="34" priority="92"/>
  </conditionalFormatting>
  <conditionalFormatting sqref="D331">
    <cfRule type="duplicateValues" dxfId="33" priority="102"/>
    <cfRule type="duplicateValues" dxfId="32" priority="103"/>
    <cfRule type="duplicateValues" dxfId="31" priority="104"/>
  </conditionalFormatting>
  <conditionalFormatting sqref="D340">
    <cfRule type="duplicateValues" dxfId="30" priority="89"/>
    <cfRule type="duplicateValues" dxfId="29" priority="88"/>
    <cfRule type="duplicateValues" dxfId="28" priority="87"/>
  </conditionalFormatting>
  <conditionalFormatting sqref="D349 D339 D234:D251 D275:D277 D321 D310 D285:D305 D312:D317 D253:D264 D266:D271 D279:D282">
    <cfRule type="duplicateValues" dxfId="27" priority="232"/>
  </conditionalFormatting>
  <conditionalFormatting sqref="D349 D339 D321 D299:D305 D234:D251 D275:D277 D285:D293 D310 D312:D317 D253:D264 D266:D271 D279:D282">
    <cfRule type="duplicateValues" dxfId="26" priority="223"/>
  </conditionalFormatting>
  <conditionalFormatting sqref="D352 D327:D328 D234:D251 D332:D339 D346:D349 D321:D324 D341:D344 D275:D277 D310:D319 D253:D264 D266:D271 D279:D305">
    <cfRule type="duplicateValues" dxfId="25" priority="511"/>
  </conditionalFormatting>
  <conditionalFormatting sqref="D355:D359">
    <cfRule type="duplicateValues" dxfId="24" priority="396"/>
  </conditionalFormatting>
  <conditionalFormatting sqref="D360:D364">
    <cfRule type="duplicateValues" dxfId="23" priority="14"/>
    <cfRule type="duplicateValues" dxfId="22" priority="16"/>
    <cfRule type="duplicateValues" dxfId="21" priority="15"/>
  </conditionalFormatting>
  <conditionalFormatting sqref="D365">
    <cfRule type="duplicateValues" dxfId="20" priority="596"/>
  </conditionalFormatting>
  <conditionalFormatting sqref="D373:D376">
    <cfRule type="duplicateValues" dxfId="19" priority="2"/>
  </conditionalFormatting>
  <conditionalFormatting sqref="F368">
    <cfRule type="duplicateValues" dxfId="18" priority="642"/>
  </conditionalFormatting>
  <conditionalFormatting sqref="F429">
    <cfRule type="duplicateValues" dxfId="17" priority="55"/>
  </conditionalFormatting>
  <conditionalFormatting sqref="G429">
    <cfRule type="duplicateValues" dxfId="16" priority="54"/>
  </conditionalFormatting>
  <conditionalFormatting sqref="G430">
    <cfRule type="duplicateValues" dxfId="15" priority="645"/>
  </conditionalFormatting>
  <conditionalFormatting sqref="K258">
    <cfRule type="duplicateValues" dxfId="14" priority="37"/>
  </conditionalFormatting>
  <conditionalFormatting sqref="K261 K246 K241 K236">
    <cfRule type="duplicateValues" dxfId="13" priority="43"/>
  </conditionalFormatting>
  <conditionalFormatting sqref="K303 K300">
    <cfRule type="duplicateValues" dxfId="12" priority="47"/>
  </conditionalFormatting>
  <conditionalFormatting sqref="K313 M310">
    <cfRule type="duplicateValues" dxfId="11" priority="597"/>
  </conditionalFormatting>
  <conditionalFormatting sqref="K339">
    <cfRule type="duplicateValues" dxfId="10" priority="9"/>
    <cfRule type="duplicateValues" dxfId="9" priority="8"/>
    <cfRule type="duplicateValues" dxfId="8" priority="7"/>
  </conditionalFormatting>
  <conditionalFormatting sqref="L273">
    <cfRule type="duplicateValues" dxfId="7" priority="44"/>
  </conditionalFormatting>
  <conditionalFormatting sqref="L349:L350 N316 L271 L258 L246 N245 L241:L243 L236 L267 L261 L313 N310 L303 L300 L298 N291 N288 N275">
    <cfRule type="duplicateValues" dxfId="6" priority="616"/>
  </conditionalFormatting>
  <conditionalFormatting sqref="L349:L350 N316 L271 L258 L246 N245 L241:L243 L236 L313 N310 L303 L300 L267 L261 N291 N288 N275">
    <cfRule type="duplicateValues" dxfId="5" priority="599"/>
  </conditionalFormatting>
  <conditionalFormatting sqref="M275 K271 K267">
    <cfRule type="duplicateValues" dxfId="4" priority="39"/>
  </conditionalFormatting>
  <conditionalFormatting sqref="M288">
    <cfRule type="duplicateValues" dxfId="3" priority="45"/>
  </conditionalFormatting>
  <conditionalFormatting sqref="M291">
    <cfRule type="duplicateValues" dxfId="2" priority="46"/>
  </conditionalFormatting>
  <conditionalFormatting sqref="M316">
    <cfRule type="duplicateValues" dxfId="1" priority="48"/>
  </conditionalFormatting>
  <conditionalFormatting sqref="N352 L349:L350 L344 N316 L271 L258 L246 N245 L241:L243 L236 L322:L323 L341 L267 L261 L313 N310 L303 L300 L298 N291 N288 N275">
    <cfRule type="duplicateValues" dxfId="0" priority="634"/>
  </conditionalFormatting>
  <pageMargins left="0.55118110236220474" right="0.55118110236220474" top="0.74803149606299213" bottom="0.74803149606299213" header="0.31496062992125984" footer="0.31496062992125984"/>
  <pageSetup scale="48" orientation="portrait" r:id="rId1"/>
  <headerFooter differentFirst="1">
    <oddHeader>&amp;L
PLAN NECESIDADES No.  00012121  RUBRO A-02-02-02-005-004  SERVICIOS DE CONSTRUCCIÓN (MANTENIMIENTO BIENES INMUEBLES Y REDES HIDRAULICAS) VIGENCIA 2026.</oddHead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5:G8"/>
  <sheetViews>
    <sheetView workbookViewId="0">
      <selection activeCell="G22" sqref="G22"/>
    </sheetView>
  </sheetViews>
  <sheetFormatPr baseColWidth="10" defaultRowHeight="14.4"/>
  <cols>
    <col min="3" max="3" width="29" customWidth="1"/>
    <col min="4" max="4" width="13.88671875" customWidth="1"/>
    <col min="5" max="5" width="27.88671875" customWidth="1"/>
    <col min="6" max="6" width="22.6640625" customWidth="1"/>
    <col min="7" max="7" width="27.88671875" customWidth="1"/>
  </cols>
  <sheetData>
    <row r="5" spans="3:7" ht="37.5" customHeight="1">
      <c r="C5" s="213" t="s">
        <v>12</v>
      </c>
      <c r="D5" s="211" t="s">
        <v>328</v>
      </c>
      <c r="E5" s="212" t="s">
        <v>13</v>
      </c>
      <c r="F5" s="212" t="s">
        <v>14</v>
      </c>
      <c r="G5" s="211" t="s">
        <v>414</v>
      </c>
    </row>
    <row r="6" spans="3:7" ht="29.25" customHeight="1">
      <c r="C6" s="297" t="s">
        <v>330</v>
      </c>
      <c r="D6" s="504" t="s">
        <v>329</v>
      </c>
      <c r="E6" s="305" t="s">
        <v>17</v>
      </c>
      <c r="F6" s="208" t="s">
        <v>86</v>
      </c>
      <c r="G6" s="209">
        <v>40000000</v>
      </c>
    </row>
    <row r="7" spans="3:7" ht="29.25" customHeight="1">
      <c r="C7" s="297"/>
      <c r="D7" s="504"/>
      <c r="E7" s="305"/>
      <c r="F7" s="208" t="s">
        <v>85</v>
      </c>
      <c r="G7" s="209">
        <v>10000000</v>
      </c>
    </row>
    <row r="8" spans="3:7" ht="21">
      <c r="C8" s="502" t="s">
        <v>911</v>
      </c>
      <c r="D8" s="503"/>
      <c r="E8" s="503"/>
      <c r="F8" s="503"/>
      <c r="G8" s="210">
        <f>SUM(G6:G7)</f>
        <v>50000000</v>
      </c>
    </row>
  </sheetData>
  <mergeCells count="4">
    <mergeCell ref="C8:F8"/>
    <mergeCell ref="C6:C7"/>
    <mergeCell ref="D6:D7"/>
    <mergeCell ref="E6:E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C24"/>
  <sheetViews>
    <sheetView topLeftCell="A7" workbookViewId="0">
      <selection activeCell="C22" sqref="C22"/>
    </sheetView>
  </sheetViews>
  <sheetFormatPr baseColWidth="10" defaultRowHeight="14.4"/>
  <sheetData>
    <row r="3" spans="1:2">
      <c r="A3" t="s">
        <v>34</v>
      </c>
    </row>
    <row r="4" spans="1:2">
      <c r="A4" t="s">
        <v>35</v>
      </c>
    </row>
    <row r="6" spans="1:2">
      <c r="A6" t="s">
        <v>36</v>
      </c>
    </row>
    <row r="7" spans="1:2">
      <c r="A7" t="s">
        <v>37</v>
      </c>
    </row>
    <row r="8" spans="1:2">
      <c r="A8">
        <v>72102900</v>
      </c>
      <c r="B8" t="s">
        <v>67</v>
      </c>
    </row>
    <row r="10" spans="1:2">
      <c r="A10">
        <v>72103300</v>
      </c>
      <c r="B10" t="s">
        <v>36</v>
      </c>
    </row>
    <row r="11" spans="1:2">
      <c r="B11" t="s">
        <v>38</v>
      </c>
    </row>
    <row r="14" spans="1:2">
      <c r="A14" s="3" t="s">
        <v>59</v>
      </c>
      <c r="B14" s="4" t="s">
        <v>60</v>
      </c>
    </row>
    <row r="15" spans="1:2">
      <c r="A15" s="2">
        <v>8711099</v>
      </c>
      <c r="B15" s="5" t="s">
        <v>61</v>
      </c>
    </row>
    <row r="19" spans="1:3">
      <c r="A19" s="8">
        <v>54129</v>
      </c>
    </row>
    <row r="20" spans="1:3">
      <c r="A20" s="8">
        <v>54129</v>
      </c>
      <c r="B20" t="s">
        <v>63</v>
      </c>
    </row>
    <row r="21" spans="1:3">
      <c r="A21" s="6">
        <v>54619</v>
      </c>
      <c r="B21" s="7" t="s">
        <v>62</v>
      </c>
      <c r="C21" s="1"/>
    </row>
    <row r="22" spans="1:3">
      <c r="A22" s="6">
        <v>54621</v>
      </c>
      <c r="B22" s="7" t="s">
        <v>64</v>
      </c>
      <c r="C22" s="1"/>
    </row>
    <row r="23" spans="1:3">
      <c r="A23">
        <v>54730</v>
      </c>
      <c r="B23" s="7" t="s">
        <v>65</v>
      </c>
      <c r="C23" s="1"/>
    </row>
    <row r="24" spans="1:3">
      <c r="A24">
        <v>54790</v>
      </c>
      <c r="B24" s="7"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 MTO</vt:lpstr>
      <vt:lpstr>Hoja1</vt:lpstr>
      <vt:lpstr>CODIGOS</vt:lpstr>
      <vt:lpstr>'PLAN MTO'!Área_de_impresión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CV. Alejandra Marìa Hidlago Correa</dc:creator>
  <cp:lastModifiedBy>user</cp:lastModifiedBy>
  <cp:lastPrinted>2026-03-17T14:37:04Z</cp:lastPrinted>
  <dcterms:created xsi:type="dcterms:W3CDTF">2019-05-14T16:33:25Z</dcterms:created>
  <dcterms:modified xsi:type="dcterms:W3CDTF">2026-05-18T17:52:17Z</dcterms:modified>
</cp:coreProperties>
</file>