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66925"/>
  <mc:AlternateContent xmlns:mc="http://schemas.openxmlformats.org/markup-compatibility/2006">
    <mc:Choice Requires="x15">
      <x15ac:absPath xmlns:x15ac="http://schemas.microsoft.com/office/spreadsheetml/2010/11/ac" url="C:\Users\79787263\Documents\2026\Contratos 2026\Garantía Firewall\"/>
    </mc:Choice>
  </mc:AlternateContent>
  <xr:revisionPtr revIDLastSave="0" documentId="13_ncr:1_{F9CADD2C-1E05-453E-A612-1321CC06A670}" xr6:coauthVersionLast="47" xr6:coauthVersionMax="47" xr10:uidLastSave="{00000000-0000-0000-0000-000000000000}"/>
  <bookViews>
    <workbookView xWindow="28680" yWindow="-120" windowWidth="29040" windowHeight="15720" xr2:uid="{00000000-000D-0000-FFFF-FFFF00000000}"/>
  </bookViews>
  <sheets>
    <sheet name=" Cotizaciones -comaprativo" sheetId="10"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 i="10" l="1"/>
  <c r="G16" i="10"/>
  <c r="G18" i="10"/>
  <c r="G17" i="10"/>
  <c r="G19" i="10"/>
  <c r="G20" i="10"/>
  <c r="I15" i="10"/>
  <c r="I16" i="10"/>
  <c r="I18" i="10"/>
  <c r="I17" i="10"/>
  <c r="I19" i="10"/>
  <c r="I20" i="10"/>
  <c r="E15" i="10"/>
  <c r="E20" i="10"/>
  <c r="E19" i="10"/>
  <c r="E17" i="10"/>
  <c r="E18" i="10"/>
  <c r="E16" i="10"/>
  <c r="J19" i="10" l="1"/>
  <c r="L19" i="10"/>
  <c r="K19" i="10"/>
  <c r="J15" i="10"/>
  <c r="L15" i="10"/>
  <c r="K15" i="10"/>
  <c r="J20" i="10"/>
  <c r="L20" i="10"/>
  <c r="K20" i="10"/>
  <c r="L16" i="10"/>
  <c r="K16" i="10"/>
  <c r="J16" i="10"/>
  <c r="L18" i="10"/>
  <c r="K18" i="10"/>
  <c r="J18" i="10"/>
  <c r="L17" i="10"/>
  <c r="K17" i="10"/>
  <c r="J17" i="10"/>
  <c r="J21" i="10" s="1"/>
  <c r="G21" i="10"/>
  <c r="I21" i="10"/>
  <c r="E21" i="10"/>
  <c r="K21" i="10" l="1"/>
  <c r="L21" i="10"/>
</calcChain>
</file>

<file path=xl/sharedStrings.xml><?xml version="1.0" encoding="utf-8"?>
<sst xmlns="http://schemas.openxmlformats.org/spreadsheetml/2006/main" count="37" uniqueCount="27">
  <si>
    <t>Unid Medida</t>
  </si>
  <si>
    <t>Cant.</t>
  </si>
  <si>
    <t>Total</t>
  </si>
  <si>
    <t>ITEMS- Descripción</t>
  </si>
  <si>
    <t xml:space="preserve">Condiciones </t>
  </si>
  <si>
    <t>Ficha Técnica</t>
  </si>
  <si>
    <t xml:space="preserve">Vr. Unitario con IVA </t>
  </si>
  <si>
    <t>Vr. Unitario con IVA</t>
  </si>
  <si>
    <t>Una</t>
  </si>
  <si>
    <t>Renovación de la suscripción de direccionamiento de IPv6 por un (1) año ante LACINIC</t>
  </si>
  <si>
    <t>Safety In Deep S.A.S.</t>
  </si>
  <si>
    <t xml:space="preserve">MINIMOS </t>
  </si>
  <si>
    <t>MAXIMOS</t>
  </si>
  <si>
    <t>PRECIO PROMEDIO</t>
  </si>
  <si>
    <t>Precio total estimado (incluido IVA)</t>
  </si>
  <si>
    <t>Renovación de las licencias de NGTX con 10 VS por un (1) año para los dos (2) 9700 Appliance con número de parte: 2514BA0903 Y 2514BA0759</t>
  </si>
  <si>
    <t>Plataforma Smart-1 700-M Base Security Management, Log and SmartEvent appliance for 25 gateways (SmartEvent &amp; Compliance 1 year) con Garantía incluido soporte de fábrica por un (1) años para un Check Point Smart-1 700 M</t>
  </si>
  <si>
    <t>Renovación licencia ilimitada de Mobile Access para usuarios de VPN</t>
  </si>
  <si>
    <r>
      <t xml:space="preserve">PROCESO DE CONTRATACIÓN SUBASTA INVERSA ELECTRONICA O PRESENCIAL
</t>
    </r>
    <r>
      <rPr>
        <b/>
        <sz val="12"/>
        <color theme="1"/>
        <rFont val="Calibri"/>
        <family val="2"/>
        <scheme val="minor"/>
      </rPr>
      <t>OBJETO</t>
    </r>
    <r>
      <rPr>
        <sz val="12"/>
        <color theme="1"/>
        <rFont val="Calibri"/>
        <family val="2"/>
        <scheme val="minor"/>
      </rPr>
      <t>: "</t>
    </r>
    <r>
      <rPr>
        <i/>
        <sz val="12"/>
        <color theme="1"/>
        <rFont val="Calibri"/>
        <family val="2"/>
        <scheme val="minor"/>
      </rPr>
      <t>Extensión de garantía y actualización de la solución de seguridad de red de datos (firewall)."</t>
    </r>
    <r>
      <rPr>
        <sz val="12"/>
        <color theme="1"/>
        <rFont val="Calibri"/>
        <family val="2"/>
        <scheme val="minor"/>
      </rPr>
      <t xml:space="preserve">
</t>
    </r>
  </si>
  <si>
    <t>IT Servicios de Colombia SAS</t>
  </si>
  <si>
    <t>Duración del Contrato: hasta el 30 de junio de 2027</t>
  </si>
  <si>
    <t>Softsecurity SAS</t>
  </si>
  <si>
    <t>Soporte técnico especializado del proveedor por el tiempo de duración de licenciamiento y de garantía de todos los componentes de la solución. Un (1) año.</t>
  </si>
  <si>
    <t>Garantía incluido soporte de fábrica por un (1) año para dos Appliances referencia 9700 con número de parte: 2514BA0903 Y 2514BA0759</t>
  </si>
  <si>
    <t>Presupuesto: $ 499.820.000</t>
  </si>
  <si>
    <r>
      <t>Teniendo en cuenta que este es un producto de características técnicas uniformes y que a las empresas se les solicitó cotización en el marco del estudio de mercado bajo las mismas condiciones de cantidad, especificaciones técnicas y obligaciones,  una vez recibidas las cotizaciones de las firmas</t>
    </r>
    <r>
      <rPr>
        <b/>
        <sz val="11"/>
        <color theme="1"/>
        <rFont val="Calibri"/>
        <family val="2"/>
        <scheme val="minor"/>
      </rPr>
      <t xml:space="preserve"> IT Servicios de Colombia SAS, Safety In Deep S.A.S. y Softsecurity SAS.</t>
    </r>
    <r>
      <rPr>
        <sz val="11"/>
        <color theme="1"/>
        <rFont val="Calibri"/>
        <family val="2"/>
        <scheme val="minor"/>
      </rPr>
      <t xml:space="preserve">, se procedió a calcular el valor mínimo  de cada ítem de las cotizaciones aportadas, con el fin de obtener el costo beneficio para la Entidad,  se determinó que el presupuesto para el presente proceso de contratación será hasta por la suma: </t>
    </r>
    <r>
      <rPr>
        <b/>
        <sz val="11"/>
        <color theme="1"/>
        <rFont val="Calibri"/>
        <family val="2"/>
        <scheme val="minor"/>
      </rPr>
      <t>CUATROCIENTOS NOVENTA Y NUEVE MILLONES OCHOCIENTOS VEINTE MIL PESOS M/CTE ($499.820.000),</t>
    </r>
    <r>
      <rPr>
        <sz val="11"/>
        <color theme="1"/>
        <rFont val="Calibri"/>
        <family val="2"/>
        <scheme val="minor"/>
      </rPr>
      <t xml:space="preserve"> incluido IVA y demás impuestos a que haya lugar.
Elaboró: Leonardo Sierra Jiménez
</t>
    </r>
  </si>
  <si>
    <t>PAABS 2026 V.15
 Línea 106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</si>
</sst>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0;[Red]#,##0"/>
    <numFmt numFmtId="165" formatCode="[$$-240A]\ #,##0"/>
    <numFmt numFmtId="166" formatCode="_-&quot;$&quot;\ * #,##0_-;\-&quot;$&quot;\ * #,##0_-;_-&quot;$&quot;\ * &quot;-&quot;??_-;_-@_-"/>
    <numFmt numFmtId="167" formatCode="[$$-240A]\ #,##0.00"/>
  </numFmts>
  <fonts count="1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1"/>
      <color rgb="FF006100"/>
      <name val="Calibri"/>
      <family val="2"/>
      <scheme val="minor"/>
    </font>
    <font>
      <sz val="12"/>
      <color theme="1"/>
      <name val="Calibri"/>
      <family val="2"/>
      <scheme val="minor"/>
    </font>
    <font>
      <b/>
      <sz val="12"/>
      <color theme="1"/>
      <name val="Calibri"/>
      <family val="2"/>
      <scheme val="minor"/>
    </font>
    <font>
      <i/>
      <sz val="12"/>
      <color theme="1"/>
      <name val="Calibri"/>
      <family val="2"/>
      <scheme val="minor"/>
    </font>
    <font>
      <b/>
      <sz val="9"/>
      <name val="Arial Narrow"/>
      <family val="2"/>
    </font>
  </fonts>
  <fills count="12">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C6EFCE"/>
      </patternFill>
    </fill>
    <fill>
      <patternFill patternType="solid">
        <fgColor theme="4" tint="-0.249977111117893"/>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4" tint="-0.499984740745262"/>
        <bgColor indexed="64"/>
      </patternFill>
    </fill>
    <fill>
      <patternFill patternType="solid">
        <fgColor theme="6" tint="0.39997558519241921"/>
        <bgColor indexed="64"/>
      </patternFill>
    </fill>
    <fill>
      <patternFill patternType="solid">
        <fgColor rgb="FFFFFF00"/>
        <bgColor indexed="64"/>
      </patternFill>
    </fill>
    <fill>
      <patternFill patternType="solid">
        <fgColor rgb="FF008000"/>
        <bgColor indexed="64"/>
      </patternFill>
    </fill>
  </fills>
  <borders count="42">
    <border>
      <left/>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auto="1"/>
      </bottom>
      <diagonal/>
    </border>
    <border>
      <left style="medium">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auto="1"/>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auto="1"/>
      </bottom>
      <diagonal/>
    </border>
    <border>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right/>
      <top/>
      <bottom style="thin">
        <color indexed="64"/>
      </bottom>
      <diagonal/>
    </border>
    <border>
      <left/>
      <right/>
      <top style="thin">
        <color auto="1"/>
      </top>
      <bottom style="thin">
        <color auto="1"/>
      </bottom>
      <diagonal/>
    </border>
    <border>
      <left style="medium">
        <color indexed="64"/>
      </left>
      <right/>
      <top/>
      <bottom style="thin">
        <color auto="1"/>
      </bottom>
      <diagonal/>
    </border>
    <border>
      <left style="thin">
        <color auto="1"/>
      </left>
      <right style="thin">
        <color auto="1"/>
      </right>
      <top style="thin">
        <color auto="1"/>
      </top>
      <bottom style="thin">
        <color auto="1"/>
      </bottom>
      <diagonal/>
    </border>
    <border>
      <left/>
      <right/>
      <top style="medium">
        <color indexed="64"/>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indexed="64"/>
      </right>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5" fillId="4" borderId="0" applyNumberFormat="0" applyBorder="0" applyAlignment="0" applyProtection="0"/>
  </cellStyleXfs>
  <cellXfs count="88">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lignment vertical="center"/>
    </xf>
    <xf numFmtId="0" fontId="0" fillId="2" borderId="0" xfId="0" applyFill="1" applyAlignment="1">
      <alignment horizontal="center" vertical="center"/>
    </xf>
    <xf numFmtId="44" fontId="3" fillId="2" borderId="0" xfId="0" applyNumberFormat="1" applyFont="1" applyFill="1" applyAlignment="1">
      <alignment vertical="center"/>
    </xf>
    <xf numFmtId="165" fontId="3" fillId="0" borderId="0" xfId="0" applyNumberFormat="1" applyFont="1" applyAlignment="1">
      <alignment vertical="center"/>
    </xf>
    <xf numFmtId="165" fontId="4" fillId="0" borderId="1" xfId="2" applyNumberFormat="1" applyFont="1" applyFill="1" applyBorder="1" applyAlignment="1">
      <alignment horizontal="center" vertical="center" wrapText="1"/>
    </xf>
    <xf numFmtId="0" fontId="2" fillId="8" borderId="5" xfId="0" applyFont="1" applyFill="1" applyBorder="1" applyAlignment="1">
      <alignment horizontal="center" vertical="center" wrapText="1"/>
    </xf>
    <xf numFmtId="165" fontId="3" fillId="5" borderId="5" xfId="0" applyNumberFormat="1" applyFont="1" applyFill="1" applyBorder="1" applyAlignment="1">
      <alignment horizontal="center" vertical="center" wrapText="1"/>
    </xf>
    <xf numFmtId="0" fontId="3" fillId="5" borderId="5" xfId="0" applyFont="1" applyFill="1" applyBorder="1" applyAlignment="1">
      <alignment horizontal="center" vertical="center" wrapText="1"/>
    </xf>
    <xf numFmtId="165" fontId="3" fillId="6" borderId="5" xfId="0" applyNumberFormat="1" applyFont="1" applyFill="1" applyBorder="1" applyAlignment="1">
      <alignment horizontal="center" vertical="center" wrapText="1"/>
    </xf>
    <xf numFmtId="165" fontId="3" fillId="7" borderId="5" xfId="0" applyNumberFormat="1" applyFont="1" applyFill="1" applyBorder="1" applyAlignment="1">
      <alignment horizontal="center" vertical="center" wrapText="1"/>
    </xf>
    <xf numFmtId="165" fontId="3" fillId="7" borderId="7" xfId="0" applyNumberFormat="1" applyFont="1" applyFill="1" applyBorder="1" applyAlignment="1">
      <alignment horizontal="center" vertical="center" wrapText="1"/>
    </xf>
    <xf numFmtId="165" fontId="4" fillId="0" borderId="17" xfId="2" applyNumberFormat="1" applyFont="1" applyFill="1" applyBorder="1" applyAlignment="1">
      <alignment horizontal="center" vertical="center" wrapText="1"/>
    </xf>
    <xf numFmtId="166" fontId="4" fillId="0" borderId="18" xfId="2" applyNumberFormat="1" applyFont="1" applyFill="1" applyBorder="1" applyAlignment="1">
      <alignment horizontal="center" vertical="center" wrapText="1"/>
    </xf>
    <xf numFmtId="166" fontId="4" fillId="0" borderId="2" xfId="2" applyNumberFormat="1" applyFont="1" applyFill="1" applyBorder="1" applyAlignment="1">
      <alignment horizontal="center" vertical="center" wrapText="1"/>
    </xf>
    <xf numFmtId="166" fontId="3" fillId="0" borderId="15" xfId="0" applyNumberFormat="1" applyFont="1" applyBorder="1" applyAlignment="1">
      <alignment vertical="center"/>
    </xf>
    <xf numFmtId="165" fontId="3" fillId="0" borderId="15" xfId="0" applyNumberFormat="1" applyFont="1" applyBorder="1" applyAlignment="1">
      <alignment vertical="center"/>
    </xf>
    <xf numFmtId="0" fontId="2" fillId="3" borderId="19" xfId="0" applyFont="1" applyFill="1" applyBorder="1" applyAlignment="1">
      <alignment horizontal="left" vertical="center"/>
    </xf>
    <xf numFmtId="0" fontId="2" fillId="3" borderId="20" xfId="0" applyFont="1" applyFill="1" applyBorder="1" applyAlignment="1">
      <alignment vertical="center"/>
    </xf>
    <xf numFmtId="166" fontId="1" fillId="0" borderId="22" xfId="1" applyNumberFormat="1" applyFont="1" applyFill="1" applyBorder="1" applyAlignment="1">
      <alignment vertical="center" wrapText="1"/>
    </xf>
    <xf numFmtId="167" fontId="4" fillId="0" borderId="21" xfId="0" applyNumberFormat="1" applyFont="1" applyBorder="1" applyAlignment="1">
      <alignment horizontal="center" vertical="center" wrapText="1"/>
    </xf>
    <xf numFmtId="167" fontId="4" fillId="0" borderId="16" xfId="0" applyNumberFormat="1" applyFont="1" applyBorder="1" applyAlignment="1">
      <alignment horizontal="center" vertical="center" wrapText="1"/>
    </xf>
    <xf numFmtId="166" fontId="0" fillId="0" borderId="21" xfId="1" applyNumberFormat="1" applyFont="1" applyFill="1" applyBorder="1" applyAlignment="1">
      <alignment vertical="center"/>
    </xf>
    <xf numFmtId="166" fontId="0" fillId="0" borderId="23" xfId="1" applyNumberFormat="1" applyFont="1" applyFill="1" applyBorder="1" applyAlignment="1">
      <alignment vertical="center"/>
    </xf>
    <xf numFmtId="0" fontId="0" fillId="0" borderId="24" xfId="0" applyBorder="1" applyAlignment="1">
      <alignment horizontal="center" vertical="center" wrapText="1"/>
    </xf>
    <xf numFmtId="164" fontId="3" fillId="0" borderId="21" xfId="0" applyNumberFormat="1" applyFont="1" applyBorder="1" applyAlignment="1">
      <alignment horizontal="center" vertical="center" wrapText="1"/>
    </xf>
    <xf numFmtId="164" fontId="3" fillId="0" borderId="16" xfId="0" applyNumberFormat="1" applyFont="1" applyBorder="1" applyAlignment="1">
      <alignment horizontal="center" vertical="center" wrapText="1"/>
    </xf>
    <xf numFmtId="166" fontId="0" fillId="0" borderId="0" xfId="0" applyNumberFormat="1" applyAlignment="1">
      <alignment vertical="center"/>
    </xf>
    <xf numFmtId="166" fontId="3" fillId="0" borderId="0" xfId="0" applyNumberFormat="1" applyFont="1" applyAlignment="1">
      <alignment vertical="center"/>
    </xf>
    <xf numFmtId="166" fontId="0" fillId="0" borderId="28" xfId="1" applyNumberFormat="1" applyFont="1" applyFill="1" applyBorder="1" applyAlignment="1">
      <alignment vertical="center"/>
    </xf>
    <xf numFmtId="166" fontId="0" fillId="0" borderId="25" xfId="1" applyNumberFormat="1" applyFont="1" applyFill="1" applyBorder="1" applyAlignment="1">
      <alignment vertical="center"/>
    </xf>
    <xf numFmtId="166" fontId="0" fillId="0" borderId="27" xfId="1" applyNumberFormat="1" applyFont="1" applyFill="1" applyBorder="1" applyAlignment="1">
      <alignment vertical="center"/>
    </xf>
    <xf numFmtId="166" fontId="0" fillId="0" borderId="29" xfId="1" applyNumberFormat="1" applyFont="1" applyFill="1" applyBorder="1" applyAlignment="1">
      <alignment vertical="center"/>
    </xf>
    <xf numFmtId="0" fontId="9" fillId="9" borderId="33" xfId="0" applyFont="1" applyFill="1" applyBorder="1" applyAlignment="1">
      <alignment horizontal="center" vertical="center" wrapText="1"/>
    </xf>
    <xf numFmtId="0" fontId="9" fillId="9" borderId="34" xfId="0" applyFont="1" applyFill="1" applyBorder="1" applyAlignment="1">
      <alignment horizontal="center" vertical="center" wrapText="1"/>
    </xf>
    <xf numFmtId="0" fontId="9" fillId="9" borderId="35" xfId="0" applyFont="1" applyFill="1" applyBorder="1" applyAlignment="1">
      <alignment horizontal="center" vertical="center" wrapText="1"/>
    </xf>
    <xf numFmtId="166" fontId="0" fillId="0" borderId="36" xfId="1" applyNumberFormat="1" applyFont="1" applyFill="1" applyBorder="1" applyAlignment="1">
      <alignment vertical="center"/>
    </xf>
    <xf numFmtId="166" fontId="0" fillId="0" borderId="2" xfId="1" applyNumberFormat="1" applyFont="1" applyFill="1" applyBorder="1" applyAlignment="1">
      <alignment vertical="center"/>
    </xf>
    <xf numFmtId="164" fontId="3" fillId="0" borderId="38" xfId="0" applyNumberFormat="1" applyFont="1" applyBorder="1" applyAlignment="1">
      <alignment horizontal="center" vertical="center" wrapText="1"/>
    </xf>
    <xf numFmtId="0" fontId="0" fillId="0" borderId="39" xfId="0" applyBorder="1" applyAlignment="1">
      <alignment horizontal="center" vertical="center" wrapText="1"/>
    </xf>
    <xf numFmtId="165" fontId="4" fillId="0" borderId="38" xfId="0" applyNumberFormat="1" applyFont="1" applyBorder="1" applyAlignment="1">
      <alignment horizontal="center" vertical="center" wrapText="1"/>
    </xf>
    <xf numFmtId="166" fontId="1" fillId="0" borderId="40" xfId="1" applyNumberFormat="1" applyFont="1" applyFill="1" applyBorder="1" applyAlignment="1">
      <alignment vertical="center" wrapText="1"/>
    </xf>
    <xf numFmtId="165" fontId="4" fillId="0" borderId="30" xfId="2" applyNumberFormat="1" applyFont="1" applyFill="1" applyBorder="1" applyAlignment="1">
      <alignment horizontal="center" vertical="center" wrapText="1"/>
    </xf>
    <xf numFmtId="166" fontId="4" fillId="0" borderId="32" xfId="2" applyNumberFormat="1" applyFont="1" applyFill="1" applyBorder="1" applyAlignment="1">
      <alignment horizontal="center" vertical="center" wrapText="1"/>
    </xf>
    <xf numFmtId="166" fontId="0" fillId="0" borderId="38" xfId="1" applyNumberFormat="1" applyFont="1" applyFill="1" applyBorder="1" applyAlignment="1">
      <alignment vertical="center"/>
    </xf>
    <xf numFmtId="166" fontId="0" fillId="0" borderId="39" xfId="1" applyNumberFormat="1" applyFont="1" applyFill="1" applyBorder="1" applyAlignment="1">
      <alignment vertical="center"/>
    </xf>
    <xf numFmtId="166" fontId="0" fillId="0" borderId="31" xfId="1" applyNumberFormat="1" applyFont="1" applyFill="1" applyBorder="1" applyAlignment="1">
      <alignment vertical="center"/>
    </xf>
    <xf numFmtId="166" fontId="0" fillId="0" borderId="32" xfId="1" applyNumberFormat="1" applyFont="1" applyFill="1" applyBorder="1" applyAlignment="1">
      <alignment vertical="center"/>
    </xf>
    <xf numFmtId="165" fontId="3" fillId="0" borderId="41" xfId="0" applyNumberFormat="1" applyFont="1" applyBorder="1" applyAlignment="1">
      <alignment vertical="center"/>
    </xf>
    <xf numFmtId="165" fontId="3" fillId="0" borderId="34" xfId="0" applyNumberFormat="1" applyFont="1" applyBorder="1" applyAlignment="1">
      <alignment vertical="center"/>
    </xf>
    <xf numFmtId="0" fontId="0" fillId="10" borderId="26" xfId="0" applyFill="1" applyBorder="1" applyAlignment="1">
      <alignment vertical="center" wrapText="1"/>
    </xf>
    <xf numFmtId="0" fontId="0" fillId="10" borderId="37" xfId="0" applyFill="1" applyBorder="1" applyAlignment="1">
      <alignment vertical="center" wrapText="1"/>
    </xf>
    <xf numFmtId="165" fontId="3" fillId="11" borderId="35" xfId="0" applyNumberFormat="1" applyFont="1" applyFill="1" applyBorder="1" applyAlignment="1">
      <alignment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6" fillId="0" borderId="8"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1" xfId="0" applyFont="1" applyBorder="1" applyAlignment="1">
      <alignment horizontal="center" vertical="center" wrapText="1"/>
    </xf>
    <xf numFmtId="0" fontId="0" fillId="2" borderId="0" xfId="0" applyFill="1" applyAlignment="1">
      <alignment horizontal="center" vertical="center"/>
    </xf>
    <xf numFmtId="0" fontId="0" fillId="0" borderId="3" xfId="0"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2" fillId="6" borderId="7"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5" borderId="5" xfId="0" applyFont="1" applyFill="1" applyBorder="1" applyAlignment="1">
      <alignment horizontal="center" vertical="center"/>
    </xf>
    <xf numFmtId="0" fontId="2" fillId="8" borderId="5" xfId="0" applyFont="1" applyFill="1" applyBorder="1" applyAlignment="1">
      <alignment horizontal="center" vertical="center"/>
    </xf>
    <xf numFmtId="0" fontId="2" fillId="7" borderId="5" xfId="0" applyFont="1" applyFill="1" applyBorder="1" applyAlignment="1">
      <alignment horizontal="center" vertical="center"/>
    </xf>
    <xf numFmtId="0" fontId="0" fillId="2" borderId="8" xfId="0" applyFill="1" applyBorder="1" applyAlignment="1">
      <alignment horizontal="justify" vertical="center" wrapText="1"/>
    </xf>
    <xf numFmtId="0" fontId="0" fillId="2" borderId="12" xfId="0" applyFill="1" applyBorder="1" applyAlignment="1">
      <alignment horizontal="justify" vertical="center" wrapText="1"/>
    </xf>
    <xf numFmtId="0" fontId="0" fillId="2" borderId="6" xfId="0" applyFill="1" applyBorder="1" applyAlignment="1">
      <alignment horizontal="justify" vertical="center" wrapText="1"/>
    </xf>
    <xf numFmtId="0" fontId="0" fillId="2" borderId="9" xfId="0" applyFill="1" applyBorder="1" applyAlignment="1">
      <alignment horizontal="justify" vertical="center" wrapText="1"/>
    </xf>
    <xf numFmtId="0" fontId="0" fillId="2" borderId="0" xfId="0" applyFill="1" applyAlignment="1">
      <alignment horizontal="justify" vertical="center" wrapText="1"/>
    </xf>
    <xf numFmtId="0" fontId="0" fillId="2" borderId="10" xfId="0" applyFill="1" applyBorder="1" applyAlignment="1">
      <alignment horizontal="justify" vertical="center" wrapText="1"/>
    </xf>
    <xf numFmtId="0" fontId="0" fillId="2" borderId="3" xfId="0" applyFill="1" applyBorder="1" applyAlignment="1">
      <alignment horizontal="justify" vertical="center" wrapText="1"/>
    </xf>
    <xf numFmtId="0" fontId="0" fillId="2" borderId="4" xfId="0" applyFill="1" applyBorder="1" applyAlignment="1">
      <alignment horizontal="justify" vertical="center" wrapText="1"/>
    </xf>
    <xf numFmtId="0" fontId="0" fillId="2" borderId="11" xfId="0" applyFill="1" applyBorder="1" applyAlignment="1">
      <alignment horizontal="justify" vertical="center" wrapText="1"/>
    </xf>
  </cellXfs>
  <cellStyles count="3">
    <cellStyle name="Bueno" xfId="2" builtinId="26"/>
    <cellStyle name="Moneda" xfId="1" builtinId="4"/>
    <cellStyle name="Normal" xfId="0" builtinId="0"/>
  </cellStyles>
  <dxfs count="0"/>
  <tableStyles count="0" defaultTableStyle="TableStyleMedium2" defaultPivotStyle="PivotStyleLight16"/>
  <colors>
    <mruColors>
      <color rgb="FF008000"/>
      <color rgb="FFFCCD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518583</xdr:colOff>
      <xdr:row>1</xdr:row>
      <xdr:rowOff>81493</xdr:rowOff>
    </xdr:from>
    <xdr:to>
      <xdr:col>0</xdr:col>
      <xdr:colOff>1839951</xdr:colOff>
      <xdr:row>3</xdr:row>
      <xdr:rowOff>14817</xdr:rowOff>
    </xdr:to>
    <xdr:pic>
      <xdr:nvPicPr>
        <xdr:cNvPr id="2" name="2 Imagen">
          <a:extLst>
            <a:ext uri="{FF2B5EF4-FFF2-40B4-BE49-F238E27FC236}">
              <a16:creationId xmlns:a16="http://schemas.microsoft.com/office/drawing/2014/main" id="{B5ACCA5D-8B77-4E83-84C4-F8289763CC9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1848" b="22603"/>
        <a:stretch/>
      </xdr:blipFill>
      <xdr:spPr>
        <a:xfrm>
          <a:off x="1629833" y="271993"/>
          <a:ext cx="1321368" cy="31432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P61"/>
  <sheetViews>
    <sheetView showGridLines="0" tabSelected="1" zoomScale="120" zoomScaleNormal="120" workbookViewId="0">
      <selection activeCell="K8" sqref="K8"/>
    </sheetView>
  </sheetViews>
  <sheetFormatPr baseColWidth="10" defaultRowHeight="15" x14ac:dyDescent="0.25"/>
  <cols>
    <col min="1" max="1" width="35.85546875" style="1" customWidth="1"/>
    <col min="2" max="2" width="9.42578125" style="2" customWidth="1"/>
    <col min="3" max="3" width="9.7109375" style="2" customWidth="1"/>
    <col min="4" max="4" width="16" style="1" customWidth="1"/>
    <col min="5" max="5" width="14.85546875" style="1" bestFit="1" customWidth="1"/>
    <col min="6" max="6" width="15.42578125" style="1" bestFit="1" customWidth="1"/>
    <col min="7" max="7" width="14.5703125" style="1" customWidth="1"/>
    <col min="8" max="8" width="14.85546875" style="1" bestFit="1" customWidth="1"/>
    <col min="9" max="9" width="14.7109375" style="1" customWidth="1"/>
    <col min="10" max="10" width="15.5703125" style="1" customWidth="1"/>
    <col min="11" max="11" width="15.42578125" style="1" customWidth="1"/>
    <col min="12" max="12" width="15" style="1" customWidth="1"/>
    <col min="13" max="13" width="9.5703125" style="3" customWidth="1"/>
    <col min="14" max="14" width="23.5703125" style="1" customWidth="1"/>
    <col min="15" max="15" width="4.7109375" style="1" customWidth="1"/>
    <col min="16" max="16" width="16.42578125" style="1" bestFit="1" customWidth="1"/>
    <col min="17" max="16384" width="11.42578125" style="1"/>
  </cols>
  <sheetData>
    <row r="1" spans="1:16" ht="15" customHeight="1" x14ac:dyDescent="0.25">
      <c r="A1" s="55"/>
      <c r="B1" s="58" t="s">
        <v>18</v>
      </c>
      <c r="C1" s="59"/>
      <c r="D1" s="59"/>
      <c r="E1" s="59"/>
      <c r="F1" s="59"/>
      <c r="G1" s="59"/>
      <c r="H1" s="59"/>
      <c r="I1" s="59"/>
      <c r="J1" s="59"/>
      <c r="K1" s="59"/>
      <c r="L1" s="59"/>
      <c r="M1" s="59"/>
      <c r="N1" s="60"/>
      <c r="O1" s="3"/>
    </row>
    <row r="2" spans="1:16" x14ac:dyDescent="0.25">
      <c r="A2" s="56"/>
      <c r="B2" s="61"/>
      <c r="C2" s="62"/>
      <c r="D2" s="62"/>
      <c r="E2" s="62"/>
      <c r="F2" s="62"/>
      <c r="G2" s="62"/>
      <c r="H2" s="62"/>
      <c r="I2" s="62"/>
      <c r="J2" s="62"/>
      <c r="K2" s="62"/>
      <c r="L2" s="62"/>
      <c r="M2" s="62"/>
      <c r="N2" s="63"/>
      <c r="O2" s="3"/>
      <c r="P2" s="3"/>
    </row>
    <row r="3" spans="1:16" x14ac:dyDescent="0.25">
      <c r="A3" s="56"/>
      <c r="B3" s="61"/>
      <c r="C3" s="62"/>
      <c r="D3" s="62"/>
      <c r="E3" s="62"/>
      <c r="F3" s="62"/>
      <c r="G3" s="62"/>
      <c r="H3" s="62"/>
      <c r="I3" s="62"/>
      <c r="J3" s="62"/>
      <c r="K3" s="62"/>
      <c r="L3" s="62"/>
      <c r="M3" s="62"/>
      <c r="N3" s="63"/>
      <c r="O3" s="3"/>
      <c r="P3" s="3"/>
    </row>
    <row r="4" spans="1:16" ht="15.75" thickBot="1" x14ac:dyDescent="0.3">
      <c r="A4" s="57"/>
      <c r="B4" s="64"/>
      <c r="C4" s="65"/>
      <c r="D4" s="65"/>
      <c r="E4" s="65"/>
      <c r="F4" s="65"/>
      <c r="G4" s="65"/>
      <c r="H4" s="65"/>
      <c r="I4" s="65"/>
      <c r="J4" s="65"/>
      <c r="K4" s="65"/>
      <c r="L4" s="65"/>
      <c r="M4" s="65"/>
      <c r="N4" s="66"/>
      <c r="O4" s="3"/>
      <c r="P4" s="3"/>
    </row>
    <row r="5" spans="1:16" x14ac:dyDescent="0.25">
      <c r="A5" s="67"/>
      <c r="B5" s="67"/>
      <c r="C5" s="67"/>
      <c r="D5" s="67"/>
      <c r="E5" s="3"/>
      <c r="F5" s="3"/>
      <c r="G5" s="3"/>
      <c r="H5" s="3"/>
      <c r="I5" s="3"/>
      <c r="J5" s="3"/>
      <c r="K5" s="3"/>
      <c r="L5" s="3"/>
      <c r="N5" s="3"/>
      <c r="O5" s="3"/>
      <c r="P5" s="3"/>
    </row>
    <row r="6" spans="1:16" ht="15.75" thickBot="1" x14ac:dyDescent="0.3">
      <c r="A6" s="3"/>
      <c r="B6" s="3"/>
      <c r="C6" s="3"/>
      <c r="D6" s="3"/>
      <c r="E6" s="3"/>
      <c r="F6" s="3"/>
      <c r="G6" s="3"/>
      <c r="H6" s="3"/>
      <c r="I6" s="3"/>
      <c r="J6" s="3"/>
      <c r="K6" s="3"/>
      <c r="L6" s="3"/>
      <c r="N6" s="3"/>
      <c r="O6" s="3"/>
      <c r="P6" s="3"/>
    </row>
    <row r="7" spans="1:16" ht="15.75" thickBot="1" x14ac:dyDescent="0.3">
      <c r="A7" s="3"/>
      <c r="B7" s="3"/>
      <c r="C7" s="3"/>
      <c r="D7" s="19" t="s">
        <v>5</v>
      </c>
      <c r="E7" s="20"/>
      <c r="F7" s="3"/>
      <c r="G7" s="3"/>
      <c r="H7" s="3"/>
      <c r="I7" s="3"/>
      <c r="J7" s="3"/>
      <c r="K7" s="3"/>
      <c r="L7" s="3"/>
      <c r="N7" s="3"/>
      <c r="O7" s="3"/>
      <c r="P7" s="3"/>
    </row>
    <row r="8" spans="1:16" ht="23.25" customHeight="1" x14ac:dyDescent="0.25">
      <c r="A8" s="3"/>
      <c r="B8" s="3"/>
      <c r="C8" s="3"/>
      <c r="D8" s="70" t="s">
        <v>26</v>
      </c>
      <c r="E8" s="71"/>
      <c r="F8" s="3"/>
      <c r="G8" s="3"/>
      <c r="H8" s="3"/>
      <c r="I8" s="3"/>
      <c r="J8" s="3"/>
      <c r="K8" s="3"/>
      <c r="L8" s="3"/>
      <c r="N8" s="3"/>
      <c r="O8" s="3"/>
      <c r="P8" s="3"/>
    </row>
    <row r="9" spans="1:16" ht="24" customHeight="1" x14ac:dyDescent="0.25">
      <c r="A9" s="3"/>
      <c r="B9" s="3"/>
      <c r="C9" s="3"/>
      <c r="D9" s="72" t="s">
        <v>24</v>
      </c>
      <c r="E9" s="73"/>
      <c r="F9" s="3"/>
      <c r="G9" s="3"/>
      <c r="H9" s="3"/>
      <c r="I9" s="3"/>
      <c r="J9" s="3"/>
      <c r="K9" s="3"/>
      <c r="L9" s="3"/>
      <c r="N9" s="3"/>
      <c r="O9" s="3"/>
      <c r="P9" s="3"/>
    </row>
    <row r="10" spans="1:16" ht="33" customHeight="1" thickBot="1" x14ac:dyDescent="0.3">
      <c r="A10" s="3"/>
      <c r="B10" s="3"/>
      <c r="C10" s="3"/>
      <c r="D10" s="68" t="s">
        <v>20</v>
      </c>
      <c r="E10" s="69"/>
      <c r="F10" s="3"/>
      <c r="G10" s="3"/>
      <c r="H10" s="3"/>
      <c r="I10" s="3"/>
      <c r="J10" s="3"/>
      <c r="K10" s="3"/>
      <c r="L10" s="3"/>
      <c r="N10" s="3"/>
      <c r="O10" s="3"/>
      <c r="P10" s="3"/>
    </row>
    <row r="11" spans="1:16" ht="7.5" customHeight="1" x14ac:dyDescent="0.25">
      <c r="A11" s="3"/>
      <c r="B11" s="3"/>
      <c r="C11" s="3"/>
      <c r="D11" s="3"/>
      <c r="E11" s="3"/>
      <c r="F11" s="3"/>
      <c r="G11" s="3"/>
      <c r="H11" s="3"/>
      <c r="I11" s="3"/>
      <c r="J11" s="3"/>
      <c r="K11" s="3"/>
      <c r="L11" s="3"/>
      <c r="N11" s="3"/>
      <c r="O11" s="3"/>
      <c r="P11" s="3"/>
    </row>
    <row r="12" spans="1:16" ht="15.75" thickBot="1" x14ac:dyDescent="0.3">
      <c r="A12" s="3"/>
      <c r="B12" s="4"/>
      <c r="C12" s="4"/>
      <c r="D12" s="3"/>
      <c r="E12" s="3"/>
      <c r="F12" s="3"/>
      <c r="G12" s="3"/>
      <c r="H12" s="3"/>
      <c r="I12" s="3"/>
      <c r="J12" s="3"/>
      <c r="K12" s="3"/>
      <c r="L12" s="3"/>
      <c r="N12" s="3"/>
      <c r="O12" s="3"/>
      <c r="P12" s="3"/>
    </row>
    <row r="13" spans="1:16" ht="36" customHeight="1" thickBot="1" x14ac:dyDescent="0.3">
      <c r="A13" s="77" t="s">
        <v>4</v>
      </c>
      <c r="B13" s="77"/>
      <c r="C13" s="77"/>
      <c r="D13" s="76" t="s">
        <v>19</v>
      </c>
      <c r="E13" s="76"/>
      <c r="F13" s="74" t="s">
        <v>10</v>
      </c>
      <c r="G13" s="75"/>
      <c r="H13" s="78" t="s">
        <v>21</v>
      </c>
      <c r="I13" s="78"/>
      <c r="J13" s="35" t="s">
        <v>11</v>
      </c>
      <c r="K13" s="36" t="s">
        <v>12</v>
      </c>
      <c r="L13" s="37" t="s">
        <v>13</v>
      </c>
      <c r="O13" s="3"/>
    </row>
    <row r="14" spans="1:16" ht="35.25" customHeight="1" thickBot="1" x14ac:dyDescent="0.3">
      <c r="A14" s="8" t="s">
        <v>3</v>
      </c>
      <c r="B14" s="8" t="s">
        <v>1</v>
      </c>
      <c r="C14" s="8" t="s">
        <v>0</v>
      </c>
      <c r="D14" s="9" t="s">
        <v>7</v>
      </c>
      <c r="E14" s="10" t="s">
        <v>2</v>
      </c>
      <c r="F14" s="11" t="s">
        <v>6</v>
      </c>
      <c r="G14" s="11" t="s">
        <v>2</v>
      </c>
      <c r="H14" s="12" t="s">
        <v>6</v>
      </c>
      <c r="I14" s="13" t="s">
        <v>2</v>
      </c>
      <c r="J14" s="35" t="s">
        <v>14</v>
      </c>
      <c r="K14" s="36" t="s">
        <v>14</v>
      </c>
      <c r="L14" s="37" t="s">
        <v>14</v>
      </c>
      <c r="O14" s="3"/>
    </row>
    <row r="15" spans="1:16" ht="60" x14ac:dyDescent="0.25">
      <c r="A15" s="52" t="s">
        <v>23</v>
      </c>
      <c r="B15" s="27">
        <v>2</v>
      </c>
      <c r="C15" s="26" t="s">
        <v>8</v>
      </c>
      <c r="D15" s="22">
        <v>69000000</v>
      </c>
      <c r="E15" s="21">
        <f t="shared" ref="E15:E20" si="0">D15*B15</f>
        <v>138000000</v>
      </c>
      <c r="F15" s="14">
        <v>68980000</v>
      </c>
      <c r="G15" s="15">
        <f>F15*B15</f>
        <v>137960000</v>
      </c>
      <c r="H15" s="24">
        <v>69000000</v>
      </c>
      <c r="I15" s="31">
        <f>B15*H15</f>
        <v>138000000</v>
      </c>
      <c r="J15" s="34">
        <f>+MIN(E15,G15,I15)</f>
        <v>137960000</v>
      </c>
      <c r="K15" s="34">
        <f>+MAX(E15,G15,I15)</f>
        <v>138000000</v>
      </c>
      <c r="L15" s="38">
        <f>+AVERAGE(E15,G15,I15)</f>
        <v>137986666.66666666</v>
      </c>
      <c r="O15" s="3"/>
    </row>
    <row r="16" spans="1:16" ht="60" x14ac:dyDescent="0.25">
      <c r="A16" s="52" t="s">
        <v>15</v>
      </c>
      <c r="B16" s="28">
        <v>2</v>
      </c>
      <c r="C16" s="26" t="s">
        <v>8</v>
      </c>
      <c r="D16" s="23">
        <v>95000000</v>
      </c>
      <c r="E16" s="21">
        <f t="shared" si="0"/>
        <v>190000000</v>
      </c>
      <c r="F16" s="7">
        <v>95000000</v>
      </c>
      <c r="G16" s="16">
        <f t="shared" ref="G16:G20" si="1">F16*B16</f>
        <v>190000000</v>
      </c>
      <c r="H16" s="25">
        <v>94000000</v>
      </c>
      <c r="I16" s="32">
        <f t="shared" ref="I16:I20" si="2">B16*H16</f>
        <v>188000000</v>
      </c>
      <c r="J16" s="33">
        <f t="shared" ref="J16:J20" si="3">+MIN(E16,G16,I16)</f>
        <v>188000000</v>
      </c>
      <c r="K16" s="33">
        <f t="shared" ref="K16:K20" si="4">+MAX(E16,G16,I16)</f>
        <v>190000000</v>
      </c>
      <c r="L16" s="39">
        <f t="shared" ref="L16:L20" si="5">+AVERAGE(E16,G16,I16)</f>
        <v>189333333.33333334</v>
      </c>
      <c r="O16" s="3"/>
    </row>
    <row r="17" spans="1:16" ht="30" x14ac:dyDescent="0.25">
      <c r="A17" s="52" t="s">
        <v>17</v>
      </c>
      <c r="B17" s="28">
        <v>2</v>
      </c>
      <c r="C17" s="26" t="s">
        <v>8</v>
      </c>
      <c r="D17" s="23">
        <v>13000000</v>
      </c>
      <c r="E17" s="21">
        <f>D17*B17</f>
        <v>26000000</v>
      </c>
      <c r="F17" s="7">
        <v>13500000</v>
      </c>
      <c r="G17" s="16">
        <f>F17*B17</f>
        <v>27000000</v>
      </c>
      <c r="H17" s="25">
        <v>14500000</v>
      </c>
      <c r="I17" s="32">
        <f>B17*H17</f>
        <v>29000000</v>
      </c>
      <c r="J17" s="33">
        <f>+MIN(E17,G17,I17)</f>
        <v>26000000</v>
      </c>
      <c r="K17" s="33">
        <f>+MAX(E17,G17,I17)</f>
        <v>29000000</v>
      </c>
      <c r="L17" s="39">
        <f>+AVERAGE(E17,G17,I17)</f>
        <v>27333333.333333332</v>
      </c>
      <c r="O17" s="3"/>
    </row>
    <row r="18" spans="1:16" ht="105" x14ac:dyDescent="0.25">
      <c r="A18" s="52" t="s">
        <v>16</v>
      </c>
      <c r="B18" s="28">
        <v>1</v>
      </c>
      <c r="C18" s="26" t="s">
        <v>8</v>
      </c>
      <c r="D18" s="23">
        <v>90000000</v>
      </c>
      <c r="E18" s="21">
        <f t="shared" si="0"/>
        <v>90000000</v>
      </c>
      <c r="F18" s="7">
        <v>88000000</v>
      </c>
      <c r="G18" s="16">
        <f t="shared" si="1"/>
        <v>88000000</v>
      </c>
      <c r="H18" s="25">
        <v>84000000</v>
      </c>
      <c r="I18" s="32">
        <f t="shared" si="2"/>
        <v>84000000</v>
      </c>
      <c r="J18" s="33">
        <f t="shared" si="3"/>
        <v>84000000</v>
      </c>
      <c r="K18" s="33">
        <f t="shared" si="4"/>
        <v>90000000</v>
      </c>
      <c r="L18" s="39">
        <f t="shared" si="5"/>
        <v>87333333.333333328</v>
      </c>
      <c r="O18" s="3"/>
    </row>
    <row r="19" spans="1:16" ht="45" x14ac:dyDescent="0.25">
      <c r="A19" s="52" t="s">
        <v>9</v>
      </c>
      <c r="B19" s="28">
        <v>1</v>
      </c>
      <c r="C19" s="26" t="s">
        <v>8</v>
      </c>
      <c r="D19" s="23">
        <v>4200000</v>
      </c>
      <c r="E19" s="21">
        <f t="shared" si="0"/>
        <v>4200000</v>
      </c>
      <c r="F19" s="7">
        <v>4000000</v>
      </c>
      <c r="G19" s="16">
        <f t="shared" si="1"/>
        <v>4000000</v>
      </c>
      <c r="H19" s="25">
        <v>4500000</v>
      </c>
      <c r="I19" s="32">
        <f t="shared" si="2"/>
        <v>4500000</v>
      </c>
      <c r="J19" s="33">
        <f t="shared" si="3"/>
        <v>4000000</v>
      </c>
      <c r="K19" s="33">
        <f t="shared" si="4"/>
        <v>4500000</v>
      </c>
      <c r="L19" s="39">
        <f t="shared" si="5"/>
        <v>4233333.333333333</v>
      </c>
      <c r="O19" s="3"/>
    </row>
    <row r="20" spans="1:16" ht="75.75" thickBot="1" x14ac:dyDescent="0.3">
      <c r="A20" s="53" t="s">
        <v>22</v>
      </c>
      <c r="B20" s="40">
        <v>1</v>
      </c>
      <c r="C20" s="41" t="s">
        <v>8</v>
      </c>
      <c r="D20" s="42">
        <v>55000000</v>
      </c>
      <c r="E20" s="43">
        <f t="shared" si="0"/>
        <v>55000000</v>
      </c>
      <c r="F20" s="44">
        <v>50000000</v>
      </c>
      <c r="G20" s="45">
        <f t="shared" si="1"/>
        <v>50000000</v>
      </c>
      <c r="H20" s="46">
        <v>55800000</v>
      </c>
      <c r="I20" s="47">
        <f t="shared" si="2"/>
        <v>55800000</v>
      </c>
      <c r="J20" s="48">
        <f t="shared" si="3"/>
        <v>50000000</v>
      </c>
      <c r="K20" s="48">
        <f t="shared" si="4"/>
        <v>55800000</v>
      </c>
      <c r="L20" s="49">
        <f t="shared" si="5"/>
        <v>53600000</v>
      </c>
      <c r="O20" s="3"/>
    </row>
    <row r="21" spans="1:16" ht="15.75" thickBot="1" x14ac:dyDescent="0.3">
      <c r="A21" s="3"/>
      <c r="B21" s="4"/>
      <c r="C21" s="4"/>
      <c r="D21" s="3"/>
      <c r="E21" s="17">
        <f>SUM(E15:E20)</f>
        <v>503200000</v>
      </c>
      <c r="F21" s="5"/>
      <c r="G21" s="18">
        <f>SUM(G15:G20)</f>
        <v>496960000</v>
      </c>
      <c r="H21" s="6"/>
      <c r="I21" s="50">
        <f>SUM(I15:I20)</f>
        <v>499300000</v>
      </c>
      <c r="J21" s="51">
        <f>SUM(J15:J20)</f>
        <v>489960000</v>
      </c>
      <c r="K21" s="51">
        <f>SUM(K15:K20)</f>
        <v>507300000</v>
      </c>
      <c r="L21" s="54">
        <f>SUM(L15:L20)</f>
        <v>499819999.99999994</v>
      </c>
      <c r="N21" s="29"/>
      <c r="P21" s="29"/>
    </row>
    <row r="22" spans="1:16" x14ac:dyDescent="0.25">
      <c r="A22" s="3"/>
      <c r="B22" s="4"/>
      <c r="C22" s="4"/>
      <c r="D22" s="4"/>
      <c r="E22" s="30"/>
      <c r="F22" s="5"/>
      <c r="G22" s="6"/>
      <c r="H22" s="6"/>
      <c r="I22" s="6"/>
      <c r="J22" s="6"/>
      <c r="K22" s="6"/>
      <c r="L22" s="6"/>
      <c r="N22" s="29"/>
      <c r="P22" s="29"/>
    </row>
    <row r="23" spans="1:16" x14ac:dyDescent="0.25">
      <c r="A23" s="3"/>
      <c r="B23" s="4"/>
      <c r="C23" s="4"/>
      <c r="D23" s="3"/>
      <c r="E23" s="30"/>
      <c r="F23" s="5"/>
      <c r="G23" s="6"/>
      <c r="H23" s="6"/>
      <c r="I23" s="6"/>
      <c r="J23" s="6"/>
      <c r="K23" s="6"/>
      <c r="L23" s="6"/>
      <c r="P23" s="29"/>
    </row>
    <row r="24" spans="1:16" ht="15.75" thickBot="1" x14ac:dyDescent="0.3">
      <c r="A24" s="3"/>
      <c r="B24" s="4"/>
      <c r="C24" s="4"/>
      <c r="D24" s="3"/>
      <c r="E24" s="3"/>
      <c r="F24" s="3"/>
      <c r="G24" s="3"/>
      <c r="H24" s="3"/>
      <c r="I24" s="3"/>
      <c r="J24" s="3"/>
      <c r="K24" s="3"/>
      <c r="L24" s="3"/>
    </row>
    <row r="25" spans="1:16" ht="15" customHeight="1" x14ac:dyDescent="0.25">
      <c r="A25" s="79" t="s">
        <v>25</v>
      </c>
      <c r="B25" s="80"/>
      <c r="C25" s="80"/>
      <c r="D25" s="80"/>
      <c r="E25" s="80"/>
      <c r="F25" s="80"/>
      <c r="G25" s="80"/>
      <c r="H25" s="80"/>
      <c r="I25" s="80"/>
      <c r="J25" s="80"/>
      <c r="K25" s="80"/>
      <c r="L25" s="81"/>
      <c r="M25" s="1"/>
    </row>
    <row r="26" spans="1:16" x14ac:dyDescent="0.25">
      <c r="A26" s="82"/>
      <c r="B26" s="83"/>
      <c r="C26" s="83"/>
      <c r="D26" s="83"/>
      <c r="E26" s="83"/>
      <c r="F26" s="83"/>
      <c r="G26" s="83"/>
      <c r="H26" s="83"/>
      <c r="I26" s="83"/>
      <c r="J26" s="83"/>
      <c r="K26" s="83"/>
      <c r="L26" s="84"/>
      <c r="M26" s="1"/>
    </row>
    <row r="27" spans="1:16" x14ac:dyDescent="0.25">
      <c r="A27" s="82"/>
      <c r="B27" s="83"/>
      <c r="C27" s="83"/>
      <c r="D27" s="83"/>
      <c r="E27" s="83"/>
      <c r="F27" s="83"/>
      <c r="G27" s="83"/>
      <c r="H27" s="83"/>
      <c r="I27" s="83"/>
      <c r="J27" s="83"/>
      <c r="K27" s="83"/>
      <c r="L27" s="84"/>
      <c r="M27" s="1"/>
    </row>
    <row r="28" spans="1:16" x14ac:dyDescent="0.25">
      <c r="A28" s="82"/>
      <c r="B28" s="83"/>
      <c r="C28" s="83"/>
      <c r="D28" s="83"/>
      <c r="E28" s="83"/>
      <c r="F28" s="83"/>
      <c r="G28" s="83"/>
      <c r="H28" s="83"/>
      <c r="I28" s="83"/>
      <c r="J28" s="83"/>
      <c r="K28" s="83"/>
      <c r="L28" s="84"/>
      <c r="M28" s="1"/>
    </row>
    <row r="29" spans="1:16" x14ac:dyDescent="0.25">
      <c r="A29" s="82"/>
      <c r="B29" s="83"/>
      <c r="C29" s="83"/>
      <c r="D29" s="83"/>
      <c r="E29" s="83"/>
      <c r="F29" s="83"/>
      <c r="G29" s="83"/>
      <c r="H29" s="83"/>
      <c r="I29" s="83"/>
      <c r="J29" s="83"/>
      <c r="K29" s="83"/>
      <c r="L29" s="84"/>
      <c r="M29" s="1"/>
    </row>
    <row r="30" spans="1:16" ht="36" customHeight="1" x14ac:dyDescent="0.25">
      <c r="A30" s="82"/>
      <c r="B30" s="83"/>
      <c r="C30" s="83"/>
      <c r="D30" s="83"/>
      <c r="E30" s="83"/>
      <c r="F30" s="83"/>
      <c r="G30" s="83"/>
      <c r="H30" s="83"/>
      <c r="I30" s="83"/>
      <c r="J30" s="83"/>
      <c r="K30" s="83"/>
      <c r="L30" s="84"/>
      <c r="M30" s="1"/>
    </row>
    <row r="31" spans="1:16" ht="79.5" customHeight="1" thickBot="1" x14ac:dyDescent="0.3">
      <c r="A31" s="85"/>
      <c r="B31" s="86"/>
      <c r="C31" s="86"/>
      <c r="D31" s="86"/>
      <c r="E31" s="86"/>
      <c r="F31" s="86"/>
      <c r="G31" s="86"/>
      <c r="H31" s="86"/>
      <c r="I31" s="86"/>
      <c r="J31" s="86"/>
      <c r="K31" s="86"/>
      <c r="L31" s="87"/>
      <c r="M31" s="1"/>
    </row>
    <row r="32" spans="1:16" ht="33.75" customHeight="1" x14ac:dyDescent="0.25">
      <c r="A32" s="3"/>
      <c r="B32" s="4"/>
      <c r="C32" s="4"/>
      <c r="D32" s="3"/>
      <c r="E32" s="3"/>
      <c r="F32" s="3"/>
      <c r="G32" s="3"/>
      <c r="H32" s="3"/>
      <c r="I32" s="3"/>
      <c r="J32" s="3"/>
      <c r="K32" s="3"/>
      <c r="L32" s="3"/>
    </row>
    <row r="33" spans="1:15" x14ac:dyDescent="0.25">
      <c r="A33" s="3"/>
      <c r="B33" s="4"/>
      <c r="C33" s="4"/>
      <c r="D33" s="3"/>
      <c r="E33" s="3"/>
      <c r="F33" s="3"/>
      <c r="G33" s="3"/>
      <c r="H33" s="3"/>
      <c r="I33" s="3"/>
      <c r="J33" s="3"/>
      <c r="K33" s="3"/>
      <c r="L33" s="3"/>
    </row>
    <row r="34" spans="1:15" x14ac:dyDescent="0.25">
      <c r="A34" s="3"/>
      <c r="B34" s="4"/>
      <c r="C34" s="4"/>
      <c r="D34" s="3"/>
      <c r="E34" s="3"/>
      <c r="F34" s="3"/>
      <c r="G34" s="3"/>
      <c r="H34" s="3"/>
      <c r="I34" s="3"/>
      <c r="J34" s="3"/>
      <c r="K34" s="3"/>
      <c r="L34" s="3"/>
    </row>
    <row r="35" spans="1:15" x14ac:dyDescent="0.25">
      <c r="A35" s="3"/>
      <c r="B35" s="4"/>
      <c r="C35" s="4"/>
      <c r="D35" s="3"/>
      <c r="E35" s="3"/>
      <c r="F35" s="3"/>
      <c r="G35" s="3"/>
      <c r="H35" s="3"/>
      <c r="I35" s="3"/>
      <c r="J35" s="3"/>
      <c r="K35" s="3"/>
      <c r="L35" s="3"/>
    </row>
    <row r="36" spans="1:15" x14ac:dyDescent="0.25">
      <c r="A36" s="3"/>
      <c r="B36" s="4"/>
      <c r="C36" s="4"/>
      <c r="D36" s="3"/>
      <c r="E36" s="3"/>
      <c r="F36" s="3"/>
      <c r="G36" s="3"/>
      <c r="H36" s="3"/>
      <c r="I36" s="3"/>
      <c r="J36" s="3"/>
      <c r="K36" s="3"/>
      <c r="L36" s="3"/>
    </row>
    <row r="37" spans="1:15" x14ac:dyDescent="0.25">
      <c r="A37" s="3"/>
      <c r="B37" s="4"/>
      <c r="C37" s="4"/>
      <c r="D37" s="3"/>
      <c r="E37" s="3"/>
      <c r="F37" s="3"/>
      <c r="G37" s="3"/>
      <c r="H37" s="3"/>
      <c r="I37" s="3"/>
      <c r="J37" s="3"/>
      <c r="K37" s="3"/>
      <c r="L37" s="3"/>
    </row>
    <row r="38" spans="1:15" x14ac:dyDescent="0.25">
      <c r="A38" s="3"/>
      <c r="B38" s="4"/>
      <c r="C38" s="4"/>
      <c r="D38" s="3"/>
      <c r="E38" s="3"/>
      <c r="F38" s="3"/>
      <c r="G38" s="3"/>
      <c r="H38" s="3"/>
      <c r="I38" s="3"/>
      <c r="J38" s="3"/>
      <c r="K38" s="3"/>
      <c r="L38" s="3"/>
    </row>
    <row r="39" spans="1:15" x14ac:dyDescent="0.25">
      <c r="A39" s="3"/>
      <c r="B39" s="4"/>
      <c r="C39" s="4"/>
      <c r="D39" s="3"/>
      <c r="E39" s="3"/>
      <c r="F39" s="3"/>
      <c r="G39" s="3"/>
      <c r="H39" s="3"/>
      <c r="I39" s="3"/>
      <c r="J39" s="3"/>
      <c r="K39" s="3"/>
      <c r="L39" s="3"/>
    </row>
    <row r="40" spans="1:15" x14ac:dyDescent="0.25">
      <c r="A40" s="3"/>
      <c r="B40" s="4"/>
      <c r="C40" s="4"/>
      <c r="D40" s="3"/>
      <c r="E40" s="3"/>
      <c r="F40" s="3"/>
      <c r="G40" s="3"/>
      <c r="H40" s="3"/>
      <c r="I40" s="3"/>
      <c r="J40" s="3"/>
      <c r="K40" s="3"/>
      <c r="L40" s="3"/>
    </row>
    <row r="41" spans="1:15" x14ac:dyDescent="0.25">
      <c r="A41" s="3"/>
      <c r="B41" s="4"/>
      <c r="C41" s="4"/>
      <c r="D41" s="3"/>
      <c r="E41" s="3"/>
      <c r="F41" s="3"/>
      <c r="G41" s="3"/>
      <c r="H41" s="3"/>
      <c r="I41" s="3"/>
      <c r="J41" s="3"/>
      <c r="K41" s="3"/>
      <c r="L41" s="3"/>
      <c r="N41" s="3"/>
    </row>
    <row r="42" spans="1:15" x14ac:dyDescent="0.25">
      <c r="A42" s="3"/>
      <c r="B42" s="4"/>
      <c r="C42" s="4"/>
      <c r="D42" s="3"/>
      <c r="E42" s="3"/>
      <c r="F42" s="3"/>
      <c r="G42" s="3"/>
      <c r="H42" s="3"/>
      <c r="I42" s="3"/>
      <c r="J42" s="3"/>
      <c r="K42" s="3"/>
      <c r="L42" s="3"/>
      <c r="N42" s="3"/>
    </row>
    <row r="43" spans="1:15" x14ac:dyDescent="0.25">
      <c r="D43" s="3"/>
      <c r="E43" s="3"/>
      <c r="F43" s="3"/>
      <c r="G43" s="3"/>
      <c r="H43" s="3"/>
      <c r="I43" s="3"/>
      <c r="J43" s="3"/>
      <c r="K43" s="3"/>
      <c r="L43" s="3"/>
      <c r="N43" s="3"/>
    </row>
    <row r="44" spans="1:15" x14ac:dyDescent="0.25">
      <c r="D44" s="3"/>
      <c r="E44" s="3"/>
      <c r="F44" s="3"/>
      <c r="G44" s="3"/>
      <c r="H44" s="3"/>
      <c r="I44" s="3"/>
      <c r="J44" s="3"/>
      <c r="K44" s="3"/>
      <c r="L44" s="3"/>
      <c r="N44" s="3"/>
    </row>
    <row r="45" spans="1:15" x14ac:dyDescent="0.25">
      <c r="D45" s="3"/>
      <c r="E45" s="3"/>
      <c r="F45" s="3"/>
      <c r="G45" s="3"/>
      <c r="H45" s="3"/>
      <c r="I45" s="3"/>
      <c r="J45" s="3"/>
      <c r="K45" s="3"/>
      <c r="L45" s="3"/>
      <c r="N45" s="3"/>
    </row>
    <row r="47" spans="1:15" x14ac:dyDescent="0.25">
      <c r="O47" s="3"/>
    </row>
    <row r="48" spans="1:15" x14ac:dyDescent="0.25">
      <c r="O48" s="3"/>
    </row>
    <row r="49" spans="15:15" x14ac:dyDescent="0.25">
      <c r="O49" s="3"/>
    </row>
    <row r="50" spans="15:15" x14ac:dyDescent="0.25">
      <c r="O50" s="3"/>
    </row>
    <row r="51" spans="15:15" x14ac:dyDescent="0.25">
      <c r="O51" s="3"/>
    </row>
    <row r="52" spans="15:15" x14ac:dyDescent="0.25">
      <c r="O52" s="3"/>
    </row>
    <row r="53" spans="15:15" x14ac:dyDescent="0.25">
      <c r="O53" s="3"/>
    </row>
    <row r="54" spans="15:15" x14ac:dyDescent="0.25">
      <c r="O54" s="3"/>
    </row>
    <row r="55" spans="15:15" x14ac:dyDescent="0.25">
      <c r="O55" s="3"/>
    </row>
    <row r="56" spans="15:15" x14ac:dyDescent="0.25">
      <c r="O56" s="3"/>
    </row>
    <row r="57" spans="15:15" x14ac:dyDescent="0.25">
      <c r="O57" s="3"/>
    </row>
    <row r="58" spans="15:15" x14ac:dyDescent="0.25">
      <c r="O58" s="3"/>
    </row>
    <row r="59" spans="15:15" x14ac:dyDescent="0.25">
      <c r="O59" s="3"/>
    </row>
    <row r="60" spans="15:15" x14ac:dyDescent="0.25">
      <c r="O60" s="3"/>
    </row>
    <row r="61" spans="15:15" x14ac:dyDescent="0.25">
      <c r="O61" s="3"/>
    </row>
  </sheetData>
  <mergeCells count="11">
    <mergeCell ref="F13:G13"/>
    <mergeCell ref="D13:E13"/>
    <mergeCell ref="A13:C13"/>
    <mergeCell ref="H13:I13"/>
    <mergeCell ref="A25:L31"/>
    <mergeCell ref="A1:A4"/>
    <mergeCell ref="B1:N4"/>
    <mergeCell ref="A5:D5"/>
    <mergeCell ref="D10:E10"/>
    <mergeCell ref="D8:E8"/>
    <mergeCell ref="D9:E9"/>
  </mergeCells>
  <pageMargins left="0.70866141732283472" right="0.70866141732283472" top="0.74803149606299213" bottom="0.74803149606299213" header="0.31496062992125984" footer="0.31496062992125984"/>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Cotizaciones -comaprativo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Ilvis Patricia Serrano Bonacelly</dc:creator>
  <cp:lastModifiedBy>Leonardo Sierra Jiménez</cp:lastModifiedBy>
  <cp:lastPrinted>2023-02-08T21:33:33Z</cp:lastPrinted>
  <dcterms:created xsi:type="dcterms:W3CDTF">2022-11-04T16:41:37Z</dcterms:created>
  <dcterms:modified xsi:type="dcterms:W3CDTF">2026-05-21T16:54:24Z</dcterms:modified>
</cp:coreProperties>
</file>