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EN" sheetId="1" r:id="rId4"/>
    <sheet state="visible" name="Cronograma" sheetId="2" r:id="rId5"/>
    <sheet state="visible" name="Perfiles" sheetId="3" r:id="rId6"/>
    <sheet state="visible" name="Presupuesto equipo profesional" sheetId="4" r:id="rId7"/>
    <sheet state="visible" name="Otros gastos directos" sheetId="5" r:id="rId8"/>
    <sheet state="visible" name="Costo total proyecto" sheetId="6" r:id="rId9"/>
    <sheet state="visible" name="Hoja 4" sheetId="7" r:id="rId10"/>
    <sheet state="visible" name="COSTOS POR PRODUCTOS" sheetId="8" r:id="rId11"/>
  </sheets>
  <definedNames/>
  <calcPr/>
  <extLst>
    <ext uri="GoogleSheetsCustomDataVersion2">
      <go:sheetsCustomData xmlns:go="http://customooxmlschemas.google.com/" r:id="rId12" roundtripDataChecksum="yaXS/yIKn3VACS/sPC4w9KFoWyyNIwEsd7H4IzXYh4k="/>
    </ext>
  </extLst>
</workbook>
</file>

<file path=xl/sharedStrings.xml><?xml version="1.0" encoding="utf-8"?>
<sst xmlns="http://schemas.openxmlformats.org/spreadsheetml/2006/main" count="325" uniqueCount="112">
  <si>
    <t>Etapa</t>
  </si>
  <si>
    <t>Profesional</t>
  </si>
  <si>
    <t>COT 1</t>
  </si>
  <si>
    <t xml:space="preserve">COT 2 </t>
  </si>
  <si>
    <t>COT 3</t>
  </si>
  <si>
    <t>Honorarios (COP$/mes)</t>
  </si>
  <si>
    <t>Tiempo (mes)</t>
  </si>
  <si>
    <t>Valor total (COP$)</t>
  </si>
  <si>
    <t>CIVINGTEC</t>
  </si>
  <si>
    <t>MAV INGENIERIA INTEGRAL</t>
  </si>
  <si>
    <t>FABIO RAMÍREZ SUÁREZ</t>
  </si>
  <si>
    <t>Total</t>
  </si>
  <si>
    <t>1. Aprestamiento</t>
  </si>
  <si>
    <t>Director</t>
  </si>
  <si>
    <t>Profesional especializado (C. Hidrológico)</t>
  </si>
  <si>
    <t>Profesional especializado (C. Ecosistémico)</t>
  </si>
  <si>
    <t>Profesional especializado (C. Geomorfológico)</t>
  </si>
  <si>
    <t>Profesional jurídico</t>
  </si>
  <si>
    <t>Profesional (Social)</t>
  </si>
  <si>
    <t>Profesional (SIG)</t>
  </si>
  <si>
    <t>Apoyo técnico</t>
  </si>
  <si>
    <t>Subtotal Etapa 1. Aprestamiento</t>
  </si>
  <si>
    <t>2. Delimitación del cauce permanente</t>
  </si>
  <si>
    <t>Subtotal Etapa 2. Delimitación del Cauce Permanente</t>
  </si>
  <si>
    <t>3. Definición del límite físico</t>
  </si>
  <si>
    <t>Subtotal Etapa 3. Definición del límite físico</t>
  </si>
  <si>
    <t>4. Definición de las medidas de manejo</t>
  </si>
  <si>
    <t>Subtotal Etapa 4. Definición de las medidas de manejo</t>
  </si>
  <si>
    <t>Total equipo profesional</t>
  </si>
  <si>
    <t>Descripción</t>
  </si>
  <si>
    <t>Valor</t>
  </si>
  <si>
    <t>Cantidad</t>
  </si>
  <si>
    <t>Valor Total</t>
  </si>
  <si>
    <t xml:space="preserve"> 1. Aprestamiento</t>
  </si>
  <si>
    <t xml:space="preserve"> </t>
  </si>
  <si>
    <t>Ortofotomosaico</t>
  </si>
  <si>
    <t>Levantamiento topográfico y/o LiDAR</t>
  </si>
  <si>
    <t>Aforos</t>
  </si>
  <si>
    <t>Parcelas</t>
  </si>
  <si>
    <t>Logística para socialización con actores</t>
  </si>
  <si>
    <t>Impresión de documentación y mapas (Afiches, cartillas, Etc)</t>
  </si>
  <si>
    <t>Total gastos directos</t>
  </si>
  <si>
    <t>SUBTOTAL EQUIPO PROFESIONALES + GASTOS DIRECTOS</t>
  </si>
  <si>
    <t>IMPUESTOS</t>
  </si>
  <si>
    <t>TOTAL</t>
  </si>
  <si>
    <t>CRONOGRAMA GENERAL PARA LA  IDENTIFICACIÓN DEL ACOTAMIENTO DE LA RONDA HÍDRICA DE LA QUEBRADA HATO DE LA VIRGEN, LOCALIZADA EN EL DEPARTAMENTO DEL TOLIMA MUNICIPIO DE IBAGUÉ</t>
  </si>
  <si>
    <t>ACTIVIDAD</t>
  </si>
  <si>
    <t>No.</t>
  </si>
  <si>
    <t>Sub actividad</t>
  </si>
  <si>
    <t>Recopilación de información secundaria</t>
  </si>
  <si>
    <t>Modelo de Elevación Digital MED</t>
  </si>
  <si>
    <t>Secciones de control y aforos</t>
  </si>
  <si>
    <t>Delimitar el cauce permanente</t>
  </si>
  <si>
    <t>Componente hidrológico</t>
  </si>
  <si>
    <t>Componente ecosistémico</t>
  </si>
  <si>
    <t>Componente geomorfológico</t>
  </si>
  <si>
    <t>Delimitación de la ronda hídrica</t>
  </si>
  <si>
    <t>Identificación de los elementos constituyentes</t>
  </si>
  <si>
    <t>Identificación de actores</t>
  </si>
  <si>
    <t>Caracterización predial</t>
  </si>
  <si>
    <t>Identificación de servicios ecosistémicos</t>
  </si>
  <si>
    <t>Definición de estrategias para el manejo ambiental</t>
  </si>
  <si>
    <t>Proyección acto administrativo de adopción</t>
  </si>
  <si>
    <t>Perfil</t>
  </si>
  <si>
    <t>Experiencia</t>
  </si>
  <si>
    <t>Justificación</t>
  </si>
  <si>
    <t>Dedicación (mes)</t>
  </si>
  <si>
    <t>Honorario (COP$/mes)</t>
  </si>
  <si>
    <t>Profesional en Geología, Ingeniería Civil, Ingeniería Ambiental o Ingeniería Sanitaria con título de maestría o doctorado en aspectos ambientales o recursos hídricos.</t>
  </si>
  <si>
    <t>6 años de experiencia en proyectos relacionados con instrumentos ambientales o recursos hídricos.</t>
  </si>
  <si>
    <t>Coordinador del proyecto para el cumplimiento de las actividades.</t>
  </si>
  <si>
    <t>Profesional especializado</t>
  </si>
  <si>
    <t>Profesional en Geología, Ingeniería Civil, Ingeniería Ambiental o Ingeniería Sanitaria especializado en aspectos de hidrología e hidráulica fluvial o recursos hídricos</t>
  </si>
  <si>
    <t>3 años de experiencia profesional y 1 año de experiencia relacionada con proyectos en instrumentos ambientales o gestión integral del recurso hídrico.</t>
  </si>
  <si>
    <t>Desarrollar el componente hidrológico.</t>
  </si>
  <si>
    <t>Ingeniero Forestal, Biólogo o Ingeniero Ambiental Profesional especializado en aspectos en ciencias de la tierra o recursos hídricos o áreas afines.</t>
  </si>
  <si>
    <t>Desarrollar el componente ecosistémico.</t>
  </si>
  <si>
    <t>Profesional en Geología o Ingeniería Geológica geólogo especializado en aspectos de geomorfología o ciencias de la tierra o recursos hídricos o áreas afines.</t>
  </si>
  <si>
    <t>Desarrollar el componente geomorfológico.</t>
  </si>
  <si>
    <t>Profesional Abogado</t>
  </si>
  <si>
    <t>3 años de experiencia general relacionados con proyectos ambientales</t>
  </si>
  <si>
    <t>Apoyar el componente jurídico y predial</t>
  </si>
  <si>
    <t>Profesional en Antropología o Sociología o Trabajo Social o Psicología o Politología</t>
  </si>
  <si>
    <t>Apoyar el componente social y económico.</t>
  </si>
  <si>
    <t>Profesional en Sistemas de Información Geográfica</t>
  </si>
  <si>
    <t>2 años de experiencia profesional y 6 meses de experiencia relacionada con proyectos en procesamiento de imágenes satelitales y procesamientos cartográficos.</t>
  </si>
  <si>
    <t>Desarrollar la cartografía base, procesamiento de imágenes, consolidación de las Geodatabases, elaboración de Metadatos e informe consolidado.</t>
  </si>
  <si>
    <t>Técnico en temas ambientales o recursos hídrico o ciencias de la tierra o afines.</t>
  </si>
  <si>
    <t>1 año de experiencia general relacionado con proyectos ambientales.</t>
  </si>
  <si>
    <t>Apoyo técnico y logístico del proyecto en la fase de campo.</t>
  </si>
  <si>
    <t>Concepto</t>
  </si>
  <si>
    <t>Unidad</t>
  </si>
  <si>
    <t>Socialización</t>
  </si>
  <si>
    <t>Servicios técnicos</t>
  </si>
  <si>
    <t>Materiales y equipos</t>
  </si>
  <si>
    <t>Transporte</t>
  </si>
  <si>
    <t>Global</t>
  </si>
  <si>
    <t>Categoría</t>
  </si>
  <si>
    <t>%</t>
  </si>
  <si>
    <t>Equipo profesional</t>
  </si>
  <si>
    <t>Otros gastos directos</t>
  </si>
  <si>
    <t>Total costos estudio acotamiento</t>
  </si>
  <si>
    <t>-</t>
  </si>
  <si>
    <t>IVA - ADMINISTRACION</t>
  </si>
  <si>
    <t>Actividad</t>
  </si>
  <si>
    <t>PERSONAL</t>
  </si>
  <si>
    <t>GASTOS DIRECTOS</t>
  </si>
  <si>
    <t>TRANSPORTE</t>
  </si>
  <si>
    <t>ADMINTRACION</t>
  </si>
  <si>
    <t>VALOR</t>
  </si>
  <si>
    <t>subtotal</t>
  </si>
  <si>
    <t>IVA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</si>
</sst>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</numFmts>
  <fonts count="9">
    <font>
      <sz val="11.0"/>
      <color theme="1"/>
      <name val="Calibri"/>
      <scheme val="minor"/>
    </font>
    <font>
      <b/>
      <sz val="11.0"/>
      <color theme="1"/>
      <name val="Arial Narrow"/>
    </font>
    <font/>
    <font>
      <sz val="11.0"/>
      <color theme="1"/>
      <name val="Arial Narrow"/>
    </font>
    <font>
      <b/>
      <color theme="1"/>
      <name val="Arial"/>
    </font>
    <font>
      <sz val="11.0"/>
      <color theme="1"/>
      <name val="Calibri"/>
    </font>
    <font>
      <sz val="12.0"/>
      <color theme="1"/>
      <name val="Arial Narrow"/>
    </font>
    <font>
      <b/>
      <sz val="12.0"/>
      <color theme="1"/>
      <name val="Arial Narrow"/>
    </font>
    <font>
      <b/>
      <sz val="11.0"/>
      <color theme="1"/>
      <name val="Calibri"/>
    </font>
  </fonts>
  <fills count="17">
    <fill>
      <patternFill patternType="none"/>
    </fill>
    <fill>
      <patternFill patternType="lightGray"/>
    </fill>
    <fill>
      <patternFill patternType="solid">
        <fgColor rgb="FF8496B0"/>
        <bgColor rgb="FF8496B0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F3F3F3"/>
        <bgColor rgb="FFF3F3F3"/>
      </patternFill>
    </fill>
    <fill>
      <patternFill patternType="solid">
        <fgColor rgb="FFFFFF00"/>
        <bgColor rgb="FFFFFF00"/>
      </patternFill>
    </fill>
    <fill>
      <patternFill patternType="solid">
        <fgColor theme="8"/>
        <bgColor theme="8"/>
      </patternFill>
    </fill>
    <fill>
      <patternFill patternType="solid">
        <fgColor rgb="FF0070C0"/>
        <bgColor rgb="FF0070C0"/>
      </patternFill>
    </fill>
    <fill>
      <patternFill patternType="solid">
        <fgColor rgb="FFF7CAAC"/>
        <bgColor rgb="FFF7CAAC"/>
      </patternFill>
    </fill>
    <fill>
      <patternFill patternType="solid">
        <fgColor rgb="FFF4B083"/>
        <bgColor rgb="FFF4B083"/>
      </patternFill>
    </fill>
    <fill>
      <patternFill patternType="solid">
        <fgColor rgb="FFDADADA"/>
        <bgColor rgb="FFDADADA"/>
      </patternFill>
    </fill>
    <fill>
      <patternFill patternType="solid">
        <fgColor rgb="FFD0CECE"/>
        <bgColor rgb="FFD0CECE"/>
      </patternFill>
    </fill>
    <fill>
      <patternFill patternType="solid">
        <fgColor rgb="FFC8C8C8"/>
        <bgColor rgb="FFC8C8C8"/>
      </patternFill>
    </fill>
    <fill>
      <patternFill patternType="solid">
        <fgColor rgb="FFC5E0B3"/>
        <bgColor rgb="FFC5E0B3"/>
      </patternFill>
    </fill>
    <fill>
      <patternFill patternType="solid">
        <fgColor rgb="FFFFE598"/>
        <bgColor rgb="FFFFE598"/>
      </patternFill>
    </fill>
    <fill>
      <patternFill patternType="solid">
        <fgColor rgb="FFFFFFFF"/>
        <bgColor rgb="FFFFFFFF"/>
      </patternFill>
    </fill>
  </fills>
  <borders count="57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right/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bottom/>
    </border>
    <border>
      <left style="medium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/>
      <right style="medium">
        <color rgb="FF000000"/>
      </right>
      <top/>
      <bottom/>
    </border>
    <border>
      <right/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</border>
    <border>
      <right style="medium">
        <color rgb="FF000000"/>
      </right>
    </border>
    <border>
      <left style="medium">
        <color rgb="FF000000"/>
      </left>
      <right/>
      <top style="thin">
        <color rgb="FF000000"/>
      </top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</border>
    <border>
      <left style="medium">
        <color rgb="FF000000"/>
      </left>
      <right/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6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2" fontId="1" numFmtId="164" xfId="0" applyAlignment="1" applyBorder="1" applyFont="1" applyNumberFormat="1">
      <alignment horizontal="center" readingOrder="0" shrinkToFit="0" vertical="center" wrapText="1"/>
    </xf>
    <xf borderId="3" fillId="2" fontId="1" numFmtId="164" xfId="0" applyAlignment="1" applyBorder="1" applyFont="1" applyNumberFormat="1">
      <alignment horizontal="center" shrinkToFit="0" vertical="center" wrapText="1"/>
    </xf>
    <xf borderId="4" fillId="2" fontId="1" numFmtId="0" xfId="0" applyAlignment="1" applyBorder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0" fillId="0" fontId="3" numFmtId="0" xfId="0" applyFont="1"/>
    <xf borderId="7" fillId="0" fontId="2" numFmtId="0" xfId="0" applyBorder="1" applyFont="1"/>
    <xf borderId="0" fillId="0" fontId="4" numFmtId="164" xfId="0" applyAlignment="1" applyFont="1" applyNumberFormat="1">
      <alignment vertical="bottom"/>
    </xf>
    <xf borderId="8" fillId="0" fontId="2" numFmtId="0" xfId="0" applyBorder="1" applyFont="1"/>
    <xf borderId="9" fillId="2" fontId="1" numFmtId="0" xfId="0" applyAlignment="1" applyBorder="1" applyFont="1">
      <alignment horizontal="center" vertical="center"/>
    </xf>
    <xf borderId="10" fillId="2" fontId="1" numFmtId="0" xfId="0" applyAlignment="1" applyBorder="1" applyFont="1">
      <alignment horizontal="center" vertical="center"/>
    </xf>
    <xf borderId="11" fillId="2" fontId="1" numFmtId="0" xfId="0" applyAlignment="1" applyBorder="1" applyFont="1">
      <alignment horizontal="center" vertical="center"/>
    </xf>
    <xf borderId="12" fillId="2" fontId="1" numFmtId="0" xfId="0" applyAlignment="1" applyBorder="1" applyFont="1">
      <alignment horizontal="center"/>
    </xf>
    <xf borderId="13" fillId="0" fontId="2" numFmtId="0" xfId="0" applyBorder="1" applyFont="1"/>
    <xf borderId="1" fillId="0" fontId="1" numFmtId="0" xfId="0" applyAlignment="1" applyBorder="1" applyFont="1">
      <alignment horizontal="center" vertical="center"/>
    </xf>
    <xf borderId="14" fillId="0" fontId="3" numFmtId="0" xfId="0" applyAlignment="1" applyBorder="1" applyFont="1">
      <alignment vertical="center"/>
    </xf>
    <xf borderId="14" fillId="0" fontId="3" numFmtId="164" xfId="0" applyBorder="1" applyFont="1" applyNumberFormat="1"/>
    <xf borderId="15" fillId="0" fontId="3" numFmtId="0" xfId="0" applyAlignment="1" applyBorder="1" applyFont="1">
      <alignment horizontal="center" vertical="center"/>
    </xf>
    <xf borderId="16" fillId="0" fontId="3" numFmtId="0" xfId="0" applyAlignment="1" applyBorder="1" applyFont="1">
      <alignment horizontal="center" vertical="center"/>
    </xf>
    <xf borderId="17" fillId="0" fontId="3" numFmtId="0" xfId="0" applyAlignment="1" applyBorder="1" applyFont="1">
      <alignment horizontal="center" vertical="center"/>
    </xf>
    <xf borderId="18" fillId="0" fontId="3" numFmtId="165" xfId="0" applyAlignment="1" applyBorder="1" applyFont="1" applyNumberFormat="1">
      <alignment horizontal="center" vertical="center"/>
    </xf>
    <xf borderId="19" fillId="0" fontId="2" numFmtId="0" xfId="0" applyBorder="1" applyFont="1"/>
    <xf borderId="20" fillId="0" fontId="3" numFmtId="0" xfId="0" applyAlignment="1" applyBorder="1" applyFont="1">
      <alignment vertical="center"/>
    </xf>
    <xf borderId="21" fillId="0" fontId="3" numFmtId="0" xfId="0" applyAlignment="1" applyBorder="1" applyFont="1">
      <alignment horizontal="center" vertical="center"/>
    </xf>
    <xf borderId="22" fillId="0" fontId="3" numFmtId="0" xfId="0" applyAlignment="1" applyBorder="1" applyFont="1">
      <alignment horizontal="center" vertical="center"/>
    </xf>
    <xf borderId="23" fillId="0" fontId="3" numFmtId="0" xfId="0" applyAlignment="1" applyBorder="1" applyFont="1">
      <alignment horizontal="center" vertical="center"/>
    </xf>
    <xf borderId="24" fillId="0" fontId="3" numFmtId="165" xfId="0" applyAlignment="1" applyBorder="1" applyFont="1" applyNumberFormat="1">
      <alignment horizontal="center" vertical="center"/>
    </xf>
    <xf borderId="20" fillId="0" fontId="3" numFmtId="0" xfId="0" applyAlignment="1" applyBorder="1" applyFont="1">
      <alignment horizontal="left" vertical="center"/>
    </xf>
    <xf borderId="25" fillId="0" fontId="3" numFmtId="0" xfId="0" applyAlignment="1" applyBorder="1" applyFont="1">
      <alignment horizontal="left" vertical="center"/>
    </xf>
    <xf borderId="26" fillId="0" fontId="3" numFmtId="0" xfId="0" applyAlignment="1" applyBorder="1" applyFont="1">
      <alignment horizontal="center" vertical="center"/>
    </xf>
    <xf borderId="27" fillId="0" fontId="3" numFmtId="0" xfId="0" applyAlignment="1" applyBorder="1" applyFont="1">
      <alignment horizontal="center" vertical="center"/>
    </xf>
    <xf borderId="28" fillId="0" fontId="3" numFmtId="0" xfId="0" applyAlignment="1" applyBorder="1" applyFont="1">
      <alignment horizontal="center" vertical="center"/>
    </xf>
    <xf borderId="29" fillId="0" fontId="3" numFmtId="165" xfId="0" applyAlignment="1" applyBorder="1" applyFont="1" applyNumberFormat="1">
      <alignment horizontal="center" vertical="center"/>
    </xf>
    <xf borderId="4" fillId="3" fontId="1" numFmtId="0" xfId="0" applyAlignment="1" applyBorder="1" applyFill="1" applyFont="1">
      <alignment horizontal="center"/>
    </xf>
    <xf borderId="30" fillId="3" fontId="1" numFmtId="165" xfId="0" applyAlignment="1" applyBorder="1" applyFont="1" applyNumberFormat="1">
      <alignment horizontal="center" vertical="center"/>
    </xf>
    <xf borderId="18" fillId="0" fontId="3" numFmtId="0" xfId="0" applyAlignment="1" applyBorder="1" applyFont="1">
      <alignment vertical="center"/>
    </xf>
    <xf borderId="29" fillId="0" fontId="3" numFmtId="0" xfId="0" applyAlignment="1" applyBorder="1" applyFont="1">
      <alignment horizontal="left" vertical="center"/>
    </xf>
    <xf borderId="0" fillId="0" fontId="3" numFmtId="0" xfId="0" applyAlignment="1" applyFont="1">
      <alignment shrinkToFit="0" wrapText="1"/>
    </xf>
    <xf borderId="31" fillId="4" fontId="3" numFmtId="0" xfId="0" applyAlignment="1" applyBorder="1" applyFill="1" applyFont="1">
      <alignment vertical="center"/>
    </xf>
    <xf borderId="21" fillId="4" fontId="3" numFmtId="0" xfId="0" applyAlignment="1" applyBorder="1" applyFont="1">
      <alignment horizontal="center" vertical="center"/>
    </xf>
    <xf borderId="22" fillId="4" fontId="3" numFmtId="0" xfId="0" applyAlignment="1" applyBorder="1" applyFont="1">
      <alignment horizontal="center" vertical="center"/>
    </xf>
    <xf borderId="32" fillId="4" fontId="3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30" fillId="3" fontId="1" numFmtId="165" xfId="0" applyBorder="1" applyFont="1" applyNumberFormat="1"/>
    <xf borderId="4" fillId="2" fontId="1" numFmtId="0" xfId="0" applyAlignment="1" applyBorder="1" applyFont="1">
      <alignment horizontal="center"/>
    </xf>
    <xf borderId="30" fillId="2" fontId="1" numFmtId="165" xfId="0" applyBorder="1" applyFont="1" applyNumberFormat="1"/>
    <xf borderId="0" fillId="0" fontId="3" numFmtId="164" xfId="0" applyFont="1" applyNumberFormat="1"/>
    <xf borderId="33" fillId="2" fontId="1" numFmtId="0" xfId="0" applyAlignment="1" applyBorder="1" applyFont="1">
      <alignment horizontal="center" vertical="center"/>
    </xf>
    <xf borderId="30" fillId="2" fontId="1" numFmtId="165" xfId="0" applyAlignment="1" applyBorder="1" applyFont="1" applyNumberFormat="1">
      <alignment horizontal="center" shrinkToFit="0" vertical="center" wrapText="1"/>
    </xf>
    <xf borderId="22" fillId="5" fontId="4" numFmtId="164" xfId="0" applyAlignment="1" applyBorder="1" applyFill="1" applyFont="1" applyNumberFormat="1">
      <alignment vertical="bottom"/>
    </xf>
    <xf borderId="6" fillId="2" fontId="1" numFmtId="164" xfId="0" applyAlignment="1" applyBorder="1" applyFont="1" applyNumberFormat="1">
      <alignment horizontal="center" vertical="center"/>
    </xf>
    <xf borderId="30" fillId="2" fontId="1" numFmtId="0" xfId="0" applyAlignment="1" applyBorder="1" applyFont="1">
      <alignment horizontal="center" vertical="center"/>
    </xf>
    <xf borderId="18" fillId="0" fontId="3" numFmtId="0" xfId="0" applyBorder="1" applyFont="1"/>
    <xf borderId="34" fillId="0" fontId="5" numFmtId="164" xfId="0" applyAlignment="1" applyBorder="1" applyFont="1" applyNumberFormat="1">
      <alignment horizontal="center" vertical="center"/>
    </xf>
    <xf borderId="18" fillId="0" fontId="5" numFmtId="164" xfId="0" applyAlignment="1" applyBorder="1" applyFont="1" applyNumberFormat="1">
      <alignment horizontal="center" vertical="center"/>
    </xf>
    <xf borderId="14" fillId="0" fontId="5" numFmtId="0" xfId="0" applyAlignment="1" applyBorder="1" applyFont="1">
      <alignment horizontal="center" vertical="center"/>
    </xf>
    <xf borderId="24" fillId="0" fontId="5" numFmtId="165" xfId="0" applyAlignment="1" applyBorder="1" applyFont="1" applyNumberFormat="1">
      <alignment horizontal="center" vertical="center"/>
    </xf>
    <xf borderId="24" fillId="0" fontId="3" numFmtId="0" xfId="0" applyBorder="1" applyFont="1"/>
    <xf borderId="20" fillId="0" fontId="5" numFmtId="0" xfId="0" applyAlignment="1" applyBorder="1" applyFont="1">
      <alignment horizontal="center" vertical="center"/>
    </xf>
    <xf borderId="24" fillId="0" fontId="5" numFmtId="164" xfId="0" applyAlignment="1" applyBorder="1" applyFont="1" applyNumberFormat="1">
      <alignment horizontal="center" vertical="center"/>
    </xf>
    <xf borderId="29" fillId="0" fontId="3" numFmtId="0" xfId="0" applyBorder="1" applyFont="1"/>
    <xf borderId="29" fillId="0" fontId="5" numFmtId="164" xfId="0" applyAlignment="1" applyBorder="1" applyFont="1" applyNumberFormat="1">
      <alignment horizontal="center" vertical="center"/>
    </xf>
    <xf borderId="25" fillId="0" fontId="5" numFmtId="0" xfId="0" applyAlignment="1" applyBorder="1" applyFont="1">
      <alignment horizontal="center" vertical="center"/>
    </xf>
    <xf borderId="35" fillId="3" fontId="1" numFmtId="165" xfId="0" applyBorder="1" applyFont="1" applyNumberFormat="1"/>
    <xf borderId="19" fillId="0" fontId="1" numFmtId="0" xfId="0" applyAlignment="1" applyBorder="1" applyFont="1">
      <alignment horizontal="center" vertical="center"/>
    </xf>
    <xf borderId="18" fillId="0" fontId="5" numFmtId="165" xfId="0" applyAlignment="1" applyBorder="1" applyFont="1" applyNumberFormat="1">
      <alignment horizontal="center" vertical="center"/>
    </xf>
    <xf borderId="29" fillId="0" fontId="5" numFmtId="165" xfId="0" applyAlignment="1" applyBorder="1" applyFont="1" applyNumberFormat="1">
      <alignment horizontal="center" vertical="center"/>
    </xf>
    <xf borderId="36" fillId="0" fontId="2" numFmtId="0" xfId="0" applyBorder="1" applyFont="1"/>
    <xf borderId="24" fillId="0" fontId="3" numFmtId="0" xfId="0" applyAlignment="1" applyBorder="1" applyFont="1">
      <alignment shrinkToFit="0" wrapText="1"/>
    </xf>
    <xf borderId="4" fillId="2" fontId="1" numFmtId="0" xfId="0" applyAlignment="1" applyBorder="1" applyFont="1">
      <alignment horizontal="center" readingOrder="0"/>
    </xf>
    <xf borderId="30" fillId="2" fontId="1" numFmtId="164" xfId="0" applyBorder="1" applyFont="1" applyNumberFormat="1"/>
    <xf borderId="30" fillId="6" fontId="1" numFmtId="164" xfId="0" applyBorder="1" applyFill="1" applyFont="1" applyNumberFormat="1"/>
    <xf borderId="0" fillId="0" fontId="6" numFmtId="0" xfId="0" applyFont="1"/>
    <xf borderId="0" fillId="0" fontId="6" numFmtId="0" xfId="0" applyAlignment="1" applyFont="1">
      <alignment horizontal="center" vertical="center"/>
    </xf>
    <xf borderId="4" fillId="0" fontId="7" numFmtId="0" xfId="0" applyAlignment="1" applyBorder="1" applyFont="1">
      <alignment horizontal="center" vertical="center"/>
    </xf>
    <xf borderId="19" fillId="0" fontId="7" numFmtId="0" xfId="0" applyAlignment="1" applyBorder="1" applyFont="1">
      <alignment horizontal="center" vertical="center"/>
    </xf>
    <xf borderId="37" fillId="0" fontId="7" numFmtId="0" xfId="0" applyAlignment="1" applyBorder="1" applyFont="1">
      <alignment horizontal="center" vertical="center"/>
    </xf>
    <xf borderId="38" fillId="0" fontId="7" numFmtId="0" xfId="0" applyAlignment="1" applyBorder="1" applyFont="1">
      <alignment horizontal="center" vertical="center"/>
    </xf>
    <xf borderId="34" fillId="0" fontId="2" numFmtId="0" xfId="0" applyBorder="1" applyFont="1"/>
    <xf borderId="39" fillId="0" fontId="2" numFmtId="0" xfId="0" applyBorder="1" applyFont="1"/>
    <xf borderId="40" fillId="0" fontId="2" numFmtId="0" xfId="0" applyBorder="1" applyFont="1"/>
    <xf borderId="41" fillId="0" fontId="7" numFmtId="0" xfId="0" applyAlignment="1" applyBorder="1" applyFont="1">
      <alignment horizontal="center" vertical="center"/>
    </xf>
    <xf borderId="37" fillId="0" fontId="2" numFmtId="0" xfId="0" applyBorder="1" applyFont="1"/>
    <xf borderId="42" fillId="0" fontId="2" numFmtId="0" xfId="0" applyBorder="1" applyFont="1"/>
    <xf borderId="43" fillId="7" fontId="6" numFmtId="0" xfId="0" applyAlignment="1" applyBorder="1" applyFill="1" applyFont="1">
      <alignment horizontal="left" vertical="center"/>
    </xf>
    <xf borderId="18" fillId="0" fontId="6" numFmtId="0" xfId="0" applyAlignment="1" applyBorder="1" applyFont="1">
      <alignment horizontal="center" vertical="center"/>
    </xf>
    <xf borderId="18" fillId="0" fontId="6" numFmtId="0" xfId="0" applyBorder="1" applyFont="1"/>
    <xf borderId="44" fillId="8" fontId="6" numFmtId="0" xfId="0" applyBorder="1" applyFill="1" applyFont="1"/>
    <xf borderId="45" fillId="8" fontId="6" numFmtId="0" xfId="0" applyBorder="1" applyFont="1"/>
    <xf borderId="46" fillId="8" fontId="6" numFmtId="0" xfId="0" applyBorder="1" applyFont="1"/>
    <xf borderId="4" fillId="0" fontId="6" numFmtId="0" xfId="0" applyBorder="1" applyFont="1"/>
    <xf borderId="5" fillId="0" fontId="6" numFmtId="0" xfId="0" applyBorder="1" applyFont="1"/>
    <xf borderId="6" fillId="0" fontId="6" numFmtId="0" xfId="0" applyBorder="1" applyFont="1"/>
    <xf borderId="47" fillId="0" fontId="2" numFmtId="0" xfId="0" applyBorder="1" applyFont="1"/>
    <xf borderId="24" fillId="0" fontId="6" numFmtId="0" xfId="0" applyAlignment="1" applyBorder="1" applyFont="1">
      <alignment horizontal="center" vertical="center"/>
    </xf>
    <xf borderId="24" fillId="0" fontId="6" numFmtId="0" xfId="0" applyBorder="1" applyFont="1"/>
    <xf borderId="48" fillId="0" fontId="2" numFmtId="0" xfId="0" applyBorder="1" applyFont="1"/>
    <xf borderId="31" fillId="9" fontId="6" numFmtId="0" xfId="0" applyAlignment="1" applyBorder="1" applyFill="1" applyFont="1">
      <alignment horizontal="left" vertical="center"/>
    </xf>
    <xf borderId="44" fillId="10" fontId="6" numFmtId="0" xfId="0" applyBorder="1" applyFill="1" applyFont="1"/>
    <xf borderId="45" fillId="10" fontId="6" numFmtId="0" xfId="0" applyBorder="1" applyFont="1"/>
    <xf borderId="46" fillId="10" fontId="6" numFmtId="0" xfId="0" applyBorder="1" applyFont="1"/>
    <xf borderId="43" fillId="11" fontId="6" numFmtId="0" xfId="0" applyAlignment="1" applyBorder="1" applyFill="1" applyFont="1">
      <alignment horizontal="center" vertical="center"/>
    </xf>
    <xf borderId="44" fillId="12" fontId="6" numFmtId="0" xfId="0" applyBorder="1" applyFill="1" applyFont="1"/>
    <xf borderId="45" fillId="13" fontId="6" numFmtId="0" xfId="0" applyBorder="1" applyFill="1" applyFont="1"/>
    <xf borderId="46" fillId="13" fontId="6" numFmtId="0" xfId="0" applyBorder="1" applyFont="1"/>
    <xf borderId="44" fillId="13" fontId="6" numFmtId="0" xfId="0" applyBorder="1" applyFont="1"/>
    <xf borderId="1" fillId="14" fontId="6" numFmtId="0" xfId="0" applyAlignment="1" applyBorder="1" applyFill="1" applyFont="1">
      <alignment horizontal="center" vertical="center"/>
    </xf>
    <xf borderId="45" fillId="14" fontId="6" numFmtId="0" xfId="0" applyBorder="1" applyFont="1"/>
    <xf borderId="46" fillId="14" fontId="6" numFmtId="0" xfId="0" applyBorder="1" applyFont="1"/>
    <xf borderId="44" fillId="14" fontId="6" numFmtId="0" xfId="0" applyBorder="1" applyFont="1"/>
    <xf borderId="44" fillId="4" fontId="6" numFmtId="0" xfId="0" applyBorder="1" applyFont="1"/>
    <xf borderId="45" fillId="4" fontId="6" numFmtId="0" xfId="0" applyBorder="1" applyFont="1"/>
    <xf borderId="46" fillId="4" fontId="6" numFmtId="0" xfId="0" applyBorder="1" applyFont="1"/>
    <xf borderId="49" fillId="0" fontId="6" numFmtId="0" xfId="0" applyAlignment="1" applyBorder="1" applyFont="1">
      <alignment horizontal="center" vertical="center"/>
    </xf>
    <xf borderId="49" fillId="0" fontId="6" numFmtId="0" xfId="0" applyBorder="1" applyFont="1"/>
    <xf borderId="2" fillId="0" fontId="6" numFmtId="0" xfId="0" applyBorder="1" applyFont="1"/>
    <xf borderId="50" fillId="0" fontId="6" numFmtId="0" xfId="0" applyBorder="1" applyFont="1"/>
    <xf borderId="51" fillId="0" fontId="6" numFmtId="0" xfId="0" applyBorder="1" applyFont="1"/>
    <xf borderId="52" fillId="14" fontId="6" numFmtId="0" xfId="0" applyBorder="1" applyFont="1"/>
    <xf borderId="53" fillId="14" fontId="6" numFmtId="0" xfId="0" applyBorder="1" applyFont="1"/>
    <xf borderId="54" fillId="14" fontId="6" numFmtId="0" xfId="0" applyBorder="1" applyFont="1"/>
    <xf borderId="29" fillId="0" fontId="6" numFmtId="0" xfId="0" applyAlignment="1" applyBorder="1" applyFont="1">
      <alignment horizontal="center" vertical="center"/>
    </xf>
    <xf borderId="29" fillId="0" fontId="6" numFmtId="0" xfId="0" applyBorder="1" applyFont="1"/>
    <xf borderId="22" fillId="0" fontId="1" numFmtId="0" xfId="0" applyAlignment="1" applyBorder="1" applyFont="1">
      <alignment horizontal="center" vertical="center"/>
    </xf>
    <xf borderId="22" fillId="0" fontId="3" numFmtId="0" xfId="0" applyAlignment="1" applyBorder="1" applyFont="1">
      <alignment vertical="center"/>
    </xf>
    <xf borderId="22" fillId="0" fontId="3" numFmtId="0" xfId="0" applyAlignment="1" applyBorder="1" applyFont="1">
      <alignment horizontal="left" shrinkToFit="0" vertical="center" wrapText="1"/>
    </xf>
    <xf borderId="22" fillId="0" fontId="3" numFmtId="165" xfId="0" applyAlignment="1" applyBorder="1" applyFont="1" applyNumberFormat="1">
      <alignment horizontal="center" vertical="center"/>
    </xf>
    <xf borderId="22" fillId="0" fontId="3" numFmtId="0" xfId="0" applyAlignment="1" applyBorder="1" applyFont="1">
      <alignment horizontal="left" vertical="center"/>
    </xf>
    <xf borderId="0" fillId="0" fontId="3" numFmtId="0" xfId="0" applyAlignment="1" applyFont="1">
      <alignment vertical="center"/>
    </xf>
    <xf borderId="0" fillId="0" fontId="3" numFmtId="165" xfId="0" applyFont="1" applyNumberFormat="1"/>
    <xf borderId="2" fillId="2" fontId="1" numFmtId="165" xfId="0" applyAlignment="1" applyBorder="1" applyFont="1" applyNumberFormat="1">
      <alignment horizontal="center" readingOrder="0" shrinkToFit="0" vertical="center" wrapText="1"/>
    </xf>
    <xf borderId="3" fillId="2" fontId="1" numFmtId="165" xfId="0" applyAlignment="1" applyBorder="1" applyFont="1" applyNumberFormat="1">
      <alignment horizontal="center" shrinkToFit="0" vertical="center" wrapText="1"/>
    </xf>
    <xf borderId="0" fillId="0" fontId="4" numFmtId="165" xfId="0" applyAlignment="1" applyFont="1" applyNumberFormat="1">
      <alignment vertical="bottom"/>
    </xf>
    <xf borderId="14" fillId="0" fontId="3" numFmtId="165" xfId="0" applyBorder="1" applyFont="1" applyNumberFormat="1"/>
    <xf borderId="22" fillId="5" fontId="4" numFmtId="165" xfId="0" applyAlignment="1" applyBorder="1" applyFont="1" applyNumberFormat="1">
      <alignment vertical="bottom"/>
    </xf>
    <xf borderId="6" fillId="2" fontId="1" numFmtId="0" xfId="0" applyAlignment="1" applyBorder="1" applyFont="1">
      <alignment horizontal="center" vertical="center"/>
    </xf>
    <xf borderId="18" fillId="0" fontId="5" numFmtId="0" xfId="0" applyAlignment="1" applyBorder="1" applyFont="1">
      <alignment horizontal="center" vertical="center"/>
    </xf>
    <xf borderId="34" fillId="0" fontId="5" numFmtId="165" xfId="0" applyAlignment="1" applyBorder="1" applyFont="1" applyNumberFormat="1">
      <alignment horizontal="center" vertical="center"/>
    </xf>
    <xf borderId="49" fillId="0" fontId="3" numFmtId="0" xfId="0" applyAlignment="1" applyBorder="1" applyFont="1">
      <alignment horizontal="left" vertical="center"/>
    </xf>
    <xf borderId="24" fillId="0" fontId="5" numFmtId="0" xfId="0" applyAlignment="1" applyBorder="1" applyFont="1">
      <alignment horizontal="center" vertical="center"/>
    </xf>
    <xf borderId="24" fillId="0" fontId="3" numFmtId="0" xfId="0" applyAlignment="1" applyBorder="1" applyFont="1">
      <alignment vertical="center"/>
    </xf>
    <xf borderId="29" fillId="0" fontId="3" numFmtId="0" xfId="0" applyAlignment="1" applyBorder="1" applyFont="1">
      <alignment vertical="center"/>
    </xf>
    <xf borderId="29" fillId="0" fontId="5" numFmtId="0" xfId="0" applyAlignment="1" applyBorder="1" applyFont="1">
      <alignment horizontal="center" vertical="center"/>
    </xf>
    <xf borderId="18" fillId="0" fontId="5" numFmtId="9" xfId="0" applyAlignment="1" applyBorder="1" applyFont="1" applyNumberFormat="1">
      <alignment horizontal="center" vertical="center"/>
    </xf>
    <xf borderId="30" fillId="3" fontId="1" numFmtId="9" xfId="0" applyAlignment="1" applyBorder="1" applyFont="1" applyNumberFormat="1">
      <alignment horizontal="center"/>
    </xf>
    <xf borderId="30" fillId="3" fontId="1" numFmtId="165" xfId="0" applyAlignment="1" applyBorder="1" applyFont="1" applyNumberFormat="1">
      <alignment horizontal="center"/>
    </xf>
    <xf borderId="4" fillId="15" fontId="1" numFmtId="0" xfId="0" applyAlignment="1" applyBorder="1" applyFill="1" applyFont="1">
      <alignment horizontal="center"/>
    </xf>
    <xf borderId="30" fillId="0" fontId="1" numFmtId="164" xfId="0" applyBorder="1" applyFont="1" applyNumberFormat="1"/>
    <xf borderId="55" fillId="0" fontId="8" numFmtId="0" xfId="0" applyAlignment="1" applyBorder="1" applyFont="1">
      <alignment horizontal="center"/>
    </xf>
    <xf borderId="56" fillId="0" fontId="2" numFmtId="0" xfId="0" applyBorder="1" applyFont="1"/>
    <xf borderId="55" fillId="7" fontId="6" numFmtId="0" xfId="0" applyAlignment="1" applyBorder="1" applyFont="1">
      <alignment horizontal="left" vertical="center"/>
    </xf>
    <xf borderId="22" fillId="0" fontId="6" numFmtId="0" xfId="0" applyAlignment="1" applyBorder="1" applyFont="1">
      <alignment horizontal="center" vertical="center"/>
    </xf>
    <xf borderId="22" fillId="0" fontId="6" numFmtId="0" xfId="0" applyBorder="1" applyFont="1"/>
    <xf borderId="22" fillId="16" fontId="5" numFmtId="165" xfId="0" applyBorder="1" applyFill="1" applyFont="1" applyNumberFormat="1"/>
    <xf borderId="38" fillId="0" fontId="2" numFmtId="0" xfId="0" applyBorder="1" applyFont="1"/>
    <xf borderId="22" fillId="9" fontId="6" numFmtId="0" xfId="0" applyAlignment="1" applyBorder="1" applyFont="1">
      <alignment horizontal="left" vertical="center"/>
    </xf>
    <xf borderId="55" fillId="11" fontId="6" numFmtId="0" xfId="0" applyAlignment="1" applyBorder="1" applyFont="1">
      <alignment horizontal="center" vertical="center"/>
    </xf>
    <xf borderId="55" fillId="14" fontId="6" numFmtId="0" xfId="0" applyAlignment="1" applyBorder="1" applyFont="1">
      <alignment horizontal="center" vertical="center"/>
    </xf>
    <xf borderId="22" fillId="0" fontId="5" numFmtId="0" xfId="0" applyBorder="1" applyFont="1"/>
    <xf borderId="0" fillId="0" fontId="5" numFmtId="165" xfId="0" applyFont="1" applyNumberFormat="1"/>
    <xf borderId="22" fillId="6" fontId="8" numFmtId="165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3.71"/>
    <col customWidth="1" min="2" max="2" width="34.0"/>
    <col customWidth="1" min="3" max="4" width="14.71"/>
    <col customWidth="1" min="5" max="5" width="18.57"/>
    <col customWidth="1" min="6" max="6" width="14.71"/>
    <col customWidth="1" min="7" max="7" width="4.57"/>
    <col customWidth="1" min="8" max="8" width="16.29"/>
    <col customWidth="1" min="9" max="16" width="3.0"/>
    <col customWidth="1" min="17" max="17" width="5.71"/>
    <col customWidth="1" hidden="1" min="18" max="18" width="14.86"/>
    <col customWidth="1" min="19" max="19" width="15.57"/>
    <col customWidth="1" min="20" max="29" width="10.71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/>
      <c r="I1" s="5"/>
      <c r="J1" s="5"/>
      <c r="K1" s="5"/>
      <c r="L1" s="5"/>
      <c r="M1" s="5"/>
      <c r="N1" s="5"/>
      <c r="O1" s="5"/>
      <c r="P1" s="5"/>
      <c r="Q1" s="6"/>
      <c r="R1" s="1" t="s">
        <v>7</v>
      </c>
      <c r="S1" s="1" t="s">
        <v>7</v>
      </c>
      <c r="T1" s="7"/>
      <c r="U1" s="7"/>
      <c r="V1" s="7"/>
      <c r="W1" s="7"/>
      <c r="X1" s="7"/>
      <c r="Y1" s="7"/>
      <c r="Z1" s="7"/>
      <c r="AA1" s="7"/>
      <c r="AB1" s="7"/>
      <c r="AC1" s="7"/>
    </row>
    <row r="2" ht="13.5" customHeight="1">
      <c r="A2" s="8"/>
      <c r="B2" s="8"/>
      <c r="C2" s="9" t="s">
        <v>8</v>
      </c>
      <c r="D2" s="9" t="s">
        <v>9</v>
      </c>
      <c r="E2" s="9" t="s">
        <v>10</v>
      </c>
      <c r="F2" s="10"/>
      <c r="G2" s="11">
        <v>1.0</v>
      </c>
      <c r="H2" s="12">
        <v>2.0</v>
      </c>
      <c r="I2" s="12">
        <v>3.0</v>
      </c>
      <c r="J2" s="12">
        <v>4.0</v>
      </c>
      <c r="K2" s="12">
        <v>5.0</v>
      </c>
      <c r="L2" s="12">
        <v>6.0</v>
      </c>
      <c r="M2" s="12">
        <v>7.0</v>
      </c>
      <c r="N2" s="12">
        <v>8.0</v>
      </c>
      <c r="O2" s="12">
        <v>9.0</v>
      </c>
      <c r="P2" s="13">
        <v>10.0</v>
      </c>
      <c r="Q2" s="14" t="s">
        <v>11</v>
      </c>
      <c r="R2" s="15"/>
      <c r="S2" s="15"/>
      <c r="T2" s="7"/>
      <c r="U2" s="7"/>
      <c r="V2" s="7"/>
      <c r="W2" s="7"/>
      <c r="X2" s="7"/>
      <c r="Y2" s="7"/>
      <c r="Z2" s="7"/>
      <c r="AA2" s="7"/>
      <c r="AB2" s="7"/>
      <c r="AC2" s="7"/>
    </row>
    <row r="3" ht="13.5" customHeight="1">
      <c r="A3" s="16" t="s">
        <v>12</v>
      </c>
      <c r="B3" s="17" t="s">
        <v>13</v>
      </c>
      <c r="C3" s="18">
        <v>9600000.0</v>
      </c>
      <c r="D3" s="18">
        <v>1.12E7</v>
      </c>
      <c r="E3" s="18">
        <v>1.04E7</v>
      </c>
      <c r="F3" s="18">
        <v>1.04E7</v>
      </c>
      <c r="G3" s="19">
        <v>1.0</v>
      </c>
      <c r="H3" s="20"/>
      <c r="I3" s="20"/>
      <c r="J3" s="20"/>
      <c r="K3" s="20"/>
      <c r="L3" s="20"/>
      <c r="M3" s="20"/>
      <c r="N3" s="20"/>
      <c r="O3" s="20"/>
      <c r="P3" s="20"/>
      <c r="Q3" s="21">
        <f t="shared" ref="Q3:Q10" si="1">SUM(G3:P3)</f>
        <v>1</v>
      </c>
      <c r="R3" s="22">
        <f t="shared" ref="R3:R6" si="2">+Q3*F3</f>
        <v>10400000</v>
      </c>
      <c r="S3" s="22">
        <f t="shared" ref="S3:S10" si="3">+ROUND(R3,0)</f>
        <v>10400000</v>
      </c>
      <c r="T3" s="7"/>
      <c r="U3" s="7"/>
      <c r="V3" s="7"/>
      <c r="W3" s="7"/>
      <c r="X3" s="7"/>
      <c r="Y3" s="7"/>
      <c r="Z3" s="7"/>
      <c r="AA3" s="7"/>
      <c r="AB3" s="7"/>
      <c r="AC3" s="7"/>
    </row>
    <row r="4" ht="13.5" customHeight="1">
      <c r="A4" s="23"/>
      <c r="B4" s="24" t="s">
        <v>14</v>
      </c>
      <c r="C4" s="18">
        <v>6500000.0</v>
      </c>
      <c r="D4" s="18">
        <v>7300000.0</v>
      </c>
      <c r="E4" s="18">
        <v>7000000.0</v>
      </c>
      <c r="F4" s="18">
        <v>6933333.0</v>
      </c>
      <c r="G4" s="25">
        <v>0.5</v>
      </c>
      <c r="H4" s="26"/>
      <c r="I4" s="26"/>
      <c r="J4" s="26"/>
      <c r="K4" s="26"/>
      <c r="L4" s="26"/>
      <c r="M4" s="26"/>
      <c r="N4" s="26"/>
      <c r="O4" s="26"/>
      <c r="P4" s="26"/>
      <c r="Q4" s="27">
        <f t="shared" si="1"/>
        <v>0.5</v>
      </c>
      <c r="R4" s="28">
        <f t="shared" si="2"/>
        <v>3466666.5</v>
      </c>
      <c r="S4" s="28">
        <f t="shared" si="3"/>
        <v>3466667</v>
      </c>
      <c r="T4" s="7"/>
      <c r="U4" s="7"/>
      <c r="V4" s="7"/>
      <c r="W4" s="7"/>
      <c r="X4" s="7"/>
      <c r="Y4" s="7"/>
      <c r="Z4" s="7"/>
      <c r="AA4" s="7"/>
      <c r="AB4" s="7"/>
      <c r="AC4" s="7"/>
    </row>
    <row r="5" ht="13.5" customHeight="1">
      <c r="A5" s="23"/>
      <c r="B5" s="24" t="s">
        <v>15</v>
      </c>
      <c r="C5" s="18">
        <v>6500000.0</v>
      </c>
      <c r="D5" s="18">
        <v>7300000.0</v>
      </c>
      <c r="E5" s="18">
        <v>7000000.0</v>
      </c>
      <c r="F5" s="18">
        <v>6933333.0</v>
      </c>
      <c r="G5" s="25">
        <v>0.5</v>
      </c>
      <c r="H5" s="26"/>
      <c r="I5" s="26"/>
      <c r="J5" s="26"/>
      <c r="K5" s="26"/>
      <c r="L5" s="26"/>
      <c r="M5" s="26"/>
      <c r="N5" s="26"/>
      <c r="O5" s="26"/>
      <c r="P5" s="26"/>
      <c r="Q5" s="27">
        <f t="shared" si="1"/>
        <v>0.5</v>
      </c>
      <c r="R5" s="28">
        <f t="shared" si="2"/>
        <v>3466666.5</v>
      </c>
      <c r="S5" s="28">
        <f t="shared" si="3"/>
        <v>3466667</v>
      </c>
      <c r="T5" s="7"/>
      <c r="U5" s="7"/>
      <c r="V5" s="7"/>
      <c r="W5" s="7"/>
      <c r="X5" s="7"/>
      <c r="Y5" s="7"/>
      <c r="Z5" s="7"/>
      <c r="AA5" s="7"/>
      <c r="AB5" s="7"/>
      <c r="AC5" s="7"/>
    </row>
    <row r="6" ht="13.5" customHeight="1">
      <c r="A6" s="23"/>
      <c r="B6" s="24" t="s">
        <v>16</v>
      </c>
      <c r="C6" s="18">
        <v>6500000.0</v>
      </c>
      <c r="D6" s="18">
        <v>7300000.0</v>
      </c>
      <c r="E6" s="18">
        <v>7000000.0</v>
      </c>
      <c r="F6" s="18">
        <v>6933333.0</v>
      </c>
      <c r="G6" s="25">
        <v>0.5</v>
      </c>
      <c r="H6" s="26"/>
      <c r="I6" s="26"/>
      <c r="J6" s="26"/>
      <c r="K6" s="26"/>
      <c r="L6" s="26"/>
      <c r="M6" s="26"/>
      <c r="N6" s="26"/>
      <c r="O6" s="26"/>
      <c r="P6" s="26"/>
      <c r="Q6" s="27">
        <f t="shared" si="1"/>
        <v>0.5</v>
      </c>
      <c r="R6" s="28">
        <f t="shared" si="2"/>
        <v>3466666.5</v>
      </c>
      <c r="S6" s="28">
        <f t="shared" si="3"/>
        <v>3466667</v>
      </c>
      <c r="T6" s="7"/>
      <c r="U6" s="7"/>
      <c r="V6" s="7"/>
      <c r="W6" s="7"/>
      <c r="X6" s="7"/>
      <c r="Y6" s="7"/>
      <c r="Z6" s="7"/>
      <c r="AA6" s="7"/>
      <c r="AB6" s="7"/>
      <c r="AC6" s="7"/>
    </row>
    <row r="7" ht="13.5" customHeight="1">
      <c r="A7" s="23"/>
      <c r="B7" s="24" t="s">
        <v>17</v>
      </c>
      <c r="C7" s="18">
        <v>5150000.0</v>
      </c>
      <c r="D7" s="18">
        <v>6000000.0</v>
      </c>
      <c r="E7" s="18">
        <v>5800000.0</v>
      </c>
      <c r="F7" s="18">
        <v>5650000.0</v>
      </c>
      <c r="G7" s="25">
        <v>0.0</v>
      </c>
      <c r="H7" s="26"/>
      <c r="I7" s="26"/>
      <c r="J7" s="26"/>
      <c r="K7" s="26"/>
      <c r="L7" s="26"/>
      <c r="M7" s="26"/>
      <c r="N7" s="26"/>
      <c r="O7" s="26"/>
      <c r="P7" s="26"/>
      <c r="Q7" s="27">
        <f t="shared" si="1"/>
        <v>0</v>
      </c>
      <c r="R7" s="28">
        <f>+Q7*G7</f>
        <v>0</v>
      </c>
      <c r="S7" s="28">
        <f t="shared" si="3"/>
        <v>0</v>
      </c>
      <c r="T7" s="7"/>
      <c r="U7" s="7"/>
      <c r="V7" s="7"/>
      <c r="W7" s="7"/>
      <c r="X7" s="7"/>
      <c r="Y7" s="7"/>
      <c r="Z7" s="7"/>
      <c r="AA7" s="7"/>
      <c r="AB7" s="7"/>
      <c r="AC7" s="7"/>
    </row>
    <row r="8" ht="13.5" customHeight="1">
      <c r="A8" s="23"/>
      <c r="B8" s="24" t="s">
        <v>18</v>
      </c>
      <c r="C8" s="18">
        <v>4400000.0</v>
      </c>
      <c r="D8" s="18">
        <v>5000000.0</v>
      </c>
      <c r="E8" s="18">
        <v>4700000.0</v>
      </c>
      <c r="F8" s="18">
        <v>4700000.0</v>
      </c>
      <c r="G8" s="25">
        <v>0.0</v>
      </c>
      <c r="H8" s="26"/>
      <c r="I8" s="26"/>
      <c r="J8" s="26"/>
      <c r="K8" s="26"/>
      <c r="L8" s="26"/>
      <c r="M8" s="26"/>
      <c r="N8" s="26"/>
      <c r="O8" s="26"/>
      <c r="P8" s="26"/>
      <c r="Q8" s="27">
        <f t="shared" si="1"/>
        <v>0</v>
      </c>
      <c r="R8" s="28">
        <f t="shared" ref="R8:R10" si="4">+Q8*F8</f>
        <v>0</v>
      </c>
      <c r="S8" s="28">
        <f t="shared" si="3"/>
        <v>0</v>
      </c>
      <c r="T8" s="7"/>
      <c r="U8" s="7"/>
      <c r="V8" s="7"/>
      <c r="W8" s="7"/>
      <c r="X8" s="7"/>
      <c r="Y8" s="7"/>
      <c r="Z8" s="7"/>
      <c r="AA8" s="7"/>
      <c r="AB8" s="7"/>
      <c r="AC8" s="7"/>
    </row>
    <row r="9" ht="13.5" customHeight="1">
      <c r="A9" s="23"/>
      <c r="B9" s="29" t="s">
        <v>19</v>
      </c>
      <c r="C9" s="18">
        <v>4400000.0</v>
      </c>
      <c r="D9" s="18">
        <v>5000000.0</v>
      </c>
      <c r="E9" s="18">
        <v>4700000.0</v>
      </c>
      <c r="F9" s="18">
        <v>4700000.0</v>
      </c>
      <c r="G9" s="25">
        <v>0.5</v>
      </c>
      <c r="H9" s="26"/>
      <c r="I9" s="26"/>
      <c r="J9" s="26"/>
      <c r="K9" s="26"/>
      <c r="L9" s="26"/>
      <c r="M9" s="26"/>
      <c r="N9" s="26"/>
      <c r="O9" s="26"/>
      <c r="P9" s="26"/>
      <c r="Q9" s="27">
        <f t="shared" si="1"/>
        <v>0.5</v>
      </c>
      <c r="R9" s="28">
        <f t="shared" si="4"/>
        <v>2350000</v>
      </c>
      <c r="S9" s="28">
        <f t="shared" si="3"/>
        <v>2350000</v>
      </c>
      <c r="T9" s="7"/>
      <c r="U9" s="7"/>
      <c r="V9" s="7"/>
      <c r="W9" s="7"/>
      <c r="X9" s="7"/>
      <c r="Y9" s="7"/>
      <c r="Z9" s="7"/>
      <c r="AA9" s="7"/>
      <c r="AB9" s="7"/>
      <c r="AC9" s="7"/>
    </row>
    <row r="10" ht="13.5" customHeight="1">
      <c r="A10" s="8"/>
      <c r="B10" s="30" t="s">
        <v>20</v>
      </c>
      <c r="C10" s="18">
        <v>3501810.0</v>
      </c>
      <c r="D10" s="18">
        <v>3520000.0</v>
      </c>
      <c r="E10" s="18">
        <v>3600000.0</v>
      </c>
      <c r="F10" s="18">
        <v>3540603.0</v>
      </c>
      <c r="G10" s="31">
        <v>0.0</v>
      </c>
      <c r="H10" s="32"/>
      <c r="I10" s="32"/>
      <c r="J10" s="32"/>
      <c r="K10" s="32"/>
      <c r="L10" s="32"/>
      <c r="M10" s="32"/>
      <c r="N10" s="32"/>
      <c r="O10" s="32"/>
      <c r="P10" s="32"/>
      <c r="Q10" s="33">
        <f t="shared" si="1"/>
        <v>0</v>
      </c>
      <c r="R10" s="34">
        <f t="shared" si="4"/>
        <v>0</v>
      </c>
      <c r="S10" s="34">
        <f t="shared" si="3"/>
        <v>0</v>
      </c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ht="13.5" customHeight="1">
      <c r="A11" s="35" t="s">
        <v>21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36">
        <f t="shared" ref="R11:S11" si="5">SUM(R3:R10)</f>
        <v>23149999.5</v>
      </c>
      <c r="S11" s="36">
        <f t="shared" si="5"/>
        <v>23150001</v>
      </c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ht="13.5" customHeight="1">
      <c r="A12" s="16" t="s">
        <v>22</v>
      </c>
      <c r="B12" s="37" t="s">
        <v>13</v>
      </c>
      <c r="C12" s="18">
        <v>9600000.0</v>
      </c>
      <c r="D12" s="18">
        <v>1.12E7</v>
      </c>
      <c r="E12" s="18">
        <v>1.04E7</v>
      </c>
      <c r="F12" s="18">
        <v>1.04E7</v>
      </c>
      <c r="G12" s="19"/>
      <c r="H12" s="20">
        <v>1.0</v>
      </c>
      <c r="I12" s="20"/>
      <c r="J12" s="20"/>
      <c r="K12" s="20"/>
      <c r="L12" s="20"/>
      <c r="M12" s="20"/>
      <c r="N12" s="20"/>
      <c r="O12" s="20"/>
      <c r="P12" s="20"/>
      <c r="Q12" s="21">
        <f t="shared" ref="Q12:Q19" si="6">SUM(G12:P12)</f>
        <v>1</v>
      </c>
      <c r="R12" s="22">
        <f t="shared" ref="R12:R19" si="7">+Q12*F12</f>
        <v>10400000</v>
      </c>
      <c r="S12" s="22">
        <f t="shared" ref="S12:S19" si="8">+ROUND(R12,0)</f>
        <v>10400000</v>
      </c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ht="13.5" customHeight="1">
      <c r="A13" s="23"/>
      <c r="B13" s="24" t="s">
        <v>14</v>
      </c>
      <c r="C13" s="18">
        <v>6500000.0</v>
      </c>
      <c r="D13" s="18">
        <v>7300000.0</v>
      </c>
      <c r="E13" s="18">
        <v>7000000.0</v>
      </c>
      <c r="F13" s="18">
        <v>6933333.0</v>
      </c>
      <c r="G13" s="25"/>
      <c r="H13" s="26">
        <v>0.5</v>
      </c>
      <c r="I13" s="26"/>
      <c r="J13" s="26"/>
      <c r="K13" s="26"/>
      <c r="L13" s="26"/>
      <c r="M13" s="26"/>
      <c r="N13" s="26"/>
      <c r="O13" s="26"/>
      <c r="P13" s="26"/>
      <c r="Q13" s="27">
        <f t="shared" si="6"/>
        <v>0.5</v>
      </c>
      <c r="R13" s="28">
        <f t="shared" si="7"/>
        <v>3466666.5</v>
      </c>
      <c r="S13" s="28">
        <f t="shared" si="8"/>
        <v>3466667</v>
      </c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ht="13.5" customHeight="1">
      <c r="A14" s="23"/>
      <c r="B14" s="24" t="s">
        <v>15</v>
      </c>
      <c r="C14" s="18">
        <v>6500000.0</v>
      </c>
      <c r="D14" s="18">
        <v>7300000.0</v>
      </c>
      <c r="E14" s="18">
        <v>7000000.0</v>
      </c>
      <c r="F14" s="18">
        <v>6933333.0</v>
      </c>
      <c r="G14" s="25"/>
      <c r="H14" s="26">
        <v>0.0</v>
      </c>
      <c r="I14" s="26"/>
      <c r="J14" s="26"/>
      <c r="K14" s="26"/>
      <c r="L14" s="26"/>
      <c r="M14" s="26"/>
      <c r="N14" s="26"/>
      <c r="O14" s="26"/>
      <c r="P14" s="26"/>
      <c r="Q14" s="27">
        <f t="shared" si="6"/>
        <v>0</v>
      </c>
      <c r="R14" s="28">
        <f t="shared" si="7"/>
        <v>0</v>
      </c>
      <c r="S14" s="28">
        <f t="shared" si="8"/>
        <v>0</v>
      </c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ht="13.5" customHeight="1">
      <c r="A15" s="23"/>
      <c r="B15" s="24" t="s">
        <v>16</v>
      </c>
      <c r="C15" s="18">
        <v>6500000.0</v>
      </c>
      <c r="D15" s="18">
        <v>7300000.0</v>
      </c>
      <c r="E15" s="18">
        <v>7000000.0</v>
      </c>
      <c r="F15" s="18">
        <v>6933333.0</v>
      </c>
      <c r="G15" s="25"/>
      <c r="H15" s="26">
        <v>0.5</v>
      </c>
      <c r="I15" s="26"/>
      <c r="J15" s="26"/>
      <c r="K15" s="26"/>
      <c r="L15" s="26"/>
      <c r="M15" s="26"/>
      <c r="N15" s="26"/>
      <c r="O15" s="26"/>
      <c r="P15" s="26"/>
      <c r="Q15" s="27">
        <f t="shared" si="6"/>
        <v>0.5</v>
      </c>
      <c r="R15" s="28">
        <f t="shared" si="7"/>
        <v>3466666.5</v>
      </c>
      <c r="S15" s="28">
        <f t="shared" si="8"/>
        <v>3466667</v>
      </c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ht="13.5" customHeight="1">
      <c r="A16" s="23"/>
      <c r="B16" s="24" t="s">
        <v>17</v>
      </c>
      <c r="C16" s="18">
        <v>5150000.0</v>
      </c>
      <c r="D16" s="18">
        <v>6000000.0</v>
      </c>
      <c r="E16" s="18">
        <v>5800000.0</v>
      </c>
      <c r="F16" s="18">
        <v>5650000.0</v>
      </c>
      <c r="G16" s="25"/>
      <c r="H16" s="26">
        <v>0.0</v>
      </c>
      <c r="I16" s="26"/>
      <c r="J16" s="26"/>
      <c r="K16" s="26"/>
      <c r="L16" s="26"/>
      <c r="M16" s="26"/>
      <c r="N16" s="26"/>
      <c r="O16" s="26"/>
      <c r="P16" s="26"/>
      <c r="Q16" s="27">
        <f t="shared" si="6"/>
        <v>0</v>
      </c>
      <c r="R16" s="28">
        <f t="shared" si="7"/>
        <v>0</v>
      </c>
      <c r="S16" s="28">
        <f t="shared" si="8"/>
        <v>0</v>
      </c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ht="13.5" customHeight="1">
      <c r="A17" s="23"/>
      <c r="B17" s="24" t="s">
        <v>18</v>
      </c>
      <c r="C17" s="18">
        <v>4400000.0</v>
      </c>
      <c r="D17" s="18">
        <v>5000000.0</v>
      </c>
      <c r="E17" s="18">
        <v>4700000.0</v>
      </c>
      <c r="F17" s="18">
        <v>4700000.0</v>
      </c>
      <c r="G17" s="25"/>
      <c r="H17" s="26">
        <v>0.0</v>
      </c>
      <c r="I17" s="26"/>
      <c r="J17" s="26"/>
      <c r="K17" s="26"/>
      <c r="L17" s="26"/>
      <c r="M17" s="26"/>
      <c r="N17" s="26"/>
      <c r="O17" s="26"/>
      <c r="P17" s="26"/>
      <c r="Q17" s="27">
        <f t="shared" si="6"/>
        <v>0</v>
      </c>
      <c r="R17" s="28">
        <f t="shared" si="7"/>
        <v>0</v>
      </c>
      <c r="S17" s="28">
        <f t="shared" si="8"/>
        <v>0</v>
      </c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ht="13.5" customHeight="1">
      <c r="A18" s="23"/>
      <c r="B18" s="29" t="s">
        <v>19</v>
      </c>
      <c r="C18" s="18">
        <v>4400000.0</v>
      </c>
      <c r="D18" s="18">
        <v>5000000.0</v>
      </c>
      <c r="E18" s="18">
        <v>4700000.0</v>
      </c>
      <c r="F18" s="18">
        <v>4700000.0</v>
      </c>
      <c r="G18" s="25"/>
      <c r="H18" s="26">
        <v>0.5</v>
      </c>
      <c r="I18" s="26"/>
      <c r="J18" s="26"/>
      <c r="K18" s="26"/>
      <c r="L18" s="26"/>
      <c r="M18" s="26"/>
      <c r="N18" s="26"/>
      <c r="O18" s="26"/>
      <c r="P18" s="26"/>
      <c r="Q18" s="27">
        <f t="shared" si="6"/>
        <v>0.5</v>
      </c>
      <c r="R18" s="28">
        <f t="shared" si="7"/>
        <v>2350000</v>
      </c>
      <c r="S18" s="28">
        <f t="shared" si="8"/>
        <v>2350000</v>
      </c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ht="13.5" customHeight="1">
      <c r="A19" s="8"/>
      <c r="B19" s="38" t="s">
        <v>20</v>
      </c>
      <c r="C19" s="18">
        <v>3501810.0</v>
      </c>
      <c r="D19" s="18">
        <v>3520000.0</v>
      </c>
      <c r="E19" s="18">
        <v>3600000.0</v>
      </c>
      <c r="F19" s="18">
        <v>3540603.0</v>
      </c>
      <c r="G19" s="31"/>
      <c r="H19" s="32">
        <v>0.5</v>
      </c>
      <c r="I19" s="32"/>
      <c r="J19" s="32"/>
      <c r="K19" s="32"/>
      <c r="L19" s="32"/>
      <c r="M19" s="32"/>
      <c r="N19" s="32"/>
      <c r="O19" s="32"/>
      <c r="P19" s="32"/>
      <c r="Q19" s="33">
        <f t="shared" si="6"/>
        <v>0.5</v>
      </c>
      <c r="R19" s="34">
        <f t="shared" si="7"/>
        <v>1770301.5</v>
      </c>
      <c r="S19" s="34">
        <f t="shared" si="8"/>
        <v>1770302</v>
      </c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ht="13.5" customHeight="1">
      <c r="A20" s="35" t="s">
        <v>23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  <c r="R20" s="36">
        <f t="shared" ref="R20:S20" si="9">SUM(R12:R19)</f>
        <v>21453634.5</v>
      </c>
      <c r="S20" s="36">
        <f t="shared" si="9"/>
        <v>21453636</v>
      </c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ht="13.5" customHeight="1">
      <c r="A21" s="16" t="s">
        <v>24</v>
      </c>
      <c r="B21" s="37" t="s">
        <v>13</v>
      </c>
      <c r="C21" s="18">
        <v>9600000.0</v>
      </c>
      <c r="D21" s="18">
        <v>1.12E7</v>
      </c>
      <c r="E21" s="18">
        <v>1.04E7</v>
      </c>
      <c r="F21" s="18">
        <v>1.04E7</v>
      </c>
      <c r="G21" s="19"/>
      <c r="H21" s="20"/>
      <c r="I21" s="20">
        <v>1.0</v>
      </c>
      <c r="J21" s="20">
        <v>1.0</v>
      </c>
      <c r="K21" s="20">
        <v>1.0</v>
      </c>
      <c r="L21" s="20">
        <v>1.0</v>
      </c>
      <c r="M21" s="20">
        <v>0.5</v>
      </c>
      <c r="N21" s="20"/>
      <c r="O21" s="20"/>
      <c r="P21" s="20"/>
      <c r="Q21" s="21">
        <v>4.5</v>
      </c>
      <c r="R21" s="22">
        <f t="shared" ref="R21:R28" si="10">+Q21*F21</f>
        <v>46800000</v>
      </c>
      <c r="S21" s="22">
        <f t="shared" ref="S21:S28" si="11">+ROUND(R21,0)</f>
        <v>46800000</v>
      </c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ht="13.5" customHeight="1">
      <c r="A22" s="23"/>
      <c r="B22" s="24" t="s">
        <v>14</v>
      </c>
      <c r="C22" s="18">
        <v>6500000.0</v>
      </c>
      <c r="D22" s="18">
        <v>7300000.0</v>
      </c>
      <c r="E22" s="18">
        <v>7000000.0</v>
      </c>
      <c r="F22" s="18">
        <v>6933333.0</v>
      </c>
      <c r="G22" s="25"/>
      <c r="H22" s="26"/>
      <c r="I22" s="26">
        <v>1.0</v>
      </c>
      <c r="J22" s="26">
        <v>1.0</v>
      </c>
      <c r="K22" s="26">
        <v>1.0</v>
      </c>
      <c r="L22" s="26">
        <v>1.0</v>
      </c>
      <c r="M22" s="26">
        <v>0.5</v>
      </c>
      <c r="N22" s="26"/>
      <c r="O22" s="26"/>
      <c r="P22" s="26"/>
      <c r="Q22" s="27">
        <v>4.5</v>
      </c>
      <c r="R22" s="28">
        <f t="shared" si="10"/>
        <v>31199998.5</v>
      </c>
      <c r="S22" s="28">
        <f t="shared" si="11"/>
        <v>31199999</v>
      </c>
      <c r="T22" s="7"/>
      <c r="U22" s="39"/>
      <c r="V22" s="7"/>
      <c r="W22" s="7"/>
      <c r="X22" s="7"/>
      <c r="Y22" s="7"/>
      <c r="Z22" s="7"/>
      <c r="AA22" s="7"/>
      <c r="AB22" s="7"/>
      <c r="AC22" s="7"/>
    </row>
    <row r="23" ht="13.5" customHeight="1">
      <c r="A23" s="23"/>
      <c r="B23" s="24" t="s">
        <v>15</v>
      </c>
      <c r="C23" s="18">
        <v>6500000.0</v>
      </c>
      <c r="D23" s="18">
        <v>7300000.0</v>
      </c>
      <c r="E23" s="18">
        <v>7000000.0</v>
      </c>
      <c r="F23" s="18">
        <v>6933333.0</v>
      </c>
      <c r="G23" s="25"/>
      <c r="H23" s="26"/>
      <c r="I23" s="26">
        <v>1.0</v>
      </c>
      <c r="J23" s="26">
        <v>1.0</v>
      </c>
      <c r="K23" s="26">
        <v>1.0</v>
      </c>
      <c r="L23" s="26">
        <v>1.0</v>
      </c>
      <c r="M23" s="26">
        <v>0.5</v>
      </c>
      <c r="N23" s="26"/>
      <c r="O23" s="26"/>
      <c r="P23" s="26"/>
      <c r="Q23" s="27">
        <v>4.5</v>
      </c>
      <c r="R23" s="28">
        <f t="shared" si="10"/>
        <v>31199998.5</v>
      </c>
      <c r="S23" s="28">
        <f t="shared" si="11"/>
        <v>31199999</v>
      </c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ht="13.5" customHeight="1">
      <c r="A24" s="23"/>
      <c r="B24" s="24" t="s">
        <v>16</v>
      </c>
      <c r="C24" s="18">
        <v>6500000.0</v>
      </c>
      <c r="D24" s="18">
        <v>7300000.0</v>
      </c>
      <c r="E24" s="18">
        <v>7000000.0</v>
      </c>
      <c r="F24" s="18">
        <v>6933333.0</v>
      </c>
      <c r="G24" s="25"/>
      <c r="H24" s="26"/>
      <c r="I24" s="26">
        <v>1.0</v>
      </c>
      <c r="J24" s="26">
        <v>1.0</v>
      </c>
      <c r="K24" s="26">
        <v>1.0</v>
      </c>
      <c r="L24" s="26">
        <v>1.0</v>
      </c>
      <c r="M24" s="26">
        <v>0.5</v>
      </c>
      <c r="N24" s="26"/>
      <c r="O24" s="26"/>
      <c r="P24" s="26"/>
      <c r="Q24" s="27">
        <v>4.5</v>
      </c>
      <c r="R24" s="28">
        <f t="shared" si="10"/>
        <v>31199998.5</v>
      </c>
      <c r="S24" s="28">
        <f t="shared" si="11"/>
        <v>31199999</v>
      </c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ht="13.5" customHeight="1">
      <c r="A25" s="23"/>
      <c r="B25" s="24" t="s">
        <v>17</v>
      </c>
      <c r="C25" s="18">
        <v>5150000.0</v>
      </c>
      <c r="D25" s="18">
        <v>6000000.0</v>
      </c>
      <c r="E25" s="18">
        <v>5800000.0</v>
      </c>
      <c r="F25" s="18">
        <v>5650000.0</v>
      </c>
      <c r="G25" s="25"/>
      <c r="H25" s="26"/>
      <c r="I25" s="26"/>
      <c r="J25" s="26"/>
      <c r="K25" s="26"/>
      <c r="L25" s="26"/>
      <c r="M25" s="26"/>
      <c r="N25" s="26"/>
      <c r="O25" s="26"/>
      <c r="P25" s="26"/>
      <c r="Q25" s="27">
        <v>0.0</v>
      </c>
      <c r="R25" s="28">
        <f t="shared" si="10"/>
        <v>0</v>
      </c>
      <c r="S25" s="28">
        <f t="shared" si="11"/>
        <v>0</v>
      </c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ht="13.5" customHeight="1">
      <c r="A26" s="23"/>
      <c r="B26" s="40" t="s">
        <v>18</v>
      </c>
      <c r="C26" s="18">
        <v>4400000.0</v>
      </c>
      <c r="D26" s="18">
        <v>5000000.0</v>
      </c>
      <c r="E26" s="18">
        <v>4700000.0</v>
      </c>
      <c r="F26" s="18">
        <v>4700000.0</v>
      </c>
      <c r="G26" s="41"/>
      <c r="H26" s="42"/>
      <c r="I26" s="42"/>
      <c r="J26" s="42"/>
      <c r="K26" s="42"/>
      <c r="L26" s="42">
        <v>1.0</v>
      </c>
      <c r="M26" s="42">
        <v>0.5</v>
      </c>
      <c r="N26" s="42"/>
      <c r="O26" s="42"/>
      <c r="P26" s="42"/>
      <c r="Q26" s="43">
        <v>1.5</v>
      </c>
      <c r="R26" s="28">
        <f t="shared" si="10"/>
        <v>7050000</v>
      </c>
      <c r="S26" s="28">
        <f t="shared" si="11"/>
        <v>7050000</v>
      </c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ht="13.5" customHeight="1">
      <c r="A27" s="23"/>
      <c r="B27" s="29" t="s">
        <v>19</v>
      </c>
      <c r="C27" s="18">
        <v>4400000.0</v>
      </c>
      <c r="D27" s="18">
        <v>5000000.0</v>
      </c>
      <c r="E27" s="18">
        <v>4700000.0</v>
      </c>
      <c r="F27" s="18">
        <v>4700000.0</v>
      </c>
      <c r="G27" s="25"/>
      <c r="H27" s="26"/>
      <c r="I27" s="26">
        <v>1.0</v>
      </c>
      <c r="J27" s="26">
        <v>1.0</v>
      </c>
      <c r="K27" s="26">
        <v>1.0</v>
      </c>
      <c r="L27" s="26">
        <v>1.0</v>
      </c>
      <c r="M27" s="26">
        <v>0.5</v>
      </c>
      <c r="N27" s="26"/>
      <c r="O27" s="26"/>
      <c r="P27" s="26"/>
      <c r="Q27" s="27">
        <v>4.5</v>
      </c>
      <c r="R27" s="28">
        <f t="shared" si="10"/>
        <v>21150000</v>
      </c>
      <c r="S27" s="28">
        <f t="shared" si="11"/>
        <v>21150000</v>
      </c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ht="13.5" customHeight="1">
      <c r="A28" s="8"/>
      <c r="B28" s="38" t="s">
        <v>20</v>
      </c>
      <c r="C28" s="18">
        <v>3501810.0</v>
      </c>
      <c r="D28" s="18">
        <v>3520000.0</v>
      </c>
      <c r="E28" s="18">
        <v>3600000.0</v>
      </c>
      <c r="F28" s="18">
        <v>3540603.0</v>
      </c>
      <c r="G28" s="31"/>
      <c r="H28" s="32"/>
      <c r="I28" s="32">
        <v>1.0</v>
      </c>
      <c r="J28" s="32">
        <v>1.0</v>
      </c>
      <c r="K28" s="32">
        <v>1.0</v>
      </c>
      <c r="L28" s="32">
        <v>1.0</v>
      </c>
      <c r="M28" s="32">
        <v>0.5</v>
      </c>
      <c r="N28" s="32"/>
      <c r="O28" s="32"/>
      <c r="P28" s="32"/>
      <c r="Q28" s="33">
        <v>4.5</v>
      </c>
      <c r="R28" s="34">
        <f t="shared" si="10"/>
        <v>15932713.5</v>
      </c>
      <c r="S28" s="34">
        <f t="shared" si="11"/>
        <v>15932714</v>
      </c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ht="13.5" customHeight="1">
      <c r="A29" s="35" t="s">
        <v>25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  <c r="R29" s="36">
        <f t="shared" ref="R29:S29" si="12">SUM(R21:R28)</f>
        <v>184532709</v>
      </c>
      <c r="S29" s="36">
        <f t="shared" si="12"/>
        <v>184532711</v>
      </c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ht="13.5" customHeight="1">
      <c r="A30" s="44" t="s">
        <v>26</v>
      </c>
      <c r="B30" s="37" t="s">
        <v>13</v>
      </c>
      <c r="C30" s="18">
        <v>9600000.0</v>
      </c>
      <c r="D30" s="18">
        <v>1.12E7</v>
      </c>
      <c r="E30" s="18">
        <v>1.04E7</v>
      </c>
      <c r="F30" s="18">
        <v>1.04E7</v>
      </c>
      <c r="G30" s="19"/>
      <c r="H30" s="20"/>
      <c r="I30" s="20"/>
      <c r="J30" s="20"/>
      <c r="K30" s="20"/>
      <c r="L30" s="20"/>
      <c r="M30" s="20">
        <v>0.5</v>
      </c>
      <c r="N30" s="20">
        <v>1.0</v>
      </c>
      <c r="O30" s="20">
        <v>1.0</v>
      </c>
      <c r="P30" s="20">
        <v>1.0</v>
      </c>
      <c r="Q30" s="21">
        <v>3.5</v>
      </c>
      <c r="R30" s="22">
        <f t="shared" ref="R30:R37" si="13">+Q30*F30</f>
        <v>36400000</v>
      </c>
      <c r="S30" s="22">
        <f t="shared" ref="S30:S37" si="14">+ROUND(R30,0)</f>
        <v>36400000</v>
      </c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ht="13.5" customHeight="1">
      <c r="A31" s="23"/>
      <c r="B31" s="24" t="s">
        <v>14</v>
      </c>
      <c r="C31" s="18">
        <v>6500000.0</v>
      </c>
      <c r="D31" s="18">
        <v>7300000.0</v>
      </c>
      <c r="E31" s="18">
        <v>7000000.0</v>
      </c>
      <c r="F31" s="18">
        <v>6933333.0</v>
      </c>
      <c r="G31" s="25"/>
      <c r="H31" s="26"/>
      <c r="I31" s="26"/>
      <c r="J31" s="26"/>
      <c r="K31" s="26"/>
      <c r="L31" s="26"/>
      <c r="M31" s="26">
        <v>0.5</v>
      </c>
      <c r="N31" s="26">
        <v>0.5</v>
      </c>
      <c r="O31" s="26">
        <v>0.5</v>
      </c>
      <c r="P31" s="26">
        <v>0.5</v>
      </c>
      <c r="Q31" s="27">
        <v>2.0</v>
      </c>
      <c r="R31" s="28">
        <f t="shared" si="13"/>
        <v>13866666</v>
      </c>
      <c r="S31" s="28">
        <f t="shared" si="14"/>
        <v>13866666</v>
      </c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ht="13.5" customHeight="1">
      <c r="A32" s="23"/>
      <c r="B32" s="24" t="s">
        <v>15</v>
      </c>
      <c r="C32" s="18">
        <v>6500000.0</v>
      </c>
      <c r="D32" s="18">
        <v>7300000.0</v>
      </c>
      <c r="E32" s="18">
        <v>7000000.0</v>
      </c>
      <c r="F32" s="18">
        <v>6933333.0</v>
      </c>
      <c r="G32" s="25"/>
      <c r="H32" s="26"/>
      <c r="I32" s="26"/>
      <c r="J32" s="26"/>
      <c r="K32" s="26"/>
      <c r="L32" s="26"/>
      <c r="M32" s="26">
        <v>0.5</v>
      </c>
      <c r="N32" s="26">
        <v>0.5</v>
      </c>
      <c r="O32" s="26">
        <v>0.5</v>
      </c>
      <c r="P32" s="26">
        <v>0.5</v>
      </c>
      <c r="Q32" s="27">
        <v>2.0</v>
      </c>
      <c r="R32" s="28">
        <f t="shared" si="13"/>
        <v>13866666</v>
      </c>
      <c r="S32" s="28">
        <f t="shared" si="14"/>
        <v>13866666</v>
      </c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ht="13.5" customHeight="1">
      <c r="A33" s="23"/>
      <c r="B33" s="24" t="s">
        <v>16</v>
      </c>
      <c r="C33" s="18">
        <v>6500000.0</v>
      </c>
      <c r="D33" s="18">
        <v>7300000.0</v>
      </c>
      <c r="E33" s="18">
        <v>7000000.0</v>
      </c>
      <c r="F33" s="18">
        <v>6933333.0</v>
      </c>
      <c r="G33" s="25"/>
      <c r="H33" s="26"/>
      <c r="I33" s="26"/>
      <c r="J33" s="26"/>
      <c r="K33" s="26"/>
      <c r="L33" s="26"/>
      <c r="M33" s="26">
        <v>0.5</v>
      </c>
      <c r="N33" s="26">
        <v>0.5</v>
      </c>
      <c r="O33" s="26">
        <v>0.5</v>
      </c>
      <c r="P33" s="26">
        <v>0.5</v>
      </c>
      <c r="Q33" s="27">
        <v>2.0</v>
      </c>
      <c r="R33" s="28">
        <f t="shared" si="13"/>
        <v>13866666</v>
      </c>
      <c r="S33" s="28">
        <f t="shared" si="14"/>
        <v>13866666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ht="13.5" customHeight="1">
      <c r="A34" s="23"/>
      <c r="B34" s="24" t="s">
        <v>17</v>
      </c>
      <c r="C34" s="18">
        <v>5150000.0</v>
      </c>
      <c r="D34" s="18">
        <v>6000000.0</v>
      </c>
      <c r="E34" s="18">
        <v>5800000.0</v>
      </c>
      <c r="F34" s="18">
        <v>5650000.0</v>
      </c>
      <c r="G34" s="25"/>
      <c r="H34" s="26"/>
      <c r="I34" s="26"/>
      <c r="J34" s="26"/>
      <c r="K34" s="26"/>
      <c r="L34" s="26"/>
      <c r="M34" s="26">
        <v>1.0</v>
      </c>
      <c r="N34" s="26">
        <v>1.0</v>
      </c>
      <c r="O34" s="26">
        <v>1.0</v>
      </c>
      <c r="P34" s="26">
        <v>1.0</v>
      </c>
      <c r="Q34" s="27">
        <v>4.0</v>
      </c>
      <c r="R34" s="28">
        <f t="shared" si="13"/>
        <v>22600000</v>
      </c>
      <c r="S34" s="28">
        <f t="shared" si="14"/>
        <v>22600000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ht="13.5" customHeight="1">
      <c r="A35" s="23"/>
      <c r="B35" s="24" t="s">
        <v>18</v>
      </c>
      <c r="C35" s="18">
        <v>4400000.0</v>
      </c>
      <c r="D35" s="18">
        <v>5000000.0</v>
      </c>
      <c r="E35" s="18">
        <v>4700000.0</v>
      </c>
      <c r="F35" s="18">
        <v>4700000.0</v>
      </c>
      <c r="G35" s="25"/>
      <c r="H35" s="26"/>
      <c r="I35" s="26"/>
      <c r="J35" s="26"/>
      <c r="K35" s="26"/>
      <c r="L35" s="26"/>
      <c r="M35" s="26">
        <v>0.5</v>
      </c>
      <c r="N35" s="26">
        <v>1.0</v>
      </c>
      <c r="O35" s="26">
        <v>1.0</v>
      </c>
      <c r="P35" s="26">
        <v>1.0</v>
      </c>
      <c r="Q35" s="27">
        <v>3.5</v>
      </c>
      <c r="R35" s="28">
        <f t="shared" si="13"/>
        <v>16450000</v>
      </c>
      <c r="S35" s="28">
        <f t="shared" si="14"/>
        <v>16450000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ht="13.5" customHeight="1">
      <c r="A36" s="23"/>
      <c r="B36" s="29" t="s">
        <v>19</v>
      </c>
      <c r="C36" s="18">
        <v>4400000.0</v>
      </c>
      <c r="D36" s="18">
        <v>5000000.0</v>
      </c>
      <c r="E36" s="18">
        <v>4700000.0</v>
      </c>
      <c r="F36" s="18">
        <v>4700000.0</v>
      </c>
      <c r="G36" s="25"/>
      <c r="H36" s="26"/>
      <c r="I36" s="26"/>
      <c r="J36" s="26"/>
      <c r="K36" s="26"/>
      <c r="L36" s="26"/>
      <c r="M36" s="26">
        <v>0.5</v>
      </c>
      <c r="N36" s="26">
        <v>0.5</v>
      </c>
      <c r="O36" s="26">
        <v>0.5</v>
      </c>
      <c r="P36" s="26">
        <v>0.5</v>
      </c>
      <c r="Q36" s="27">
        <v>2.0</v>
      </c>
      <c r="R36" s="28">
        <f t="shared" si="13"/>
        <v>9400000</v>
      </c>
      <c r="S36" s="28">
        <f t="shared" si="14"/>
        <v>9400000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ht="13.5" customHeight="1">
      <c r="A37" s="8"/>
      <c r="B37" s="38" t="s">
        <v>20</v>
      </c>
      <c r="C37" s="18">
        <v>3501810.0</v>
      </c>
      <c r="D37" s="18">
        <v>3520000.0</v>
      </c>
      <c r="E37" s="18">
        <v>3600000.0</v>
      </c>
      <c r="F37" s="18">
        <v>3540603.0</v>
      </c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3">
        <v>0.0</v>
      </c>
      <c r="R37" s="34">
        <f t="shared" si="13"/>
        <v>0</v>
      </c>
      <c r="S37" s="34">
        <f t="shared" si="14"/>
        <v>0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ht="13.5" customHeight="1">
      <c r="A38" s="35" t="s">
        <v>27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6"/>
      <c r="R38" s="45">
        <f t="shared" ref="R38:S38" si="15">SUM(R30:R37)</f>
        <v>126449998</v>
      </c>
      <c r="S38" s="45">
        <f t="shared" si="15"/>
        <v>126449998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ht="13.5" customHeight="1">
      <c r="A39" s="46" t="s">
        <v>28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6"/>
      <c r="R39" s="47">
        <f t="shared" ref="R39:S39" si="16">+R11+R20+R29+R38</f>
        <v>355586341</v>
      </c>
      <c r="S39" s="47">
        <f t="shared" si="16"/>
        <v>355586346</v>
      </c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ht="13.5" customHeight="1">
      <c r="A40" s="7"/>
      <c r="B40" s="7"/>
      <c r="C40" s="48"/>
      <c r="D40" s="48"/>
      <c r="E40" s="48"/>
      <c r="F40" s="48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ht="13.5" customHeight="1">
      <c r="A41" s="49" t="s">
        <v>0</v>
      </c>
      <c r="B41" s="50" t="s">
        <v>29</v>
      </c>
      <c r="C41" s="51" t="s">
        <v>8</v>
      </c>
      <c r="D41" s="51" t="s">
        <v>9</v>
      </c>
      <c r="E41" s="51" t="s">
        <v>10</v>
      </c>
      <c r="F41" s="52" t="s">
        <v>30</v>
      </c>
      <c r="G41" s="53" t="s">
        <v>31</v>
      </c>
      <c r="H41" s="49" t="s">
        <v>32</v>
      </c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ht="13.5" customHeight="1">
      <c r="A42" s="16" t="s">
        <v>33</v>
      </c>
      <c r="B42" s="54" t="s">
        <v>34</v>
      </c>
      <c r="C42" s="55"/>
      <c r="D42" s="55"/>
      <c r="E42" s="55"/>
      <c r="F42" s="56"/>
      <c r="G42" s="57"/>
      <c r="H42" s="58">
        <f t="shared" ref="H42:H47" si="17">+F42*G42</f>
        <v>0</v>
      </c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ht="13.5" customHeight="1">
      <c r="A43" s="23"/>
      <c r="B43" s="59" t="s">
        <v>35</v>
      </c>
      <c r="C43" s="18">
        <v>1.4E7</v>
      </c>
      <c r="D43" s="18">
        <v>1.5E7</v>
      </c>
      <c r="E43" s="18">
        <v>1.35E7</v>
      </c>
      <c r="F43" s="18">
        <v>1.4166667E7</v>
      </c>
      <c r="G43" s="60">
        <v>1.0</v>
      </c>
      <c r="H43" s="58">
        <f t="shared" si="17"/>
        <v>14166667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ht="13.5" customHeight="1">
      <c r="A44" s="23"/>
      <c r="B44" s="59" t="s">
        <v>36</v>
      </c>
      <c r="C44" s="18">
        <v>1.58E8</v>
      </c>
      <c r="D44" s="18">
        <v>1.68E8</v>
      </c>
      <c r="E44" s="18">
        <v>1.64E8</v>
      </c>
      <c r="F44" s="18">
        <v>1.63333333E8</v>
      </c>
      <c r="G44" s="60">
        <v>1.0</v>
      </c>
      <c r="H44" s="58">
        <f t="shared" si="17"/>
        <v>163333333</v>
      </c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ht="13.5" customHeight="1">
      <c r="A45" s="23"/>
      <c r="B45" s="59" t="s">
        <v>37</v>
      </c>
      <c r="C45" s="18">
        <v>1140000.0</v>
      </c>
      <c r="D45" s="18">
        <v>1200000.0</v>
      </c>
      <c r="E45" s="18">
        <v>1176000.0</v>
      </c>
      <c r="F45" s="18">
        <v>1172000.0</v>
      </c>
      <c r="G45" s="60">
        <v>12.0</v>
      </c>
      <c r="H45" s="58">
        <f t="shared" si="17"/>
        <v>14064000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ht="13.5" customHeight="1">
      <c r="A46" s="23"/>
      <c r="B46" s="59"/>
      <c r="C46" s="61"/>
      <c r="D46" s="61"/>
      <c r="E46" s="61"/>
      <c r="F46" s="61"/>
      <c r="G46" s="60"/>
      <c r="H46" s="58">
        <f t="shared" si="17"/>
        <v>0</v>
      </c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ht="13.5" customHeight="1">
      <c r="A47" s="23"/>
      <c r="B47" s="62"/>
      <c r="C47" s="63"/>
      <c r="D47" s="63"/>
      <c r="E47" s="63"/>
      <c r="F47" s="63"/>
      <c r="G47" s="64"/>
      <c r="H47" s="58">
        <f t="shared" si="17"/>
        <v>0</v>
      </c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ht="13.5" customHeight="1">
      <c r="A48" s="35" t="s">
        <v>21</v>
      </c>
      <c r="B48" s="5"/>
      <c r="C48" s="5"/>
      <c r="D48" s="5"/>
      <c r="E48" s="5"/>
      <c r="F48" s="5"/>
      <c r="G48" s="6"/>
      <c r="H48" s="65">
        <f>SUM(H42:H47)</f>
        <v>191564000</v>
      </c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ht="13.5" customHeight="1">
      <c r="A49" s="66" t="s">
        <v>22</v>
      </c>
      <c r="B49" s="54"/>
      <c r="C49" s="56"/>
      <c r="D49" s="56"/>
      <c r="E49" s="56"/>
      <c r="F49" s="56"/>
      <c r="G49" s="57"/>
      <c r="H49" s="67">
        <f t="shared" ref="H49:H52" si="18">+F49*G49</f>
        <v>0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ht="13.5" customHeight="1">
      <c r="A50" s="23"/>
      <c r="B50" s="59"/>
      <c r="C50" s="61"/>
      <c r="D50" s="61"/>
      <c r="E50" s="61"/>
      <c r="F50" s="61"/>
      <c r="G50" s="60"/>
      <c r="H50" s="58">
        <f t="shared" si="18"/>
        <v>0</v>
      </c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ht="13.5" customHeight="1">
      <c r="A51" s="23"/>
      <c r="B51" s="59"/>
      <c r="C51" s="61"/>
      <c r="D51" s="61"/>
      <c r="E51" s="61"/>
      <c r="F51" s="61"/>
      <c r="G51" s="60"/>
      <c r="H51" s="58">
        <f t="shared" si="18"/>
        <v>0</v>
      </c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ht="13.5" customHeight="1">
      <c r="A52" s="23"/>
      <c r="B52" s="62"/>
      <c r="C52" s="63"/>
      <c r="D52" s="63"/>
      <c r="E52" s="63"/>
      <c r="F52" s="63"/>
      <c r="G52" s="64"/>
      <c r="H52" s="68">
        <f t="shared" si="18"/>
        <v>0</v>
      </c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ht="13.5" customHeight="1">
      <c r="A53" s="35" t="s">
        <v>23</v>
      </c>
      <c r="B53" s="5"/>
      <c r="C53" s="5"/>
      <c r="D53" s="5"/>
      <c r="E53" s="5"/>
      <c r="F53" s="5"/>
      <c r="G53" s="69"/>
      <c r="H53" s="45">
        <f>SUM(H49:H52)</f>
        <v>0</v>
      </c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ht="13.5" customHeight="1">
      <c r="A54" s="66" t="s">
        <v>24</v>
      </c>
      <c r="B54" s="54"/>
      <c r="C54" s="18"/>
      <c r="D54" s="18"/>
      <c r="E54" s="18"/>
      <c r="F54" s="18"/>
      <c r="G54" s="57"/>
      <c r="H54" s="58">
        <f t="shared" ref="H54:H57" si="19">+F54*G54</f>
        <v>0</v>
      </c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ht="13.5" customHeight="1">
      <c r="A55" s="23"/>
      <c r="B55" s="59" t="s">
        <v>38</v>
      </c>
      <c r="C55" s="18">
        <v>8075000.0</v>
      </c>
      <c r="D55" s="18">
        <v>8500000.0</v>
      </c>
      <c r="E55" s="18">
        <v>7820000.0</v>
      </c>
      <c r="F55" s="18">
        <v>8131667.0</v>
      </c>
      <c r="G55" s="60">
        <v>6.0</v>
      </c>
      <c r="H55" s="58">
        <f t="shared" si="19"/>
        <v>48790002</v>
      </c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ht="13.5" customHeight="1">
      <c r="A56" s="23"/>
      <c r="B56" s="59"/>
      <c r="C56" s="18"/>
      <c r="D56" s="18"/>
      <c r="E56" s="18"/>
      <c r="F56" s="18"/>
      <c r="G56" s="60"/>
      <c r="H56" s="58">
        <f t="shared" si="19"/>
        <v>0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ht="13.5" customHeight="1">
      <c r="A57" s="23"/>
      <c r="B57" s="62"/>
      <c r="C57" s="18">
        <v>475000.0</v>
      </c>
      <c r="D57" s="18">
        <v>500000.0</v>
      </c>
      <c r="E57" s="18">
        <v>425000.0</v>
      </c>
      <c r="F57" s="18">
        <v>466667.0</v>
      </c>
      <c r="G57" s="64">
        <v>20.0</v>
      </c>
      <c r="H57" s="58">
        <f t="shared" si="19"/>
        <v>9333340</v>
      </c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ht="13.5" customHeight="1">
      <c r="A58" s="35" t="s">
        <v>25</v>
      </c>
      <c r="B58" s="5"/>
      <c r="C58" s="5"/>
      <c r="D58" s="5"/>
      <c r="E58" s="5"/>
      <c r="F58" s="5"/>
      <c r="G58" s="69"/>
      <c r="H58" s="45">
        <f>SUM(H54:H57)</f>
        <v>58123342</v>
      </c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ht="13.5" customHeight="1">
      <c r="A59" s="66" t="s">
        <v>26</v>
      </c>
      <c r="B59" s="54" t="s">
        <v>39</v>
      </c>
      <c r="C59" s="18">
        <v>2125000.0</v>
      </c>
      <c r="D59" s="18">
        <v>2500000.0</v>
      </c>
      <c r="E59" s="18">
        <v>2375000.0</v>
      </c>
      <c r="F59" s="18">
        <v>2333333.0</v>
      </c>
      <c r="G59" s="57">
        <v>3.0</v>
      </c>
      <c r="H59" s="58">
        <f t="shared" ref="H59:H62" si="20">+F59*G59</f>
        <v>6999999</v>
      </c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ht="13.5" customHeight="1">
      <c r="A60" s="23"/>
      <c r="B60" s="59"/>
      <c r="C60" s="18"/>
      <c r="D60" s="18"/>
      <c r="E60" s="18"/>
      <c r="F60" s="18"/>
      <c r="G60" s="60"/>
      <c r="H60" s="58">
        <f t="shared" si="20"/>
        <v>0</v>
      </c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ht="13.5" customHeight="1">
      <c r="A61" s="23"/>
      <c r="B61" s="70" t="s">
        <v>40</v>
      </c>
      <c r="C61" s="18">
        <v>1020000.0</v>
      </c>
      <c r="D61" s="18">
        <v>1200000.0</v>
      </c>
      <c r="E61" s="18">
        <v>1140000.0</v>
      </c>
      <c r="F61" s="18">
        <v>1120000.0</v>
      </c>
      <c r="G61" s="60">
        <v>1.0</v>
      </c>
      <c r="H61" s="58">
        <f t="shared" si="20"/>
        <v>1120000</v>
      </c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ht="13.5" customHeight="1">
      <c r="A62" s="23"/>
      <c r="B62" s="62"/>
      <c r="C62" s="18"/>
      <c r="D62" s="18"/>
      <c r="E62" s="18"/>
      <c r="F62" s="18"/>
      <c r="G62" s="64"/>
      <c r="H62" s="58">
        <f t="shared" si="20"/>
        <v>0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ht="13.5" customHeight="1">
      <c r="A63" s="35" t="s">
        <v>27</v>
      </c>
      <c r="B63" s="5"/>
      <c r="C63" s="5"/>
      <c r="D63" s="5"/>
      <c r="E63" s="5"/>
      <c r="F63" s="5"/>
      <c r="G63" s="69"/>
      <c r="H63" s="45">
        <f>SUM(H59:H62)</f>
        <v>8119999</v>
      </c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ht="13.5" customHeight="1">
      <c r="A64" s="46" t="s">
        <v>41</v>
      </c>
      <c r="B64" s="5"/>
      <c r="C64" s="5"/>
      <c r="D64" s="5"/>
      <c r="E64" s="5"/>
      <c r="F64" s="5"/>
      <c r="G64" s="69"/>
      <c r="H64" s="47">
        <f>+H48+H53+H58+H63</f>
        <v>257807341</v>
      </c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ht="13.5" customHeight="1">
      <c r="A65" s="7"/>
      <c r="B65" s="7"/>
      <c r="C65" s="48"/>
      <c r="D65" s="48"/>
      <c r="E65" s="48"/>
      <c r="F65" s="48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ht="13.5" customHeight="1">
      <c r="A66" s="7"/>
      <c r="B66" s="7"/>
      <c r="C66" s="48"/>
      <c r="D66" s="48"/>
      <c r="E66" s="48"/>
      <c r="F66" s="48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ht="13.5" customHeight="1">
      <c r="A67" s="71" t="s">
        <v>42</v>
      </c>
      <c r="B67" s="5"/>
      <c r="C67" s="5"/>
      <c r="D67" s="5"/>
      <c r="E67" s="5"/>
      <c r="F67" s="5"/>
      <c r="G67" s="69"/>
      <c r="H67" s="72">
        <f>H64+S39</f>
        <v>613393687</v>
      </c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ht="13.5" customHeight="1">
      <c r="A68" s="71" t="s">
        <v>43</v>
      </c>
      <c r="B68" s="5"/>
      <c r="C68" s="5"/>
      <c r="D68" s="5"/>
      <c r="E68" s="5"/>
      <c r="F68" s="5"/>
      <c r="G68" s="69"/>
      <c r="H68" s="72">
        <f>H67*0.19</f>
        <v>116544800.5</v>
      </c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ht="13.5" customHeight="1">
      <c r="A69" s="71" t="s">
        <v>44</v>
      </c>
      <c r="B69" s="5"/>
      <c r="C69" s="5"/>
      <c r="D69" s="5"/>
      <c r="E69" s="5"/>
      <c r="F69" s="5"/>
      <c r="G69" s="69"/>
      <c r="H69" s="73">
        <f>H68+H67</f>
        <v>729938487.5</v>
      </c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ht="13.5" customHeight="1">
      <c r="A70" s="7"/>
      <c r="B70" s="7"/>
      <c r="C70" s="48"/>
      <c r="D70" s="48"/>
      <c r="E70" s="48"/>
      <c r="F70" s="48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ht="13.5" customHeight="1">
      <c r="A71" s="7"/>
      <c r="B71" s="7"/>
      <c r="C71" s="48"/>
      <c r="D71" s="48"/>
      <c r="E71" s="48"/>
      <c r="F71" s="48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ht="13.5" customHeight="1">
      <c r="A72" s="7"/>
      <c r="B72" s="7"/>
      <c r="C72" s="48"/>
      <c r="D72" s="48"/>
      <c r="E72" s="48"/>
      <c r="F72" s="48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ht="13.5" customHeight="1">
      <c r="A73" s="7"/>
      <c r="B73" s="7"/>
      <c r="C73" s="48"/>
      <c r="D73" s="48"/>
      <c r="E73" s="48"/>
      <c r="F73" s="48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ht="13.5" customHeight="1">
      <c r="A74" s="7"/>
      <c r="B74" s="7"/>
      <c r="C74" s="48"/>
      <c r="D74" s="48"/>
      <c r="E74" s="48"/>
      <c r="F74" s="48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ht="13.5" customHeight="1">
      <c r="A75" s="7"/>
      <c r="B75" s="7"/>
      <c r="C75" s="48"/>
      <c r="D75" s="48"/>
      <c r="E75" s="48"/>
      <c r="F75" s="48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ht="13.5" customHeight="1">
      <c r="A76" s="7"/>
      <c r="B76" s="7"/>
      <c r="C76" s="48"/>
      <c r="D76" s="48"/>
      <c r="E76" s="48"/>
      <c r="F76" s="48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ht="13.5" customHeight="1">
      <c r="A77" s="7"/>
      <c r="B77" s="7"/>
      <c r="C77" s="48"/>
      <c r="D77" s="48"/>
      <c r="E77" s="48"/>
      <c r="F77" s="48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ht="13.5" customHeight="1">
      <c r="A78" s="7"/>
      <c r="B78" s="7"/>
      <c r="C78" s="48"/>
      <c r="D78" s="48"/>
      <c r="E78" s="48"/>
      <c r="F78" s="48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ht="13.5" customHeight="1">
      <c r="A79" s="7"/>
      <c r="B79" s="7"/>
      <c r="C79" s="48"/>
      <c r="D79" s="48"/>
      <c r="E79" s="48"/>
      <c r="F79" s="48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ht="13.5" customHeight="1">
      <c r="A80" s="7"/>
      <c r="B80" s="7"/>
      <c r="C80" s="48"/>
      <c r="D80" s="48"/>
      <c r="E80" s="48"/>
      <c r="F80" s="48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ht="13.5" customHeight="1">
      <c r="A81" s="7"/>
      <c r="B81" s="7"/>
      <c r="C81" s="48"/>
      <c r="D81" s="48"/>
      <c r="E81" s="48"/>
      <c r="F81" s="48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ht="13.5" customHeight="1">
      <c r="A82" s="7"/>
      <c r="B82" s="7"/>
      <c r="C82" s="48"/>
      <c r="D82" s="48"/>
      <c r="E82" s="48"/>
      <c r="F82" s="48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ht="13.5" customHeight="1">
      <c r="A83" s="7"/>
      <c r="B83" s="7"/>
      <c r="C83" s="48"/>
      <c r="D83" s="48"/>
      <c r="E83" s="48"/>
      <c r="F83" s="48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ht="13.5" customHeight="1">
      <c r="A84" s="7"/>
      <c r="B84" s="7"/>
      <c r="C84" s="48"/>
      <c r="D84" s="48"/>
      <c r="E84" s="48"/>
      <c r="F84" s="48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ht="13.5" customHeight="1">
      <c r="A85" s="7"/>
      <c r="B85" s="7"/>
      <c r="C85" s="48"/>
      <c r="D85" s="48"/>
      <c r="E85" s="48"/>
      <c r="F85" s="48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ht="13.5" customHeight="1">
      <c r="A86" s="7"/>
      <c r="B86" s="7"/>
      <c r="C86" s="48"/>
      <c r="D86" s="48"/>
      <c r="E86" s="48"/>
      <c r="F86" s="48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ht="13.5" customHeight="1">
      <c r="A87" s="7"/>
      <c r="B87" s="7"/>
      <c r="C87" s="48"/>
      <c r="D87" s="48"/>
      <c r="E87" s="48"/>
      <c r="F87" s="48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ht="13.5" customHeight="1">
      <c r="A88" s="7"/>
      <c r="B88" s="7"/>
      <c r="C88" s="48"/>
      <c r="D88" s="48"/>
      <c r="E88" s="48"/>
      <c r="F88" s="48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ht="13.5" customHeight="1">
      <c r="A89" s="7"/>
      <c r="B89" s="7"/>
      <c r="C89" s="48"/>
      <c r="D89" s="48"/>
      <c r="E89" s="48"/>
      <c r="F89" s="48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ht="13.5" customHeight="1">
      <c r="A90" s="7"/>
      <c r="B90" s="7"/>
      <c r="C90" s="48"/>
      <c r="D90" s="48"/>
      <c r="E90" s="48"/>
      <c r="F90" s="48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ht="13.5" customHeight="1">
      <c r="A91" s="7"/>
      <c r="B91" s="7"/>
      <c r="C91" s="48"/>
      <c r="D91" s="48"/>
      <c r="E91" s="48"/>
      <c r="F91" s="48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ht="13.5" customHeight="1">
      <c r="A92" s="7"/>
      <c r="B92" s="7"/>
      <c r="C92" s="48"/>
      <c r="D92" s="48"/>
      <c r="E92" s="48"/>
      <c r="F92" s="48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ht="13.5" customHeight="1">
      <c r="A93" s="7"/>
      <c r="B93" s="7"/>
      <c r="C93" s="48"/>
      <c r="D93" s="48"/>
      <c r="E93" s="48"/>
      <c r="F93" s="48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ht="13.5" customHeight="1">
      <c r="A94" s="7"/>
      <c r="B94" s="7"/>
      <c r="C94" s="48"/>
      <c r="D94" s="48"/>
      <c r="E94" s="48"/>
      <c r="F94" s="48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ht="13.5" customHeight="1">
      <c r="A95" s="7"/>
      <c r="B95" s="7"/>
      <c r="C95" s="48"/>
      <c r="D95" s="48"/>
      <c r="E95" s="48"/>
      <c r="F95" s="48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ht="13.5" customHeight="1">
      <c r="A96" s="7"/>
      <c r="B96" s="7"/>
      <c r="C96" s="48"/>
      <c r="D96" s="48"/>
      <c r="E96" s="48"/>
      <c r="F96" s="48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ht="13.5" customHeight="1">
      <c r="A97" s="7"/>
      <c r="B97" s="7"/>
      <c r="C97" s="48"/>
      <c r="D97" s="48"/>
      <c r="E97" s="48"/>
      <c r="F97" s="48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ht="13.5" customHeight="1">
      <c r="A98" s="7"/>
      <c r="B98" s="7"/>
      <c r="C98" s="48"/>
      <c r="D98" s="48"/>
      <c r="E98" s="48"/>
      <c r="F98" s="48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ht="13.5" customHeight="1">
      <c r="A99" s="7"/>
      <c r="B99" s="7"/>
      <c r="C99" s="48"/>
      <c r="D99" s="48"/>
      <c r="E99" s="48"/>
      <c r="F99" s="48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ht="13.5" customHeight="1">
      <c r="A100" s="7"/>
      <c r="B100" s="7"/>
      <c r="C100" s="48"/>
      <c r="D100" s="48"/>
      <c r="E100" s="48"/>
      <c r="F100" s="48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ht="13.5" customHeight="1">
      <c r="A101" s="7"/>
      <c r="B101" s="7"/>
      <c r="C101" s="48"/>
      <c r="D101" s="48"/>
      <c r="E101" s="48"/>
      <c r="F101" s="48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ht="13.5" customHeight="1">
      <c r="A102" s="7"/>
      <c r="B102" s="7"/>
      <c r="C102" s="48"/>
      <c r="D102" s="48"/>
      <c r="E102" s="48"/>
      <c r="F102" s="48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ht="13.5" customHeight="1">
      <c r="A103" s="7"/>
      <c r="B103" s="7"/>
      <c r="C103" s="48"/>
      <c r="D103" s="48"/>
      <c r="E103" s="48"/>
      <c r="F103" s="48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ht="13.5" customHeight="1">
      <c r="A104" s="7"/>
      <c r="B104" s="7"/>
      <c r="C104" s="48"/>
      <c r="D104" s="48"/>
      <c r="E104" s="48"/>
      <c r="F104" s="48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</row>
    <row r="105" ht="13.5" customHeight="1">
      <c r="A105" s="7"/>
      <c r="B105" s="7"/>
      <c r="C105" s="48"/>
      <c r="D105" s="48"/>
      <c r="E105" s="48"/>
      <c r="F105" s="48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</row>
    <row r="106" ht="13.5" customHeight="1">
      <c r="A106" s="7"/>
      <c r="B106" s="7"/>
      <c r="C106" s="48"/>
      <c r="D106" s="48"/>
      <c r="E106" s="48"/>
      <c r="F106" s="48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</row>
    <row r="107" ht="13.5" customHeight="1">
      <c r="A107" s="7"/>
      <c r="B107" s="7"/>
      <c r="C107" s="48"/>
      <c r="D107" s="48"/>
      <c r="E107" s="48"/>
      <c r="F107" s="48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</row>
    <row r="108" ht="13.5" customHeight="1">
      <c r="A108" s="7"/>
      <c r="B108" s="7"/>
      <c r="C108" s="48"/>
      <c r="D108" s="48"/>
      <c r="E108" s="48"/>
      <c r="F108" s="48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</row>
    <row r="109" ht="13.5" customHeight="1">
      <c r="A109" s="7"/>
      <c r="B109" s="7"/>
      <c r="C109" s="48"/>
      <c r="D109" s="48"/>
      <c r="E109" s="48"/>
      <c r="F109" s="48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</row>
    <row r="110" ht="13.5" customHeight="1">
      <c r="A110" s="7"/>
      <c r="B110" s="7"/>
      <c r="C110" s="48"/>
      <c r="D110" s="48"/>
      <c r="E110" s="48"/>
      <c r="F110" s="48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</row>
    <row r="111" ht="13.5" customHeight="1">
      <c r="A111" s="7"/>
      <c r="B111" s="7"/>
      <c r="C111" s="48"/>
      <c r="D111" s="48"/>
      <c r="E111" s="48"/>
      <c r="F111" s="48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ht="13.5" customHeight="1">
      <c r="A112" s="7"/>
      <c r="B112" s="7"/>
      <c r="C112" s="48"/>
      <c r="D112" s="48"/>
      <c r="E112" s="48"/>
      <c r="F112" s="48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</row>
    <row r="113" ht="13.5" customHeight="1">
      <c r="A113" s="7"/>
      <c r="B113" s="7"/>
      <c r="C113" s="48"/>
      <c r="D113" s="48"/>
      <c r="E113" s="48"/>
      <c r="F113" s="48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</row>
    <row r="114" ht="13.5" customHeight="1">
      <c r="A114" s="7"/>
      <c r="B114" s="7"/>
      <c r="C114" s="48"/>
      <c r="D114" s="48"/>
      <c r="E114" s="48"/>
      <c r="F114" s="48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</row>
    <row r="115" ht="13.5" customHeight="1">
      <c r="A115" s="7"/>
      <c r="B115" s="7"/>
      <c r="C115" s="48"/>
      <c r="D115" s="48"/>
      <c r="E115" s="48"/>
      <c r="F115" s="48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</row>
    <row r="116" ht="13.5" customHeight="1">
      <c r="A116" s="7"/>
      <c r="B116" s="7"/>
      <c r="C116" s="48"/>
      <c r="D116" s="48"/>
      <c r="E116" s="48"/>
      <c r="F116" s="48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ht="13.5" customHeight="1">
      <c r="A117" s="7"/>
      <c r="B117" s="7"/>
      <c r="C117" s="48"/>
      <c r="D117" s="48"/>
      <c r="E117" s="48"/>
      <c r="F117" s="48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</row>
    <row r="118" ht="13.5" customHeight="1">
      <c r="A118" s="7"/>
      <c r="B118" s="7"/>
      <c r="C118" s="48"/>
      <c r="D118" s="48"/>
      <c r="E118" s="48"/>
      <c r="F118" s="48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</row>
    <row r="119" ht="13.5" customHeight="1">
      <c r="A119" s="7"/>
      <c r="B119" s="7"/>
      <c r="C119" s="48"/>
      <c r="D119" s="48"/>
      <c r="E119" s="48"/>
      <c r="F119" s="48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</row>
    <row r="120" ht="13.5" customHeight="1">
      <c r="A120" s="7"/>
      <c r="B120" s="7"/>
      <c r="C120" s="48"/>
      <c r="D120" s="48"/>
      <c r="E120" s="48"/>
      <c r="F120" s="48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</row>
    <row r="121" ht="13.5" customHeight="1">
      <c r="A121" s="7"/>
      <c r="B121" s="7"/>
      <c r="C121" s="48"/>
      <c r="D121" s="48"/>
      <c r="E121" s="48"/>
      <c r="F121" s="48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</row>
    <row r="122" ht="13.5" customHeight="1">
      <c r="A122" s="7"/>
      <c r="B122" s="7"/>
      <c r="C122" s="48"/>
      <c r="D122" s="48"/>
      <c r="E122" s="48"/>
      <c r="F122" s="48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</row>
    <row r="123" ht="13.5" customHeight="1">
      <c r="A123" s="7"/>
      <c r="B123" s="7"/>
      <c r="C123" s="48"/>
      <c r="D123" s="48"/>
      <c r="E123" s="48"/>
      <c r="F123" s="48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</row>
    <row r="124" ht="13.5" customHeight="1">
      <c r="A124" s="7"/>
      <c r="B124" s="7"/>
      <c r="C124" s="48"/>
      <c r="D124" s="48"/>
      <c r="E124" s="48"/>
      <c r="F124" s="48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</row>
    <row r="125" ht="13.5" customHeight="1">
      <c r="A125" s="7"/>
      <c r="B125" s="7"/>
      <c r="C125" s="48"/>
      <c r="D125" s="48"/>
      <c r="E125" s="48"/>
      <c r="F125" s="48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</row>
    <row r="126" ht="13.5" customHeight="1">
      <c r="A126" s="7"/>
      <c r="B126" s="7"/>
      <c r="C126" s="48"/>
      <c r="D126" s="48"/>
      <c r="E126" s="48"/>
      <c r="F126" s="48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</row>
    <row r="127" ht="13.5" customHeight="1">
      <c r="A127" s="7"/>
      <c r="B127" s="7"/>
      <c r="C127" s="48"/>
      <c r="D127" s="48"/>
      <c r="E127" s="48"/>
      <c r="F127" s="48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</row>
    <row r="128" ht="13.5" customHeight="1">
      <c r="A128" s="7"/>
      <c r="B128" s="7"/>
      <c r="C128" s="48"/>
      <c r="D128" s="48"/>
      <c r="E128" s="48"/>
      <c r="F128" s="48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</row>
    <row r="129" ht="13.5" customHeight="1">
      <c r="A129" s="7"/>
      <c r="B129" s="7"/>
      <c r="C129" s="48"/>
      <c r="D129" s="48"/>
      <c r="E129" s="48"/>
      <c r="F129" s="48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</row>
    <row r="130" ht="13.5" customHeight="1">
      <c r="A130" s="7"/>
      <c r="B130" s="7"/>
      <c r="C130" s="48"/>
      <c r="D130" s="48"/>
      <c r="E130" s="48"/>
      <c r="F130" s="48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</row>
    <row r="131" ht="13.5" customHeight="1">
      <c r="A131" s="7"/>
      <c r="B131" s="7"/>
      <c r="C131" s="48"/>
      <c r="D131" s="48"/>
      <c r="E131" s="48"/>
      <c r="F131" s="48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</row>
    <row r="132" ht="13.5" customHeight="1">
      <c r="A132" s="7"/>
      <c r="B132" s="7"/>
      <c r="C132" s="48"/>
      <c r="D132" s="48"/>
      <c r="E132" s="48"/>
      <c r="F132" s="48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</row>
    <row r="133" ht="13.5" customHeight="1">
      <c r="A133" s="7"/>
      <c r="B133" s="7"/>
      <c r="C133" s="48"/>
      <c r="D133" s="48"/>
      <c r="E133" s="48"/>
      <c r="F133" s="48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</row>
    <row r="134" ht="13.5" customHeight="1">
      <c r="A134" s="7"/>
      <c r="B134" s="7"/>
      <c r="C134" s="48"/>
      <c r="D134" s="48"/>
      <c r="E134" s="48"/>
      <c r="F134" s="48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</row>
    <row r="135" ht="13.5" customHeight="1">
      <c r="A135" s="7"/>
      <c r="B135" s="7"/>
      <c r="C135" s="48"/>
      <c r="D135" s="48"/>
      <c r="E135" s="48"/>
      <c r="F135" s="48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</row>
    <row r="136" ht="13.5" customHeight="1">
      <c r="A136" s="7"/>
      <c r="B136" s="7"/>
      <c r="C136" s="48"/>
      <c r="D136" s="48"/>
      <c r="E136" s="48"/>
      <c r="F136" s="48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</row>
    <row r="137" ht="13.5" customHeight="1">
      <c r="A137" s="7"/>
      <c r="B137" s="7"/>
      <c r="C137" s="48"/>
      <c r="D137" s="48"/>
      <c r="E137" s="48"/>
      <c r="F137" s="48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</row>
    <row r="138" ht="13.5" customHeight="1">
      <c r="A138" s="7"/>
      <c r="B138" s="7"/>
      <c r="C138" s="48"/>
      <c r="D138" s="48"/>
      <c r="E138" s="48"/>
      <c r="F138" s="48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</row>
    <row r="139" ht="13.5" customHeight="1">
      <c r="A139" s="7"/>
      <c r="B139" s="7"/>
      <c r="C139" s="48"/>
      <c r="D139" s="48"/>
      <c r="E139" s="48"/>
      <c r="F139" s="48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</row>
    <row r="140" ht="13.5" customHeight="1">
      <c r="A140" s="7"/>
      <c r="B140" s="7"/>
      <c r="C140" s="48"/>
      <c r="D140" s="48"/>
      <c r="E140" s="48"/>
      <c r="F140" s="48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</row>
    <row r="141" ht="13.5" customHeight="1">
      <c r="A141" s="7"/>
      <c r="B141" s="7"/>
      <c r="C141" s="48"/>
      <c r="D141" s="48"/>
      <c r="E141" s="48"/>
      <c r="F141" s="48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</row>
    <row r="142" ht="13.5" customHeight="1">
      <c r="A142" s="7"/>
      <c r="B142" s="7"/>
      <c r="C142" s="48"/>
      <c r="D142" s="48"/>
      <c r="E142" s="48"/>
      <c r="F142" s="48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</row>
    <row r="143" ht="13.5" customHeight="1">
      <c r="A143" s="7"/>
      <c r="B143" s="7"/>
      <c r="C143" s="48"/>
      <c r="D143" s="48"/>
      <c r="E143" s="48"/>
      <c r="F143" s="48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</row>
    <row r="144" ht="13.5" customHeight="1">
      <c r="A144" s="7"/>
      <c r="B144" s="7"/>
      <c r="C144" s="48"/>
      <c r="D144" s="48"/>
      <c r="E144" s="48"/>
      <c r="F144" s="48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</row>
    <row r="145" ht="13.5" customHeight="1">
      <c r="A145" s="7"/>
      <c r="B145" s="7"/>
      <c r="C145" s="48"/>
      <c r="D145" s="48"/>
      <c r="E145" s="48"/>
      <c r="F145" s="48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</row>
    <row r="146" ht="13.5" customHeight="1">
      <c r="A146" s="7"/>
      <c r="B146" s="7"/>
      <c r="C146" s="48"/>
      <c r="D146" s="48"/>
      <c r="E146" s="48"/>
      <c r="F146" s="48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</row>
    <row r="147" ht="13.5" customHeight="1">
      <c r="A147" s="7"/>
      <c r="B147" s="7"/>
      <c r="C147" s="48"/>
      <c r="D147" s="48"/>
      <c r="E147" s="48"/>
      <c r="F147" s="48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</row>
    <row r="148" ht="13.5" customHeight="1">
      <c r="A148" s="7"/>
      <c r="B148" s="7"/>
      <c r="C148" s="48"/>
      <c r="D148" s="48"/>
      <c r="E148" s="48"/>
      <c r="F148" s="48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</row>
    <row r="149" ht="13.5" customHeight="1">
      <c r="A149" s="7"/>
      <c r="B149" s="7"/>
      <c r="C149" s="48"/>
      <c r="D149" s="48"/>
      <c r="E149" s="48"/>
      <c r="F149" s="48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</row>
    <row r="150" ht="13.5" customHeight="1">
      <c r="A150" s="7"/>
      <c r="B150" s="7"/>
      <c r="C150" s="48"/>
      <c r="D150" s="48"/>
      <c r="E150" s="48"/>
      <c r="F150" s="48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</row>
    <row r="151" ht="13.5" customHeight="1">
      <c r="A151" s="7"/>
      <c r="B151" s="7"/>
      <c r="C151" s="48"/>
      <c r="D151" s="48"/>
      <c r="E151" s="48"/>
      <c r="F151" s="48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</row>
    <row r="152" ht="13.5" customHeight="1">
      <c r="A152" s="7"/>
      <c r="B152" s="7"/>
      <c r="C152" s="48"/>
      <c r="D152" s="48"/>
      <c r="E152" s="48"/>
      <c r="F152" s="48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</row>
    <row r="153" ht="13.5" customHeight="1">
      <c r="A153" s="7"/>
      <c r="B153" s="7"/>
      <c r="C153" s="48"/>
      <c r="D153" s="48"/>
      <c r="E153" s="48"/>
      <c r="F153" s="48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</row>
    <row r="154" ht="13.5" customHeight="1">
      <c r="A154" s="7"/>
      <c r="B154" s="7"/>
      <c r="C154" s="48"/>
      <c r="D154" s="48"/>
      <c r="E154" s="48"/>
      <c r="F154" s="48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</row>
    <row r="155" ht="13.5" customHeight="1">
      <c r="A155" s="7"/>
      <c r="B155" s="7"/>
      <c r="C155" s="48"/>
      <c r="D155" s="48"/>
      <c r="E155" s="48"/>
      <c r="F155" s="48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</row>
    <row r="156" ht="13.5" customHeight="1">
      <c r="A156" s="7"/>
      <c r="B156" s="7"/>
      <c r="C156" s="48"/>
      <c r="D156" s="48"/>
      <c r="E156" s="48"/>
      <c r="F156" s="48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</row>
    <row r="157" ht="13.5" customHeight="1">
      <c r="A157" s="7"/>
      <c r="B157" s="7"/>
      <c r="C157" s="48"/>
      <c r="D157" s="48"/>
      <c r="E157" s="48"/>
      <c r="F157" s="48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</row>
    <row r="158" ht="13.5" customHeight="1">
      <c r="A158" s="7"/>
      <c r="B158" s="7"/>
      <c r="C158" s="48"/>
      <c r="D158" s="48"/>
      <c r="E158" s="48"/>
      <c r="F158" s="48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</row>
    <row r="159" ht="13.5" customHeight="1">
      <c r="A159" s="7"/>
      <c r="B159" s="7"/>
      <c r="C159" s="48"/>
      <c r="D159" s="48"/>
      <c r="E159" s="48"/>
      <c r="F159" s="48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</row>
    <row r="160" ht="13.5" customHeight="1">
      <c r="A160" s="7"/>
      <c r="B160" s="7"/>
      <c r="C160" s="48"/>
      <c r="D160" s="48"/>
      <c r="E160" s="48"/>
      <c r="F160" s="48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</row>
    <row r="161" ht="13.5" customHeight="1">
      <c r="A161" s="7"/>
      <c r="B161" s="7"/>
      <c r="C161" s="48"/>
      <c r="D161" s="48"/>
      <c r="E161" s="48"/>
      <c r="F161" s="48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</row>
    <row r="162" ht="13.5" customHeight="1">
      <c r="A162" s="7"/>
      <c r="B162" s="7"/>
      <c r="C162" s="48"/>
      <c r="D162" s="48"/>
      <c r="E162" s="48"/>
      <c r="F162" s="48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</row>
    <row r="163" ht="13.5" customHeight="1">
      <c r="A163" s="7"/>
      <c r="B163" s="7"/>
      <c r="C163" s="48"/>
      <c r="D163" s="48"/>
      <c r="E163" s="48"/>
      <c r="F163" s="48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</row>
    <row r="164" ht="13.5" customHeight="1">
      <c r="A164" s="7"/>
      <c r="B164" s="7"/>
      <c r="C164" s="48"/>
      <c r="D164" s="48"/>
      <c r="E164" s="48"/>
      <c r="F164" s="48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</row>
    <row r="165" ht="13.5" customHeight="1">
      <c r="A165" s="7"/>
      <c r="B165" s="7"/>
      <c r="C165" s="48"/>
      <c r="D165" s="48"/>
      <c r="E165" s="48"/>
      <c r="F165" s="48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</row>
    <row r="166" ht="13.5" customHeight="1">
      <c r="A166" s="7"/>
      <c r="B166" s="7"/>
      <c r="C166" s="48"/>
      <c r="D166" s="48"/>
      <c r="E166" s="48"/>
      <c r="F166" s="48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</row>
    <row r="167" ht="13.5" customHeight="1">
      <c r="A167" s="7"/>
      <c r="B167" s="7"/>
      <c r="C167" s="48"/>
      <c r="D167" s="48"/>
      <c r="E167" s="48"/>
      <c r="F167" s="48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</row>
    <row r="168" ht="13.5" customHeight="1">
      <c r="A168" s="7"/>
      <c r="B168" s="7"/>
      <c r="C168" s="48"/>
      <c r="D168" s="48"/>
      <c r="E168" s="48"/>
      <c r="F168" s="48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</row>
    <row r="169" ht="13.5" customHeight="1">
      <c r="A169" s="7"/>
      <c r="B169" s="7"/>
      <c r="C169" s="48"/>
      <c r="D169" s="48"/>
      <c r="E169" s="48"/>
      <c r="F169" s="48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</row>
    <row r="170" ht="13.5" customHeight="1">
      <c r="A170" s="7"/>
      <c r="B170" s="7"/>
      <c r="C170" s="48"/>
      <c r="D170" s="48"/>
      <c r="E170" s="48"/>
      <c r="F170" s="48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</row>
    <row r="171" ht="13.5" customHeight="1">
      <c r="A171" s="7"/>
      <c r="B171" s="7"/>
      <c r="C171" s="48"/>
      <c r="D171" s="48"/>
      <c r="E171" s="48"/>
      <c r="F171" s="48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</row>
    <row r="172" ht="13.5" customHeight="1">
      <c r="A172" s="7"/>
      <c r="B172" s="7"/>
      <c r="C172" s="48"/>
      <c r="D172" s="48"/>
      <c r="E172" s="48"/>
      <c r="F172" s="48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</row>
    <row r="173" ht="13.5" customHeight="1">
      <c r="A173" s="7"/>
      <c r="B173" s="7"/>
      <c r="C173" s="48"/>
      <c r="D173" s="48"/>
      <c r="E173" s="48"/>
      <c r="F173" s="48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</row>
    <row r="174" ht="13.5" customHeight="1">
      <c r="A174" s="7"/>
      <c r="B174" s="7"/>
      <c r="C174" s="48"/>
      <c r="D174" s="48"/>
      <c r="E174" s="48"/>
      <c r="F174" s="48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</row>
    <row r="175" ht="13.5" customHeight="1">
      <c r="A175" s="7"/>
      <c r="B175" s="7"/>
      <c r="C175" s="48"/>
      <c r="D175" s="48"/>
      <c r="E175" s="48"/>
      <c r="F175" s="48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</row>
    <row r="176" ht="13.5" customHeight="1">
      <c r="A176" s="7"/>
      <c r="B176" s="7"/>
      <c r="C176" s="48"/>
      <c r="D176" s="48"/>
      <c r="E176" s="48"/>
      <c r="F176" s="48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</row>
    <row r="177" ht="13.5" customHeight="1">
      <c r="A177" s="7"/>
      <c r="B177" s="7"/>
      <c r="C177" s="48"/>
      <c r="D177" s="48"/>
      <c r="E177" s="48"/>
      <c r="F177" s="48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</row>
    <row r="178" ht="13.5" customHeight="1">
      <c r="A178" s="7"/>
      <c r="B178" s="7"/>
      <c r="C178" s="48"/>
      <c r="D178" s="48"/>
      <c r="E178" s="48"/>
      <c r="F178" s="48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</row>
    <row r="179" ht="13.5" customHeight="1">
      <c r="A179" s="7"/>
      <c r="B179" s="7"/>
      <c r="C179" s="48"/>
      <c r="D179" s="48"/>
      <c r="E179" s="48"/>
      <c r="F179" s="48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</row>
    <row r="180" ht="13.5" customHeight="1">
      <c r="A180" s="7"/>
      <c r="B180" s="7"/>
      <c r="C180" s="48"/>
      <c r="D180" s="48"/>
      <c r="E180" s="48"/>
      <c r="F180" s="48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</row>
    <row r="181" ht="13.5" customHeight="1">
      <c r="A181" s="7"/>
      <c r="B181" s="7"/>
      <c r="C181" s="48"/>
      <c r="D181" s="48"/>
      <c r="E181" s="48"/>
      <c r="F181" s="48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</row>
    <row r="182" ht="13.5" customHeight="1">
      <c r="A182" s="7"/>
      <c r="B182" s="7"/>
      <c r="C182" s="48"/>
      <c r="D182" s="48"/>
      <c r="E182" s="48"/>
      <c r="F182" s="48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</row>
    <row r="183" ht="13.5" customHeight="1">
      <c r="A183" s="7"/>
      <c r="B183" s="7"/>
      <c r="C183" s="48"/>
      <c r="D183" s="48"/>
      <c r="E183" s="48"/>
      <c r="F183" s="48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</row>
    <row r="184" ht="13.5" customHeight="1">
      <c r="A184" s="7"/>
      <c r="B184" s="7"/>
      <c r="C184" s="48"/>
      <c r="D184" s="48"/>
      <c r="E184" s="48"/>
      <c r="F184" s="48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</row>
    <row r="185" ht="13.5" customHeight="1">
      <c r="A185" s="7"/>
      <c r="B185" s="7"/>
      <c r="C185" s="48"/>
      <c r="D185" s="48"/>
      <c r="E185" s="48"/>
      <c r="F185" s="48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</row>
    <row r="186" ht="13.5" customHeight="1">
      <c r="A186" s="7"/>
      <c r="B186" s="7"/>
      <c r="C186" s="48"/>
      <c r="D186" s="48"/>
      <c r="E186" s="48"/>
      <c r="F186" s="48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</row>
    <row r="187" ht="13.5" customHeight="1">
      <c r="A187" s="7"/>
      <c r="B187" s="7"/>
      <c r="C187" s="48"/>
      <c r="D187" s="48"/>
      <c r="E187" s="48"/>
      <c r="F187" s="48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</row>
    <row r="188" ht="13.5" customHeight="1">
      <c r="A188" s="7"/>
      <c r="B188" s="7"/>
      <c r="C188" s="48"/>
      <c r="D188" s="48"/>
      <c r="E188" s="48"/>
      <c r="F188" s="48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</row>
    <row r="189" ht="13.5" customHeight="1">
      <c r="A189" s="7"/>
      <c r="B189" s="7"/>
      <c r="C189" s="48"/>
      <c r="D189" s="48"/>
      <c r="E189" s="48"/>
      <c r="F189" s="48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</row>
    <row r="190" ht="13.5" customHeight="1">
      <c r="A190" s="7"/>
      <c r="B190" s="7"/>
      <c r="C190" s="48"/>
      <c r="D190" s="48"/>
      <c r="E190" s="48"/>
      <c r="F190" s="48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</row>
    <row r="191" ht="13.5" customHeight="1">
      <c r="A191" s="7"/>
      <c r="B191" s="7"/>
      <c r="C191" s="48"/>
      <c r="D191" s="48"/>
      <c r="E191" s="48"/>
      <c r="F191" s="48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</row>
    <row r="192" ht="13.5" customHeight="1">
      <c r="A192" s="7"/>
      <c r="B192" s="7"/>
      <c r="C192" s="48"/>
      <c r="D192" s="48"/>
      <c r="E192" s="48"/>
      <c r="F192" s="48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</row>
    <row r="193" ht="13.5" customHeight="1">
      <c r="A193" s="7"/>
      <c r="B193" s="7"/>
      <c r="C193" s="48"/>
      <c r="D193" s="48"/>
      <c r="E193" s="48"/>
      <c r="F193" s="48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</row>
    <row r="194" ht="13.5" customHeight="1">
      <c r="A194" s="7"/>
      <c r="B194" s="7"/>
      <c r="C194" s="48"/>
      <c r="D194" s="48"/>
      <c r="E194" s="48"/>
      <c r="F194" s="48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</row>
    <row r="195" ht="13.5" customHeight="1">
      <c r="A195" s="7"/>
      <c r="B195" s="7"/>
      <c r="C195" s="48"/>
      <c r="D195" s="48"/>
      <c r="E195" s="48"/>
      <c r="F195" s="48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</row>
    <row r="196" ht="13.5" customHeight="1">
      <c r="A196" s="7"/>
      <c r="B196" s="7"/>
      <c r="C196" s="48"/>
      <c r="D196" s="48"/>
      <c r="E196" s="48"/>
      <c r="F196" s="48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</row>
    <row r="197" ht="13.5" customHeight="1">
      <c r="A197" s="7"/>
      <c r="B197" s="7"/>
      <c r="C197" s="48"/>
      <c r="D197" s="48"/>
      <c r="E197" s="48"/>
      <c r="F197" s="48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</row>
    <row r="198" ht="13.5" customHeight="1">
      <c r="A198" s="7"/>
      <c r="B198" s="7"/>
      <c r="C198" s="48"/>
      <c r="D198" s="48"/>
      <c r="E198" s="48"/>
      <c r="F198" s="48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</row>
    <row r="199" ht="13.5" customHeight="1">
      <c r="A199" s="7"/>
      <c r="B199" s="7"/>
      <c r="C199" s="48"/>
      <c r="D199" s="48"/>
      <c r="E199" s="48"/>
      <c r="F199" s="48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</row>
    <row r="200" ht="13.5" customHeight="1">
      <c r="A200" s="7"/>
      <c r="B200" s="7"/>
      <c r="C200" s="48"/>
      <c r="D200" s="48"/>
      <c r="E200" s="48"/>
      <c r="F200" s="48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</row>
    <row r="201" ht="13.5" customHeight="1">
      <c r="A201" s="7"/>
      <c r="B201" s="7"/>
      <c r="C201" s="48"/>
      <c r="D201" s="48"/>
      <c r="E201" s="48"/>
      <c r="F201" s="48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</row>
    <row r="202" ht="13.5" customHeight="1">
      <c r="A202" s="7"/>
      <c r="B202" s="7"/>
      <c r="C202" s="48"/>
      <c r="D202" s="48"/>
      <c r="E202" s="48"/>
      <c r="F202" s="48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</row>
    <row r="203" ht="13.5" customHeight="1">
      <c r="A203" s="7"/>
      <c r="B203" s="7"/>
      <c r="C203" s="48"/>
      <c r="D203" s="48"/>
      <c r="E203" s="48"/>
      <c r="F203" s="48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</row>
    <row r="204" ht="13.5" customHeight="1">
      <c r="A204" s="7"/>
      <c r="B204" s="7"/>
      <c r="C204" s="48"/>
      <c r="D204" s="48"/>
      <c r="E204" s="48"/>
      <c r="F204" s="48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</row>
    <row r="205" ht="13.5" customHeight="1">
      <c r="A205" s="7"/>
      <c r="B205" s="7"/>
      <c r="C205" s="48"/>
      <c r="D205" s="48"/>
      <c r="E205" s="48"/>
      <c r="F205" s="48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</row>
    <row r="206" ht="13.5" customHeight="1">
      <c r="A206" s="7"/>
      <c r="B206" s="7"/>
      <c r="C206" s="48"/>
      <c r="D206" s="48"/>
      <c r="E206" s="48"/>
      <c r="F206" s="48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</row>
    <row r="207" ht="13.5" customHeight="1">
      <c r="A207" s="7"/>
      <c r="B207" s="7"/>
      <c r="C207" s="48"/>
      <c r="D207" s="48"/>
      <c r="E207" s="48"/>
      <c r="F207" s="48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</row>
    <row r="208" ht="13.5" customHeight="1">
      <c r="A208" s="7"/>
      <c r="B208" s="7"/>
      <c r="C208" s="48"/>
      <c r="D208" s="48"/>
      <c r="E208" s="48"/>
      <c r="F208" s="48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</row>
    <row r="209" ht="13.5" customHeight="1">
      <c r="A209" s="7"/>
      <c r="B209" s="7"/>
      <c r="C209" s="48"/>
      <c r="D209" s="48"/>
      <c r="E209" s="48"/>
      <c r="F209" s="48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</row>
    <row r="210" ht="13.5" customHeight="1">
      <c r="A210" s="7"/>
      <c r="B210" s="7"/>
      <c r="C210" s="48"/>
      <c r="D210" s="48"/>
      <c r="E210" s="48"/>
      <c r="F210" s="48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</row>
    <row r="211" ht="13.5" customHeight="1">
      <c r="A211" s="7"/>
      <c r="B211" s="7"/>
      <c r="C211" s="48"/>
      <c r="D211" s="48"/>
      <c r="E211" s="48"/>
      <c r="F211" s="48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</row>
    <row r="212" ht="13.5" customHeight="1">
      <c r="A212" s="7"/>
      <c r="B212" s="7"/>
      <c r="C212" s="48"/>
      <c r="D212" s="48"/>
      <c r="E212" s="48"/>
      <c r="F212" s="48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</row>
    <row r="213" ht="13.5" customHeight="1">
      <c r="A213" s="7"/>
      <c r="B213" s="7"/>
      <c r="C213" s="48"/>
      <c r="D213" s="48"/>
      <c r="E213" s="48"/>
      <c r="F213" s="48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</row>
    <row r="214" ht="13.5" customHeight="1">
      <c r="A214" s="7"/>
      <c r="B214" s="7"/>
      <c r="C214" s="48"/>
      <c r="D214" s="48"/>
      <c r="E214" s="48"/>
      <c r="F214" s="48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</row>
    <row r="215" ht="13.5" customHeight="1">
      <c r="A215" s="7"/>
      <c r="B215" s="7"/>
      <c r="C215" s="48"/>
      <c r="D215" s="48"/>
      <c r="E215" s="48"/>
      <c r="F215" s="48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</row>
    <row r="216" ht="13.5" customHeight="1">
      <c r="A216" s="7"/>
      <c r="B216" s="7"/>
      <c r="C216" s="48"/>
      <c r="D216" s="48"/>
      <c r="E216" s="48"/>
      <c r="F216" s="48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</row>
    <row r="217" ht="13.5" customHeight="1">
      <c r="A217" s="7"/>
      <c r="B217" s="7"/>
      <c r="C217" s="48"/>
      <c r="D217" s="48"/>
      <c r="E217" s="48"/>
      <c r="F217" s="48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ht="13.5" customHeight="1">
      <c r="A218" s="7"/>
      <c r="B218" s="7"/>
      <c r="C218" s="48"/>
      <c r="D218" s="48"/>
      <c r="E218" s="48"/>
      <c r="F218" s="48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ht="13.5" customHeight="1">
      <c r="A219" s="7"/>
      <c r="B219" s="7"/>
      <c r="C219" s="48"/>
      <c r="D219" s="48"/>
      <c r="E219" s="48"/>
      <c r="F219" s="48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ht="13.5" customHeight="1">
      <c r="A220" s="7"/>
      <c r="B220" s="7"/>
      <c r="C220" s="48"/>
      <c r="D220" s="48"/>
      <c r="E220" s="48"/>
      <c r="F220" s="48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ht="13.5" customHeight="1">
      <c r="A221" s="7"/>
      <c r="B221" s="7"/>
      <c r="C221" s="48"/>
      <c r="D221" s="48"/>
      <c r="E221" s="48"/>
      <c r="F221" s="48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ht="13.5" customHeight="1">
      <c r="A222" s="7"/>
      <c r="B222" s="7"/>
      <c r="C222" s="48"/>
      <c r="D222" s="48"/>
      <c r="E222" s="48"/>
      <c r="F222" s="48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ht="13.5" customHeight="1">
      <c r="A223" s="7"/>
      <c r="B223" s="7"/>
      <c r="C223" s="48"/>
      <c r="D223" s="48"/>
      <c r="E223" s="48"/>
      <c r="F223" s="48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ht="13.5" customHeight="1">
      <c r="A224" s="7"/>
      <c r="B224" s="7"/>
      <c r="C224" s="48"/>
      <c r="D224" s="48"/>
      <c r="E224" s="48"/>
      <c r="F224" s="48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ht="13.5" customHeight="1">
      <c r="A225" s="7"/>
      <c r="B225" s="7"/>
      <c r="C225" s="48"/>
      <c r="D225" s="48"/>
      <c r="E225" s="48"/>
      <c r="F225" s="48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ht="13.5" customHeight="1">
      <c r="A226" s="7"/>
      <c r="B226" s="7"/>
      <c r="C226" s="48"/>
      <c r="D226" s="48"/>
      <c r="E226" s="48"/>
      <c r="F226" s="48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ht="13.5" customHeight="1">
      <c r="A227" s="7"/>
      <c r="B227" s="7"/>
      <c r="C227" s="48"/>
      <c r="D227" s="48"/>
      <c r="E227" s="48"/>
      <c r="F227" s="48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228" ht="13.5" customHeight="1">
      <c r="A228" s="7"/>
      <c r="B228" s="7"/>
      <c r="C228" s="48"/>
      <c r="D228" s="48"/>
      <c r="E228" s="48"/>
      <c r="F228" s="48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</row>
    <row r="229" ht="13.5" customHeight="1">
      <c r="A229" s="7"/>
      <c r="B229" s="7"/>
      <c r="C229" s="48"/>
      <c r="D229" s="48"/>
      <c r="E229" s="48"/>
      <c r="F229" s="48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</row>
    <row r="230" ht="13.5" customHeight="1">
      <c r="A230" s="7"/>
      <c r="B230" s="7"/>
      <c r="C230" s="48"/>
      <c r="D230" s="48"/>
      <c r="E230" s="48"/>
      <c r="F230" s="48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</row>
    <row r="231" ht="13.5" customHeight="1">
      <c r="A231" s="7"/>
      <c r="B231" s="7"/>
      <c r="C231" s="48"/>
      <c r="D231" s="48"/>
      <c r="E231" s="48"/>
      <c r="F231" s="48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</row>
    <row r="232" ht="13.5" customHeight="1">
      <c r="A232" s="7"/>
      <c r="B232" s="7"/>
      <c r="C232" s="48"/>
      <c r="D232" s="48"/>
      <c r="E232" s="48"/>
      <c r="F232" s="48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</row>
    <row r="233" ht="13.5" customHeight="1">
      <c r="A233" s="7"/>
      <c r="B233" s="7"/>
      <c r="C233" s="48"/>
      <c r="D233" s="48"/>
      <c r="E233" s="48"/>
      <c r="F233" s="48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</row>
    <row r="234" ht="13.5" customHeight="1">
      <c r="A234" s="7"/>
      <c r="B234" s="7"/>
      <c r="C234" s="48"/>
      <c r="D234" s="48"/>
      <c r="E234" s="48"/>
      <c r="F234" s="48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</row>
    <row r="235" ht="13.5" customHeight="1">
      <c r="A235" s="7"/>
      <c r="B235" s="7"/>
      <c r="C235" s="48"/>
      <c r="D235" s="48"/>
      <c r="E235" s="48"/>
      <c r="F235" s="48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</row>
    <row r="236" ht="13.5" customHeight="1">
      <c r="A236" s="7"/>
      <c r="B236" s="7"/>
      <c r="C236" s="48"/>
      <c r="D236" s="48"/>
      <c r="E236" s="48"/>
      <c r="F236" s="48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</row>
    <row r="237" ht="13.5" customHeight="1">
      <c r="A237" s="7"/>
      <c r="B237" s="7"/>
      <c r="C237" s="48"/>
      <c r="D237" s="48"/>
      <c r="E237" s="48"/>
      <c r="F237" s="48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</row>
    <row r="238" ht="13.5" customHeight="1">
      <c r="A238" s="7"/>
      <c r="B238" s="7"/>
      <c r="C238" s="48"/>
      <c r="D238" s="48"/>
      <c r="E238" s="48"/>
      <c r="F238" s="48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</row>
    <row r="239" ht="13.5" customHeight="1">
      <c r="A239" s="7"/>
      <c r="B239" s="7"/>
      <c r="C239" s="48"/>
      <c r="D239" s="48"/>
      <c r="E239" s="48"/>
      <c r="F239" s="48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</row>
    <row r="240" ht="13.5" customHeight="1">
      <c r="A240" s="7"/>
      <c r="B240" s="7"/>
      <c r="C240" s="48"/>
      <c r="D240" s="48"/>
      <c r="E240" s="48"/>
      <c r="F240" s="48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</row>
    <row r="241" ht="13.5" customHeight="1">
      <c r="A241" s="7"/>
      <c r="B241" s="7"/>
      <c r="C241" s="48"/>
      <c r="D241" s="48"/>
      <c r="E241" s="48"/>
      <c r="F241" s="48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</row>
    <row r="242" ht="13.5" customHeight="1">
      <c r="A242" s="7"/>
      <c r="B242" s="7"/>
      <c r="C242" s="48"/>
      <c r="D242" s="48"/>
      <c r="E242" s="48"/>
      <c r="F242" s="48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</row>
    <row r="243" ht="13.5" customHeight="1">
      <c r="A243" s="7"/>
      <c r="B243" s="7"/>
      <c r="C243" s="48"/>
      <c r="D243" s="48"/>
      <c r="E243" s="48"/>
      <c r="F243" s="48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</row>
    <row r="244" ht="13.5" customHeight="1">
      <c r="A244" s="7"/>
      <c r="B244" s="7"/>
      <c r="C244" s="48"/>
      <c r="D244" s="48"/>
      <c r="E244" s="48"/>
      <c r="F244" s="48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</row>
    <row r="245" ht="13.5" customHeight="1">
      <c r="A245" s="7"/>
      <c r="B245" s="7"/>
      <c r="C245" s="48"/>
      <c r="D245" s="48"/>
      <c r="E245" s="48"/>
      <c r="F245" s="48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</row>
    <row r="246" ht="13.5" customHeight="1">
      <c r="A246" s="7"/>
      <c r="B246" s="7"/>
      <c r="C246" s="48"/>
      <c r="D246" s="48"/>
      <c r="E246" s="48"/>
      <c r="F246" s="48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</row>
    <row r="247" ht="13.5" customHeight="1">
      <c r="A247" s="7"/>
      <c r="B247" s="7"/>
      <c r="C247" s="48"/>
      <c r="D247" s="48"/>
      <c r="E247" s="48"/>
      <c r="F247" s="48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</row>
    <row r="248" ht="13.5" customHeight="1">
      <c r="A248" s="7"/>
      <c r="B248" s="7"/>
      <c r="C248" s="48"/>
      <c r="D248" s="48"/>
      <c r="E248" s="48"/>
      <c r="F248" s="48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</row>
    <row r="249" ht="13.5" customHeight="1">
      <c r="A249" s="7"/>
      <c r="B249" s="7"/>
      <c r="C249" s="48"/>
      <c r="D249" s="48"/>
      <c r="E249" s="48"/>
      <c r="F249" s="48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</row>
    <row r="250" ht="13.5" customHeight="1">
      <c r="A250" s="7"/>
      <c r="B250" s="7"/>
      <c r="C250" s="48"/>
      <c r="D250" s="48"/>
      <c r="E250" s="48"/>
      <c r="F250" s="48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</row>
    <row r="251" ht="13.5" customHeight="1">
      <c r="A251" s="7"/>
      <c r="B251" s="7"/>
      <c r="C251" s="48"/>
      <c r="D251" s="48"/>
      <c r="E251" s="48"/>
      <c r="F251" s="48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</row>
    <row r="252" ht="13.5" customHeight="1">
      <c r="A252" s="7"/>
      <c r="B252" s="7"/>
      <c r="C252" s="48"/>
      <c r="D252" s="48"/>
      <c r="E252" s="48"/>
      <c r="F252" s="48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ht="13.5" customHeight="1">
      <c r="A253" s="7"/>
      <c r="B253" s="7"/>
      <c r="C253" s="48"/>
      <c r="D253" s="48"/>
      <c r="E253" s="48"/>
      <c r="F253" s="48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</row>
    <row r="254" ht="13.5" customHeight="1">
      <c r="A254" s="7"/>
      <c r="B254" s="7"/>
      <c r="C254" s="48"/>
      <c r="D254" s="48"/>
      <c r="E254" s="48"/>
      <c r="F254" s="48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</row>
    <row r="255" ht="13.5" customHeight="1">
      <c r="A255" s="7"/>
      <c r="B255" s="7"/>
      <c r="C255" s="48"/>
      <c r="D255" s="48"/>
      <c r="E255" s="48"/>
      <c r="F255" s="48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</row>
    <row r="256" ht="13.5" customHeight="1">
      <c r="A256" s="7"/>
      <c r="B256" s="7"/>
      <c r="C256" s="48"/>
      <c r="D256" s="48"/>
      <c r="E256" s="48"/>
      <c r="F256" s="48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</row>
    <row r="257" ht="13.5" customHeight="1">
      <c r="A257" s="7"/>
      <c r="B257" s="7"/>
      <c r="C257" s="48"/>
      <c r="D257" s="48"/>
      <c r="E257" s="48"/>
      <c r="F257" s="48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</row>
    <row r="258" ht="13.5" customHeight="1">
      <c r="A258" s="7"/>
      <c r="B258" s="7"/>
      <c r="C258" s="48"/>
      <c r="D258" s="48"/>
      <c r="E258" s="48"/>
      <c r="F258" s="48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</row>
    <row r="259" ht="13.5" customHeight="1">
      <c r="A259" s="7"/>
      <c r="B259" s="7"/>
      <c r="C259" s="48"/>
      <c r="D259" s="48"/>
      <c r="E259" s="48"/>
      <c r="F259" s="48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</row>
    <row r="260" ht="13.5" customHeight="1">
      <c r="A260" s="7"/>
      <c r="B260" s="7"/>
      <c r="C260" s="48"/>
      <c r="D260" s="48"/>
      <c r="E260" s="48"/>
      <c r="F260" s="48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</row>
    <row r="261" ht="13.5" customHeight="1">
      <c r="A261" s="7"/>
      <c r="B261" s="7"/>
      <c r="C261" s="48"/>
      <c r="D261" s="48"/>
      <c r="E261" s="48"/>
      <c r="F261" s="48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</row>
    <row r="262" ht="13.5" customHeight="1">
      <c r="A262" s="7"/>
      <c r="B262" s="7"/>
      <c r="C262" s="48"/>
      <c r="D262" s="48"/>
      <c r="E262" s="48"/>
      <c r="F262" s="48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</row>
    <row r="263" ht="13.5" customHeight="1">
      <c r="A263" s="7"/>
      <c r="B263" s="7"/>
      <c r="C263" s="48"/>
      <c r="D263" s="48"/>
      <c r="E263" s="48"/>
      <c r="F263" s="48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</row>
    <row r="264" ht="13.5" customHeight="1">
      <c r="A264" s="7"/>
      <c r="B264" s="7"/>
      <c r="C264" s="48"/>
      <c r="D264" s="48"/>
      <c r="E264" s="48"/>
      <c r="F264" s="48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</row>
    <row r="265" ht="13.5" customHeight="1">
      <c r="A265" s="7"/>
      <c r="B265" s="7"/>
      <c r="C265" s="48"/>
      <c r="D265" s="48"/>
      <c r="E265" s="48"/>
      <c r="F265" s="48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</row>
    <row r="266" ht="13.5" customHeight="1">
      <c r="A266" s="7"/>
      <c r="B266" s="7"/>
      <c r="C266" s="48"/>
      <c r="D266" s="48"/>
      <c r="E266" s="48"/>
      <c r="F266" s="48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</row>
    <row r="267" ht="13.5" customHeight="1">
      <c r="A267" s="7"/>
      <c r="B267" s="7"/>
      <c r="C267" s="48"/>
      <c r="D267" s="48"/>
      <c r="E267" s="48"/>
      <c r="F267" s="48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</row>
    <row r="268" ht="13.5" customHeight="1">
      <c r="A268" s="7"/>
      <c r="B268" s="7"/>
      <c r="C268" s="48"/>
      <c r="D268" s="48"/>
      <c r="E268" s="48"/>
      <c r="F268" s="48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</row>
    <row r="269" ht="13.5" customHeight="1">
      <c r="A269" s="7"/>
      <c r="B269" s="7"/>
      <c r="C269" s="48"/>
      <c r="D269" s="48"/>
      <c r="E269" s="48"/>
      <c r="F269" s="48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</row>
    <row r="270" ht="13.5" customHeight="1">
      <c r="A270" s="7"/>
      <c r="B270" s="7"/>
      <c r="C270" s="48"/>
      <c r="D270" s="48"/>
      <c r="E270" s="48"/>
      <c r="F270" s="48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</row>
    <row r="271" ht="13.5" customHeight="1">
      <c r="A271" s="7"/>
      <c r="B271" s="7"/>
      <c r="C271" s="48"/>
      <c r="D271" s="48"/>
      <c r="E271" s="48"/>
      <c r="F271" s="48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</row>
    <row r="272" ht="13.5" customHeight="1">
      <c r="A272" s="7"/>
      <c r="B272" s="7"/>
      <c r="C272" s="48"/>
      <c r="D272" s="48"/>
      <c r="E272" s="48"/>
      <c r="F272" s="48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</row>
    <row r="273" ht="13.5" customHeight="1">
      <c r="A273" s="7"/>
      <c r="B273" s="7"/>
      <c r="C273" s="48"/>
      <c r="D273" s="48"/>
      <c r="E273" s="48"/>
      <c r="F273" s="48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</row>
    <row r="274" ht="13.5" customHeight="1">
      <c r="A274" s="7"/>
      <c r="B274" s="7"/>
      <c r="C274" s="48"/>
      <c r="D274" s="48"/>
      <c r="E274" s="48"/>
      <c r="F274" s="48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</row>
    <row r="275" ht="13.5" customHeight="1">
      <c r="A275" s="7"/>
      <c r="B275" s="7"/>
      <c r="C275" s="48"/>
      <c r="D275" s="48"/>
      <c r="E275" s="48"/>
      <c r="F275" s="48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</row>
    <row r="276" ht="13.5" customHeight="1">
      <c r="A276" s="7"/>
      <c r="B276" s="7"/>
      <c r="C276" s="48"/>
      <c r="D276" s="48"/>
      <c r="E276" s="48"/>
      <c r="F276" s="48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</row>
    <row r="277" ht="13.5" customHeight="1">
      <c r="A277" s="7"/>
      <c r="B277" s="7"/>
      <c r="C277" s="48"/>
      <c r="D277" s="48"/>
      <c r="E277" s="48"/>
      <c r="F277" s="48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</row>
    <row r="278" ht="13.5" customHeight="1">
      <c r="A278" s="7"/>
      <c r="B278" s="7"/>
      <c r="C278" s="48"/>
      <c r="D278" s="48"/>
      <c r="E278" s="48"/>
      <c r="F278" s="48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</row>
    <row r="279" ht="13.5" customHeight="1">
      <c r="A279" s="7"/>
      <c r="B279" s="7"/>
      <c r="C279" s="48"/>
      <c r="D279" s="48"/>
      <c r="E279" s="48"/>
      <c r="F279" s="48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</row>
    <row r="280" ht="13.5" customHeight="1">
      <c r="A280" s="7"/>
      <c r="B280" s="7"/>
      <c r="C280" s="48"/>
      <c r="D280" s="48"/>
      <c r="E280" s="48"/>
      <c r="F280" s="48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</row>
    <row r="281" ht="13.5" customHeight="1">
      <c r="A281" s="7"/>
      <c r="B281" s="7"/>
      <c r="C281" s="48"/>
      <c r="D281" s="48"/>
      <c r="E281" s="48"/>
      <c r="F281" s="48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</row>
    <row r="282" ht="13.5" customHeight="1">
      <c r="A282" s="7"/>
      <c r="B282" s="7"/>
      <c r="C282" s="48"/>
      <c r="D282" s="48"/>
      <c r="E282" s="48"/>
      <c r="F282" s="48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</row>
    <row r="283" ht="13.5" customHeight="1">
      <c r="A283" s="7"/>
      <c r="B283" s="7"/>
      <c r="C283" s="48"/>
      <c r="D283" s="48"/>
      <c r="E283" s="48"/>
      <c r="F283" s="48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</row>
    <row r="284" ht="13.5" customHeight="1">
      <c r="A284" s="7"/>
      <c r="B284" s="7"/>
      <c r="C284" s="48"/>
      <c r="D284" s="48"/>
      <c r="E284" s="48"/>
      <c r="F284" s="48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</row>
    <row r="285" ht="13.5" customHeight="1">
      <c r="A285" s="7"/>
      <c r="B285" s="7"/>
      <c r="C285" s="48"/>
      <c r="D285" s="48"/>
      <c r="E285" s="48"/>
      <c r="F285" s="48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</row>
    <row r="286" ht="13.5" customHeight="1">
      <c r="A286" s="7"/>
      <c r="B286" s="7"/>
      <c r="C286" s="48"/>
      <c r="D286" s="48"/>
      <c r="E286" s="48"/>
      <c r="F286" s="48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</row>
    <row r="287" ht="13.5" customHeight="1">
      <c r="A287" s="7"/>
      <c r="B287" s="7"/>
      <c r="C287" s="48"/>
      <c r="D287" s="48"/>
      <c r="E287" s="48"/>
      <c r="F287" s="48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</row>
    <row r="288" ht="13.5" customHeight="1">
      <c r="A288" s="7"/>
      <c r="B288" s="7"/>
      <c r="C288" s="48"/>
      <c r="D288" s="48"/>
      <c r="E288" s="48"/>
      <c r="F288" s="48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</row>
    <row r="289" ht="13.5" customHeight="1">
      <c r="A289" s="7"/>
      <c r="B289" s="7"/>
      <c r="C289" s="48"/>
      <c r="D289" s="48"/>
      <c r="E289" s="48"/>
      <c r="F289" s="48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</row>
    <row r="290" ht="13.5" customHeight="1">
      <c r="A290" s="7"/>
      <c r="B290" s="7"/>
      <c r="C290" s="48"/>
      <c r="D290" s="48"/>
      <c r="E290" s="48"/>
      <c r="F290" s="48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</row>
    <row r="291" ht="13.5" customHeight="1">
      <c r="A291" s="7"/>
      <c r="B291" s="7"/>
      <c r="C291" s="48"/>
      <c r="D291" s="48"/>
      <c r="E291" s="48"/>
      <c r="F291" s="48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</row>
    <row r="292" ht="13.5" customHeight="1">
      <c r="A292" s="7"/>
      <c r="B292" s="7"/>
      <c r="C292" s="48"/>
      <c r="D292" s="48"/>
      <c r="E292" s="48"/>
      <c r="F292" s="48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</row>
    <row r="293" ht="13.5" customHeight="1">
      <c r="A293" s="7"/>
      <c r="B293" s="7"/>
      <c r="C293" s="48"/>
      <c r="D293" s="48"/>
      <c r="E293" s="48"/>
      <c r="F293" s="48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</row>
    <row r="294" ht="13.5" customHeight="1">
      <c r="A294" s="7"/>
      <c r="B294" s="7"/>
      <c r="C294" s="48"/>
      <c r="D294" s="48"/>
      <c r="E294" s="48"/>
      <c r="F294" s="48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</row>
    <row r="295" ht="13.5" customHeight="1">
      <c r="A295" s="7"/>
      <c r="B295" s="7"/>
      <c r="C295" s="48"/>
      <c r="D295" s="48"/>
      <c r="E295" s="48"/>
      <c r="F295" s="48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</row>
    <row r="296" ht="13.5" customHeight="1">
      <c r="A296" s="7"/>
      <c r="B296" s="7"/>
      <c r="C296" s="48"/>
      <c r="D296" s="48"/>
      <c r="E296" s="48"/>
      <c r="F296" s="48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</row>
    <row r="297" ht="13.5" customHeight="1">
      <c r="A297" s="7"/>
      <c r="B297" s="7"/>
      <c r="C297" s="48"/>
      <c r="D297" s="48"/>
      <c r="E297" s="48"/>
      <c r="F297" s="48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</row>
    <row r="298" ht="13.5" customHeight="1">
      <c r="A298" s="7"/>
      <c r="B298" s="7"/>
      <c r="C298" s="48"/>
      <c r="D298" s="48"/>
      <c r="E298" s="48"/>
      <c r="F298" s="48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</row>
    <row r="299" ht="13.5" customHeight="1">
      <c r="A299" s="7"/>
      <c r="B299" s="7"/>
      <c r="C299" s="48"/>
      <c r="D299" s="48"/>
      <c r="E299" s="48"/>
      <c r="F299" s="48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</row>
    <row r="300" ht="13.5" customHeight="1">
      <c r="A300" s="7"/>
      <c r="B300" s="7"/>
      <c r="C300" s="48"/>
      <c r="D300" s="48"/>
      <c r="E300" s="48"/>
      <c r="F300" s="48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</row>
    <row r="301" ht="13.5" customHeight="1">
      <c r="A301" s="7"/>
      <c r="B301" s="7"/>
      <c r="C301" s="48"/>
      <c r="D301" s="48"/>
      <c r="E301" s="48"/>
      <c r="F301" s="48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ht="13.5" customHeight="1">
      <c r="A302" s="7"/>
      <c r="B302" s="7"/>
      <c r="C302" s="48"/>
      <c r="D302" s="48"/>
      <c r="E302" s="48"/>
      <c r="F302" s="48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</row>
    <row r="303" ht="13.5" customHeight="1">
      <c r="A303" s="7"/>
      <c r="B303" s="7"/>
      <c r="C303" s="48"/>
      <c r="D303" s="48"/>
      <c r="E303" s="48"/>
      <c r="F303" s="48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</row>
    <row r="304" ht="13.5" customHeight="1">
      <c r="A304" s="7"/>
      <c r="B304" s="7"/>
      <c r="C304" s="48"/>
      <c r="D304" s="48"/>
      <c r="E304" s="48"/>
      <c r="F304" s="48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</row>
    <row r="305" ht="13.5" customHeight="1">
      <c r="A305" s="7"/>
      <c r="B305" s="7"/>
      <c r="C305" s="48"/>
      <c r="D305" s="48"/>
      <c r="E305" s="48"/>
      <c r="F305" s="48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</row>
    <row r="306" ht="13.5" customHeight="1">
      <c r="A306" s="7"/>
      <c r="B306" s="7"/>
      <c r="C306" s="48"/>
      <c r="D306" s="48"/>
      <c r="E306" s="48"/>
      <c r="F306" s="48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</row>
    <row r="307" ht="13.5" customHeight="1">
      <c r="A307" s="7"/>
      <c r="B307" s="7"/>
      <c r="C307" s="48"/>
      <c r="D307" s="48"/>
      <c r="E307" s="48"/>
      <c r="F307" s="48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</row>
    <row r="308" ht="13.5" customHeight="1">
      <c r="A308" s="7"/>
      <c r="B308" s="7"/>
      <c r="C308" s="48"/>
      <c r="D308" s="48"/>
      <c r="E308" s="48"/>
      <c r="F308" s="48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</row>
    <row r="309" ht="13.5" customHeight="1">
      <c r="A309" s="7"/>
      <c r="B309" s="7"/>
      <c r="C309" s="48"/>
      <c r="D309" s="48"/>
      <c r="E309" s="48"/>
      <c r="F309" s="48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</row>
    <row r="310" ht="13.5" customHeight="1">
      <c r="A310" s="7"/>
      <c r="B310" s="7"/>
      <c r="C310" s="48"/>
      <c r="D310" s="48"/>
      <c r="E310" s="48"/>
      <c r="F310" s="48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</row>
    <row r="311" ht="13.5" customHeight="1">
      <c r="A311" s="7"/>
      <c r="B311" s="7"/>
      <c r="C311" s="48"/>
      <c r="D311" s="48"/>
      <c r="E311" s="48"/>
      <c r="F311" s="48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</row>
    <row r="312" ht="13.5" customHeight="1">
      <c r="A312" s="7"/>
      <c r="B312" s="7"/>
      <c r="C312" s="48"/>
      <c r="D312" s="48"/>
      <c r="E312" s="48"/>
      <c r="F312" s="48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</row>
    <row r="313" ht="13.5" customHeight="1">
      <c r="A313" s="7"/>
      <c r="B313" s="7"/>
      <c r="C313" s="48"/>
      <c r="D313" s="48"/>
      <c r="E313" s="48"/>
      <c r="F313" s="48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</row>
    <row r="314" ht="13.5" customHeight="1">
      <c r="A314" s="7"/>
      <c r="B314" s="7"/>
      <c r="C314" s="48"/>
      <c r="D314" s="48"/>
      <c r="E314" s="48"/>
      <c r="F314" s="48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</row>
    <row r="315" ht="13.5" customHeight="1">
      <c r="A315" s="7"/>
      <c r="B315" s="7"/>
      <c r="C315" s="48"/>
      <c r="D315" s="48"/>
      <c r="E315" s="48"/>
      <c r="F315" s="48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</row>
    <row r="316" ht="13.5" customHeight="1">
      <c r="A316" s="7"/>
      <c r="B316" s="7"/>
      <c r="C316" s="48"/>
      <c r="D316" s="48"/>
      <c r="E316" s="48"/>
      <c r="F316" s="48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</row>
    <row r="317" ht="13.5" customHeight="1">
      <c r="A317" s="7"/>
      <c r="B317" s="7"/>
      <c r="C317" s="48"/>
      <c r="D317" s="48"/>
      <c r="E317" s="48"/>
      <c r="F317" s="48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</row>
    <row r="318" ht="13.5" customHeight="1">
      <c r="A318" s="7"/>
      <c r="B318" s="7"/>
      <c r="C318" s="48"/>
      <c r="D318" s="48"/>
      <c r="E318" s="48"/>
      <c r="F318" s="48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</row>
    <row r="319" ht="13.5" customHeight="1">
      <c r="A319" s="7"/>
      <c r="B319" s="7"/>
      <c r="C319" s="48"/>
      <c r="D319" s="48"/>
      <c r="E319" s="48"/>
      <c r="F319" s="48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</row>
    <row r="320" ht="13.5" customHeight="1">
      <c r="A320" s="7"/>
      <c r="B320" s="7"/>
      <c r="C320" s="48"/>
      <c r="D320" s="48"/>
      <c r="E320" s="48"/>
      <c r="F320" s="48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</row>
    <row r="321" ht="13.5" customHeight="1">
      <c r="A321" s="7"/>
      <c r="B321" s="7"/>
      <c r="C321" s="48"/>
      <c r="D321" s="48"/>
      <c r="E321" s="48"/>
      <c r="F321" s="48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</row>
    <row r="322" ht="13.5" customHeight="1">
      <c r="A322" s="7"/>
      <c r="B322" s="7"/>
      <c r="C322" s="48"/>
      <c r="D322" s="48"/>
      <c r="E322" s="48"/>
      <c r="F322" s="48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</row>
    <row r="323" ht="13.5" customHeight="1">
      <c r="A323" s="7"/>
      <c r="B323" s="7"/>
      <c r="C323" s="48"/>
      <c r="D323" s="48"/>
      <c r="E323" s="48"/>
      <c r="F323" s="48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</row>
    <row r="324" ht="13.5" customHeight="1">
      <c r="A324" s="7"/>
      <c r="B324" s="7"/>
      <c r="C324" s="48"/>
      <c r="D324" s="48"/>
      <c r="E324" s="48"/>
      <c r="F324" s="48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</row>
    <row r="325" ht="13.5" customHeight="1">
      <c r="A325" s="7"/>
      <c r="B325" s="7"/>
      <c r="C325" s="48"/>
      <c r="D325" s="48"/>
      <c r="E325" s="48"/>
      <c r="F325" s="48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</row>
    <row r="326" ht="13.5" customHeight="1">
      <c r="A326" s="7"/>
      <c r="B326" s="7"/>
      <c r="C326" s="48"/>
      <c r="D326" s="48"/>
      <c r="E326" s="48"/>
      <c r="F326" s="48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</row>
    <row r="327" ht="13.5" customHeight="1">
      <c r="A327" s="7"/>
      <c r="B327" s="7"/>
      <c r="C327" s="48"/>
      <c r="D327" s="48"/>
      <c r="E327" s="48"/>
      <c r="F327" s="48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</row>
    <row r="328" ht="13.5" customHeight="1">
      <c r="A328" s="7"/>
      <c r="B328" s="7"/>
      <c r="C328" s="48"/>
      <c r="D328" s="48"/>
      <c r="E328" s="48"/>
      <c r="F328" s="48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</row>
    <row r="329" ht="13.5" customHeight="1">
      <c r="A329" s="7"/>
      <c r="B329" s="7"/>
      <c r="C329" s="48"/>
      <c r="D329" s="48"/>
      <c r="E329" s="48"/>
      <c r="F329" s="48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</row>
    <row r="330" ht="13.5" customHeight="1">
      <c r="A330" s="7"/>
      <c r="B330" s="7"/>
      <c r="C330" s="48"/>
      <c r="D330" s="48"/>
      <c r="E330" s="48"/>
      <c r="F330" s="48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</row>
    <row r="331" ht="13.5" customHeight="1">
      <c r="A331" s="7"/>
      <c r="B331" s="7"/>
      <c r="C331" s="48"/>
      <c r="D331" s="48"/>
      <c r="E331" s="48"/>
      <c r="F331" s="48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</row>
    <row r="332" ht="13.5" customHeight="1">
      <c r="A332" s="7"/>
      <c r="B332" s="7"/>
      <c r="C332" s="48"/>
      <c r="D332" s="48"/>
      <c r="E332" s="48"/>
      <c r="F332" s="48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</row>
    <row r="333" ht="13.5" customHeight="1">
      <c r="A333" s="7"/>
      <c r="B333" s="7"/>
      <c r="C333" s="48"/>
      <c r="D333" s="48"/>
      <c r="E333" s="48"/>
      <c r="F333" s="48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</row>
    <row r="334" ht="13.5" customHeight="1">
      <c r="A334" s="7"/>
      <c r="B334" s="7"/>
      <c r="C334" s="48"/>
      <c r="D334" s="48"/>
      <c r="E334" s="48"/>
      <c r="F334" s="48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</row>
    <row r="335" ht="13.5" customHeight="1">
      <c r="A335" s="7"/>
      <c r="B335" s="7"/>
      <c r="C335" s="48"/>
      <c r="D335" s="48"/>
      <c r="E335" s="48"/>
      <c r="F335" s="48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</row>
    <row r="336" ht="13.5" customHeight="1">
      <c r="A336" s="7"/>
      <c r="B336" s="7"/>
      <c r="C336" s="48"/>
      <c r="D336" s="48"/>
      <c r="E336" s="48"/>
      <c r="F336" s="48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</row>
    <row r="337" ht="13.5" customHeight="1">
      <c r="A337" s="7"/>
      <c r="B337" s="7"/>
      <c r="C337" s="48"/>
      <c r="D337" s="48"/>
      <c r="E337" s="48"/>
      <c r="F337" s="48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</row>
    <row r="338" ht="13.5" customHeight="1">
      <c r="A338" s="7"/>
      <c r="B338" s="7"/>
      <c r="C338" s="48"/>
      <c r="D338" s="48"/>
      <c r="E338" s="48"/>
      <c r="F338" s="48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</row>
    <row r="339" ht="13.5" customHeight="1">
      <c r="A339" s="7"/>
      <c r="B339" s="7"/>
      <c r="C339" s="48"/>
      <c r="D339" s="48"/>
      <c r="E339" s="48"/>
      <c r="F339" s="48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</row>
    <row r="340" ht="13.5" customHeight="1">
      <c r="A340" s="7"/>
      <c r="B340" s="7"/>
      <c r="C340" s="48"/>
      <c r="D340" s="48"/>
      <c r="E340" s="48"/>
      <c r="F340" s="48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</row>
    <row r="341" ht="13.5" customHeight="1">
      <c r="A341" s="7"/>
      <c r="B341" s="7"/>
      <c r="C341" s="48"/>
      <c r="D341" s="48"/>
      <c r="E341" s="48"/>
      <c r="F341" s="48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</row>
    <row r="342" ht="13.5" customHeight="1">
      <c r="A342" s="7"/>
      <c r="B342" s="7"/>
      <c r="C342" s="48"/>
      <c r="D342" s="48"/>
      <c r="E342" s="48"/>
      <c r="F342" s="48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</row>
    <row r="343" ht="13.5" customHeight="1">
      <c r="A343" s="7"/>
      <c r="B343" s="7"/>
      <c r="C343" s="48"/>
      <c r="D343" s="48"/>
      <c r="E343" s="48"/>
      <c r="F343" s="48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</row>
    <row r="344" ht="13.5" customHeight="1">
      <c r="A344" s="7"/>
      <c r="B344" s="7"/>
      <c r="C344" s="48"/>
      <c r="D344" s="48"/>
      <c r="E344" s="48"/>
      <c r="F344" s="48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</row>
    <row r="345" ht="13.5" customHeight="1">
      <c r="A345" s="7"/>
      <c r="B345" s="7"/>
      <c r="C345" s="48"/>
      <c r="D345" s="48"/>
      <c r="E345" s="48"/>
      <c r="F345" s="48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</row>
    <row r="346" ht="13.5" customHeight="1">
      <c r="A346" s="7"/>
      <c r="B346" s="7"/>
      <c r="C346" s="48"/>
      <c r="D346" s="48"/>
      <c r="E346" s="48"/>
      <c r="F346" s="48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</row>
    <row r="347" ht="13.5" customHeight="1">
      <c r="A347" s="7"/>
      <c r="B347" s="7"/>
      <c r="C347" s="48"/>
      <c r="D347" s="48"/>
      <c r="E347" s="48"/>
      <c r="F347" s="48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</row>
    <row r="348" ht="13.5" customHeight="1">
      <c r="A348" s="7"/>
      <c r="B348" s="7"/>
      <c r="C348" s="48"/>
      <c r="D348" s="48"/>
      <c r="E348" s="48"/>
      <c r="F348" s="48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</row>
    <row r="349" ht="13.5" customHeight="1">
      <c r="A349" s="7"/>
      <c r="B349" s="7"/>
      <c r="C349" s="48"/>
      <c r="D349" s="48"/>
      <c r="E349" s="48"/>
      <c r="F349" s="48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</row>
    <row r="350" ht="13.5" customHeight="1">
      <c r="A350" s="7"/>
      <c r="B350" s="7"/>
      <c r="C350" s="48"/>
      <c r="D350" s="48"/>
      <c r="E350" s="48"/>
      <c r="F350" s="48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</row>
    <row r="351" ht="13.5" customHeight="1">
      <c r="A351" s="7"/>
      <c r="B351" s="7"/>
      <c r="C351" s="48"/>
      <c r="D351" s="48"/>
      <c r="E351" s="48"/>
      <c r="F351" s="48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</row>
    <row r="352" ht="13.5" customHeight="1">
      <c r="A352" s="7"/>
      <c r="B352" s="7"/>
      <c r="C352" s="48"/>
      <c r="D352" s="48"/>
      <c r="E352" s="48"/>
      <c r="F352" s="48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</row>
    <row r="353" ht="13.5" customHeight="1">
      <c r="A353" s="7"/>
      <c r="B353" s="7"/>
      <c r="C353" s="48"/>
      <c r="D353" s="48"/>
      <c r="E353" s="48"/>
      <c r="F353" s="48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</row>
    <row r="354" ht="13.5" customHeight="1">
      <c r="A354" s="7"/>
      <c r="B354" s="7"/>
      <c r="C354" s="48"/>
      <c r="D354" s="48"/>
      <c r="E354" s="48"/>
      <c r="F354" s="48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</row>
    <row r="355" ht="13.5" customHeight="1">
      <c r="A355" s="7"/>
      <c r="B355" s="7"/>
      <c r="C355" s="48"/>
      <c r="D355" s="48"/>
      <c r="E355" s="48"/>
      <c r="F355" s="48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</row>
    <row r="356" ht="13.5" customHeight="1">
      <c r="A356" s="7"/>
      <c r="B356" s="7"/>
      <c r="C356" s="48"/>
      <c r="D356" s="48"/>
      <c r="E356" s="48"/>
      <c r="F356" s="48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</row>
    <row r="357" ht="13.5" customHeight="1">
      <c r="A357" s="7"/>
      <c r="B357" s="7"/>
      <c r="C357" s="48"/>
      <c r="D357" s="48"/>
      <c r="E357" s="48"/>
      <c r="F357" s="48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</row>
    <row r="358" ht="13.5" customHeight="1">
      <c r="A358" s="7"/>
      <c r="B358" s="7"/>
      <c r="C358" s="48"/>
      <c r="D358" s="48"/>
      <c r="E358" s="48"/>
      <c r="F358" s="48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</row>
    <row r="359" ht="13.5" customHeight="1">
      <c r="A359" s="7"/>
      <c r="B359" s="7"/>
      <c r="C359" s="48"/>
      <c r="D359" s="48"/>
      <c r="E359" s="48"/>
      <c r="F359" s="48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</row>
    <row r="360" ht="13.5" customHeight="1">
      <c r="A360" s="7"/>
      <c r="B360" s="7"/>
      <c r="C360" s="48"/>
      <c r="D360" s="48"/>
      <c r="E360" s="48"/>
      <c r="F360" s="48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</row>
    <row r="361" ht="13.5" customHeight="1">
      <c r="A361" s="7"/>
      <c r="B361" s="7"/>
      <c r="C361" s="48"/>
      <c r="D361" s="48"/>
      <c r="E361" s="48"/>
      <c r="F361" s="48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</row>
    <row r="362" ht="13.5" customHeight="1">
      <c r="A362" s="7"/>
      <c r="B362" s="7"/>
      <c r="C362" s="48"/>
      <c r="D362" s="48"/>
      <c r="E362" s="48"/>
      <c r="F362" s="48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</row>
    <row r="363" ht="13.5" customHeight="1">
      <c r="A363" s="7"/>
      <c r="B363" s="7"/>
      <c r="C363" s="48"/>
      <c r="D363" s="48"/>
      <c r="E363" s="48"/>
      <c r="F363" s="48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</row>
    <row r="364" ht="13.5" customHeight="1">
      <c r="A364" s="7"/>
      <c r="B364" s="7"/>
      <c r="C364" s="48"/>
      <c r="D364" s="48"/>
      <c r="E364" s="48"/>
      <c r="F364" s="48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</row>
    <row r="365" ht="13.5" customHeight="1">
      <c r="A365" s="7"/>
      <c r="B365" s="7"/>
      <c r="C365" s="48"/>
      <c r="D365" s="48"/>
      <c r="E365" s="48"/>
      <c r="F365" s="48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</row>
    <row r="366" ht="13.5" customHeight="1">
      <c r="A366" s="7"/>
      <c r="B366" s="7"/>
      <c r="C366" s="48"/>
      <c r="D366" s="48"/>
      <c r="E366" s="48"/>
      <c r="F366" s="48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</row>
    <row r="367" ht="13.5" customHeight="1">
      <c r="A367" s="7"/>
      <c r="B367" s="7"/>
      <c r="C367" s="48"/>
      <c r="D367" s="48"/>
      <c r="E367" s="48"/>
      <c r="F367" s="48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</row>
    <row r="368" ht="13.5" customHeight="1">
      <c r="A368" s="7"/>
      <c r="B368" s="7"/>
      <c r="C368" s="48"/>
      <c r="D368" s="48"/>
      <c r="E368" s="48"/>
      <c r="F368" s="48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</row>
    <row r="369" ht="13.5" customHeight="1">
      <c r="A369" s="7"/>
      <c r="B369" s="7"/>
      <c r="C369" s="48"/>
      <c r="D369" s="48"/>
      <c r="E369" s="48"/>
      <c r="F369" s="48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</row>
    <row r="370" ht="13.5" customHeight="1">
      <c r="A370" s="7"/>
      <c r="B370" s="7"/>
      <c r="C370" s="48"/>
      <c r="D370" s="48"/>
      <c r="E370" s="48"/>
      <c r="F370" s="48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</row>
    <row r="371" ht="13.5" customHeight="1">
      <c r="A371" s="7"/>
      <c r="B371" s="7"/>
      <c r="C371" s="48"/>
      <c r="D371" s="48"/>
      <c r="E371" s="48"/>
      <c r="F371" s="48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</row>
    <row r="372" ht="13.5" customHeight="1">
      <c r="A372" s="7"/>
      <c r="B372" s="7"/>
      <c r="C372" s="48"/>
      <c r="D372" s="48"/>
      <c r="E372" s="48"/>
      <c r="F372" s="48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</row>
    <row r="373" ht="13.5" customHeight="1">
      <c r="A373" s="7"/>
      <c r="B373" s="7"/>
      <c r="C373" s="48"/>
      <c r="D373" s="48"/>
      <c r="E373" s="48"/>
      <c r="F373" s="48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</row>
    <row r="374" ht="13.5" customHeight="1">
      <c r="A374" s="7"/>
      <c r="B374" s="7"/>
      <c r="C374" s="48"/>
      <c r="D374" s="48"/>
      <c r="E374" s="48"/>
      <c r="F374" s="48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</row>
    <row r="375" ht="13.5" customHeight="1">
      <c r="A375" s="7"/>
      <c r="B375" s="7"/>
      <c r="C375" s="48"/>
      <c r="D375" s="48"/>
      <c r="E375" s="48"/>
      <c r="F375" s="48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</row>
    <row r="376" ht="13.5" customHeight="1">
      <c r="A376" s="7"/>
      <c r="B376" s="7"/>
      <c r="C376" s="48"/>
      <c r="D376" s="48"/>
      <c r="E376" s="48"/>
      <c r="F376" s="48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</row>
    <row r="377" ht="13.5" customHeight="1">
      <c r="A377" s="7"/>
      <c r="B377" s="7"/>
      <c r="C377" s="48"/>
      <c r="D377" s="48"/>
      <c r="E377" s="48"/>
      <c r="F377" s="48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</row>
    <row r="378" ht="13.5" customHeight="1">
      <c r="A378" s="7"/>
      <c r="B378" s="7"/>
      <c r="C378" s="48"/>
      <c r="D378" s="48"/>
      <c r="E378" s="48"/>
      <c r="F378" s="48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</row>
    <row r="379" ht="13.5" customHeight="1">
      <c r="A379" s="7"/>
      <c r="B379" s="7"/>
      <c r="C379" s="48"/>
      <c r="D379" s="48"/>
      <c r="E379" s="48"/>
      <c r="F379" s="48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</row>
    <row r="380" ht="13.5" customHeight="1">
      <c r="A380" s="7"/>
      <c r="B380" s="7"/>
      <c r="C380" s="48"/>
      <c r="D380" s="48"/>
      <c r="E380" s="48"/>
      <c r="F380" s="48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</row>
    <row r="381" ht="13.5" customHeight="1">
      <c r="A381" s="7"/>
      <c r="B381" s="7"/>
      <c r="C381" s="48"/>
      <c r="D381" s="48"/>
      <c r="E381" s="48"/>
      <c r="F381" s="48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</row>
    <row r="382" ht="13.5" customHeight="1">
      <c r="A382" s="7"/>
      <c r="B382" s="7"/>
      <c r="C382" s="48"/>
      <c r="D382" s="48"/>
      <c r="E382" s="48"/>
      <c r="F382" s="48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</row>
    <row r="383" ht="13.5" customHeight="1">
      <c r="A383" s="7"/>
      <c r="B383" s="7"/>
      <c r="C383" s="48"/>
      <c r="D383" s="48"/>
      <c r="E383" s="48"/>
      <c r="F383" s="48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</row>
    <row r="384" ht="13.5" customHeight="1">
      <c r="A384" s="7"/>
      <c r="B384" s="7"/>
      <c r="C384" s="48"/>
      <c r="D384" s="48"/>
      <c r="E384" s="48"/>
      <c r="F384" s="48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</row>
    <row r="385" ht="13.5" customHeight="1">
      <c r="A385" s="7"/>
      <c r="B385" s="7"/>
      <c r="C385" s="48"/>
      <c r="D385" s="48"/>
      <c r="E385" s="48"/>
      <c r="F385" s="48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</row>
    <row r="386" ht="13.5" customHeight="1">
      <c r="A386" s="7"/>
      <c r="B386" s="7"/>
      <c r="C386" s="48"/>
      <c r="D386" s="48"/>
      <c r="E386" s="48"/>
      <c r="F386" s="48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</row>
    <row r="387" ht="13.5" customHeight="1">
      <c r="A387" s="7"/>
      <c r="B387" s="7"/>
      <c r="C387" s="48"/>
      <c r="D387" s="48"/>
      <c r="E387" s="48"/>
      <c r="F387" s="48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</row>
    <row r="388" ht="13.5" customHeight="1">
      <c r="A388" s="7"/>
      <c r="B388" s="7"/>
      <c r="C388" s="48"/>
      <c r="D388" s="48"/>
      <c r="E388" s="48"/>
      <c r="F388" s="48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</row>
    <row r="389" ht="13.5" customHeight="1">
      <c r="A389" s="7"/>
      <c r="B389" s="7"/>
      <c r="C389" s="48"/>
      <c r="D389" s="48"/>
      <c r="E389" s="48"/>
      <c r="F389" s="48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</row>
    <row r="390" ht="13.5" customHeight="1">
      <c r="A390" s="7"/>
      <c r="B390" s="7"/>
      <c r="C390" s="48"/>
      <c r="D390" s="48"/>
      <c r="E390" s="48"/>
      <c r="F390" s="48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</row>
    <row r="391" ht="13.5" customHeight="1">
      <c r="A391" s="7"/>
      <c r="B391" s="7"/>
      <c r="C391" s="48"/>
      <c r="D391" s="48"/>
      <c r="E391" s="48"/>
      <c r="F391" s="48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</row>
    <row r="392" ht="13.5" customHeight="1">
      <c r="A392" s="7"/>
      <c r="B392" s="7"/>
      <c r="C392" s="48"/>
      <c r="D392" s="48"/>
      <c r="E392" s="48"/>
      <c r="F392" s="48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</row>
    <row r="393" ht="13.5" customHeight="1">
      <c r="A393" s="7"/>
      <c r="B393" s="7"/>
      <c r="C393" s="48"/>
      <c r="D393" s="48"/>
      <c r="E393" s="48"/>
      <c r="F393" s="48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</row>
    <row r="394" ht="13.5" customHeight="1">
      <c r="A394" s="7"/>
      <c r="B394" s="7"/>
      <c r="C394" s="48"/>
      <c r="D394" s="48"/>
      <c r="E394" s="48"/>
      <c r="F394" s="48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</row>
    <row r="395" ht="13.5" customHeight="1">
      <c r="A395" s="7"/>
      <c r="B395" s="7"/>
      <c r="C395" s="48"/>
      <c r="D395" s="48"/>
      <c r="E395" s="48"/>
      <c r="F395" s="48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</row>
    <row r="396" ht="13.5" customHeight="1">
      <c r="A396" s="7"/>
      <c r="B396" s="7"/>
      <c r="C396" s="48"/>
      <c r="D396" s="48"/>
      <c r="E396" s="48"/>
      <c r="F396" s="48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</row>
    <row r="397" ht="13.5" customHeight="1">
      <c r="A397" s="7"/>
      <c r="B397" s="7"/>
      <c r="C397" s="48"/>
      <c r="D397" s="48"/>
      <c r="E397" s="48"/>
      <c r="F397" s="48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</row>
    <row r="398" ht="13.5" customHeight="1">
      <c r="A398" s="7"/>
      <c r="B398" s="7"/>
      <c r="C398" s="48"/>
      <c r="D398" s="48"/>
      <c r="E398" s="48"/>
      <c r="F398" s="48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</row>
    <row r="399" ht="13.5" customHeight="1">
      <c r="A399" s="7"/>
      <c r="B399" s="7"/>
      <c r="C399" s="48"/>
      <c r="D399" s="48"/>
      <c r="E399" s="48"/>
      <c r="F399" s="48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</row>
    <row r="400" ht="13.5" customHeight="1">
      <c r="A400" s="7"/>
      <c r="B400" s="7"/>
      <c r="C400" s="48"/>
      <c r="D400" s="48"/>
      <c r="E400" s="48"/>
      <c r="F400" s="48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</row>
    <row r="401" ht="13.5" customHeight="1">
      <c r="A401" s="7"/>
      <c r="B401" s="7"/>
      <c r="C401" s="48"/>
      <c r="D401" s="48"/>
      <c r="E401" s="48"/>
      <c r="F401" s="48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</row>
    <row r="402" ht="13.5" customHeight="1">
      <c r="A402" s="7"/>
      <c r="B402" s="7"/>
      <c r="C402" s="48"/>
      <c r="D402" s="48"/>
      <c r="E402" s="48"/>
      <c r="F402" s="48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</row>
    <row r="403" ht="13.5" customHeight="1">
      <c r="A403" s="7"/>
      <c r="B403" s="7"/>
      <c r="C403" s="48"/>
      <c r="D403" s="48"/>
      <c r="E403" s="48"/>
      <c r="F403" s="48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</row>
    <row r="404" ht="13.5" customHeight="1">
      <c r="A404" s="7"/>
      <c r="B404" s="7"/>
      <c r="C404" s="48"/>
      <c r="D404" s="48"/>
      <c r="E404" s="48"/>
      <c r="F404" s="48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</row>
    <row r="405" ht="13.5" customHeight="1">
      <c r="A405" s="7"/>
      <c r="B405" s="7"/>
      <c r="C405" s="48"/>
      <c r="D405" s="48"/>
      <c r="E405" s="48"/>
      <c r="F405" s="48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</row>
    <row r="406" ht="13.5" customHeight="1">
      <c r="A406" s="7"/>
      <c r="B406" s="7"/>
      <c r="C406" s="48"/>
      <c r="D406" s="48"/>
      <c r="E406" s="48"/>
      <c r="F406" s="48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</row>
    <row r="407" ht="13.5" customHeight="1">
      <c r="A407" s="7"/>
      <c r="B407" s="7"/>
      <c r="C407" s="48"/>
      <c r="D407" s="48"/>
      <c r="E407" s="48"/>
      <c r="F407" s="48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</row>
    <row r="408" ht="13.5" customHeight="1">
      <c r="A408" s="7"/>
      <c r="B408" s="7"/>
      <c r="C408" s="48"/>
      <c r="D408" s="48"/>
      <c r="E408" s="48"/>
      <c r="F408" s="48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</row>
    <row r="409" ht="13.5" customHeight="1">
      <c r="A409" s="7"/>
      <c r="B409" s="7"/>
      <c r="C409" s="48"/>
      <c r="D409" s="48"/>
      <c r="E409" s="48"/>
      <c r="F409" s="48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</row>
    <row r="410" ht="13.5" customHeight="1">
      <c r="A410" s="7"/>
      <c r="B410" s="7"/>
      <c r="C410" s="48"/>
      <c r="D410" s="48"/>
      <c r="E410" s="48"/>
      <c r="F410" s="48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</row>
    <row r="411" ht="13.5" customHeight="1">
      <c r="A411" s="7"/>
      <c r="B411" s="7"/>
      <c r="C411" s="48"/>
      <c r="D411" s="48"/>
      <c r="E411" s="48"/>
      <c r="F411" s="48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</row>
    <row r="412" ht="13.5" customHeight="1">
      <c r="A412" s="7"/>
      <c r="B412" s="7"/>
      <c r="C412" s="48"/>
      <c r="D412" s="48"/>
      <c r="E412" s="48"/>
      <c r="F412" s="48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</row>
    <row r="413" ht="13.5" customHeight="1">
      <c r="A413" s="7"/>
      <c r="B413" s="7"/>
      <c r="C413" s="48"/>
      <c r="D413" s="48"/>
      <c r="E413" s="48"/>
      <c r="F413" s="48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</row>
    <row r="414" ht="13.5" customHeight="1">
      <c r="A414" s="7"/>
      <c r="B414" s="7"/>
      <c r="C414" s="48"/>
      <c r="D414" s="48"/>
      <c r="E414" s="48"/>
      <c r="F414" s="48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</row>
    <row r="415" ht="13.5" customHeight="1">
      <c r="A415" s="7"/>
      <c r="B415" s="7"/>
      <c r="C415" s="48"/>
      <c r="D415" s="48"/>
      <c r="E415" s="48"/>
      <c r="F415" s="48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</row>
    <row r="416" ht="13.5" customHeight="1">
      <c r="A416" s="7"/>
      <c r="B416" s="7"/>
      <c r="C416" s="48"/>
      <c r="D416" s="48"/>
      <c r="E416" s="48"/>
      <c r="F416" s="48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</row>
    <row r="417" ht="13.5" customHeight="1">
      <c r="A417" s="7"/>
      <c r="B417" s="7"/>
      <c r="C417" s="48"/>
      <c r="D417" s="48"/>
      <c r="E417" s="48"/>
      <c r="F417" s="48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</row>
    <row r="418" ht="13.5" customHeight="1">
      <c r="A418" s="7"/>
      <c r="B418" s="7"/>
      <c r="C418" s="48"/>
      <c r="D418" s="48"/>
      <c r="E418" s="48"/>
      <c r="F418" s="48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</row>
    <row r="419" ht="13.5" customHeight="1">
      <c r="A419" s="7"/>
      <c r="B419" s="7"/>
      <c r="C419" s="48"/>
      <c r="D419" s="48"/>
      <c r="E419" s="48"/>
      <c r="F419" s="48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</row>
    <row r="420" ht="13.5" customHeight="1">
      <c r="A420" s="7"/>
      <c r="B420" s="7"/>
      <c r="C420" s="48"/>
      <c r="D420" s="48"/>
      <c r="E420" s="48"/>
      <c r="F420" s="48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</row>
    <row r="421" ht="13.5" customHeight="1">
      <c r="A421" s="7"/>
      <c r="B421" s="7"/>
      <c r="C421" s="48"/>
      <c r="D421" s="48"/>
      <c r="E421" s="48"/>
      <c r="F421" s="48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</row>
    <row r="422" ht="13.5" customHeight="1">
      <c r="A422" s="7"/>
      <c r="B422" s="7"/>
      <c r="C422" s="48"/>
      <c r="D422" s="48"/>
      <c r="E422" s="48"/>
      <c r="F422" s="48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</row>
    <row r="423" ht="13.5" customHeight="1">
      <c r="A423" s="7"/>
      <c r="B423" s="7"/>
      <c r="C423" s="48"/>
      <c r="D423" s="48"/>
      <c r="E423" s="48"/>
      <c r="F423" s="48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</row>
    <row r="424" ht="13.5" customHeight="1">
      <c r="A424" s="7"/>
      <c r="B424" s="7"/>
      <c r="C424" s="48"/>
      <c r="D424" s="48"/>
      <c r="E424" s="48"/>
      <c r="F424" s="48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</row>
    <row r="425" ht="13.5" customHeight="1">
      <c r="A425" s="7"/>
      <c r="B425" s="7"/>
      <c r="C425" s="48"/>
      <c r="D425" s="48"/>
      <c r="E425" s="48"/>
      <c r="F425" s="48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</row>
    <row r="426" ht="13.5" customHeight="1">
      <c r="A426" s="7"/>
      <c r="B426" s="7"/>
      <c r="C426" s="48"/>
      <c r="D426" s="48"/>
      <c r="E426" s="48"/>
      <c r="F426" s="48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</row>
    <row r="427" ht="13.5" customHeight="1">
      <c r="A427" s="7"/>
      <c r="B427" s="7"/>
      <c r="C427" s="48"/>
      <c r="D427" s="48"/>
      <c r="E427" s="48"/>
      <c r="F427" s="48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</row>
    <row r="428" ht="13.5" customHeight="1">
      <c r="A428" s="7"/>
      <c r="B428" s="7"/>
      <c r="C428" s="48"/>
      <c r="D428" s="48"/>
      <c r="E428" s="48"/>
      <c r="F428" s="48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</row>
    <row r="429" ht="13.5" customHeight="1">
      <c r="A429" s="7"/>
      <c r="B429" s="7"/>
      <c r="C429" s="48"/>
      <c r="D429" s="48"/>
      <c r="E429" s="48"/>
      <c r="F429" s="48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</row>
    <row r="430" ht="13.5" customHeight="1">
      <c r="A430" s="7"/>
      <c r="B430" s="7"/>
      <c r="C430" s="48"/>
      <c r="D430" s="48"/>
      <c r="E430" s="48"/>
      <c r="F430" s="48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</row>
    <row r="431" ht="13.5" customHeight="1">
      <c r="A431" s="7"/>
      <c r="B431" s="7"/>
      <c r="C431" s="48"/>
      <c r="D431" s="48"/>
      <c r="E431" s="48"/>
      <c r="F431" s="48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</row>
    <row r="432" ht="13.5" customHeight="1">
      <c r="A432" s="7"/>
      <c r="B432" s="7"/>
      <c r="C432" s="48"/>
      <c r="D432" s="48"/>
      <c r="E432" s="48"/>
      <c r="F432" s="48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</row>
    <row r="433" ht="13.5" customHeight="1">
      <c r="A433" s="7"/>
      <c r="B433" s="7"/>
      <c r="C433" s="48"/>
      <c r="D433" s="48"/>
      <c r="E433" s="48"/>
      <c r="F433" s="48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</row>
    <row r="434" ht="13.5" customHeight="1">
      <c r="A434" s="7"/>
      <c r="B434" s="7"/>
      <c r="C434" s="48"/>
      <c r="D434" s="48"/>
      <c r="E434" s="48"/>
      <c r="F434" s="48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</row>
    <row r="435" ht="13.5" customHeight="1">
      <c r="A435" s="7"/>
      <c r="B435" s="7"/>
      <c r="C435" s="48"/>
      <c r="D435" s="48"/>
      <c r="E435" s="48"/>
      <c r="F435" s="48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</row>
    <row r="436" ht="13.5" customHeight="1">
      <c r="A436" s="7"/>
      <c r="B436" s="7"/>
      <c r="C436" s="48"/>
      <c r="D436" s="48"/>
      <c r="E436" s="48"/>
      <c r="F436" s="48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</row>
    <row r="437" ht="13.5" customHeight="1">
      <c r="A437" s="7"/>
      <c r="B437" s="7"/>
      <c r="C437" s="48"/>
      <c r="D437" s="48"/>
      <c r="E437" s="48"/>
      <c r="F437" s="48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</row>
    <row r="438" ht="13.5" customHeight="1">
      <c r="A438" s="7"/>
      <c r="B438" s="7"/>
      <c r="C438" s="48"/>
      <c r="D438" s="48"/>
      <c r="E438" s="48"/>
      <c r="F438" s="48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</row>
    <row r="439" ht="13.5" customHeight="1">
      <c r="A439" s="7"/>
      <c r="B439" s="7"/>
      <c r="C439" s="48"/>
      <c r="D439" s="48"/>
      <c r="E439" s="48"/>
      <c r="F439" s="48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</row>
    <row r="440" ht="13.5" customHeight="1">
      <c r="A440" s="7"/>
      <c r="B440" s="7"/>
      <c r="C440" s="48"/>
      <c r="D440" s="48"/>
      <c r="E440" s="48"/>
      <c r="F440" s="48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</row>
    <row r="441" ht="13.5" customHeight="1">
      <c r="A441" s="7"/>
      <c r="B441" s="7"/>
      <c r="C441" s="48"/>
      <c r="D441" s="48"/>
      <c r="E441" s="48"/>
      <c r="F441" s="48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</row>
    <row r="442" ht="13.5" customHeight="1">
      <c r="A442" s="7"/>
      <c r="B442" s="7"/>
      <c r="C442" s="48"/>
      <c r="D442" s="48"/>
      <c r="E442" s="48"/>
      <c r="F442" s="48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</row>
    <row r="443" ht="13.5" customHeight="1">
      <c r="A443" s="7"/>
      <c r="B443" s="7"/>
      <c r="C443" s="48"/>
      <c r="D443" s="48"/>
      <c r="E443" s="48"/>
      <c r="F443" s="48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</row>
    <row r="444" ht="13.5" customHeight="1">
      <c r="A444" s="7"/>
      <c r="B444" s="7"/>
      <c r="C444" s="48"/>
      <c r="D444" s="48"/>
      <c r="E444" s="48"/>
      <c r="F444" s="48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</row>
    <row r="445" ht="13.5" customHeight="1">
      <c r="A445" s="7"/>
      <c r="B445" s="7"/>
      <c r="C445" s="48"/>
      <c r="D445" s="48"/>
      <c r="E445" s="48"/>
      <c r="F445" s="48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</row>
    <row r="446" ht="13.5" customHeight="1">
      <c r="A446" s="7"/>
      <c r="B446" s="7"/>
      <c r="C446" s="48"/>
      <c r="D446" s="48"/>
      <c r="E446" s="48"/>
      <c r="F446" s="48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</row>
    <row r="447" ht="13.5" customHeight="1">
      <c r="A447" s="7"/>
      <c r="B447" s="7"/>
      <c r="C447" s="48"/>
      <c r="D447" s="48"/>
      <c r="E447" s="48"/>
      <c r="F447" s="48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</row>
    <row r="448" ht="13.5" customHeight="1">
      <c r="A448" s="7"/>
      <c r="B448" s="7"/>
      <c r="C448" s="48"/>
      <c r="D448" s="48"/>
      <c r="E448" s="48"/>
      <c r="F448" s="48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</row>
    <row r="449" ht="13.5" customHeight="1">
      <c r="A449" s="7"/>
      <c r="B449" s="7"/>
      <c r="C449" s="48"/>
      <c r="D449" s="48"/>
      <c r="E449" s="48"/>
      <c r="F449" s="48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</row>
    <row r="450" ht="13.5" customHeight="1">
      <c r="A450" s="7"/>
      <c r="B450" s="7"/>
      <c r="C450" s="48"/>
      <c r="D450" s="48"/>
      <c r="E450" s="48"/>
      <c r="F450" s="48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</row>
    <row r="451" ht="13.5" customHeight="1">
      <c r="A451" s="7"/>
      <c r="B451" s="7"/>
      <c r="C451" s="48"/>
      <c r="D451" s="48"/>
      <c r="E451" s="48"/>
      <c r="F451" s="48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</row>
    <row r="452" ht="13.5" customHeight="1">
      <c r="A452" s="7"/>
      <c r="B452" s="7"/>
      <c r="C452" s="48"/>
      <c r="D452" s="48"/>
      <c r="E452" s="48"/>
      <c r="F452" s="48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</row>
    <row r="453" ht="13.5" customHeight="1">
      <c r="A453" s="7"/>
      <c r="B453" s="7"/>
      <c r="C453" s="48"/>
      <c r="D453" s="48"/>
      <c r="E453" s="48"/>
      <c r="F453" s="48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</row>
    <row r="454" ht="13.5" customHeight="1">
      <c r="A454" s="7"/>
      <c r="B454" s="7"/>
      <c r="C454" s="48"/>
      <c r="D454" s="48"/>
      <c r="E454" s="48"/>
      <c r="F454" s="48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</row>
    <row r="455" ht="13.5" customHeight="1">
      <c r="A455" s="7"/>
      <c r="B455" s="7"/>
      <c r="C455" s="48"/>
      <c r="D455" s="48"/>
      <c r="E455" s="48"/>
      <c r="F455" s="48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</row>
    <row r="456" ht="13.5" customHeight="1">
      <c r="A456" s="7"/>
      <c r="B456" s="7"/>
      <c r="C456" s="48"/>
      <c r="D456" s="48"/>
      <c r="E456" s="48"/>
      <c r="F456" s="48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</row>
    <row r="457" ht="13.5" customHeight="1">
      <c r="A457" s="7"/>
      <c r="B457" s="7"/>
      <c r="C457" s="48"/>
      <c r="D457" s="48"/>
      <c r="E457" s="48"/>
      <c r="F457" s="48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</row>
    <row r="458" ht="13.5" customHeight="1">
      <c r="A458" s="7"/>
      <c r="B458" s="7"/>
      <c r="C458" s="48"/>
      <c r="D458" s="48"/>
      <c r="E458" s="48"/>
      <c r="F458" s="48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</row>
    <row r="459" ht="13.5" customHeight="1">
      <c r="A459" s="7"/>
      <c r="B459" s="7"/>
      <c r="C459" s="48"/>
      <c r="D459" s="48"/>
      <c r="E459" s="48"/>
      <c r="F459" s="48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</row>
    <row r="460" ht="13.5" customHeight="1">
      <c r="A460" s="7"/>
      <c r="B460" s="7"/>
      <c r="C460" s="48"/>
      <c r="D460" s="48"/>
      <c r="E460" s="48"/>
      <c r="F460" s="48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</row>
    <row r="461" ht="13.5" customHeight="1">
      <c r="A461" s="7"/>
      <c r="B461" s="7"/>
      <c r="C461" s="48"/>
      <c r="D461" s="48"/>
      <c r="E461" s="48"/>
      <c r="F461" s="48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</row>
    <row r="462" ht="13.5" customHeight="1">
      <c r="A462" s="7"/>
      <c r="B462" s="7"/>
      <c r="C462" s="48"/>
      <c r="D462" s="48"/>
      <c r="E462" s="48"/>
      <c r="F462" s="48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</row>
    <row r="463" ht="13.5" customHeight="1">
      <c r="A463" s="7"/>
      <c r="B463" s="7"/>
      <c r="C463" s="48"/>
      <c r="D463" s="48"/>
      <c r="E463" s="48"/>
      <c r="F463" s="48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</row>
    <row r="464" ht="13.5" customHeight="1">
      <c r="A464" s="7"/>
      <c r="B464" s="7"/>
      <c r="C464" s="48"/>
      <c r="D464" s="48"/>
      <c r="E464" s="48"/>
      <c r="F464" s="48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</row>
    <row r="465" ht="13.5" customHeight="1">
      <c r="A465" s="7"/>
      <c r="B465" s="7"/>
      <c r="C465" s="48"/>
      <c r="D465" s="48"/>
      <c r="E465" s="48"/>
      <c r="F465" s="48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</row>
    <row r="466" ht="13.5" customHeight="1">
      <c r="A466" s="7"/>
      <c r="B466" s="7"/>
      <c r="C466" s="48"/>
      <c r="D466" s="48"/>
      <c r="E466" s="48"/>
      <c r="F466" s="48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</row>
    <row r="467" ht="13.5" customHeight="1">
      <c r="A467" s="7"/>
      <c r="B467" s="7"/>
      <c r="C467" s="48"/>
      <c r="D467" s="48"/>
      <c r="E467" s="48"/>
      <c r="F467" s="48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</row>
    <row r="468" ht="13.5" customHeight="1">
      <c r="A468" s="7"/>
      <c r="B468" s="7"/>
      <c r="C468" s="48"/>
      <c r="D468" s="48"/>
      <c r="E468" s="48"/>
      <c r="F468" s="48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</row>
    <row r="469" ht="13.5" customHeight="1">
      <c r="A469" s="7"/>
      <c r="B469" s="7"/>
      <c r="C469" s="48"/>
      <c r="D469" s="48"/>
      <c r="E469" s="48"/>
      <c r="F469" s="48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</row>
    <row r="470" ht="13.5" customHeight="1">
      <c r="A470" s="7"/>
      <c r="B470" s="7"/>
      <c r="C470" s="48"/>
      <c r="D470" s="48"/>
      <c r="E470" s="48"/>
      <c r="F470" s="48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</row>
    <row r="471" ht="13.5" customHeight="1">
      <c r="A471" s="7"/>
      <c r="B471" s="7"/>
      <c r="C471" s="48"/>
      <c r="D471" s="48"/>
      <c r="E471" s="48"/>
      <c r="F471" s="48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</row>
    <row r="472" ht="13.5" customHeight="1">
      <c r="A472" s="7"/>
      <c r="B472" s="7"/>
      <c r="C472" s="48"/>
      <c r="D472" s="48"/>
      <c r="E472" s="48"/>
      <c r="F472" s="48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</row>
    <row r="473" ht="13.5" customHeight="1">
      <c r="A473" s="7"/>
      <c r="B473" s="7"/>
      <c r="C473" s="48"/>
      <c r="D473" s="48"/>
      <c r="E473" s="48"/>
      <c r="F473" s="48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</row>
    <row r="474" ht="13.5" customHeight="1">
      <c r="A474" s="7"/>
      <c r="B474" s="7"/>
      <c r="C474" s="48"/>
      <c r="D474" s="48"/>
      <c r="E474" s="48"/>
      <c r="F474" s="48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</row>
    <row r="475" ht="13.5" customHeight="1">
      <c r="A475" s="7"/>
      <c r="B475" s="7"/>
      <c r="C475" s="48"/>
      <c r="D475" s="48"/>
      <c r="E475" s="48"/>
      <c r="F475" s="48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</row>
    <row r="476" ht="13.5" customHeight="1">
      <c r="A476" s="7"/>
      <c r="B476" s="7"/>
      <c r="C476" s="48"/>
      <c r="D476" s="48"/>
      <c r="E476" s="48"/>
      <c r="F476" s="48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</row>
    <row r="477" ht="13.5" customHeight="1">
      <c r="A477" s="7"/>
      <c r="B477" s="7"/>
      <c r="C477" s="48"/>
      <c r="D477" s="48"/>
      <c r="E477" s="48"/>
      <c r="F477" s="48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</row>
    <row r="478" ht="13.5" customHeight="1">
      <c r="A478" s="7"/>
      <c r="B478" s="7"/>
      <c r="C478" s="48"/>
      <c r="D478" s="48"/>
      <c r="E478" s="48"/>
      <c r="F478" s="48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</row>
    <row r="479" ht="13.5" customHeight="1">
      <c r="A479" s="7"/>
      <c r="B479" s="7"/>
      <c r="C479" s="48"/>
      <c r="D479" s="48"/>
      <c r="E479" s="48"/>
      <c r="F479" s="48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</row>
    <row r="480" ht="13.5" customHeight="1">
      <c r="A480" s="7"/>
      <c r="B480" s="7"/>
      <c r="C480" s="48"/>
      <c r="D480" s="48"/>
      <c r="E480" s="48"/>
      <c r="F480" s="48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</row>
    <row r="481" ht="13.5" customHeight="1">
      <c r="A481" s="7"/>
      <c r="B481" s="7"/>
      <c r="C481" s="48"/>
      <c r="D481" s="48"/>
      <c r="E481" s="48"/>
      <c r="F481" s="48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</row>
    <row r="482" ht="13.5" customHeight="1">
      <c r="A482" s="7"/>
      <c r="B482" s="7"/>
      <c r="C482" s="48"/>
      <c r="D482" s="48"/>
      <c r="E482" s="48"/>
      <c r="F482" s="48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</row>
    <row r="483" ht="13.5" customHeight="1">
      <c r="A483" s="7"/>
      <c r="B483" s="7"/>
      <c r="C483" s="48"/>
      <c r="D483" s="48"/>
      <c r="E483" s="48"/>
      <c r="F483" s="48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</row>
    <row r="484" ht="13.5" customHeight="1">
      <c r="A484" s="7"/>
      <c r="B484" s="7"/>
      <c r="C484" s="48"/>
      <c r="D484" s="48"/>
      <c r="E484" s="48"/>
      <c r="F484" s="48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</row>
    <row r="485" ht="13.5" customHeight="1">
      <c r="A485" s="7"/>
      <c r="B485" s="7"/>
      <c r="C485" s="48"/>
      <c r="D485" s="48"/>
      <c r="E485" s="48"/>
      <c r="F485" s="48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</row>
    <row r="486" ht="13.5" customHeight="1">
      <c r="A486" s="7"/>
      <c r="B486" s="7"/>
      <c r="C486" s="48"/>
      <c r="D486" s="48"/>
      <c r="E486" s="48"/>
      <c r="F486" s="48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</row>
    <row r="487" ht="13.5" customHeight="1">
      <c r="A487" s="7"/>
      <c r="B487" s="7"/>
      <c r="C487" s="48"/>
      <c r="D487" s="48"/>
      <c r="E487" s="48"/>
      <c r="F487" s="48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</row>
    <row r="488" ht="13.5" customHeight="1">
      <c r="A488" s="7"/>
      <c r="B488" s="7"/>
      <c r="C488" s="48"/>
      <c r="D488" s="48"/>
      <c r="E488" s="48"/>
      <c r="F488" s="48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</row>
    <row r="489" ht="13.5" customHeight="1">
      <c r="A489" s="7"/>
      <c r="B489" s="7"/>
      <c r="C489" s="48"/>
      <c r="D489" s="48"/>
      <c r="E489" s="48"/>
      <c r="F489" s="48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</row>
    <row r="490" ht="13.5" customHeight="1">
      <c r="A490" s="7"/>
      <c r="B490" s="7"/>
      <c r="C490" s="48"/>
      <c r="D490" s="48"/>
      <c r="E490" s="48"/>
      <c r="F490" s="48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</row>
    <row r="491" ht="13.5" customHeight="1">
      <c r="A491" s="7"/>
      <c r="B491" s="7"/>
      <c r="C491" s="48"/>
      <c r="D491" s="48"/>
      <c r="E491" s="48"/>
      <c r="F491" s="48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</row>
    <row r="492" ht="13.5" customHeight="1">
      <c r="A492" s="7"/>
      <c r="B492" s="7"/>
      <c r="C492" s="48"/>
      <c r="D492" s="48"/>
      <c r="E492" s="48"/>
      <c r="F492" s="48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</row>
    <row r="493" ht="13.5" customHeight="1">
      <c r="A493" s="7"/>
      <c r="B493" s="7"/>
      <c r="C493" s="48"/>
      <c r="D493" s="48"/>
      <c r="E493" s="48"/>
      <c r="F493" s="48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</row>
    <row r="494" ht="13.5" customHeight="1">
      <c r="A494" s="7"/>
      <c r="B494" s="7"/>
      <c r="C494" s="48"/>
      <c r="D494" s="48"/>
      <c r="E494" s="48"/>
      <c r="F494" s="48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</row>
    <row r="495" ht="13.5" customHeight="1">
      <c r="A495" s="7"/>
      <c r="B495" s="7"/>
      <c r="C495" s="48"/>
      <c r="D495" s="48"/>
      <c r="E495" s="48"/>
      <c r="F495" s="48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</row>
    <row r="496" ht="13.5" customHeight="1">
      <c r="A496" s="7"/>
      <c r="B496" s="7"/>
      <c r="C496" s="48"/>
      <c r="D496" s="48"/>
      <c r="E496" s="48"/>
      <c r="F496" s="48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</row>
    <row r="497" ht="13.5" customHeight="1">
      <c r="A497" s="7"/>
      <c r="B497" s="7"/>
      <c r="C497" s="48"/>
      <c r="D497" s="48"/>
      <c r="E497" s="48"/>
      <c r="F497" s="48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</row>
    <row r="498" ht="13.5" customHeight="1">
      <c r="A498" s="7"/>
      <c r="B498" s="7"/>
      <c r="C498" s="48"/>
      <c r="D498" s="48"/>
      <c r="E498" s="48"/>
      <c r="F498" s="48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</row>
    <row r="499" ht="13.5" customHeight="1">
      <c r="A499" s="7"/>
      <c r="B499" s="7"/>
      <c r="C499" s="48"/>
      <c r="D499" s="48"/>
      <c r="E499" s="48"/>
      <c r="F499" s="48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</row>
    <row r="500" ht="13.5" customHeight="1">
      <c r="A500" s="7"/>
      <c r="B500" s="7"/>
      <c r="C500" s="48"/>
      <c r="D500" s="48"/>
      <c r="E500" s="48"/>
      <c r="F500" s="48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</row>
    <row r="501" ht="13.5" customHeight="1">
      <c r="A501" s="7"/>
      <c r="B501" s="7"/>
      <c r="C501" s="48"/>
      <c r="D501" s="48"/>
      <c r="E501" s="48"/>
      <c r="F501" s="48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</row>
    <row r="502" ht="13.5" customHeight="1">
      <c r="A502" s="7"/>
      <c r="B502" s="7"/>
      <c r="C502" s="48"/>
      <c r="D502" s="48"/>
      <c r="E502" s="48"/>
      <c r="F502" s="48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</row>
    <row r="503" ht="13.5" customHeight="1">
      <c r="A503" s="7"/>
      <c r="B503" s="7"/>
      <c r="C503" s="48"/>
      <c r="D503" s="48"/>
      <c r="E503" s="48"/>
      <c r="F503" s="48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</row>
    <row r="504" ht="13.5" customHeight="1">
      <c r="A504" s="7"/>
      <c r="B504" s="7"/>
      <c r="C504" s="48"/>
      <c r="D504" s="48"/>
      <c r="E504" s="48"/>
      <c r="F504" s="48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</row>
    <row r="505" ht="13.5" customHeight="1">
      <c r="A505" s="7"/>
      <c r="B505" s="7"/>
      <c r="C505" s="48"/>
      <c r="D505" s="48"/>
      <c r="E505" s="48"/>
      <c r="F505" s="48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</row>
    <row r="506" ht="13.5" customHeight="1">
      <c r="A506" s="7"/>
      <c r="B506" s="7"/>
      <c r="C506" s="48"/>
      <c r="D506" s="48"/>
      <c r="E506" s="48"/>
      <c r="F506" s="48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</row>
    <row r="507" ht="13.5" customHeight="1">
      <c r="A507" s="7"/>
      <c r="B507" s="7"/>
      <c r="C507" s="48"/>
      <c r="D507" s="48"/>
      <c r="E507" s="48"/>
      <c r="F507" s="48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</row>
    <row r="508" ht="13.5" customHeight="1">
      <c r="A508" s="7"/>
      <c r="B508" s="7"/>
      <c r="C508" s="48"/>
      <c r="D508" s="48"/>
      <c r="E508" s="48"/>
      <c r="F508" s="48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</row>
    <row r="509" ht="13.5" customHeight="1">
      <c r="A509" s="7"/>
      <c r="B509" s="7"/>
      <c r="C509" s="48"/>
      <c r="D509" s="48"/>
      <c r="E509" s="48"/>
      <c r="F509" s="48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</row>
    <row r="510" ht="13.5" customHeight="1">
      <c r="A510" s="7"/>
      <c r="B510" s="7"/>
      <c r="C510" s="48"/>
      <c r="D510" s="48"/>
      <c r="E510" s="48"/>
      <c r="F510" s="48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</row>
    <row r="511" ht="13.5" customHeight="1">
      <c r="A511" s="7"/>
      <c r="B511" s="7"/>
      <c r="C511" s="48"/>
      <c r="D511" s="48"/>
      <c r="E511" s="48"/>
      <c r="F511" s="48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</row>
    <row r="512" ht="13.5" customHeight="1">
      <c r="A512" s="7"/>
      <c r="B512" s="7"/>
      <c r="C512" s="48"/>
      <c r="D512" s="48"/>
      <c r="E512" s="48"/>
      <c r="F512" s="48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</row>
    <row r="513" ht="13.5" customHeight="1">
      <c r="A513" s="7"/>
      <c r="B513" s="7"/>
      <c r="C513" s="48"/>
      <c r="D513" s="48"/>
      <c r="E513" s="48"/>
      <c r="F513" s="48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</row>
    <row r="514" ht="13.5" customHeight="1">
      <c r="A514" s="7"/>
      <c r="B514" s="7"/>
      <c r="C514" s="48"/>
      <c r="D514" s="48"/>
      <c r="E514" s="48"/>
      <c r="F514" s="48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</row>
    <row r="515" ht="13.5" customHeight="1">
      <c r="A515" s="7"/>
      <c r="B515" s="7"/>
      <c r="C515" s="48"/>
      <c r="D515" s="48"/>
      <c r="E515" s="48"/>
      <c r="F515" s="48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</row>
    <row r="516" ht="13.5" customHeight="1">
      <c r="A516" s="7"/>
      <c r="B516" s="7"/>
      <c r="C516" s="48"/>
      <c r="D516" s="48"/>
      <c r="E516" s="48"/>
      <c r="F516" s="48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</row>
    <row r="517" ht="13.5" customHeight="1">
      <c r="A517" s="7"/>
      <c r="B517" s="7"/>
      <c r="C517" s="48"/>
      <c r="D517" s="48"/>
      <c r="E517" s="48"/>
      <c r="F517" s="48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</row>
    <row r="518" ht="13.5" customHeight="1">
      <c r="A518" s="7"/>
      <c r="B518" s="7"/>
      <c r="C518" s="48"/>
      <c r="D518" s="48"/>
      <c r="E518" s="48"/>
      <c r="F518" s="48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</row>
    <row r="519" ht="13.5" customHeight="1">
      <c r="A519" s="7"/>
      <c r="B519" s="7"/>
      <c r="C519" s="48"/>
      <c r="D519" s="48"/>
      <c r="E519" s="48"/>
      <c r="F519" s="48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</row>
    <row r="520" ht="13.5" customHeight="1">
      <c r="A520" s="7"/>
      <c r="B520" s="7"/>
      <c r="C520" s="48"/>
      <c r="D520" s="48"/>
      <c r="E520" s="48"/>
      <c r="F520" s="48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</row>
    <row r="521" ht="13.5" customHeight="1">
      <c r="A521" s="7"/>
      <c r="B521" s="7"/>
      <c r="C521" s="48"/>
      <c r="D521" s="48"/>
      <c r="E521" s="48"/>
      <c r="F521" s="48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</row>
    <row r="522" ht="13.5" customHeight="1">
      <c r="A522" s="7"/>
      <c r="B522" s="7"/>
      <c r="C522" s="48"/>
      <c r="D522" s="48"/>
      <c r="E522" s="48"/>
      <c r="F522" s="48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</row>
    <row r="523" ht="13.5" customHeight="1">
      <c r="A523" s="7"/>
      <c r="B523" s="7"/>
      <c r="C523" s="48"/>
      <c r="D523" s="48"/>
      <c r="E523" s="48"/>
      <c r="F523" s="48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</row>
    <row r="524" ht="13.5" customHeight="1">
      <c r="A524" s="7"/>
      <c r="B524" s="7"/>
      <c r="C524" s="48"/>
      <c r="D524" s="48"/>
      <c r="E524" s="48"/>
      <c r="F524" s="48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</row>
    <row r="525" ht="13.5" customHeight="1">
      <c r="A525" s="7"/>
      <c r="B525" s="7"/>
      <c r="C525" s="48"/>
      <c r="D525" s="48"/>
      <c r="E525" s="48"/>
      <c r="F525" s="48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</row>
    <row r="526" ht="13.5" customHeight="1">
      <c r="A526" s="7"/>
      <c r="B526" s="7"/>
      <c r="C526" s="48"/>
      <c r="D526" s="48"/>
      <c r="E526" s="48"/>
      <c r="F526" s="48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</row>
    <row r="527" ht="13.5" customHeight="1">
      <c r="A527" s="7"/>
      <c r="B527" s="7"/>
      <c r="C527" s="48"/>
      <c r="D527" s="48"/>
      <c r="E527" s="48"/>
      <c r="F527" s="48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</row>
    <row r="528" ht="13.5" customHeight="1">
      <c r="A528" s="7"/>
      <c r="B528" s="7"/>
      <c r="C528" s="48"/>
      <c r="D528" s="48"/>
      <c r="E528" s="48"/>
      <c r="F528" s="48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</row>
    <row r="529" ht="13.5" customHeight="1">
      <c r="A529" s="7"/>
      <c r="B529" s="7"/>
      <c r="C529" s="48"/>
      <c r="D529" s="48"/>
      <c r="E529" s="48"/>
      <c r="F529" s="48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</row>
    <row r="530" ht="13.5" customHeight="1">
      <c r="A530" s="7"/>
      <c r="B530" s="7"/>
      <c r="C530" s="48"/>
      <c r="D530" s="48"/>
      <c r="E530" s="48"/>
      <c r="F530" s="48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</row>
    <row r="531" ht="13.5" customHeight="1">
      <c r="A531" s="7"/>
      <c r="B531" s="7"/>
      <c r="C531" s="48"/>
      <c r="D531" s="48"/>
      <c r="E531" s="48"/>
      <c r="F531" s="48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</row>
    <row r="532" ht="13.5" customHeight="1">
      <c r="A532" s="7"/>
      <c r="B532" s="7"/>
      <c r="C532" s="48"/>
      <c r="D532" s="48"/>
      <c r="E532" s="48"/>
      <c r="F532" s="48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</row>
    <row r="533" ht="13.5" customHeight="1">
      <c r="A533" s="7"/>
      <c r="B533" s="7"/>
      <c r="C533" s="48"/>
      <c r="D533" s="48"/>
      <c r="E533" s="48"/>
      <c r="F533" s="48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</row>
    <row r="534" ht="13.5" customHeight="1">
      <c r="A534" s="7"/>
      <c r="B534" s="7"/>
      <c r="C534" s="48"/>
      <c r="D534" s="48"/>
      <c r="E534" s="48"/>
      <c r="F534" s="48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</row>
    <row r="535" ht="13.5" customHeight="1">
      <c r="A535" s="7"/>
      <c r="B535" s="7"/>
      <c r="C535" s="48"/>
      <c r="D535" s="48"/>
      <c r="E535" s="48"/>
      <c r="F535" s="48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</row>
    <row r="536" ht="13.5" customHeight="1">
      <c r="A536" s="7"/>
      <c r="B536" s="7"/>
      <c r="C536" s="48"/>
      <c r="D536" s="48"/>
      <c r="E536" s="48"/>
      <c r="F536" s="48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</row>
    <row r="537" ht="13.5" customHeight="1">
      <c r="A537" s="7"/>
      <c r="B537" s="7"/>
      <c r="C537" s="48"/>
      <c r="D537" s="48"/>
      <c r="E537" s="48"/>
      <c r="F537" s="48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</row>
    <row r="538" ht="13.5" customHeight="1">
      <c r="A538" s="7"/>
      <c r="B538" s="7"/>
      <c r="C538" s="48"/>
      <c r="D538" s="48"/>
      <c r="E538" s="48"/>
      <c r="F538" s="48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</row>
    <row r="539" ht="13.5" customHeight="1">
      <c r="A539" s="7"/>
      <c r="B539" s="7"/>
      <c r="C539" s="48"/>
      <c r="D539" s="48"/>
      <c r="E539" s="48"/>
      <c r="F539" s="48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</row>
    <row r="540" ht="13.5" customHeight="1">
      <c r="A540" s="7"/>
      <c r="B540" s="7"/>
      <c r="C540" s="48"/>
      <c r="D540" s="48"/>
      <c r="E540" s="48"/>
      <c r="F540" s="48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</row>
    <row r="541" ht="13.5" customHeight="1">
      <c r="A541" s="7"/>
      <c r="B541" s="7"/>
      <c r="C541" s="48"/>
      <c r="D541" s="48"/>
      <c r="E541" s="48"/>
      <c r="F541" s="48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</row>
    <row r="542" ht="13.5" customHeight="1">
      <c r="A542" s="7"/>
      <c r="B542" s="7"/>
      <c r="C542" s="48"/>
      <c r="D542" s="48"/>
      <c r="E542" s="48"/>
      <c r="F542" s="48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</row>
    <row r="543" ht="13.5" customHeight="1">
      <c r="A543" s="7"/>
      <c r="B543" s="7"/>
      <c r="C543" s="48"/>
      <c r="D543" s="48"/>
      <c r="E543" s="48"/>
      <c r="F543" s="48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</row>
    <row r="544" ht="13.5" customHeight="1">
      <c r="A544" s="7"/>
      <c r="B544" s="7"/>
      <c r="C544" s="48"/>
      <c r="D544" s="48"/>
      <c r="E544" s="48"/>
      <c r="F544" s="48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</row>
    <row r="545" ht="13.5" customHeight="1">
      <c r="A545" s="7"/>
      <c r="B545" s="7"/>
      <c r="C545" s="48"/>
      <c r="D545" s="48"/>
      <c r="E545" s="48"/>
      <c r="F545" s="48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</row>
    <row r="546" ht="13.5" customHeight="1">
      <c r="A546" s="7"/>
      <c r="B546" s="7"/>
      <c r="C546" s="48"/>
      <c r="D546" s="48"/>
      <c r="E546" s="48"/>
      <c r="F546" s="48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</row>
    <row r="547" ht="13.5" customHeight="1">
      <c r="A547" s="7"/>
      <c r="B547" s="7"/>
      <c r="C547" s="48"/>
      <c r="D547" s="48"/>
      <c r="E547" s="48"/>
      <c r="F547" s="48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</row>
    <row r="548" ht="13.5" customHeight="1">
      <c r="A548" s="7"/>
      <c r="B548" s="7"/>
      <c r="C548" s="48"/>
      <c r="D548" s="48"/>
      <c r="E548" s="48"/>
      <c r="F548" s="48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</row>
    <row r="549" ht="13.5" customHeight="1">
      <c r="A549" s="7"/>
      <c r="B549" s="7"/>
      <c r="C549" s="48"/>
      <c r="D549" s="48"/>
      <c r="E549" s="48"/>
      <c r="F549" s="48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</row>
    <row r="550" ht="13.5" customHeight="1">
      <c r="A550" s="7"/>
      <c r="B550" s="7"/>
      <c r="C550" s="48"/>
      <c r="D550" s="48"/>
      <c r="E550" s="48"/>
      <c r="F550" s="48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</row>
    <row r="551" ht="13.5" customHeight="1">
      <c r="A551" s="7"/>
      <c r="B551" s="7"/>
      <c r="C551" s="48"/>
      <c r="D551" s="48"/>
      <c r="E551" s="48"/>
      <c r="F551" s="48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</row>
    <row r="552" ht="13.5" customHeight="1">
      <c r="A552" s="7"/>
      <c r="B552" s="7"/>
      <c r="C552" s="48"/>
      <c r="D552" s="48"/>
      <c r="E552" s="48"/>
      <c r="F552" s="48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</row>
    <row r="553" ht="13.5" customHeight="1">
      <c r="A553" s="7"/>
      <c r="B553" s="7"/>
      <c r="C553" s="48"/>
      <c r="D553" s="48"/>
      <c r="E553" s="48"/>
      <c r="F553" s="48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</row>
    <row r="554" ht="13.5" customHeight="1">
      <c r="A554" s="7"/>
      <c r="B554" s="7"/>
      <c r="C554" s="48"/>
      <c r="D554" s="48"/>
      <c r="E554" s="48"/>
      <c r="F554" s="48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</row>
    <row r="555" ht="13.5" customHeight="1">
      <c r="A555" s="7"/>
      <c r="B555" s="7"/>
      <c r="C555" s="48"/>
      <c r="D555" s="48"/>
      <c r="E555" s="48"/>
      <c r="F555" s="48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</row>
    <row r="556" ht="13.5" customHeight="1">
      <c r="A556" s="7"/>
      <c r="B556" s="7"/>
      <c r="C556" s="48"/>
      <c r="D556" s="48"/>
      <c r="E556" s="48"/>
      <c r="F556" s="48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</row>
    <row r="557" ht="13.5" customHeight="1">
      <c r="A557" s="7"/>
      <c r="B557" s="7"/>
      <c r="C557" s="48"/>
      <c r="D557" s="48"/>
      <c r="E557" s="48"/>
      <c r="F557" s="48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</row>
    <row r="558" ht="13.5" customHeight="1">
      <c r="A558" s="7"/>
      <c r="B558" s="7"/>
      <c r="C558" s="48"/>
      <c r="D558" s="48"/>
      <c r="E558" s="48"/>
      <c r="F558" s="48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</row>
    <row r="559" ht="13.5" customHeight="1">
      <c r="A559" s="7"/>
      <c r="B559" s="7"/>
      <c r="C559" s="48"/>
      <c r="D559" s="48"/>
      <c r="E559" s="48"/>
      <c r="F559" s="48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</row>
    <row r="560" ht="13.5" customHeight="1">
      <c r="A560" s="7"/>
      <c r="B560" s="7"/>
      <c r="C560" s="48"/>
      <c r="D560" s="48"/>
      <c r="E560" s="48"/>
      <c r="F560" s="48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</row>
    <row r="561" ht="13.5" customHeight="1">
      <c r="A561" s="7"/>
      <c r="B561" s="7"/>
      <c r="C561" s="48"/>
      <c r="D561" s="48"/>
      <c r="E561" s="48"/>
      <c r="F561" s="48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</row>
    <row r="562" ht="13.5" customHeight="1">
      <c r="A562" s="7"/>
      <c r="B562" s="7"/>
      <c r="C562" s="48"/>
      <c r="D562" s="48"/>
      <c r="E562" s="48"/>
      <c r="F562" s="48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</row>
    <row r="563" ht="13.5" customHeight="1">
      <c r="A563" s="7"/>
      <c r="B563" s="7"/>
      <c r="C563" s="48"/>
      <c r="D563" s="48"/>
      <c r="E563" s="48"/>
      <c r="F563" s="48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</row>
    <row r="564" ht="13.5" customHeight="1">
      <c r="A564" s="7"/>
      <c r="B564" s="7"/>
      <c r="C564" s="48"/>
      <c r="D564" s="48"/>
      <c r="E564" s="48"/>
      <c r="F564" s="48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</row>
    <row r="565" ht="13.5" customHeight="1">
      <c r="A565" s="7"/>
      <c r="B565" s="7"/>
      <c r="C565" s="48"/>
      <c r="D565" s="48"/>
      <c r="E565" s="48"/>
      <c r="F565" s="48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</row>
    <row r="566" ht="13.5" customHeight="1">
      <c r="A566" s="7"/>
      <c r="B566" s="7"/>
      <c r="C566" s="48"/>
      <c r="D566" s="48"/>
      <c r="E566" s="48"/>
      <c r="F566" s="48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</row>
    <row r="567" ht="13.5" customHeight="1">
      <c r="A567" s="7"/>
      <c r="B567" s="7"/>
      <c r="C567" s="48"/>
      <c r="D567" s="48"/>
      <c r="E567" s="48"/>
      <c r="F567" s="48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</row>
    <row r="568" ht="13.5" customHeight="1">
      <c r="A568" s="7"/>
      <c r="B568" s="7"/>
      <c r="C568" s="48"/>
      <c r="D568" s="48"/>
      <c r="E568" s="48"/>
      <c r="F568" s="48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</row>
    <row r="569" ht="13.5" customHeight="1">
      <c r="A569" s="7"/>
      <c r="B569" s="7"/>
      <c r="C569" s="48"/>
      <c r="D569" s="48"/>
      <c r="E569" s="48"/>
      <c r="F569" s="48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</row>
    <row r="570" ht="13.5" customHeight="1">
      <c r="A570" s="7"/>
      <c r="B570" s="7"/>
      <c r="C570" s="48"/>
      <c r="D570" s="48"/>
      <c r="E570" s="48"/>
      <c r="F570" s="48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</row>
    <row r="571" ht="13.5" customHeight="1">
      <c r="A571" s="7"/>
      <c r="B571" s="7"/>
      <c r="C571" s="48"/>
      <c r="D571" s="48"/>
      <c r="E571" s="48"/>
      <c r="F571" s="48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</row>
    <row r="572" ht="13.5" customHeight="1">
      <c r="A572" s="7"/>
      <c r="B572" s="7"/>
      <c r="C572" s="48"/>
      <c r="D572" s="48"/>
      <c r="E572" s="48"/>
      <c r="F572" s="48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</row>
    <row r="573" ht="13.5" customHeight="1">
      <c r="A573" s="7"/>
      <c r="B573" s="7"/>
      <c r="C573" s="48"/>
      <c r="D573" s="48"/>
      <c r="E573" s="48"/>
      <c r="F573" s="48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</row>
    <row r="574" ht="13.5" customHeight="1">
      <c r="A574" s="7"/>
      <c r="B574" s="7"/>
      <c r="C574" s="48"/>
      <c r="D574" s="48"/>
      <c r="E574" s="48"/>
      <c r="F574" s="48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</row>
    <row r="575" ht="13.5" customHeight="1">
      <c r="A575" s="7"/>
      <c r="B575" s="7"/>
      <c r="C575" s="48"/>
      <c r="D575" s="48"/>
      <c r="E575" s="48"/>
      <c r="F575" s="48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</row>
    <row r="576" ht="13.5" customHeight="1">
      <c r="A576" s="7"/>
      <c r="B576" s="7"/>
      <c r="C576" s="48"/>
      <c r="D576" s="48"/>
      <c r="E576" s="48"/>
      <c r="F576" s="48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</row>
    <row r="577" ht="13.5" customHeight="1">
      <c r="A577" s="7"/>
      <c r="B577" s="7"/>
      <c r="C577" s="48"/>
      <c r="D577" s="48"/>
      <c r="E577" s="48"/>
      <c r="F577" s="48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</row>
    <row r="578" ht="13.5" customHeight="1">
      <c r="A578" s="7"/>
      <c r="B578" s="7"/>
      <c r="C578" s="48"/>
      <c r="D578" s="48"/>
      <c r="E578" s="48"/>
      <c r="F578" s="48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</row>
    <row r="579" ht="13.5" customHeight="1">
      <c r="A579" s="7"/>
      <c r="B579" s="7"/>
      <c r="C579" s="48"/>
      <c r="D579" s="48"/>
      <c r="E579" s="48"/>
      <c r="F579" s="48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</row>
    <row r="580" ht="13.5" customHeight="1">
      <c r="A580" s="7"/>
      <c r="B580" s="7"/>
      <c r="C580" s="48"/>
      <c r="D580" s="48"/>
      <c r="E580" s="48"/>
      <c r="F580" s="48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</row>
    <row r="581" ht="13.5" customHeight="1">
      <c r="A581" s="7"/>
      <c r="B581" s="7"/>
      <c r="C581" s="48"/>
      <c r="D581" s="48"/>
      <c r="E581" s="48"/>
      <c r="F581" s="48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</row>
    <row r="582" ht="13.5" customHeight="1">
      <c r="A582" s="7"/>
      <c r="B582" s="7"/>
      <c r="C582" s="48"/>
      <c r="D582" s="48"/>
      <c r="E582" s="48"/>
      <c r="F582" s="48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</row>
    <row r="583" ht="13.5" customHeight="1">
      <c r="A583" s="7"/>
      <c r="B583" s="7"/>
      <c r="C583" s="48"/>
      <c r="D583" s="48"/>
      <c r="E583" s="48"/>
      <c r="F583" s="48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</row>
    <row r="584" ht="13.5" customHeight="1">
      <c r="A584" s="7"/>
      <c r="B584" s="7"/>
      <c r="C584" s="48"/>
      <c r="D584" s="48"/>
      <c r="E584" s="48"/>
      <c r="F584" s="48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</row>
    <row r="585" ht="13.5" customHeight="1">
      <c r="A585" s="7"/>
      <c r="B585" s="7"/>
      <c r="C585" s="48"/>
      <c r="D585" s="48"/>
      <c r="E585" s="48"/>
      <c r="F585" s="48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</row>
    <row r="586" ht="13.5" customHeight="1">
      <c r="A586" s="7"/>
      <c r="B586" s="7"/>
      <c r="C586" s="48"/>
      <c r="D586" s="48"/>
      <c r="E586" s="48"/>
      <c r="F586" s="48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</row>
    <row r="587" ht="13.5" customHeight="1">
      <c r="A587" s="7"/>
      <c r="B587" s="7"/>
      <c r="C587" s="48"/>
      <c r="D587" s="48"/>
      <c r="E587" s="48"/>
      <c r="F587" s="48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</row>
    <row r="588" ht="13.5" customHeight="1">
      <c r="A588" s="7"/>
      <c r="B588" s="7"/>
      <c r="C588" s="48"/>
      <c r="D588" s="48"/>
      <c r="E588" s="48"/>
      <c r="F588" s="48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</row>
    <row r="589" ht="13.5" customHeight="1">
      <c r="A589" s="7"/>
      <c r="B589" s="7"/>
      <c r="C589" s="48"/>
      <c r="D589" s="48"/>
      <c r="E589" s="48"/>
      <c r="F589" s="48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</row>
    <row r="590" ht="13.5" customHeight="1">
      <c r="A590" s="7"/>
      <c r="B590" s="7"/>
      <c r="C590" s="48"/>
      <c r="D590" s="48"/>
      <c r="E590" s="48"/>
      <c r="F590" s="48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</row>
    <row r="591" ht="13.5" customHeight="1">
      <c r="A591" s="7"/>
      <c r="B591" s="7"/>
      <c r="C591" s="48"/>
      <c r="D591" s="48"/>
      <c r="E591" s="48"/>
      <c r="F591" s="48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</row>
    <row r="592" ht="13.5" customHeight="1">
      <c r="A592" s="7"/>
      <c r="B592" s="7"/>
      <c r="C592" s="48"/>
      <c r="D592" s="48"/>
      <c r="E592" s="48"/>
      <c r="F592" s="48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</row>
    <row r="593" ht="13.5" customHeight="1">
      <c r="A593" s="7"/>
      <c r="B593" s="7"/>
      <c r="C593" s="48"/>
      <c r="D593" s="48"/>
      <c r="E593" s="48"/>
      <c r="F593" s="48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</row>
    <row r="594" ht="13.5" customHeight="1">
      <c r="A594" s="7"/>
      <c r="B594" s="7"/>
      <c r="C594" s="48"/>
      <c r="D594" s="48"/>
      <c r="E594" s="48"/>
      <c r="F594" s="48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</row>
    <row r="595" ht="13.5" customHeight="1">
      <c r="A595" s="7"/>
      <c r="B595" s="7"/>
      <c r="C595" s="48"/>
      <c r="D595" s="48"/>
      <c r="E595" s="48"/>
      <c r="F595" s="48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</row>
    <row r="596" ht="13.5" customHeight="1">
      <c r="A596" s="7"/>
      <c r="B596" s="7"/>
      <c r="C596" s="48"/>
      <c r="D596" s="48"/>
      <c r="E596" s="48"/>
      <c r="F596" s="48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</row>
    <row r="597" ht="13.5" customHeight="1">
      <c r="A597" s="7"/>
      <c r="B597" s="7"/>
      <c r="C597" s="48"/>
      <c r="D597" s="48"/>
      <c r="E597" s="48"/>
      <c r="F597" s="48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</row>
    <row r="598" ht="13.5" customHeight="1">
      <c r="A598" s="7"/>
      <c r="B598" s="7"/>
      <c r="C598" s="48"/>
      <c r="D598" s="48"/>
      <c r="E598" s="48"/>
      <c r="F598" s="48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</row>
    <row r="599" ht="13.5" customHeight="1">
      <c r="A599" s="7"/>
      <c r="B599" s="7"/>
      <c r="C599" s="48"/>
      <c r="D599" s="48"/>
      <c r="E599" s="48"/>
      <c r="F599" s="48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</row>
    <row r="600" ht="13.5" customHeight="1">
      <c r="A600" s="7"/>
      <c r="B600" s="7"/>
      <c r="C600" s="48"/>
      <c r="D600" s="48"/>
      <c r="E600" s="48"/>
      <c r="F600" s="48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</row>
    <row r="601" ht="13.5" customHeight="1">
      <c r="A601" s="7"/>
      <c r="B601" s="7"/>
      <c r="C601" s="48"/>
      <c r="D601" s="48"/>
      <c r="E601" s="48"/>
      <c r="F601" s="48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</row>
    <row r="602" ht="13.5" customHeight="1">
      <c r="A602" s="7"/>
      <c r="B602" s="7"/>
      <c r="C602" s="48"/>
      <c r="D602" s="48"/>
      <c r="E602" s="48"/>
      <c r="F602" s="48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</row>
    <row r="603" ht="13.5" customHeight="1">
      <c r="A603" s="7"/>
      <c r="B603" s="7"/>
      <c r="C603" s="48"/>
      <c r="D603" s="48"/>
      <c r="E603" s="48"/>
      <c r="F603" s="48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</row>
    <row r="604" ht="13.5" customHeight="1">
      <c r="A604" s="7"/>
      <c r="B604" s="7"/>
      <c r="C604" s="48"/>
      <c r="D604" s="48"/>
      <c r="E604" s="48"/>
      <c r="F604" s="48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</row>
    <row r="605" ht="13.5" customHeight="1">
      <c r="A605" s="7"/>
      <c r="B605" s="7"/>
      <c r="C605" s="48"/>
      <c r="D605" s="48"/>
      <c r="E605" s="48"/>
      <c r="F605" s="48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</row>
    <row r="606" ht="13.5" customHeight="1">
      <c r="A606" s="7"/>
      <c r="B606" s="7"/>
      <c r="C606" s="48"/>
      <c r="D606" s="48"/>
      <c r="E606" s="48"/>
      <c r="F606" s="48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</row>
    <row r="607" ht="13.5" customHeight="1">
      <c r="A607" s="7"/>
      <c r="B607" s="7"/>
      <c r="C607" s="48"/>
      <c r="D607" s="48"/>
      <c r="E607" s="48"/>
      <c r="F607" s="48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</row>
    <row r="608" ht="13.5" customHeight="1">
      <c r="A608" s="7"/>
      <c r="B608" s="7"/>
      <c r="C608" s="48"/>
      <c r="D608" s="48"/>
      <c r="E608" s="48"/>
      <c r="F608" s="48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</row>
    <row r="609" ht="13.5" customHeight="1">
      <c r="A609" s="7"/>
      <c r="B609" s="7"/>
      <c r="C609" s="48"/>
      <c r="D609" s="48"/>
      <c r="E609" s="48"/>
      <c r="F609" s="48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</row>
    <row r="610" ht="13.5" customHeight="1">
      <c r="A610" s="7"/>
      <c r="B610" s="7"/>
      <c r="C610" s="48"/>
      <c r="D610" s="48"/>
      <c r="E610" s="48"/>
      <c r="F610" s="48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</row>
    <row r="611" ht="13.5" customHeight="1">
      <c r="A611" s="7"/>
      <c r="B611" s="7"/>
      <c r="C611" s="48"/>
      <c r="D611" s="48"/>
      <c r="E611" s="48"/>
      <c r="F611" s="48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</row>
    <row r="612" ht="13.5" customHeight="1">
      <c r="A612" s="7"/>
      <c r="B612" s="7"/>
      <c r="C612" s="48"/>
      <c r="D612" s="48"/>
      <c r="E612" s="48"/>
      <c r="F612" s="48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</row>
    <row r="613" ht="13.5" customHeight="1">
      <c r="A613" s="7"/>
      <c r="B613" s="7"/>
      <c r="C613" s="48"/>
      <c r="D613" s="48"/>
      <c r="E613" s="48"/>
      <c r="F613" s="48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</row>
    <row r="614" ht="13.5" customHeight="1">
      <c r="A614" s="7"/>
      <c r="B614" s="7"/>
      <c r="C614" s="48"/>
      <c r="D614" s="48"/>
      <c r="E614" s="48"/>
      <c r="F614" s="48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</row>
    <row r="615" ht="13.5" customHeight="1">
      <c r="A615" s="7"/>
      <c r="B615" s="7"/>
      <c r="C615" s="48"/>
      <c r="D615" s="48"/>
      <c r="E615" s="48"/>
      <c r="F615" s="48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</row>
    <row r="616" ht="13.5" customHeight="1">
      <c r="A616" s="7"/>
      <c r="B616" s="7"/>
      <c r="C616" s="48"/>
      <c r="D616" s="48"/>
      <c r="E616" s="48"/>
      <c r="F616" s="48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</row>
    <row r="617" ht="13.5" customHeight="1">
      <c r="A617" s="7"/>
      <c r="B617" s="7"/>
      <c r="C617" s="48"/>
      <c r="D617" s="48"/>
      <c r="E617" s="48"/>
      <c r="F617" s="48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</row>
    <row r="618" ht="13.5" customHeight="1">
      <c r="A618" s="7"/>
      <c r="B618" s="7"/>
      <c r="C618" s="48"/>
      <c r="D618" s="48"/>
      <c r="E618" s="48"/>
      <c r="F618" s="48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</row>
    <row r="619" ht="13.5" customHeight="1">
      <c r="A619" s="7"/>
      <c r="B619" s="7"/>
      <c r="C619" s="48"/>
      <c r="D619" s="48"/>
      <c r="E619" s="48"/>
      <c r="F619" s="48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</row>
    <row r="620" ht="13.5" customHeight="1">
      <c r="A620" s="7"/>
      <c r="B620" s="7"/>
      <c r="C620" s="48"/>
      <c r="D620" s="48"/>
      <c r="E620" s="48"/>
      <c r="F620" s="48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</row>
    <row r="621" ht="13.5" customHeight="1">
      <c r="A621" s="7"/>
      <c r="B621" s="7"/>
      <c r="C621" s="48"/>
      <c r="D621" s="48"/>
      <c r="E621" s="48"/>
      <c r="F621" s="48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</row>
    <row r="622" ht="13.5" customHeight="1">
      <c r="A622" s="7"/>
      <c r="B622" s="7"/>
      <c r="C622" s="48"/>
      <c r="D622" s="48"/>
      <c r="E622" s="48"/>
      <c r="F622" s="48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</row>
    <row r="623" ht="13.5" customHeight="1">
      <c r="A623" s="7"/>
      <c r="B623" s="7"/>
      <c r="C623" s="48"/>
      <c r="D623" s="48"/>
      <c r="E623" s="48"/>
      <c r="F623" s="48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</row>
    <row r="624" ht="13.5" customHeight="1">
      <c r="A624" s="7"/>
      <c r="B624" s="7"/>
      <c r="C624" s="48"/>
      <c r="D624" s="48"/>
      <c r="E624" s="48"/>
      <c r="F624" s="48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</row>
    <row r="625" ht="13.5" customHeight="1">
      <c r="A625" s="7"/>
      <c r="B625" s="7"/>
      <c r="C625" s="48"/>
      <c r="D625" s="48"/>
      <c r="E625" s="48"/>
      <c r="F625" s="48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</row>
    <row r="626" ht="13.5" customHeight="1">
      <c r="A626" s="7"/>
      <c r="B626" s="7"/>
      <c r="C626" s="48"/>
      <c r="D626" s="48"/>
      <c r="E626" s="48"/>
      <c r="F626" s="48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</row>
    <row r="627" ht="13.5" customHeight="1">
      <c r="A627" s="7"/>
      <c r="B627" s="7"/>
      <c r="C627" s="48"/>
      <c r="D627" s="48"/>
      <c r="E627" s="48"/>
      <c r="F627" s="48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</row>
    <row r="628" ht="13.5" customHeight="1">
      <c r="A628" s="7"/>
      <c r="B628" s="7"/>
      <c r="C628" s="48"/>
      <c r="D628" s="48"/>
      <c r="E628" s="48"/>
      <c r="F628" s="48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</row>
    <row r="629" ht="13.5" customHeight="1">
      <c r="A629" s="7"/>
      <c r="B629" s="7"/>
      <c r="C629" s="48"/>
      <c r="D629" s="48"/>
      <c r="E629" s="48"/>
      <c r="F629" s="48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</row>
    <row r="630" ht="13.5" customHeight="1">
      <c r="A630" s="7"/>
      <c r="B630" s="7"/>
      <c r="C630" s="48"/>
      <c r="D630" s="48"/>
      <c r="E630" s="48"/>
      <c r="F630" s="48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</row>
    <row r="631" ht="13.5" customHeight="1">
      <c r="A631" s="7"/>
      <c r="B631" s="7"/>
      <c r="C631" s="48"/>
      <c r="D631" s="48"/>
      <c r="E631" s="48"/>
      <c r="F631" s="48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</row>
    <row r="632" ht="13.5" customHeight="1">
      <c r="A632" s="7"/>
      <c r="B632" s="7"/>
      <c r="C632" s="48"/>
      <c r="D632" s="48"/>
      <c r="E632" s="48"/>
      <c r="F632" s="48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</row>
    <row r="633" ht="13.5" customHeight="1">
      <c r="A633" s="7"/>
      <c r="B633" s="7"/>
      <c r="C633" s="48"/>
      <c r="D633" s="48"/>
      <c r="E633" s="48"/>
      <c r="F633" s="48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</row>
    <row r="634" ht="13.5" customHeight="1">
      <c r="A634" s="7"/>
      <c r="B634" s="7"/>
      <c r="C634" s="48"/>
      <c r="D634" s="48"/>
      <c r="E634" s="48"/>
      <c r="F634" s="48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</row>
    <row r="635" ht="13.5" customHeight="1">
      <c r="A635" s="7"/>
      <c r="B635" s="7"/>
      <c r="C635" s="48"/>
      <c r="D635" s="48"/>
      <c r="E635" s="48"/>
      <c r="F635" s="48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</row>
    <row r="636" ht="13.5" customHeight="1">
      <c r="A636" s="7"/>
      <c r="B636" s="7"/>
      <c r="C636" s="48"/>
      <c r="D636" s="48"/>
      <c r="E636" s="48"/>
      <c r="F636" s="48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</row>
    <row r="637" ht="13.5" customHeight="1">
      <c r="A637" s="7"/>
      <c r="B637" s="7"/>
      <c r="C637" s="48"/>
      <c r="D637" s="48"/>
      <c r="E637" s="48"/>
      <c r="F637" s="48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</row>
    <row r="638" ht="13.5" customHeight="1">
      <c r="A638" s="7"/>
      <c r="B638" s="7"/>
      <c r="C638" s="48"/>
      <c r="D638" s="48"/>
      <c r="E638" s="48"/>
      <c r="F638" s="48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</row>
    <row r="639" ht="13.5" customHeight="1">
      <c r="A639" s="7"/>
      <c r="B639" s="7"/>
      <c r="C639" s="48"/>
      <c r="D639" s="48"/>
      <c r="E639" s="48"/>
      <c r="F639" s="48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</row>
    <row r="640" ht="13.5" customHeight="1">
      <c r="A640" s="7"/>
      <c r="B640" s="7"/>
      <c r="C640" s="48"/>
      <c r="D640" s="48"/>
      <c r="E640" s="48"/>
      <c r="F640" s="48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</row>
    <row r="641" ht="13.5" customHeight="1">
      <c r="A641" s="7"/>
      <c r="B641" s="7"/>
      <c r="C641" s="48"/>
      <c r="D641" s="48"/>
      <c r="E641" s="48"/>
      <c r="F641" s="48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</row>
    <row r="642" ht="13.5" customHeight="1">
      <c r="A642" s="7"/>
      <c r="B642" s="7"/>
      <c r="C642" s="48"/>
      <c r="D642" s="48"/>
      <c r="E642" s="48"/>
      <c r="F642" s="48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</row>
    <row r="643" ht="13.5" customHeight="1">
      <c r="A643" s="7"/>
      <c r="B643" s="7"/>
      <c r="C643" s="48"/>
      <c r="D643" s="48"/>
      <c r="E643" s="48"/>
      <c r="F643" s="48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</row>
    <row r="644" ht="13.5" customHeight="1">
      <c r="A644" s="7"/>
      <c r="B644" s="7"/>
      <c r="C644" s="48"/>
      <c r="D644" s="48"/>
      <c r="E644" s="48"/>
      <c r="F644" s="48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</row>
    <row r="645" ht="13.5" customHeight="1">
      <c r="A645" s="7"/>
      <c r="B645" s="7"/>
      <c r="C645" s="48"/>
      <c r="D645" s="48"/>
      <c r="E645" s="48"/>
      <c r="F645" s="48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</row>
    <row r="646" ht="13.5" customHeight="1">
      <c r="A646" s="7"/>
      <c r="B646" s="7"/>
      <c r="C646" s="48"/>
      <c r="D646" s="48"/>
      <c r="E646" s="48"/>
      <c r="F646" s="48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</row>
    <row r="647" ht="13.5" customHeight="1">
      <c r="A647" s="7"/>
      <c r="B647" s="7"/>
      <c r="C647" s="48"/>
      <c r="D647" s="48"/>
      <c r="E647" s="48"/>
      <c r="F647" s="48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</row>
    <row r="648" ht="13.5" customHeight="1">
      <c r="A648" s="7"/>
      <c r="B648" s="7"/>
      <c r="C648" s="48"/>
      <c r="D648" s="48"/>
      <c r="E648" s="48"/>
      <c r="F648" s="48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</row>
    <row r="649" ht="13.5" customHeight="1">
      <c r="A649" s="7"/>
      <c r="B649" s="7"/>
      <c r="C649" s="48"/>
      <c r="D649" s="48"/>
      <c r="E649" s="48"/>
      <c r="F649" s="48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</row>
    <row r="650" ht="13.5" customHeight="1">
      <c r="A650" s="7"/>
      <c r="B650" s="7"/>
      <c r="C650" s="48"/>
      <c r="D650" s="48"/>
      <c r="E650" s="48"/>
      <c r="F650" s="48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</row>
    <row r="651" ht="13.5" customHeight="1">
      <c r="A651" s="7"/>
      <c r="B651" s="7"/>
      <c r="C651" s="48"/>
      <c r="D651" s="48"/>
      <c r="E651" s="48"/>
      <c r="F651" s="48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</row>
    <row r="652" ht="13.5" customHeight="1">
      <c r="A652" s="7"/>
      <c r="B652" s="7"/>
      <c r="C652" s="48"/>
      <c r="D652" s="48"/>
      <c r="E652" s="48"/>
      <c r="F652" s="48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</row>
    <row r="653" ht="13.5" customHeight="1">
      <c r="A653" s="7"/>
      <c r="B653" s="7"/>
      <c r="C653" s="48"/>
      <c r="D653" s="48"/>
      <c r="E653" s="48"/>
      <c r="F653" s="48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</row>
    <row r="654" ht="13.5" customHeight="1">
      <c r="A654" s="7"/>
      <c r="B654" s="7"/>
      <c r="C654" s="48"/>
      <c r="D654" s="48"/>
      <c r="E654" s="48"/>
      <c r="F654" s="48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</row>
    <row r="655" ht="13.5" customHeight="1">
      <c r="A655" s="7"/>
      <c r="B655" s="7"/>
      <c r="C655" s="48"/>
      <c r="D655" s="48"/>
      <c r="E655" s="48"/>
      <c r="F655" s="48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</row>
    <row r="656" ht="13.5" customHeight="1">
      <c r="A656" s="7"/>
      <c r="B656" s="7"/>
      <c r="C656" s="48"/>
      <c r="D656" s="48"/>
      <c r="E656" s="48"/>
      <c r="F656" s="48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</row>
    <row r="657" ht="13.5" customHeight="1">
      <c r="A657" s="7"/>
      <c r="B657" s="7"/>
      <c r="C657" s="48"/>
      <c r="D657" s="48"/>
      <c r="E657" s="48"/>
      <c r="F657" s="48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</row>
    <row r="658" ht="13.5" customHeight="1">
      <c r="A658" s="7"/>
      <c r="B658" s="7"/>
      <c r="C658" s="48"/>
      <c r="D658" s="48"/>
      <c r="E658" s="48"/>
      <c r="F658" s="48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</row>
    <row r="659" ht="13.5" customHeight="1">
      <c r="A659" s="7"/>
      <c r="B659" s="7"/>
      <c r="C659" s="48"/>
      <c r="D659" s="48"/>
      <c r="E659" s="48"/>
      <c r="F659" s="48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</row>
    <row r="660" ht="13.5" customHeight="1">
      <c r="A660" s="7"/>
      <c r="B660" s="7"/>
      <c r="C660" s="48"/>
      <c r="D660" s="48"/>
      <c r="E660" s="48"/>
      <c r="F660" s="48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</row>
    <row r="661" ht="13.5" customHeight="1">
      <c r="A661" s="7"/>
      <c r="B661" s="7"/>
      <c r="C661" s="48"/>
      <c r="D661" s="48"/>
      <c r="E661" s="48"/>
      <c r="F661" s="48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</row>
    <row r="662" ht="13.5" customHeight="1">
      <c r="A662" s="7"/>
      <c r="B662" s="7"/>
      <c r="C662" s="48"/>
      <c r="D662" s="48"/>
      <c r="E662" s="48"/>
      <c r="F662" s="48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</row>
    <row r="663" ht="13.5" customHeight="1">
      <c r="A663" s="7"/>
      <c r="B663" s="7"/>
      <c r="C663" s="48"/>
      <c r="D663" s="48"/>
      <c r="E663" s="48"/>
      <c r="F663" s="48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</row>
    <row r="664" ht="13.5" customHeight="1">
      <c r="A664" s="7"/>
      <c r="B664" s="7"/>
      <c r="C664" s="48"/>
      <c r="D664" s="48"/>
      <c r="E664" s="48"/>
      <c r="F664" s="48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</row>
    <row r="665" ht="13.5" customHeight="1">
      <c r="A665" s="7"/>
      <c r="B665" s="7"/>
      <c r="C665" s="48"/>
      <c r="D665" s="48"/>
      <c r="E665" s="48"/>
      <c r="F665" s="48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</row>
    <row r="666" ht="13.5" customHeight="1">
      <c r="A666" s="7"/>
      <c r="B666" s="7"/>
      <c r="C666" s="48"/>
      <c r="D666" s="48"/>
      <c r="E666" s="48"/>
      <c r="F666" s="48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</row>
    <row r="667" ht="13.5" customHeight="1">
      <c r="A667" s="7"/>
      <c r="B667" s="7"/>
      <c r="C667" s="48"/>
      <c r="D667" s="48"/>
      <c r="E667" s="48"/>
      <c r="F667" s="48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</row>
    <row r="668" ht="13.5" customHeight="1">
      <c r="A668" s="7"/>
      <c r="B668" s="7"/>
      <c r="C668" s="48"/>
      <c r="D668" s="48"/>
      <c r="E668" s="48"/>
      <c r="F668" s="48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</row>
    <row r="669" ht="13.5" customHeight="1">
      <c r="A669" s="7"/>
      <c r="B669" s="7"/>
      <c r="C669" s="48"/>
      <c r="D669" s="48"/>
      <c r="E669" s="48"/>
      <c r="F669" s="48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</row>
    <row r="670" ht="13.5" customHeight="1">
      <c r="A670" s="7"/>
      <c r="B670" s="7"/>
      <c r="C670" s="48"/>
      <c r="D670" s="48"/>
      <c r="E670" s="48"/>
      <c r="F670" s="48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</row>
    <row r="671" ht="13.5" customHeight="1">
      <c r="A671" s="7"/>
      <c r="B671" s="7"/>
      <c r="C671" s="48"/>
      <c r="D671" s="48"/>
      <c r="E671" s="48"/>
      <c r="F671" s="48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</row>
    <row r="672" ht="13.5" customHeight="1">
      <c r="A672" s="7"/>
      <c r="B672" s="7"/>
      <c r="C672" s="48"/>
      <c r="D672" s="48"/>
      <c r="E672" s="48"/>
      <c r="F672" s="48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</row>
    <row r="673" ht="13.5" customHeight="1">
      <c r="A673" s="7"/>
      <c r="B673" s="7"/>
      <c r="C673" s="48"/>
      <c r="D673" s="48"/>
      <c r="E673" s="48"/>
      <c r="F673" s="48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</row>
    <row r="674" ht="13.5" customHeight="1">
      <c r="A674" s="7"/>
      <c r="B674" s="7"/>
      <c r="C674" s="48"/>
      <c r="D674" s="48"/>
      <c r="E674" s="48"/>
      <c r="F674" s="48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</row>
    <row r="675" ht="13.5" customHeight="1">
      <c r="A675" s="7"/>
      <c r="B675" s="7"/>
      <c r="C675" s="48"/>
      <c r="D675" s="48"/>
      <c r="E675" s="48"/>
      <c r="F675" s="48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</row>
    <row r="676" ht="13.5" customHeight="1">
      <c r="A676" s="7"/>
      <c r="B676" s="7"/>
      <c r="C676" s="48"/>
      <c r="D676" s="48"/>
      <c r="E676" s="48"/>
      <c r="F676" s="48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</row>
    <row r="677" ht="13.5" customHeight="1">
      <c r="A677" s="7"/>
      <c r="B677" s="7"/>
      <c r="C677" s="48"/>
      <c r="D677" s="48"/>
      <c r="E677" s="48"/>
      <c r="F677" s="48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</row>
    <row r="678" ht="13.5" customHeight="1">
      <c r="A678" s="7"/>
      <c r="B678" s="7"/>
      <c r="C678" s="48"/>
      <c r="D678" s="48"/>
      <c r="E678" s="48"/>
      <c r="F678" s="48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</row>
    <row r="679" ht="13.5" customHeight="1">
      <c r="A679" s="7"/>
      <c r="B679" s="7"/>
      <c r="C679" s="48"/>
      <c r="D679" s="48"/>
      <c r="E679" s="48"/>
      <c r="F679" s="48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</row>
    <row r="680" ht="13.5" customHeight="1">
      <c r="A680" s="7"/>
      <c r="B680" s="7"/>
      <c r="C680" s="48"/>
      <c r="D680" s="48"/>
      <c r="E680" s="48"/>
      <c r="F680" s="48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</row>
    <row r="681" ht="13.5" customHeight="1">
      <c r="A681" s="7"/>
      <c r="B681" s="7"/>
      <c r="C681" s="48"/>
      <c r="D681" s="48"/>
      <c r="E681" s="48"/>
      <c r="F681" s="48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</row>
    <row r="682" ht="13.5" customHeight="1">
      <c r="A682" s="7"/>
      <c r="B682" s="7"/>
      <c r="C682" s="48"/>
      <c r="D682" s="48"/>
      <c r="E682" s="48"/>
      <c r="F682" s="48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</row>
    <row r="683" ht="13.5" customHeight="1">
      <c r="A683" s="7"/>
      <c r="B683" s="7"/>
      <c r="C683" s="48"/>
      <c r="D683" s="48"/>
      <c r="E683" s="48"/>
      <c r="F683" s="48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</row>
    <row r="684" ht="13.5" customHeight="1">
      <c r="A684" s="7"/>
      <c r="B684" s="7"/>
      <c r="C684" s="48"/>
      <c r="D684" s="48"/>
      <c r="E684" s="48"/>
      <c r="F684" s="48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</row>
    <row r="685" ht="13.5" customHeight="1">
      <c r="A685" s="7"/>
      <c r="B685" s="7"/>
      <c r="C685" s="48"/>
      <c r="D685" s="48"/>
      <c r="E685" s="48"/>
      <c r="F685" s="48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</row>
    <row r="686" ht="13.5" customHeight="1">
      <c r="A686" s="7"/>
      <c r="B686" s="7"/>
      <c r="C686" s="48"/>
      <c r="D686" s="48"/>
      <c r="E686" s="48"/>
      <c r="F686" s="48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</row>
    <row r="687" ht="13.5" customHeight="1">
      <c r="A687" s="7"/>
      <c r="B687" s="7"/>
      <c r="C687" s="48"/>
      <c r="D687" s="48"/>
      <c r="E687" s="48"/>
      <c r="F687" s="48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</row>
    <row r="688" ht="13.5" customHeight="1">
      <c r="A688" s="7"/>
      <c r="B688" s="7"/>
      <c r="C688" s="48"/>
      <c r="D688" s="48"/>
      <c r="E688" s="48"/>
      <c r="F688" s="48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</row>
    <row r="689" ht="13.5" customHeight="1">
      <c r="A689" s="7"/>
      <c r="B689" s="7"/>
      <c r="C689" s="48"/>
      <c r="D689" s="48"/>
      <c r="E689" s="48"/>
      <c r="F689" s="48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</row>
    <row r="690" ht="13.5" customHeight="1">
      <c r="A690" s="7"/>
      <c r="B690" s="7"/>
      <c r="C690" s="48"/>
      <c r="D690" s="48"/>
      <c r="E690" s="48"/>
      <c r="F690" s="48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</row>
    <row r="691" ht="13.5" customHeight="1">
      <c r="A691" s="7"/>
      <c r="B691" s="7"/>
      <c r="C691" s="48"/>
      <c r="D691" s="48"/>
      <c r="E691" s="48"/>
      <c r="F691" s="48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</row>
    <row r="692" ht="13.5" customHeight="1">
      <c r="A692" s="7"/>
      <c r="B692" s="7"/>
      <c r="C692" s="48"/>
      <c r="D692" s="48"/>
      <c r="E692" s="48"/>
      <c r="F692" s="48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</row>
    <row r="693" ht="13.5" customHeight="1">
      <c r="A693" s="7"/>
      <c r="B693" s="7"/>
      <c r="C693" s="48"/>
      <c r="D693" s="48"/>
      <c r="E693" s="48"/>
      <c r="F693" s="48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</row>
    <row r="694" ht="13.5" customHeight="1">
      <c r="A694" s="7"/>
      <c r="B694" s="7"/>
      <c r="C694" s="48"/>
      <c r="D694" s="48"/>
      <c r="E694" s="48"/>
      <c r="F694" s="48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</row>
    <row r="695" ht="13.5" customHeight="1">
      <c r="A695" s="7"/>
      <c r="B695" s="7"/>
      <c r="C695" s="48"/>
      <c r="D695" s="48"/>
      <c r="E695" s="48"/>
      <c r="F695" s="48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</row>
    <row r="696" ht="13.5" customHeight="1">
      <c r="A696" s="7"/>
      <c r="B696" s="7"/>
      <c r="C696" s="48"/>
      <c r="D696" s="48"/>
      <c r="E696" s="48"/>
      <c r="F696" s="48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</row>
    <row r="697" ht="13.5" customHeight="1">
      <c r="A697" s="7"/>
      <c r="B697" s="7"/>
      <c r="C697" s="48"/>
      <c r="D697" s="48"/>
      <c r="E697" s="48"/>
      <c r="F697" s="48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</row>
    <row r="698" ht="13.5" customHeight="1">
      <c r="A698" s="7"/>
      <c r="B698" s="7"/>
      <c r="C698" s="48"/>
      <c r="D698" s="48"/>
      <c r="E698" s="48"/>
      <c r="F698" s="48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</row>
    <row r="699" ht="13.5" customHeight="1">
      <c r="A699" s="7"/>
      <c r="B699" s="7"/>
      <c r="C699" s="48"/>
      <c r="D699" s="48"/>
      <c r="E699" s="48"/>
      <c r="F699" s="48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</row>
    <row r="700" ht="13.5" customHeight="1">
      <c r="A700" s="7"/>
      <c r="B700" s="7"/>
      <c r="C700" s="48"/>
      <c r="D700" s="48"/>
      <c r="E700" s="48"/>
      <c r="F700" s="48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</row>
    <row r="701" ht="13.5" customHeight="1">
      <c r="A701" s="7"/>
      <c r="B701" s="7"/>
      <c r="C701" s="48"/>
      <c r="D701" s="48"/>
      <c r="E701" s="48"/>
      <c r="F701" s="48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</row>
    <row r="702" ht="13.5" customHeight="1">
      <c r="A702" s="7"/>
      <c r="B702" s="7"/>
      <c r="C702" s="48"/>
      <c r="D702" s="48"/>
      <c r="E702" s="48"/>
      <c r="F702" s="48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</row>
    <row r="703" ht="13.5" customHeight="1">
      <c r="A703" s="7"/>
      <c r="B703" s="7"/>
      <c r="C703" s="48"/>
      <c r="D703" s="48"/>
      <c r="E703" s="48"/>
      <c r="F703" s="48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</row>
    <row r="704" ht="13.5" customHeight="1">
      <c r="A704" s="7"/>
      <c r="B704" s="7"/>
      <c r="C704" s="48"/>
      <c r="D704" s="48"/>
      <c r="E704" s="48"/>
      <c r="F704" s="48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</row>
    <row r="705" ht="13.5" customHeight="1">
      <c r="A705" s="7"/>
      <c r="B705" s="7"/>
      <c r="C705" s="48"/>
      <c r="D705" s="48"/>
      <c r="E705" s="48"/>
      <c r="F705" s="48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</row>
    <row r="706" ht="13.5" customHeight="1">
      <c r="A706" s="7"/>
      <c r="B706" s="7"/>
      <c r="C706" s="48"/>
      <c r="D706" s="48"/>
      <c r="E706" s="48"/>
      <c r="F706" s="48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</row>
    <row r="707" ht="13.5" customHeight="1">
      <c r="A707" s="7"/>
      <c r="B707" s="7"/>
      <c r="C707" s="48"/>
      <c r="D707" s="48"/>
      <c r="E707" s="48"/>
      <c r="F707" s="48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</row>
    <row r="708" ht="13.5" customHeight="1">
      <c r="A708" s="7"/>
      <c r="B708" s="7"/>
      <c r="C708" s="48"/>
      <c r="D708" s="48"/>
      <c r="E708" s="48"/>
      <c r="F708" s="48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</row>
    <row r="709" ht="13.5" customHeight="1">
      <c r="A709" s="7"/>
      <c r="B709" s="7"/>
      <c r="C709" s="48"/>
      <c r="D709" s="48"/>
      <c r="E709" s="48"/>
      <c r="F709" s="48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</row>
    <row r="710" ht="13.5" customHeight="1">
      <c r="A710" s="7"/>
      <c r="B710" s="7"/>
      <c r="C710" s="48"/>
      <c r="D710" s="48"/>
      <c r="E710" s="48"/>
      <c r="F710" s="48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</row>
    <row r="711" ht="13.5" customHeight="1">
      <c r="A711" s="7"/>
      <c r="B711" s="7"/>
      <c r="C711" s="48"/>
      <c r="D711" s="48"/>
      <c r="E711" s="48"/>
      <c r="F711" s="48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</row>
    <row r="712" ht="13.5" customHeight="1">
      <c r="A712" s="7"/>
      <c r="B712" s="7"/>
      <c r="C712" s="48"/>
      <c r="D712" s="48"/>
      <c r="E712" s="48"/>
      <c r="F712" s="48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</row>
    <row r="713" ht="13.5" customHeight="1">
      <c r="A713" s="7"/>
      <c r="B713" s="7"/>
      <c r="C713" s="48"/>
      <c r="D713" s="48"/>
      <c r="E713" s="48"/>
      <c r="F713" s="48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</row>
    <row r="714" ht="13.5" customHeight="1">
      <c r="A714" s="7"/>
      <c r="B714" s="7"/>
      <c r="C714" s="48"/>
      <c r="D714" s="48"/>
      <c r="E714" s="48"/>
      <c r="F714" s="48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</row>
    <row r="715" ht="13.5" customHeight="1">
      <c r="A715" s="7"/>
      <c r="B715" s="7"/>
      <c r="C715" s="48"/>
      <c r="D715" s="48"/>
      <c r="E715" s="48"/>
      <c r="F715" s="48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</row>
    <row r="716" ht="13.5" customHeight="1">
      <c r="A716" s="7"/>
      <c r="B716" s="7"/>
      <c r="C716" s="48"/>
      <c r="D716" s="48"/>
      <c r="E716" s="48"/>
      <c r="F716" s="48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</row>
    <row r="717" ht="13.5" customHeight="1">
      <c r="A717" s="7"/>
      <c r="B717" s="7"/>
      <c r="C717" s="48"/>
      <c r="D717" s="48"/>
      <c r="E717" s="48"/>
      <c r="F717" s="48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</row>
    <row r="718" ht="13.5" customHeight="1">
      <c r="A718" s="7"/>
      <c r="B718" s="7"/>
      <c r="C718" s="48"/>
      <c r="D718" s="48"/>
      <c r="E718" s="48"/>
      <c r="F718" s="48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</row>
    <row r="719" ht="13.5" customHeight="1">
      <c r="A719" s="7"/>
      <c r="B719" s="7"/>
      <c r="C719" s="48"/>
      <c r="D719" s="48"/>
      <c r="E719" s="48"/>
      <c r="F719" s="48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</row>
    <row r="720" ht="13.5" customHeight="1">
      <c r="A720" s="7"/>
      <c r="B720" s="7"/>
      <c r="C720" s="48"/>
      <c r="D720" s="48"/>
      <c r="E720" s="48"/>
      <c r="F720" s="48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</row>
    <row r="721" ht="13.5" customHeight="1">
      <c r="A721" s="7"/>
      <c r="B721" s="7"/>
      <c r="C721" s="48"/>
      <c r="D721" s="48"/>
      <c r="E721" s="48"/>
      <c r="F721" s="48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</row>
    <row r="722" ht="13.5" customHeight="1">
      <c r="A722" s="7"/>
      <c r="B722" s="7"/>
      <c r="C722" s="48"/>
      <c r="D722" s="48"/>
      <c r="E722" s="48"/>
      <c r="F722" s="48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</row>
    <row r="723" ht="13.5" customHeight="1">
      <c r="A723" s="7"/>
      <c r="B723" s="7"/>
      <c r="C723" s="48"/>
      <c r="D723" s="48"/>
      <c r="E723" s="48"/>
      <c r="F723" s="48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</row>
    <row r="724" ht="13.5" customHeight="1">
      <c r="A724" s="7"/>
      <c r="B724" s="7"/>
      <c r="C724" s="48"/>
      <c r="D724" s="48"/>
      <c r="E724" s="48"/>
      <c r="F724" s="48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</row>
    <row r="725" ht="13.5" customHeight="1">
      <c r="A725" s="7"/>
      <c r="B725" s="7"/>
      <c r="C725" s="48"/>
      <c r="D725" s="48"/>
      <c r="E725" s="48"/>
      <c r="F725" s="48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</row>
    <row r="726" ht="13.5" customHeight="1">
      <c r="A726" s="7"/>
      <c r="B726" s="7"/>
      <c r="C726" s="48"/>
      <c r="D726" s="48"/>
      <c r="E726" s="48"/>
      <c r="F726" s="48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</row>
    <row r="727" ht="13.5" customHeight="1">
      <c r="A727" s="7"/>
      <c r="B727" s="7"/>
      <c r="C727" s="48"/>
      <c r="D727" s="48"/>
      <c r="E727" s="48"/>
      <c r="F727" s="48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</row>
    <row r="728" ht="13.5" customHeight="1">
      <c r="A728" s="7"/>
      <c r="B728" s="7"/>
      <c r="C728" s="48"/>
      <c r="D728" s="48"/>
      <c r="E728" s="48"/>
      <c r="F728" s="48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</row>
    <row r="729" ht="13.5" customHeight="1">
      <c r="A729" s="7"/>
      <c r="B729" s="7"/>
      <c r="C729" s="48"/>
      <c r="D729" s="48"/>
      <c r="E729" s="48"/>
      <c r="F729" s="48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</row>
    <row r="730" ht="13.5" customHeight="1">
      <c r="A730" s="7"/>
      <c r="B730" s="7"/>
      <c r="C730" s="48"/>
      <c r="D730" s="48"/>
      <c r="E730" s="48"/>
      <c r="F730" s="48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</row>
    <row r="731" ht="13.5" customHeight="1">
      <c r="A731" s="7"/>
      <c r="B731" s="7"/>
      <c r="C731" s="48"/>
      <c r="D731" s="48"/>
      <c r="E731" s="48"/>
      <c r="F731" s="48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</row>
    <row r="732" ht="13.5" customHeight="1">
      <c r="A732" s="7"/>
      <c r="B732" s="7"/>
      <c r="C732" s="48"/>
      <c r="D732" s="48"/>
      <c r="E732" s="48"/>
      <c r="F732" s="48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</row>
    <row r="733" ht="13.5" customHeight="1">
      <c r="A733" s="7"/>
      <c r="B733" s="7"/>
      <c r="C733" s="48"/>
      <c r="D733" s="48"/>
      <c r="E733" s="48"/>
      <c r="F733" s="48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</row>
    <row r="734" ht="13.5" customHeight="1">
      <c r="A734" s="7"/>
      <c r="B734" s="7"/>
      <c r="C734" s="48"/>
      <c r="D734" s="48"/>
      <c r="E734" s="48"/>
      <c r="F734" s="48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</row>
    <row r="735" ht="13.5" customHeight="1">
      <c r="A735" s="7"/>
      <c r="B735" s="7"/>
      <c r="C735" s="48"/>
      <c r="D735" s="48"/>
      <c r="E735" s="48"/>
      <c r="F735" s="48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</row>
    <row r="736" ht="13.5" customHeight="1">
      <c r="A736" s="7"/>
      <c r="B736" s="7"/>
      <c r="C736" s="48"/>
      <c r="D736" s="48"/>
      <c r="E736" s="48"/>
      <c r="F736" s="48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</row>
    <row r="737" ht="13.5" customHeight="1">
      <c r="A737" s="7"/>
      <c r="B737" s="7"/>
      <c r="C737" s="48"/>
      <c r="D737" s="48"/>
      <c r="E737" s="48"/>
      <c r="F737" s="48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</row>
    <row r="738" ht="13.5" customHeight="1">
      <c r="A738" s="7"/>
      <c r="B738" s="7"/>
      <c r="C738" s="48"/>
      <c r="D738" s="48"/>
      <c r="E738" s="48"/>
      <c r="F738" s="48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</row>
    <row r="739" ht="13.5" customHeight="1">
      <c r="A739" s="7"/>
      <c r="B739" s="7"/>
      <c r="C739" s="48"/>
      <c r="D739" s="48"/>
      <c r="E739" s="48"/>
      <c r="F739" s="48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</row>
    <row r="740" ht="13.5" customHeight="1">
      <c r="A740" s="7"/>
      <c r="B740" s="7"/>
      <c r="C740" s="48"/>
      <c r="D740" s="48"/>
      <c r="E740" s="48"/>
      <c r="F740" s="48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</row>
    <row r="741" ht="13.5" customHeight="1">
      <c r="A741" s="7"/>
      <c r="B741" s="7"/>
      <c r="C741" s="48"/>
      <c r="D741" s="48"/>
      <c r="E741" s="48"/>
      <c r="F741" s="48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</row>
    <row r="742" ht="13.5" customHeight="1">
      <c r="A742" s="7"/>
      <c r="B742" s="7"/>
      <c r="C742" s="48"/>
      <c r="D742" s="48"/>
      <c r="E742" s="48"/>
      <c r="F742" s="48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</row>
    <row r="743" ht="13.5" customHeight="1">
      <c r="A743" s="7"/>
      <c r="B743" s="7"/>
      <c r="C743" s="48"/>
      <c r="D743" s="48"/>
      <c r="E743" s="48"/>
      <c r="F743" s="48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</row>
    <row r="744" ht="13.5" customHeight="1">
      <c r="A744" s="7"/>
      <c r="B744" s="7"/>
      <c r="C744" s="48"/>
      <c r="D744" s="48"/>
      <c r="E744" s="48"/>
      <c r="F744" s="48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</row>
    <row r="745" ht="13.5" customHeight="1">
      <c r="A745" s="7"/>
      <c r="B745" s="7"/>
      <c r="C745" s="48"/>
      <c r="D745" s="48"/>
      <c r="E745" s="48"/>
      <c r="F745" s="48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</row>
    <row r="746" ht="13.5" customHeight="1">
      <c r="A746" s="7"/>
      <c r="B746" s="7"/>
      <c r="C746" s="48"/>
      <c r="D746" s="48"/>
      <c r="E746" s="48"/>
      <c r="F746" s="48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</row>
    <row r="747" ht="13.5" customHeight="1">
      <c r="A747" s="7"/>
      <c r="B747" s="7"/>
      <c r="C747" s="48"/>
      <c r="D747" s="48"/>
      <c r="E747" s="48"/>
      <c r="F747" s="48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</row>
    <row r="748" ht="13.5" customHeight="1">
      <c r="A748" s="7"/>
      <c r="B748" s="7"/>
      <c r="C748" s="48"/>
      <c r="D748" s="48"/>
      <c r="E748" s="48"/>
      <c r="F748" s="48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</row>
    <row r="749" ht="13.5" customHeight="1">
      <c r="A749" s="7"/>
      <c r="B749" s="7"/>
      <c r="C749" s="48"/>
      <c r="D749" s="48"/>
      <c r="E749" s="48"/>
      <c r="F749" s="48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</row>
    <row r="750" ht="13.5" customHeight="1">
      <c r="A750" s="7"/>
      <c r="B750" s="7"/>
      <c r="C750" s="48"/>
      <c r="D750" s="48"/>
      <c r="E750" s="48"/>
      <c r="F750" s="48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</row>
    <row r="751" ht="13.5" customHeight="1">
      <c r="A751" s="7"/>
      <c r="B751" s="7"/>
      <c r="C751" s="48"/>
      <c r="D751" s="48"/>
      <c r="E751" s="48"/>
      <c r="F751" s="48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</row>
    <row r="752" ht="13.5" customHeight="1">
      <c r="A752" s="7"/>
      <c r="B752" s="7"/>
      <c r="C752" s="48"/>
      <c r="D752" s="48"/>
      <c r="E752" s="48"/>
      <c r="F752" s="48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</row>
    <row r="753" ht="13.5" customHeight="1">
      <c r="A753" s="7"/>
      <c r="B753" s="7"/>
      <c r="C753" s="48"/>
      <c r="D753" s="48"/>
      <c r="E753" s="48"/>
      <c r="F753" s="48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</row>
    <row r="754" ht="13.5" customHeight="1">
      <c r="A754" s="7"/>
      <c r="B754" s="7"/>
      <c r="C754" s="48"/>
      <c r="D754" s="48"/>
      <c r="E754" s="48"/>
      <c r="F754" s="48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</row>
    <row r="755" ht="13.5" customHeight="1">
      <c r="A755" s="7"/>
      <c r="B755" s="7"/>
      <c r="C755" s="48"/>
      <c r="D755" s="48"/>
      <c r="E755" s="48"/>
      <c r="F755" s="48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</row>
    <row r="756" ht="13.5" customHeight="1">
      <c r="A756" s="7"/>
      <c r="B756" s="7"/>
      <c r="C756" s="48"/>
      <c r="D756" s="48"/>
      <c r="E756" s="48"/>
      <c r="F756" s="48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</row>
    <row r="757" ht="13.5" customHeight="1">
      <c r="A757" s="7"/>
      <c r="B757" s="7"/>
      <c r="C757" s="48"/>
      <c r="D757" s="48"/>
      <c r="E757" s="48"/>
      <c r="F757" s="48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</row>
    <row r="758" ht="13.5" customHeight="1">
      <c r="A758" s="7"/>
      <c r="B758" s="7"/>
      <c r="C758" s="48"/>
      <c r="D758" s="48"/>
      <c r="E758" s="48"/>
      <c r="F758" s="48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</row>
    <row r="759" ht="13.5" customHeight="1">
      <c r="A759" s="7"/>
      <c r="B759" s="7"/>
      <c r="C759" s="48"/>
      <c r="D759" s="48"/>
      <c r="E759" s="48"/>
      <c r="F759" s="48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</row>
    <row r="760" ht="13.5" customHeight="1">
      <c r="A760" s="7"/>
      <c r="B760" s="7"/>
      <c r="C760" s="48"/>
      <c r="D760" s="48"/>
      <c r="E760" s="48"/>
      <c r="F760" s="48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</row>
    <row r="761" ht="13.5" customHeight="1">
      <c r="A761" s="7"/>
      <c r="B761" s="7"/>
      <c r="C761" s="48"/>
      <c r="D761" s="48"/>
      <c r="E761" s="48"/>
      <c r="F761" s="48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</row>
    <row r="762" ht="13.5" customHeight="1">
      <c r="A762" s="7"/>
      <c r="B762" s="7"/>
      <c r="C762" s="48"/>
      <c r="D762" s="48"/>
      <c r="E762" s="48"/>
      <c r="F762" s="48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</row>
    <row r="763" ht="13.5" customHeight="1">
      <c r="A763" s="7"/>
      <c r="B763" s="7"/>
      <c r="C763" s="48"/>
      <c r="D763" s="48"/>
      <c r="E763" s="48"/>
      <c r="F763" s="48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</row>
    <row r="764" ht="13.5" customHeight="1">
      <c r="A764" s="7"/>
      <c r="B764" s="7"/>
      <c r="C764" s="48"/>
      <c r="D764" s="48"/>
      <c r="E764" s="48"/>
      <c r="F764" s="48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</row>
    <row r="765" ht="13.5" customHeight="1">
      <c r="A765" s="7"/>
      <c r="B765" s="7"/>
      <c r="C765" s="48"/>
      <c r="D765" s="48"/>
      <c r="E765" s="48"/>
      <c r="F765" s="48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</row>
    <row r="766" ht="13.5" customHeight="1">
      <c r="A766" s="7"/>
      <c r="B766" s="7"/>
      <c r="C766" s="48"/>
      <c r="D766" s="48"/>
      <c r="E766" s="48"/>
      <c r="F766" s="48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</row>
    <row r="767" ht="13.5" customHeight="1">
      <c r="A767" s="7"/>
      <c r="B767" s="7"/>
      <c r="C767" s="48"/>
      <c r="D767" s="48"/>
      <c r="E767" s="48"/>
      <c r="F767" s="48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</row>
    <row r="768" ht="13.5" customHeight="1">
      <c r="A768" s="7"/>
      <c r="B768" s="7"/>
      <c r="C768" s="48"/>
      <c r="D768" s="48"/>
      <c r="E768" s="48"/>
      <c r="F768" s="48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</row>
    <row r="769" ht="13.5" customHeight="1">
      <c r="A769" s="7"/>
      <c r="B769" s="7"/>
      <c r="C769" s="48"/>
      <c r="D769" s="48"/>
      <c r="E769" s="48"/>
      <c r="F769" s="48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</row>
    <row r="770" ht="13.5" customHeight="1">
      <c r="A770" s="7"/>
      <c r="B770" s="7"/>
      <c r="C770" s="48"/>
      <c r="D770" s="48"/>
      <c r="E770" s="48"/>
      <c r="F770" s="48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</row>
    <row r="771" ht="13.5" customHeight="1">
      <c r="A771" s="7"/>
      <c r="B771" s="7"/>
      <c r="C771" s="48"/>
      <c r="D771" s="48"/>
      <c r="E771" s="48"/>
      <c r="F771" s="48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</row>
    <row r="772" ht="13.5" customHeight="1">
      <c r="A772" s="7"/>
      <c r="B772" s="7"/>
      <c r="C772" s="48"/>
      <c r="D772" s="48"/>
      <c r="E772" s="48"/>
      <c r="F772" s="48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</row>
    <row r="773" ht="13.5" customHeight="1">
      <c r="A773" s="7"/>
      <c r="B773" s="7"/>
      <c r="C773" s="48"/>
      <c r="D773" s="48"/>
      <c r="E773" s="48"/>
      <c r="F773" s="48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</row>
    <row r="774" ht="13.5" customHeight="1">
      <c r="A774" s="7"/>
      <c r="B774" s="7"/>
      <c r="C774" s="48"/>
      <c r="D774" s="48"/>
      <c r="E774" s="48"/>
      <c r="F774" s="48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</row>
    <row r="775" ht="13.5" customHeight="1">
      <c r="A775" s="7"/>
      <c r="B775" s="7"/>
      <c r="C775" s="48"/>
      <c r="D775" s="48"/>
      <c r="E775" s="48"/>
      <c r="F775" s="48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</row>
    <row r="776" ht="13.5" customHeight="1">
      <c r="A776" s="7"/>
      <c r="B776" s="7"/>
      <c r="C776" s="48"/>
      <c r="D776" s="48"/>
      <c r="E776" s="48"/>
      <c r="F776" s="48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</row>
    <row r="777" ht="13.5" customHeight="1">
      <c r="A777" s="7"/>
      <c r="B777" s="7"/>
      <c r="C777" s="48"/>
      <c r="D777" s="48"/>
      <c r="E777" s="48"/>
      <c r="F777" s="48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</row>
    <row r="778" ht="13.5" customHeight="1">
      <c r="A778" s="7"/>
      <c r="B778" s="7"/>
      <c r="C778" s="48"/>
      <c r="D778" s="48"/>
      <c r="E778" s="48"/>
      <c r="F778" s="48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</row>
    <row r="779" ht="13.5" customHeight="1">
      <c r="A779" s="7"/>
      <c r="B779" s="7"/>
      <c r="C779" s="48"/>
      <c r="D779" s="48"/>
      <c r="E779" s="48"/>
      <c r="F779" s="48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</row>
    <row r="780" ht="13.5" customHeight="1">
      <c r="A780" s="7"/>
      <c r="B780" s="7"/>
      <c r="C780" s="48"/>
      <c r="D780" s="48"/>
      <c r="E780" s="48"/>
      <c r="F780" s="48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</row>
    <row r="781" ht="13.5" customHeight="1">
      <c r="A781" s="7"/>
      <c r="B781" s="7"/>
      <c r="C781" s="48"/>
      <c r="D781" s="48"/>
      <c r="E781" s="48"/>
      <c r="F781" s="48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</row>
    <row r="782" ht="13.5" customHeight="1">
      <c r="A782" s="7"/>
      <c r="B782" s="7"/>
      <c r="C782" s="48"/>
      <c r="D782" s="48"/>
      <c r="E782" s="48"/>
      <c r="F782" s="48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</row>
    <row r="783" ht="13.5" customHeight="1">
      <c r="A783" s="7"/>
      <c r="B783" s="7"/>
      <c r="C783" s="48"/>
      <c r="D783" s="48"/>
      <c r="E783" s="48"/>
      <c r="F783" s="48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</row>
    <row r="784" ht="13.5" customHeight="1">
      <c r="A784" s="7"/>
      <c r="B784" s="7"/>
      <c r="C784" s="48"/>
      <c r="D784" s="48"/>
      <c r="E784" s="48"/>
      <c r="F784" s="48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</row>
    <row r="785" ht="13.5" customHeight="1">
      <c r="A785" s="7"/>
      <c r="B785" s="7"/>
      <c r="C785" s="48"/>
      <c r="D785" s="48"/>
      <c r="E785" s="48"/>
      <c r="F785" s="48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</row>
    <row r="786" ht="13.5" customHeight="1">
      <c r="A786" s="7"/>
      <c r="B786" s="7"/>
      <c r="C786" s="48"/>
      <c r="D786" s="48"/>
      <c r="E786" s="48"/>
      <c r="F786" s="48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</row>
    <row r="787" ht="13.5" customHeight="1">
      <c r="A787" s="7"/>
      <c r="B787" s="7"/>
      <c r="C787" s="48"/>
      <c r="D787" s="48"/>
      <c r="E787" s="48"/>
      <c r="F787" s="48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</row>
    <row r="788" ht="13.5" customHeight="1">
      <c r="A788" s="7"/>
      <c r="B788" s="7"/>
      <c r="C788" s="48"/>
      <c r="D788" s="48"/>
      <c r="E788" s="48"/>
      <c r="F788" s="48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</row>
    <row r="789" ht="13.5" customHeight="1">
      <c r="A789" s="7"/>
      <c r="B789" s="7"/>
      <c r="C789" s="48"/>
      <c r="D789" s="48"/>
      <c r="E789" s="48"/>
      <c r="F789" s="48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</row>
    <row r="790" ht="13.5" customHeight="1">
      <c r="A790" s="7"/>
      <c r="B790" s="7"/>
      <c r="C790" s="48"/>
      <c r="D790" s="48"/>
      <c r="E790" s="48"/>
      <c r="F790" s="48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</row>
    <row r="791" ht="13.5" customHeight="1">
      <c r="A791" s="7"/>
      <c r="B791" s="7"/>
      <c r="C791" s="48"/>
      <c r="D791" s="48"/>
      <c r="E791" s="48"/>
      <c r="F791" s="48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</row>
    <row r="792" ht="13.5" customHeight="1">
      <c r="A792" s="7"/>
      <c r="B792" s="7"/>
      <c r="C792" s="48"/>
      <c r="D792" s="48"/>
      <c r="E792" s="48"/>
      <c r="F792" s="48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</row>
    <row r="793" ht="13.5" customHeight="1">
      <c r="A793" s="7"/>
      <c r="B793" s="7"/>
      <c r="C793" s="48"/>
      <c r="D793" s="48"/>
      <c r="E793" s="48"/>
      <c r="F793" s="48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</row>
    <row r="794" ht="13.5" customHeight="1">
      <c r="A794" s="7"/>
      <c r="B794" s="7"/>
      <c r="C794" s="48"/>
      <c r="D794" s="48"/>
      <c r="E794" s="48"/>
      <c r="F794" s="48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</row>
    <row r="795" ht="13.5" customHeight="1">
      <c r="A795" s="7"/>
      <c r="B795" s="7"/>
      <c r="C795" s="48"/>
      <c r="D795" s="48"/>
      <c r="E795" s="48"/>
      <c r="F795" s="48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</row>
    <row r="796" ht="13.5" customHeight="1">
      <c r="A796" s="7"/>
      <c r="B796" s="7"/>
      <c r="C796" s="48"/>
      <c r="D796" s="48"/>
      <c r="E796" s="48"/>
      <c r="F796" s="48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</row>
    <row r="797" ht="13.5" customHeight="1">
      <c r="A797" s="7"/>
      <c r="B797" s="7"/>
      <c r="C797" s="48"/>
      <c r="D797" s="48"/>
      <c r="E797" s="48"/>
      <c r="F797" s="48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</row>
    <row r="798" ht="13.5" customHeight="1">
      <c r="A798" s="7"/>
      <c r="B798" s="7"/>
      <c r="C798" s="48"/>
      <c r="D798" s="48"/>
      <c r="E798" s="48"/>
      <c r="F798" s="48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</row>
    <row r="799" ht="13.5" customHeight="1">
      <c r="A799" s="7"/>
      <c r="B799" s="7"/>
      <c r="C799" s="48"/>
      <c r="D799" s="48"/>
      <c r="E799" s="48"/>
      <c r="F799" s="48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</row>
    <row r="800" ht="13.5" customHeight="1">
      <c r="A800" s="7"/>
      <c r="B800" s="7"/>
      <c r="C800" s="48"/>
      <c r="D800" s="48"/>
      <c r="E800" s="48"/>
      <c r="F800" s="48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</row>
    <row r="801" ht="13.5" customHeight="1">
      <c r="A801" s="7"/>
      <c r="B801" s="7"/>
      <c r="C801" s="48"/>
      <c r="D801" s="48"/>
      <c r="E801" s="48"/>
      <c r="F801" s="48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</row>
    <row r="802" ht="13.5" customHeight="1">
      <c r="A802" s="7"/>
      <c r="B802" s="7"/>
      <c r="C802" s="48"/>
      <c r="D802" s="48"/>
      <c r="E802" s="48"/>
      <c r="F802" s="48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</row>
    <row r="803" ht="13.5" customHeight="1">
      <c r="A803" s="7"/>
      <c r="B803" s="7"/>
      <c r="C803" s="48"/>
      <c r="D803" s="48"/>
      <c r="E803" s="48"/>
      <c r="F803" s="48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</row>
    <row r="804" ht="13.5" customHeight="1">
      <c r="A804" s="7"/>
      <c r="B804" s="7"/>
      <c r="C804" s="48"/>
      <c r="D804" s="48"/>
      <c r="E804" s="48"/>
      <c r="F804" s="48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</row>
    <row r="805" ht="13.5" customHeight="1">
      <c r="A805" s="7"/>
      <c r="B805" s="7"/>
      <c r="C805" s="48"/>
      <c r="D805" s="48"/>
      <c r="E805" s="48"/>
      <c r="F805" s="48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</row>
    <row r="806" ht="13.5" customHeight="1">
      <c r="A806" s="7"/>
      <c r="B806" s="7"/>
      <c r="C806" s="48"/>
      <c r="D806" s="48"/>
      <c r="E806" s="48"/>
      <c r="F806" s="48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</row>
    <row r="807" ht="13.5" customHeight="1">
      <c r="A807" s="7"/>
      <c r="B807" s="7"/>
      <c r="C807" s="48"/>
      <c r="D807" s="48"/>
      <c r="E807" s="48"/>
      <c r="F807" s="48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</row>
    <row r="808" ht="13.5" customHeight="1">
      <c r="A808" s="7"/>
      <c r="B808" s="7"/>
      <c r="C808" s="48"/>
      <c r="D808" s="48"/>
      <c r="E808" s="48"/>
      <c r="F808" s="48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</row>
    <row r="809" ht="13.5" customHeight="1">
      <c r="A809" s="7"/>
      <c r="B809" s="7"/>
      <c r="C809" s="48"/>
      <c r="D809" s="48"/>
      <c r="E809" s="48"/>
      <c r="F809" s="48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</row>
    <row r="810" ht="13.5" customHeight="1">
      <c r="A810" s="7"/>
      <c r="B810" s="7"/>
      <c r="C810" s="48"/>
      <c r="D810" s="48"/>
      <c r="E810" s="48"/>
      <c r="F810" s="48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</row>
    <row r="811" ht="13.5" customHeight="1">
      <c r="A811" s="7"/>
      <c r="B811" s="7"/>
      <c r="C811" s="48"/>
      <c r="D811" s="48"/>
      <c r="E811" s="48"/>
      <c r="F811" s="48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</row>
    <row r="812" ht="13.5" customHeight="1">
      <c r="A812" s="7"/>
      <c r="B812" s="7"/>
      <c r="C812" s="48"/>
      <c r="D812" s="48"/>
      <c r="E812" s="48"/>
      <c r="F812" s="48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</row>
    <row r="813" ht="13.5" customHeight="1">
      <c r="A813" s="7"/>
      <c r="B813" s="7"/>
      <c r="C813" s="48"/>
      <c r="D813" s="48"/>
      <c r="E813" s="48"/>
      <c r="F813" s="48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</row>
    <row r="814" ht="13.5" customHeight="1">
      <c r="A814" s="7"/>
      <c r="B814" s="7"/>
      <c r="C814" s="48"/>
      <c r="D814" s="48"/>
      <c r="E814" s="48"/>
      <c r="F814" s="48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</row>
    <row r="815" ht="13.5" customHeight="1">
      <c r="A815" s="7"/>
      <c r="B815" s="7"/>
      <c r="C815" s="48"/>
      <c r="D815" s="48"/>
      <c r="E815" s="48"/>
      <c r="F815" s="48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</row>
    <row r="816" ht="13.5" customHeight="1">
      <c r="A816" s="7"/>
      <c r="B816" s="7"/>
      <c r="C816" s="48"/>
      <c r="D816" s="48"/>
      <c r="E816" s="48"/>
      <c r="F816" s="48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</row>
    <row r="817" ht="13.5" customHeight="1">
      <c r="A817" s="7"/>
      <c r="B817" s="7"/>
      <c r="C817" s="48"/>
      <c r="D817" s="48"/>
      <c r="E817" s="48"/>
      <c r="F817" s="48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</row>
    <row r="818" ht="13.5" customHeight="1">
      <c r="A818" s="7"/>
      <c r="B818" s="7"/>
      <c r="C818" s="48"/>
      <c r="D818" s="48"/>
      <c r="E818" s="48"/>
      <c r="F818" s="48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</row>
    <row r="819" ht="13.5" customHeight="1">
      <c r="A819" s="7"/>
      <c r="B819" s="7"/>
      <c r="C819" s="48"/>
      <c r="D819" s="48"/>
      <c r="E819" s="48"/>
      <c r="F819" s="48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</row>
    <row r="820" ht="13.5" customHeight="1">
      <c r="A820" s="7"/>
      <c r="B820" s="7"/>
      <c r="C820" s="48"/>
      <c r="D820" s="48"/>
      <c r="E820" s="48"/>
      <c r="F820" s="48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</row>
    <row r="821" ht="13.5" customHeight="1">
      <c r="A821" s="7"/>
      <c r="B821" s="7"/>
      <c r="C821" s="48"/>
      <c r="D821" s="48"/>
      <c r="E821" s="48"/>
      <c r="F821" s="48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</row>
    <row r="822" ht="13.5" customHeight="1">
      <c r="A822" s="7"/>
      <c r="B822" s="7"/>
      <c r="C822" s="48"/>
      <c r="D822" s="48"/>
      <c r="E822" s="48"/>
      <c r="F822" s="48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</row>
    <row r="823" ht="13.5" customHeight="1">
      <c r="A823" s="7"/>
      <c r="B823" s="7"/>
      <c r="C823" s="48"/>
      <c r="D823" s="48"/>
      <c r="E823" s="48"/>
      <c r="F823" s="48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</row>
    <row r="824" ht="13.5" customHeight="1">
      <c r="A824" s="7"/>
      <c r="B824" s="7"/>
      <c r="C824" s="48"/>
      <c r="D824" s="48"/>
      <c r="E824" s="48"/>
      <c r="F824" s="48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</row>
    <row r="825" ht="13.5" customHeight="1">
      <c r="A825" s="7"/>
      <c r="B825" s="7"/>
      <c r="C825" s="48"/>
      <c r="D825" s="48"/>
      <c r="E825" s="48"/>
      <c r="F825" s="48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</row>
    <row r="826" ht="13.5" customHeight="1">
      <c r="A826" s="7"/>
      <c r="B826" s="7"/>
      <c r="C826" s="48"/>
      <c r="D826" s="48"/>
      <c r="E826" s="48"/>
      <c r="F826" s="48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</row>
    <row r="827" ht="13.5" customHeight="1">
      <c r="A827" s="7"/>
      <c r="B827" s="7"/>
      <c r="C827" s="48"/>
      <c r="D827" s="48"/>
      <c r="E827" s="48"/>
      <c r="F827" s="48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</row>
    <row r="828" ht="13.5" customHeight="1">
      <c r="A828" s="7"/>
      <c r="B828" s="7"/>
      <c r="C828" s="48"/>
      <c r="D828" s="48"/>
      <c r="E828" s="48"/>
      <c r="F828" s="48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</row>
    <row r="829" ht="13.5" customHeight="1">
      <c r="A829" s="7"/>
      <c r="B829" s="7"/>
      <c r="C829" s="48"/>
      <c r="D829" s="48"/>
      <c r="E829" s="48"/>
      <c r="F829" s="48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</row>
    <row r="830" ht="13.5" customHeight="1">
      <c r="A830" s="7"/>
      <c r="B830" s="7"/>
      <c r="C830" s="48"/>
      <c r="D830" s="48"/>
      <c r="E830" s="48"/>
      <c r="F830" s="48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</row>
    <row r="831" ht="13.5" customHeight="1">
      <c r="A831" s="7"/>
      <c r="B831" s="7"/>
      <c r="C831" s="48"/>
      <c r="D831" s="48"/>
      <c r="E831" s="48"/>
      <c r="F831" s="48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</row>
    <row r="832" ht="13.5" customHeight="1">
      <c r="A832" s="7"/>
      <c r="B832" s="7"/>
      <c r="C832" s="48"/>
      <c r="D832" s="48"/>
      <c r="E832" s="48"/>
      <c r="F832" s="48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</row>
    <row r="833" ht="13.5" customHeight="1">
      <c r="A833" s="7"/>
      <c r="B833" s="7"/>
      <c r="C833" s="48"/>
      <c r="D833" s="48"/>
      <c r="E833" s="48"/>
      <c r="F833" s="48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</row>
    <row r="834" ht="13.5" customHeight="1">
      <c r="A834" s="7"/>
      <c r="B834" s="7"/>
      <c r="C834" s="48"/>
      <c r="D834" s="48"/>
      <c r="E834" s="48"/>
      <c r="F834" s="48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</row>
    <row r="835" ht="13.5" customHeight="1">
      <c r="A835" s="7"/>
      <c r="B835" s="7"/>
      <c r="C835" s="48"/>
      <c r="D835" s="48"/>
      <c r="E835" s="48"/>
      <c r="F835" s="48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</row>
    <row r="836" ht="13.5" customHeight="1">
      <c r="A836" s="7"/>
      <c r="B836" s="7"/>
      <c r="C836" s="48"/>
      <c r="D836" s="48"/>
      <c r="E836" s="48"/>
      <c r="F836" s="48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</row>
    <row r="837" ht="13.5" customHeight="1">
      <c r="A837" s="7"/>
      <c r="B837" s="7"/>
      <c r="C837" s="48"/>
      <c r="D837" s="48"/>
      <c r="E837" s="48"/>
      <c r="F837" s="48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</row>
    <row r="838" ht="13.5" customHeight="1">
      <c r="A838" s="7"/>
      <c r="B838" s="7"/>
      <c r="C838" s="48"/>
      <c r="D838" s="48"/>
      <c r="E838" s="48"/>
      <c r="F838" s="48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</row>
    <row r="839" ht="13.5" customHeight="1">
      <c r="A839" s="7"/>
      <c r="B839" s="7"/>
      <c r="C839" s="48"/>
      <c r="D839" s="48"/>
      <c r="E839" s="48"/>
      <c r="F839" s="48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</row>
    <row r="840" ht="13.5" customHeight="1">
      <c r="A840" s="7"/>
      <c r="B840" s="7"/>
      <c r="C840" s="48"/>
      <c r="D840" s="48"/>
      <c r="E840" s="48"/>
      <c r="F840" s="48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</row>
    <row r="841" ht="13.5" customHeight="1">
      <c r="A841" s="7"/>
      <c r="B841" s="7"/>
      <c r="C841" s="48"/>
      <c r="D841" s="48"/>
      <c r="E841" s="48"/>
      <c r="F841" s="48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</row>
    <row r="842" ht="13.5" customHeight="1">
      <c r="A842" s="7"/>
      <c r="B842" s="7"/>
      <c r="C842" s="48"/>
      <c r="D842" s="48"/>
      <c r="E842" s="48"/>
      <c r="F842" s="48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</row>
    <row r="843" ht="13.5" customHeight="1">
      <c r="A843" s="7"/>
      <c r="B843" s="7"/>
      <c r="C843" s="48"/>
      <c r="D843" s="48"/>
      <c r="E843" s="48"/>
      <c r="F843" s="48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</row>
    <row r="844" ht="13.5" customHeight="1">
      <c r="A844" s="7"/>
      <c r="B844" s="7"/>
      <c r="C844" s="48"/>
      <c r="D844" s="48"/>
      <c r="E844" s="48"/>
      <c r="F844" s="48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</row>
    <row r="845" ht="13.5" customHeight="1">
      <c r="A845" s="7"/>
      <c r="B845" s="7"/>
      <c r="C845" s="48"/>
      <c r="D845" s="48"/>
      <c r="E845" s="48"/>
      <c r="F845" s="48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</row>
    <row r="846" ht="13.5" customHeight="1">
      <c r="A846" s="7"/>
      <c r="B846" s="7"/>
      <c r="C846" s="48"/>
      <c r="D846" s="48"/>
      <c r="E846" s="48"/>
      <c r="F846" s="48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</row>
    <row r="847" ht="13.5" customHeight="1">
      <c r="A847" s="7"/>
      <c r="B847" s="7"/>
      <c r="C847" s="48"/>
      <c r="D847" s="48"/>
      <c r="E847" s="48"/>
      <c r="F847" s="48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</row>
    <row r="848" ht="13.5" customHeight="1">
      <c r="A848" s="7"/>
      <c r="B848" s="7"/>
      <c r="C848" s="48"/>
      <c r="D848" s="48"/>
      <c r="E848" s="48"/>
      <c r="F848" s="48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</row>
    <row r="849" ht="13.5" customHeight="1">
      <c r="A849" s="7"/>
      <c r="B849" s="7"/>
      <c r="C849" s="48"/>
      <c r="D849" s="48"/>
      <c r="E849" s="48"/>
      <c r="F849" s="48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</row>
    <row r="850" ht="13.5" customHeight="1">
      <c r="A850" s="7"/>
      <c r="B850" s="7"/>
      <c r="C850" s="48"/>
      <c r="D850" s="48"/>
      <c r="E850" s="48"/>
      <c r="F850" s="48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</row>
    <row r="851" ht="13.5" customHeight="1">
      <c r="A851" s="7"/>
      <c r="B851" s="7"/>
      <c r="C851" s="48"/>
      <c r="D851" s="48"/>
      <c r="E851" s="48"/>
      <c r="F851" s="48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</row>
    <row r="852" ht="13.5" customHeight="1">
      <c r="A852" s="7"/>
      <c r="B852" s="7"/>
      <c r="C852" s="48"/>
      <c r="D852" s="48"/>
      <c r="E852" s="48"/>
      <c r="F852" s="48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</row>
    <row r="853" ht="13.5" customHeight="1">
      <c r="A853" s="7"/>
      <c r="B853" s="7"/>
      <c r="C853" s="48"/>
      <c r="D853" s="48"/>
      <c r="E853" s="48"/>
      <c r="F853" s="48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</row>
    <row r="854" ht="13.5" customHeight="1">
      <c r="A854" s="7"/>
      <c r="B854" s="7"/>
      <c r="C854" s="48"/>
      <c r="D854" s="48"/>
      <c r="E854" s="48"/>
      <c r="F854" s="48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</row>
    <row r="855" ht="13.5" customHeight="1">
      <c r="A855" s="7"/>
      <c r="B855" s="7"/>
      <c r="C855" s="48"/>
      <c r="D855" s="48"/>
      <c r="E855" s="48"/>
      <c r="F855" s="48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</row>
    <row r="856" ht="13.5" customHeight="1">
      <c r="A856" s="7"/>
      <c r="B856" s="7"/>
      <c r="C856" s="48"/>
      <c r="D856" s="48"/>
      <c r="E856" s="48"/>
      <c r="F856" s="48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</row>
    <row r="857" ht="13.5" customHeight="1">
      <c r="A857" s="7"/>
      <c r="B857" s="7"/>
      <c r="C857" s="48"/>
      <c r="D857" s="48"/>
      <c r="E857" s="48"/>
      <c r="F857" s="48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</row>
    <row r="858" ht="13.5" customHeight="1">
      <c r="A858" s="7"/>
      <c r="B858" s="7"/>
      <c r="C858" s="48"/>
      <c r="D858" s="48"/>
      <c r="E858" s="48"/>
      <c r="F858" s="48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</row>
    <row r="859" ht="13.5" customHeight="1">
      <c r="A859" s="7"/>
      <c r="B859" s="7"/>
      <c r="C859" s="48"/>
      <c r="D859" s="48"/>
      <c r="E859" s="48"/>
      <c r="F859" s="48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</row>
    <row r="860" ht="13.5" customHeight="1">
      <c r="A860" s="7"/>
      <c r="B860" s="7"/>
      <c r="C860" s="48"/>
      <c r="D860" s="48"/>
      <c r="E860" s="48"/>
      <c r="F860" s="48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</row>
    <row r="861" ht="13.5" customHeight="1">
      <c r="A861" s="7"/>
      <c r="B861" s="7"/>
      <c r="C861" s="48"/>
      <c r="D861" s="48"/>
      <c r="E861" s="48"/>
      <c r="F861" s="48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</row>
    <row r="862" ht="13.5" customHeight="1">
      <c r="A862" s="7"/>
      <c r="B862" s="7"/>
      <c r="C862" s="48"/>
      <c r="D862" s="48"/>
      <c r="E862" s="48"/>
      <c r="F862" s="48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</row>
    <row r="863" ht="13.5" customHeight="1">
      <c r="A863" s="7"/>
      <c r="B863" s="7"/>
      <c r="C863" s="48"/>
      <c r="D863" s="48"/>
      <c r="E863" s="48"/>
      <c r="F863" s="48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</row>
    <row r="864" ht="13.5" customHeight="1">
      <c r="A864" s="7"/>
      <c r="B864" s="7"/>
      <c r="C864" s="48"/>
      <c r="D864" s="48"/>
      <c r="E864" s="48"/>
      <c r="F864" s="48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</row>
    <row r="865" ht="13.5" customHeight="1">
      <c r="A865" s="7"/>
      <c r="B865" s="7"/>
      <c r="C865" s="48"/>
      <c r="D865" s="48"/>
      <c r="E865" s="48"/>
      <c r="F865" s="48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</row>
    <row r="866" ht="13.5" customHeight="1">
      <c r="A866" s="7"/>
      <c r="B866" s="7"/>
      <c r="C866" s="48"/>
      <c r="D866" s="48"/>
      <c r="E866" s="48"/>
      <c r="F866" s="48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</row>
    <row r="867" ht="13.5" customHeight="1">
      <c r="A867" s="7"/>
      <c r="B867" s="7"/>
      <c r="C867" s="48"/>
      <c r="D867" s="48"/>
      <c r="E867" s="48"/>
      <c r="F867" s="48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</row>
    <row r="868" ht="13.5" customHeight="1">
      <c r="A868" s="7"/>
      <c r="B868" s="7"/>
      <c r="C868" s="48"/>
      <c r="D868" s="48"/>
      <c r="E868" s="48"/>
      <c r="F868" s="48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</row>
    <row r="869" ht="13.5" customHeight="1">
      <c r="A869" s="7"/>
      <c r="B869" s="7"/>
      <c r="C869" s="48"/>
      <c r="D869" s="48"/>
      <c r="E869" s="48"/>
      <c r="F869" s="48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</row>
    <row r="870" ht="13.5" customHeight="1">
      <c r="A870" s="7"/>
      <c r="B870" s="7"/>
      <c r="C870" s="48"/>
      <c r="D870" s="48"/>
      <c r="E870" s="48"/>
      <c r="F870" s="48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</row>
    <row r="871" ht="13.5" customHeight="1">
      <c r="A871" s="7"/>
      <c r="B871" s="7"/>
      <c r="C871" s="48"/>
      <c r="D871" s="48"/>
      <c r="E871" s="48"/>
      <c r="F871" s="48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</row>
    <row r="872" ht="13.5" customHeight="1">
      <c r="A872" s="7"/>
      <c r="B872" s="7"/>
      <c r="C872" s="48"/>
      <c r="D872" s="48"/>
      <c r="E872" s="48"/>
      <c r="F872" s="48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</row>
    <row r="873" ht="13.5" customHeight="1">
      <c r="A873" s="7"/>
      <c r="B873" s="7"/>
      <c r="C873" s="48"/>
      <c r="D873" s="48"/>
      <c r="E873" s="48"/>
      <c r="F873" s="48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</row>
    <row r="874" ht="13.5" customHeight="1">
      <c r="A874" s="7"/>
      <c r="B874" s="7"/>
      <c r="C874" s="48"/>
      <c r="D874" s="48"/>
      <c r="E874" s="48"/>
      <c r="F874" s="48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</row>
    <row r="875" ht="13.5" customHeight="1">
      <c r="A875" s="7"/>
      <c r="B875" s="7"/>
      <c r="C875" s="48"/>
      <c r="D875" s="48"/>
      <c r="E875" s="48"/>
      <c r="F875" s="48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</row>
    <row r="876" ht="13.5" customHeight="1">
      <c r="A876" s="7"/>
      <c r="B876" s="7"/>
      <c r="C876" s="48"/>
      <c r="D876" s="48"/>
      <c r="E876" s="48"/>
      <c r="F876" s="48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</row>
    <row r="877" ht="13.5" customHeight="1">
      <c r="A877" s="7"/>
      <c r="B877" s="7"/>
      <c r="C877" s="48"/>
      <c r="D877" s="48"/>
      <c r="E877" s="48"/>
      <c r="F877" s="48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</row>
    <row r="878" ht="13.5" customHeight="1">
      <c r="A878" s="7"/>
      <c r="B878" s="7"/>
      <c r="C878" s="48"/>
      <c r="D878" s="48"/>
      <c r="E878" s="48"/>
      <c r="F878" s="48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</row>
    <row r="879" ht="13.5" customHeight="1">
      <c r="A879" s="7"/>
      <c r="B879" s="7"/>
      <c r="C879" s="48"/>
      <c r="D879" s="48"/>
      <c r="E879" s="48"/>
      <c r="F879" s="48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</row>
    <row r="880" ht="13.5" customHeight="1">
      <c r="A880" s="7"/>
      <c r="B880" s="7"/>
      <c r="C880" s="48"/>
      <c r="D880" s="48"/>
      <c r="E880" s="48"/>
      <c r="F880" s="48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</row>
    <row r="881" ht="13.5" customHeight="1">
      <c r="A881" s="7"/>
      <c r="B881" s="7"/>
      <c r="C881" s="48"/>
      <c r="D881" s="48"/>
      <c r="E881" s="48"/>
      <c r="F881" s="48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</row>
    <row r="882" ht="13.5" customHeight="1">
      <c r="A882" s="7"/>
      <c r="B882" s="7"/>
      <c r="C882" s="48"/>
      <c r="D882" s="48"/>
      <c r="E882" s="48"/>
      <c r="F882" s="48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</row>
    <row r="883" ht="13.5" customHeight="1">
      <c r="A883" s="7"/>
      <c r="B883" s="7"/>
      <c r="C883" s="48"/>
      <c r="D883" s="48"/>
      <c r="E883" s="48"/>
      <c r="F883" s="48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</row>
    <row r="884" ht="13.5" customHeight="1">
      <c r="A884" s="7"/>
      <c r="B884" s="7"/>
      <c r="C884" s="48"/>
      <c r="D884" s="48"/>
      <c r="E884" s="48"/>
      <c r="F884" s="48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</row>
    <row r="885" ht="13.5" customHeight="1">
      <c r="A885" s="7"/>
      <c r="B885" s="7"/>
      <c r="C885" s="48"/>
      <c r="D885" s="48"/>
      <c r="E885" s="48"/>
      <c r="F885" s="48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</row>
    <row r="886" ht="13.5" customHeight="1">
      <c r="A886" s="7"/>
      <c r="B886" s="7"/>
      <c r="C886" s="48"/>
      <c r="D886" s="48"/>
      <c r="E886" s="48"/>
      <c r="F886" s="48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</row>
    <row r="887" ht="13.5" customHeight="1">
      <c r="A887" s="7"/>
      <c r="B887" s="7"/>
      <c r="C887" s="48"/>
      <c r="D887" s="48"/>
      <c r="E887" s="48"/>
      <c r="F887" s="48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</row>
    <row r="888" ht="13.5" customHeight="1">
      <c r="A888" s="7"/>
      <c r="B888" s="7"/>
      <c r="C888" s="48"/>
      <c r="D888" s="48"/>
      <c r="E888" s="48"/>
      <c r="F888" s="48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</row>
    <row r="889" ht="13.5" customHeight="1">
      <c r="A889" s="7"/>
      <c r="B889" s="7"/>
      <c r="C889" s="48"/>
      <c r="D889" s="48"/>
      <c r="E889" s="48"/>
      <c r="F889" s="48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</row>
    <row r="890" ht="13.5" customHeight="1">
      <c r="A890" s="7"/>
      <c r="B890" s="7"/>
      <c r="C890" s="48"/>
      <c r="D890" s="48"/>
      <c r="E890" s="48"/>
      <c r="F890" s="48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</row>
    <row r="891" ht="13.5" customHeight="1">
      <c r="A891" s="7"/>
      <c r="B891" s="7"/>
      <c r="C891" s="48"/>
      <c r="D891" s="48"/>
      <c r="E891" s="48"/>
      <c r="F891" s="48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</row>
    <row r="892" ht="13.5" customHeight="1">
      <c r="A892" s="7"/>
      <c r="B892" s="7"/>
      <c r="C892" s="48"/>
      <c r="D892" s="48"/>
      <c r="E892" s="48"/>
      <c r="F892" s="48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</row>
    <row r="893" ht="13.5" customHeight="1">
      <c r="A893" s="7"/>
      <c r="B893" s="7"/>
      <c r="C893" s="48"/>
      <c r="D893" s="48"/>
      <c r="E893" s="48"/>
      <c r="F893" s="48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</row>
    <row r="894" ht="13.5" customHeight="1">
      <c r="A894" s="7"/>
      <c r="B894" s="7"/>
      <c r="C894" s="48"/>
      <c r="D894" s="48"/>
      <c r="E894" s="48"/>
      <c r="F894" s="48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</row>
    <row r="895" ht="13.5" customHeight="1">
      <c r="A895" s="7"/>
      <c r="B895" s="7"/>
      <c r="C895" s="48"/>
      <c r="D895" s="48"/>
      <c r="E895" s="48"/>
      <c r="F895" s="48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</row>
    <row r="896" ht="13.5" customHeight="1">
      <c r="A896" s="7"/>
      <c r="B896" s="7"/>
      <c r="C896" s="48"/>
      <c r="D896" s="48"/>
      <c r="E896" s="48"/>
      <c r="F896" s="48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</row>
    <row r="897" ht="13.5" customHeight="1">
      <c r="A897" s="7"/>
      <c r="B897" s="7"/>
      <c r="C897" s="48"/>
      <c r="D897" s="48"/>
      <c r="E897" s="48"/>
      <c r="F897" s="48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</row>
    <row r="898" ht="13.5" customHeight="1">
      <c r="A898" s="7"/>
      <c r="B898" s="7"/>
      <c r="C898" s="48"/>
      <c r="D898" s="48"/>
      <c r="E898" s="48"/>
      <c r="F898" s="48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</row>
    <row r="899" ht="13.5" customHeight="1">
      <c r="A899" s="7"/>
      <c r="B899" s="7"/>
      <c r="C899" s="48"/>
      <c r="D899" s="48"/>
      <c r="E899" s="48"/>
      <c r="F899" s="48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</row>
    <row r="900" ht="13.5" customHeight="1">
      <c r="A900" s="7"/>
      <c r="B900" s="7"/>
      <c r="C900" s="48"/>
      <c r="D900" s="48"/>
      <c r="E900" s="48"/>
      <c r="F900" s="48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</row>
    <row r="901" ht="13.5" customHeight="1">
      <c r="A901" s="7"/>
      <c r="B901" s="7"/>
      <c r="C901" s="48"/>
      <c r="D901" s="48"/>
      <c r="E901" s="48"/>
      <c r="F901" s="48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</row>
    <row r="902" ht="13.5" customHeight="1">
      <c r="A902" s="7"/>
      <c r="B902" s="7"/>
      <c r="C902" s="48"/>
      <c r="D902" s="48"/>
      <c r="E902" s="48"/>
      <c r="F902" s="48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</row>
    <row r="903" ht="13.5" customHeight="1">
      <c r="A903" s="7"/>
      <c r="B903" s="7"/>
      <c r="C903" s="48"/>
      <c r="D903" s="48"/>
      <c r="E903" s="48"/>
      <c r="F903" s="48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</row>
    <row r="904" ht="13.5" customHeight="1">
      <c r="A904" s="7"/>
      <c r="B904" s="7"/>
      <c r="C904" s="48"/>
      <c r="D904" s="48"/>
      <c r="E904" s="48"/>
      <c r="F904" s="48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</row>
    <row r="905" ht="13.5" customHeight="1">
      <c r="A905" s="7"/>
      <c r="B905" s="7"/>
      <c r="C905" s="48"/>
      <c r="D905" s="48"/>
      <c r="E905" s="48"/>
      <c r="F905" s="48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</row>
    <row r="906" ht="13.5" customHeight="1">
      <c r="A906" s="7"/>
      <c r="B906" s="7"/>
      <c r="C906" s="48"/>
      <c r="D906" s="48"/>
      <c r="E906" s="48"/>
      <c r="F906" s="48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</row>
    <row r="907" ht="13.5" customHeight="1">
      <c r="A907" s="7"/>
      <c r="B907" s="7"/>
      <c r="C907" s="48"/>
      <c r="D907" s="48"/>
      <c r="E907" s="48"/>
      <c r="F907" s="48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</row>
    <row r="908" ht="13.5" customHeight="1">
      <c r="A908" s="7"/>
      <c r="B908" s="7"/>
      <c r="C908" s="48"/>
      <c r="D908" s="48"/>
      <c r="E908" s="48"/>
      <c r="F908" s="48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</row>
    <row r="909" ht="13.5" customHeight="1">
      <c r="A909" s="7"/>
      <c r="B909" s="7"/>
      <c r="C909" s="48"/>
      <c r="D909" s="48"/>
      <c r="E909" s="48"/>
      <c r="F909" s="48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</row>
    <row r="910" ht="13.5" customHeight="1">
      <c r="A910" s="7"/>
      <c r="B910" s="7"/>
      <c r="C910" s="48"/>
      <c r="D910" s="48"/>
      <c r="E910" s="48"/>
      <c r="F910" s="48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</row>
    <row r="911" ht="13.5" customHeight="1">
      <c r="A911" s="7"/>
      <c r="B911" s="7"/>
      <c r="C911" s="48"/>
      <c r="D911" s="48"/>
      <c r="E911" s="48"/>
      <c r="F911" s="48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</row>
    <row r="912" ht="13.5" customHeight="1">
      <c r="A912" s="7"/>
      <c r="B912" s="7"/>
      <c r="C912" s="48"/>
      <c r="D912" s="48"/>
      <c r="E912" s="48"/>
      <c r="F912" s="48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</row>
    <row r="913" ht="13.5" customHeight="1">
      <c r="A913" s="7"/>
      <c r="B913" s="7"/>
      <c r="C913" s="48"/>
      <c r="D913" s="48"/>
      <c r="E913" s="48"/>
      <c r="F913" s="48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</row>
    <row r="914" ht="13.5" customHeight="1">
      <c r="A914" s="7"/>
      <c r="B914" s="7"/>
      <c r="C914" s="48"/>
      <c r="D914" s="48"/>
      <c r="E914" s="48"/>
      <c r="F914" s="48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</row>
    <row r="915" ht="13.5" customHeight="1">
      <c r="A915" s="7"/>
      <c r="B915" s="7"/>
      <c r="C915" s="48"/>
      <c r="D915" s="48"/>
      <c r="E915" s="48"/>
      <c r="F915" s="48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</row>
    <row r="916" ht="13.5" customHeight="1">
      <c r="A916" s="7"/>
      <c r="B916" s="7"/>
      <c r="C916" s="48"/>
      <c r="D916" s="48"/>
      <c r="E916" s="48"/>
      <c r="F916" s="48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</row>
    <row r="917" ht="13.5" customHeight="1">
      <c r="A917" s="7"/>
      <c r="B917" s="7"/>
      <c r="C917" s="48"/>
      <c r="D917" s="48"/>
      <c r="E917" s="48"/>
      <c r="F917" s="48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</row>
    <row r="918" ht="13.5" customHeight="1">
      <c r="A918" s="7"/>
      <c r="B918" s="7"/>
      <c r="C918" s="48"/>
      <c r="D918" s="48"/>
      <c r="E918" s="48"/>
      <c r="F918" s="48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</row>
    <row r="919" ht="13.5" customHeight="1">
      <c r="A919" s="7"/>
      <c r="B919" s="7"/>
      <c r="C919" s="48"/>
      <c r="D919" s="48"/>
      <c r="E919" s="48"/>
      <c r="F919" s="48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</row>
    <row r="920" ht="13.5" customHeight="1">
      <c r="A920" s="7"/>
      <c r="B920" s="7"/>
      <c r="C920" s="48"/>
      <c r="D920" s="48"/>
      <c r="E920" s="48"/>
      <c r="F920" s="48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</row>
    <row r="921" ht="13.5" customHeight="1">
      <c r="A921" s="7"/>
      <c r="B921" s="7"/>
      <c r="C921" s="48"/>
      <c r="D921" s="48"/>
      <c r="E921" s="48"/>
      <c r="F921" s="48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</row>
    <row r="922" ht="13.5" customHeight="1">
      <c r="A922" s="7"/>
      <c r="B922" s="7"/>
      <c r="C922" s="48"/>
      <c r="D922" s="48"/>
      <c r="E922" s="48"/>
      <c r="F922" s="48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</row>
    <row r="923" ht="13.5" customHeight="1">
      <c r="A923" s="7"/>
      <c r="B923" s="7"/>
      <c r="C923" s="48"/>
      <c r="D923" s="48"/>
      <c r="E923" s="48"/>
      <c r="F923" s="48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</row>
    <row r="924" ht="13.5" customHeight="1">
      <c r="A924" s="7"/>
      <c r="B924" s="7"/>
      <c r="C924" s="48"/>
      <c r="D924" s="48"/>
      <c r="E924" s="48"/>
      <c r="F924" s="48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</row>
    <row r="925" ht="13.5" customHeight="1">
      <c r="A925" s="7"/>
      <c r="B925" s="7"/>
      <c r="C925" s="48"/>
      <c r="D925" s="48"/>
      <c r="E925" s="48"/>
      <c r="F925" s="48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</row>
    <row r="926" ht="13.5" customHeight="1">
      <c r="A926" s="7"/>
      <c r="B926" s="7"/>
      <c r="C926" s="48"/>
      <c r="D926" s="48"/>
      <c r="E926" s="48"/>
      <c r="F926" s="48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</row>
    <row r="927" ht="13.5" customHeight="1">
      <c r="A927" s="7"/>
      <c r="B927" s="7"/>
      <c r="C927" s="48"/>
      <c r="D927" s="48"/>
      <c r="E927" s="48"/>
      <c r="F927" s="48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</row>
    <row r="928" ht="13.5" customHeight="1">
      <c r="A928" s="7"/>
      <c r="B928" s="7"/>
      <c r="C928" s="48"/>
      <c r="D928" s="48"/>
      <c r="E928" s="48"/>
      <c r="F928" s="48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</row>
    <row r="929" ht="13.5" customHeight="1">
      <c r="A929" s="7"/>
      <c r="B929" s="7"/>
      <c r="C929" s="48"/>
      <c r="D929" s="48"/>
      <c r="E929" s="48"/>
      <c r="F929" s="48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</row>
    <row r="930" ht="13.5" customHeight="1">
      <c r="A930" s="7"/>
      <c r="B930" s="7"/>
      <c r="C930" s="48"/>
      <c r="D930" s="48"/>
      <c r="E930" s="48"/>
      <c r="F930" s="48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</row>
    <row r="931" ht="13.5" customHeight="1">
      <c r="A931" s="7"/>
      <c r="B931" s="7"/>
      <c r="C931" s="48"/>
      <c r="D931" s="48"/>
      <c r="E931" s="48"/>
      <c r="F931" s="48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</row>
    <row r="932" ht="13.5" customHeight="1">
      <c r="A932" s="7"/>
      <c r="B932" s="7"/>
      <c r="C932" s="48"/>
      <c r="D932" s="48"/>
      <c r="E932" s="48"/>
      <c r="F932" s="48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</row>
    <row r="933" ht="13.5" customHeight="1">
      <c r="A933" s="7"/>
      <c r="B933" s="7"/>
      <c r="C933" s="48"/>
      <c r="D933" s="48"/>
      <c r="E933" s="48"/>
      <c r="F933" s="48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</row>
    <row r="934" ht="13.5" customHeight="1">
      <c r="A934" s="7"/>
      <c r="B934" s="7"/>
      <c r="C934" s="48"/>
      <c r="D934" s="48"/>
      <c r="E934" s="48"/>
      <c r="F934" s="48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</row>
    <row r="935" ht="13.5" customHeight="1">
      <c r="A935" s="7"/>
      <c r="B935" s="7"/>
      <c r="C935" s="48"/>
      <c r="D935" s="48"/>
      <c r="E935" s="48"/>
      <c r="F935" s="48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</row>
    <row r="936" ht="13.5" customHeight="1">
      <c r="A936" s="7"/>
      <c r="B936" s="7"/>
      <c r="C936" s="48"/>
      <c r="D936" s="48"/>
      <c r="E936" s="48"/>
      <c r="F936" s="48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</row>
    <row r="937" ht="13.5" customHeight="1">
      <c r="A937" s="7"/>
      <c r="B937" s="7"/>
      <c r="C937" s="48"/>
      <c r="D937" s="48"/>
      <c r="E937" s="48"/>
      <c r="F937" s="48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</row>
    <row r="938" ht="13.5" customHeight="1">
      <c r="A938" s="7"/>
      <c r="B938" s="7"/>
      <c r="C938" s="48"/>
      <c r="D938" s="48"/>
      <c r="E938" s="48"/>
      <c r="F938" s="48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</row>
    <row r="939" ht="13.5" customHeight="1">
      <c r="A939" s="7"/>
      <c r="B939" s="7"/>
      <c r="C939" s="48"/>
      <c r="D939" s="48"/>
      <c r="E939" s="48"/>
      <c r="F939" s="48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</row>
    <row r="940" ht="13.5" customHeight="1">
      <c r="A940" s="7"/>
      <c r="B940" s="7"/>
      <c r="C940" s="48"/>
      <c r="D940" s="48"/>
      <c r="E940" s="48"/>
      <c r="F940" s="48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</row>
    <row r="941" ht="13.5" customHeight="1">
      <c r="A941" s="7"/>
      <c r="B941" s="7"/>
      <c r="C941" s="48"/>
      <c r="D941" s="48"/>
      <c r="E941" s="48"/>
      <c r="F941" s="48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</row>
    <row r="942" ht="13.5" customHeight="1">
      <c r="A942" s="7"/>
      <c r="B942" s="7"/>
      <c r="C942" s="48"/>
      <c r="D942" s="48"/>
      <c r="E942" s="48"/>
      <c r="F942" s="48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</row>
    <row r="943" ht="13.5" customHeight="1">
      <c r="A943" s="7"/>
      <c r="B943" s="7"/>
      <c r="C943" s="48"/>
      <c r="D943" s="48"/>
      <c r="E943" s="48"/>
      <c r="F943" s="48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</row>
    <row r="944" ht="13.5" customHeight="1">
      <c r="A944" s="7"/>
      <c r="B944" s="7"/>
      <c r="C944" s="48"/>
      <c r="D944" s="48"/>
      <c r="E944" s="48"/>
      <c r="F944" s="48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</row>
    <row r="945" ht="13.5" customHeight="1">
      <c r="A945" s="7"/>
      <c r="B945" s="7"/>
      <c r="C945" s="48"/>
      <c r="D945" s="48"/>
      <c r="E945" s="48"/>
      <c r="F945" s="48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</row>
    <row r="946" ht="13.5" customHeight="1">
      <c r="A946" s="7"/>
      <c r="B946" s="7"/>
      <c r="C946" s="48"/>
      <c r="D946" s="48"/>
      <c r="E946" s="48"/>
      <c r="F946" s="48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</row>
    <row r="947" ht="13.5" customHeight="1">
      <c r="A947" s="7"/>
      <c r="B947" s="7"/>
      <c r="C947" s="48"/>
      <c r="D947" s="48"/>
      <c r="E947" s="48"/>
      <c r="F947" s="48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</row>
    <row r="948" ht="13.5" customHeight="1">
      <c r="A948" s="7"/>
      <c r="B948" s="7"/>
      <c r="C948" s="48"/>
      <c r="D948" s="48"/>
      <c r="E948" s="48"/>
      <c r="F948" s="48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</row>
    <row r="949" ht="13.5" customHeight="1">
      <c r="A949" s="7"/>
      <c r="B949" s="7"/>
      <c r="C949" s="48"/>
      <c r="D949" s="48"/>
      <c r="E949" s="48"/>
      <c r="F949" s="48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</row>
    <row r="950" ht="13.5" customHeight="1">
      <c r="A950" s="7"/>
      <c r="B950" s="7"/>
      <c r="C950" s="48"/>
      <c r="D950" s="48"/>
      <c r="E950" s="48"/>
      <c r="F950" s="48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</row>
    <row r="951" ht="13.5" customHeight="1">
      <c r="A951" s="7"/>
      <c r="B951" s="7"/>
      <c r="C951" s="48"/>
      <c r="D951" s="48"/>
      <c r="E951" s="48"/>
      <c r="F951" s="48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</row>
    <row r="952" ht="13.5" customHeight="1">
      <c r="A952" s="7"/>
      <c r="B952" s="7"/>
      <c r="C952" s="48"/>
      <c r="D952" s="48"/>
      <c r="E952" s="48"/>
      <c r="F952" s="48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</row>
    <row r="953" ht="13.5" customHeight="1">
      <c r="A953" s="7"/>
      <c r="B953" s="7"/>
      <c r="C953" s="48"/>
      <c r="D953" s="48"/>
      <c r="E953" s="48"/>
      <c r="F953" s="48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</row>
    <row r="954" ht="13.5" customHeight="1">
      <c r="A954" s="7"/>
      <c r="B954" s="7"/>
      <c r="C954" s="48"/>
      <c r="D954" s="48"/>
      <c r="E954" s="48"/>
      <c r="F954" s="48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</row>
    <row r="955" ht="13.5" customHeight="1">
      <c r="A955" s="7"/>
      <c r="B955" s="7"/>
      <c r="C955" s="48"/>
      <c r="D955" s="48"/>
      <c r="E955" s="48"/>
      <c r="F955" s="48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</row>
    <row r="956" ht="13.5" customHeight="1">
      <c r="A956" s="7"/>
      <c r="B956" s="7"/>
      <c r="C956" s="48"/>
      <c r="D956" s="48"/>
      <c r="E956" s="48"/>
      <c r="F956" s="48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</row>
    <row r="957" ht="13.5" customHeight="1">
      <c r="A957" s="7"/>
      <c r="B957" s="7"/>
      <c r="C957" s="48"/>
      <c r="D957" s="48"/>
      <c r="E957" s="48"/>
      <c r="F957" s="48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</row>
    <row r="958" ht="13.5" customHeight="1">
      <c r="A958" s="7"/>
      <c r="B958" s="7"/>
      <c r="C958" s="48"/>
      <c r="D958" s="48"/>
      <c r="E958" s="48"/>
      <c r="F958" s="48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</row>
    <row r="959" ht="13.5" customHeight="1">
      <c r="A959" s="7"/>
      <c r="B959" s="7"/>
      <c r="C959" s="48"/>
      <c r="D959" s="48"/>
      <c r="E959" s="48"/>
      <c r="F959" s="48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</row>
    <row r="960" ht="13.5" customHeight="1">
      <c r="A960" s="7"/>
      <c r="B960" s="7"/>
      <c r="C960" s="48"/>
      <c r="D960" s="48"/>
      <c r="E960" s="48"/>
      <c r="F960" s="48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</row>
    <row r="961" ht="13.5" customHeight="1">
      <c r="A961" s="7"/>
      <c r="B961" s="7"/>
      <c r="C961" s="48"/>
      <c r="D961" s="48"/>
      <c r="E961" s="48"/>
      <c r="F961" s="48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</row>
    <row r="962" ht="13.5" customHeight="1">
      <c r="A962" s="7"/>
      <c r="B962" s="7"/>
      <c r="C962" s="48"/>
      <c r="D962" s="48"/>
      <c r="E962" s="48"/>
      <c r="F962" s="48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</row>
    <row r="963" ht="13.5" customHeight="1">
      <c r="A963" s="7"/>
      <c r="B963" s="7"/>
      <c r="C963" s="48"/>
      <c r="D963" s="48"/>
      <c r="E963" s="48"/>
      <c r="F963" s="48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</row>
    <row r="964" ht="13.5" customHeight="1">
      <c r="A964" s="7"/>
      <c r="B964" s="7"/>
      <c r="C964" s="48"/>
      <c r="D964" s="48"/>
      <c r="E964" s="48"/>
      <c r="F964" s="48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</row>
    <row r="965" ht="13.5" customHeight="1">
      <c r="A965" s="7"/>
      <c r="B965" s="7"/>
      <c r="C965" s="48"/>
      <c r="D965" s="48"/>
      <c r="E965" s="48"/>
      <c r="F965" s="48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</row>
    <row r="966" ht="13.5" customHeight="1">
      <c r="A966" s="7"/>
      <c r="B966" s="7"/>
      <c r="C966" s="48"/>
      <c r="D966" s="48"/>
      <c r="E966" s="48"/>
      <c r="F966" s="48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</row>
    <row r="967" ht="13.5" customHeight="1">
      <c r="A967" s="7"/>
      <c r="B967" s="7"/>
      <c r="C967" s="48"/>
      <c r="D967" s="48"/>
      <c r="E967" s="48"/>
      <c r="F967" s="48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</row>
    <row r="968" ht="13.5" customHeight="1">
      <c r="A968" s="7"/>
      <c r="B968" s="7"/>
      <c r="C968" s="48"/>
      <c r="D968" s="48"/>
      <c r="E968" s="48"/>
      <c r="F968" s="48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</row>
    <row r="969" ht="13.5" customHeight="1">
      <c r="A969" s="7"/>
      <c r="B969" s="7"/>
      <c r="C969" s="48"/>
      <c r="D969" s="48"/>
      <c r="E969" s="48"/>
      <c r="F969" s="48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</row>
    <row r="970" ht="13.5" customHeight="1">
      <c r="A970" s="7"/>
      <c r="B970" s="7"/>
      <c r="C970" s="48"/>
      <c r="D970" s="48"/>
      <c r="E970" s="48"/>
      <c r="F970" s="48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</row>
    <row r="971" ht="13.5" customHeight="1">
      <c r="A971" s="7"/>
      <c r="B971" s="7"/>
      <c r="C971" s="48"/>
      <c r="D971" s="48"/>
      <c r="E971" s="48"/>
      <c r="F971" s="48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</row>
    <row r="972" ht="13.5" customHeight="1">
      <c r="A972" s="7"/>
      <c r="B972" s="7"/>
      <c r="C972" s="48"/>
      <c r="D972" s="48"/>
      <c r="E972" s="48"/>
      <c r="F972" s="48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</row>
    <row r="973" ht="13.5" customHeight="1">
      <c r="A973" s="7"/>
      <c r="B973" s="7"/>
      <c r="C973" s="48"/>
      <c r="D973" s="48"/>
      <c r="E973" s="48"/>
      <c r="F973" s="48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</row>
    <row r="974" ht="13.5" customHeight="1">
      <c r="A974" s="7"/>
      <c r="B974" s="7"/>
      <c r="C974" s="48"/>
      <c r="D974" s="48"/>
      <c r="E974" s="48"/>
      <c r="F974" s="48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</row>
    <row r="975" ht="13.5" customHeight="1">
      <c r="A975" s="7"/>
      <c r="B975" s="7"/>
      <c r="C975" s="48"/>
      <c r="D975" s="48"/>
      <c r="E975" s="48"/>
      <c r="F975" s="48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</row>
    <row r="976" ht="13.5" customHeight="1">
      <c r="A976" s="7"/>
      <c r="B976" s="7"/>
      <c r="C976" s="48"/>
      <c r="D976" s="48"/>
      <c r="E976" s="48"/>
      <c r="F976" s="48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</row>
    <row r="977" ht="13.5" customHeight="1">
      <c r="A977" s="7"/>
      <c r="B977" s="7"/>
      <c r="C977" s="48"/>
      <c r="D977" s="48"/>
      <c r="E977" s="48"/>
      <c r="F977" s="48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</row>
    <row r="978" ht="13.5" customHeight="1">
      <c r="A978" s="7"/>
      <c r="B978" s="7"/>
      <c r="C978" s="48"/>
      <c r="D978" s="48"/>
      <c r="E978" s="48"/>
      <c r="F978" s="48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</row>
    <row r="979" ht="13.5" customHeight="1">
      <c r="A979" s="7"/>
      <c r="B979" s="7"/>
      <c r="C979" s="48"/>
      <c r="D979" s="48"/>
      <c r="E979" s="48"/>
      <c r="F979" s="48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</row>
    <row r="980" ht="13.5" customHeight="1">
      <c r="A980" s="7"/>
      <c r="B980" s="7"/>
      <c r="C980" s="48"/>
      <c r="D980" s="48"/>
      <c r="E980" s="48"/>
      <c r="F980" s="48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</row>
    <row r="981" ht="13.5" customHeight="1">
      <c r="A981" s="7"/>
      <c r="B981" s="7"/>
      <c r="C981" s="48"/>
      <c r="D981" s="48"/>
      <c r="E981" s="48"/>
      <c r="F981" s="48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</row>
    <row r="982" ht="13.5" customHeight="1">
      <c r="A982" s="7"/>
      <c r="B982" s="7"/>
      <c r="C982" s="48"/>
      <c r="D982" s="48"/>
      <c r="E982" s="48"/>
      <c r="F982" s="48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</row>
    <row r="983" ht="13.5" customHeight="1">
      <c r="A983" s="7"/>
      <c r="B983" s="7"/>
      <c r="C983" s="48"/>
      <c r="D983" s="48"/>
      <c r="E983" s="48"/>
      <c r="F983" s="48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</row>
    <row r="984" ht="13.5" customHeight="1">
      <c r="A984" s="7"/>
      <c r="B984" s="7"/>
      <c r="C984" s="48"/>
      <c r="D984" s="48"/>
      <c r="E984" s="48"/>
      <c r="F984" s="48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</row>
    <row r="985" ht="13.5" customHeight="1">
      <c r="A985" s="7"/>
      <c r="B985" s="7"/>
      <c r="C985" s="48"/>
      <c r="D985" s="48"/>
      <c r="E985" s="48"/>
      <c r="F985" s="48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</row>
    <row r="986" ht="13.5" customHeight="1">
      <c r="A986" s="7"/>
      <c r="B986" s="7"/>
      <c r="C986" s="48"/>
      <c r="D986" s="48"/>
      <c r="E986" s="48"/>
      <c r="F986" s="48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</row>
    <row r="987" ht="13.5" customHeight="1">
      <c r="A987" s="7"/>
      <c r="B987" s="7"/>
      <c r="C987" s="48"/>
      <c r="D987" s="48"/>
      <c r="E987" s="48"/>
      <c r="F987" s="48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</row>
    <row r="988" ht="13.5" customHeight="1">
      <c r="A988" s="7"/>
      <c r="B988" s="7"/>
      <c r="C988" s="48"/>
      <c r="D988" s="48"/>
      <c r="E988" s="48"/>
      <c r="F988" s="48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</row>
    <row r="989" ht="13.5" customHeight="1">
      <c r="A989" s="7"/>
      <c r="B989" s="7"/>
      <c r="C989" s="48"/>
      <c r="D989" s="48"/>
      <c r="E989" s="48"/>
      <c r="F989" s="48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</row>
    <row r="990" ht="13.5" customHeight="1">
      <c r="A990" s="7"/>
      <c r="B990" s="7"/>
      <c r="C990" s="48"/>
      <c r="D990" s="48"/>
      <c r="E990" s="48"/>
      <c r="F990" s="48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</row>
    <row r="991" ht="13.5" customHeight="1">
      <c r="A991" s="7"/>
      <c r="B991" s="7"/>
      <c r="C991" s="48"/>
      <c r="D991" s="48"/>
      <c r="E991" s="48"/>
      <c r="F991" s="48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</row>
    <row r="992" ht="13.5" customHeight="1">
      <c r="A992" s="7"/>
      <c r="B992" s="7"/>
      <c r="C992" s="48"/>
      <c r="D992" s="48"/>
      <c r="E992" s="48"/>
      <c r="F992" s="48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</row>
    <row r="993" ht="13.5" customHeight="1">
      <c r="A993" s="7"/>
      <c r="B993" s="7"/>
      <c r="C993" s="48"/>
      <c r="D993" s="48"/>
      <c r="E993" s="48"/>
      <c r="F993" s="48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</row>
    <row r="994" ht="13.5" customHeight="1">
      <c r="A994" s="7"/>
      <c r="B994" s="7"/>
      <c r="C994" s="48"/>
      <c r="D994" s="48"/>
      <c r="E994" s="48"/>
      <c r="F994" s="48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</row>
    <row r="995" ht="13.5" customHeight="1">
      <c r="A995" s="7"/>
      <c r="B995" s="7"/>
      <c r="C995" s="48"/>
      <c r="D995" s="48"/>
      <c r="E995" s="48"/>
      <c r="F995" s="48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</row>
    <row r="996" ht="13.5" customHeight="1">
      <c r="A996" s="7"/>
      <c r="B996" s="7"/>
      <c r="C996" s="48"/>
      <c r="D996" s="48"/>
      <c r="E996" s="48"/>
      <c r="F996" s="48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</row>
    <row r="997" ht="13.5" customHeight="1">
      <c r="A997" s="7"/>
      <c r="B997" s="7"/>
      <c r="C997" s="48"/>
      <c r="D997" s="48"/>
      <c r="E997" s="48"/>
      <c r="F997" s="48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</row>
    <row r="998" ht="13.5" customHeight="1">
      <c r="A998" s="7"/>
      <c r="B998" s="7"/>
      <c r="C998" s="48"/>
      <c r="D998" s="48"/>
      <c r="E998" s="48"/>
      <c r="F998" s="48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</row>
    <row r="999" ht="13.5" customHeight="1">
      <c r="A999" s="7"/>
      <c r="B999" s="7"/>
      <c r="C999" s="48"/>
      <c r="D999" s="48"/>
      <c r="E999" s="48"/>
      <c r="F999" s="48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</row>
    <row r="1000" ht="13.5" customHeight="1">
      <c r="A1000" s="7"/>
      <c r="B1000" s="7"/>
      <c r="C1000" s="48"/>
      <c r="D1000" s="48"/>
      <c r="E1000" s="48"/>
      <c r="F1000" s="48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</row>
  </sheetData>
  <mergeCells count="27">
    <mergeCell ref="A63:G63"/>
    <mergeCell ref="A64:G64"/>
    <mergeCell ref="A67:G67"/>
    <mergeCell ref="A68:G68"/>
    <mergeCell ref="A69:G69"/>
    <mergeCell ref="A59:A62"/>
    <mergeCell ref="A58:G58"/>
    <mergeCell ref="A3:A10"/>
    <mergeCell ref="A1:A2"/>
    <mergeCell ref="B1:B2"/>
    <mergeCell ref="F1:F2"/>
    <mergeCell ref="G1:Q1"/>
    <mergeCell ref="R1:R2"/>
    <mergeCell ref="S1:S2"/>
    <mergeCell ref="A12:A19"/>
    <mergeCell ref="A21:A28"/>
    <mergeCell ref="A20:Q20"/>
    <mergeCell ref="A29:Q29"/>
    <mergeCell ref="A38:Q38"/>
    <mergeCell ref="A39:Q39"/>
    <mergeCell ref="A11:Q11"/>
    <mergeCell ref="A30:A37"/>
    <mergeCell ref="A54:A57"/>
    <mergeCell ref="A42:A47"/>
    <mergeCell ref="A53:G53"/>
    <mergeCell ref="A48:G48"/>
    <mergeCell ref="A49:A5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33.29"/>
    <col customWidth="1" min="3" max="3" width="8.86"/>
    <col customWidth="1" min="4" max="4" width="46.43"/>
    <col customWidth="1" min="5" max="44" width="2.71"/>
  </cols>
  <sheetData>
    <row r="1">
      <c r="A1" s="74"/>
      <c r="B1" s="74"/>
      <c r="C1" s="75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</row>
    <row r="2">
      <c r="A2" s="74"/>
      <c r="B2" s="76" t="s">
        <v>45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6"/>
    </row>
    <row r="3">
      <c r="A3" s="74"/>
      <c r="B3" s="77" t="s">
        <v>46</v>
      </c>
      <c r="C3" s="78" t="s">
        <v>47</v>
      </c>
      <c r="D3" s="79" t="s">
        <v>48</v>
      </c>
      <c r="E3" s="76" t="s">
        <v>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</row>
    <row r="4">
      <c r="A4" s="74"/>
      <c r="B4" s="80"/>
      <c r="C4" s="81"/>
      <c r="D4" s="82"/>
      <c r="E4" s="83">
        <v>1.0</v>
      </c>
      <c r="H4" s="84"/>
      <c r="I4" s="83">
        <v>2.0</v>
      </c>
      <c r="L4" s="84"/>
      <c r="M4" s="83">
        <v>3.0</v>
      </c>
      <c r="P4" s="84"/>
      <c r="Q4" s="83">
        <v>4.0</v>
      </c>
      <c r="T4" s="84"/>
      <c r="U4" s="83">
        <v>5.0</v>
      </c>
      <c r="X4" s="84"/>
      <c r="Y4" s="83">
        <v>6.0</v>
      </c>
      <c r="AB4" s="84"/>
      <c r="AC4" s="83">
        <v>7.0</v>
      </c>
      <c r="AF4" s="84"/>
      <c r="AG4" s="83">
        <v>8.0</v>
      </c>
      <c r="AJ4" s="84"/>
      <c r="AK4" s="83">
        <v>9.0</v>
      </c>
      <c r="AN4" s="84"/>
      <c r="AO4" s="83">
        <v>10.0</v>
      </c>
      <c r="AR4" s="85"/>
    </row>
    <row r="5">
      <c r="A5" s="74"/>
      <c r="B5" s="86" t="s">
        <v>12</v>
      </c>
      <c r="C5" s="87">
        <v>1.1</v>
      </c>
      <c r="D5" s="88" t="s">
        <v>49</v>
      </c>
      <c r="E5" s="89"/>
      <c r="F5" s="90"/>
      <c r="G5" s="90"/>
      <c r="H5" s="91"/>
      <c r="I5" s="92"/>
      <c r="J5" s="93"/>
      <c r="K5" s="93"/>
      <c r="L5" s="94"/>
      <c r="M5" s="92"/>
      <c r="N5" s="93"/>
      <c r="O5" s="93"/>
      <c r="P5" s="94"/>
      <c r="Q5" s="92"/>
      <c r="R5" s="93"/>
      <c r="S5" s="93"/>
      <c r="T5" s="94"/>
      <c r="U5" s="92"/>
      <c r="V5" s="93"/>
      <c r="W5" s="93"/>
      <c r="X5" s="94"/>
      <c r="Y5" s="92"/>
      <c r="Z5" s="93"/>
      <c r="AA5" s="93"/>
      <c r="AB5" s="94"/>
      <c r="AC5" s="92"/>
      <c r="AD5" s="93"/>
      <c r="AE5" s="93"/>
      <c r="AF5" s="94"/>
      <c r="AG5" s="92"/>
      <c r="AH5" s="93"/>
      <c r="AI5" s="93"/>
      <c r="AJ5" s="94"/>
      <c r="AK5" s="92"/>
      <c r="AL5" s="93"/>
      <c r="AM5" s="93"/>
      <c r="AN5" s="94"/>
      <c r="AO5" s="92"/>
      <c r="AP5" s="93"/>
      <c r="AQ5" s="93"/>
      <c r="AR5" s="94"/>
    </row>
    <row r="6">
      <c r="A6" s="74"/>
      <c r="B6" s="95"/>
      <c r="C6" s="96">
        <v>1.2</v>
      </c>
      <c r="D6" s="97" t="s">
        <v>35</v>
      </c>
      <c r="E6" s="92"/>
      <c r="F6" s="93"/>
      <c r="G6" s="90"/>
      <c r="H6" s="91"/>
      <c r="I6" s="89"/>
      <c r="J6" s="90"/>
      <c r="K6" s="90"/>
      <c r="L6" s="91"/>
      <c r="M6" s="92"/>
      <c r="N6" s="93"/>
      <c r="O6" s="93"/>
      <c r="P6" s="94"/>
      <c r="Q6" s="92"/>
      <c r="R6" s="93"/>
      <c r="S6" s="93"/>
      <c r="T6" s="94"/>
      <c r="U6" s="92"/>
      <c r="V6" s="93"/>
      <c r="W6" s="93"/>
      <c r="X6" s="94"/>
      <c r="Y6" s="92"/>
      <c r="Z6" s="93"/>
      <c r="AA6" s="93"/>
      <c r="AB6" s="94"/>
      <c r="AC6" s="92"/>
      <c r="AD6" s="93"/>
      <c r="AE6" s="93"/>
      <c r="AF6" s="94"/>
      <c r="AG6" s="92"/>
      <c r="AH6" s="93"/>
      <c r="AI6" s="93"/>
      <c r="AJ6" s="94"/>
      <c r="AK6" s="92"/>
      <c r="AL6" s="93"/>
      <c r="AM6" s="93"/>
      <c r="AN6" s="94"/>
      <c r="AO6" s="92"/>
      <c r="AP6" s="93"/>
      <c r="AQ6" s="93"/>
      <c r="AR6" s="94"/>
    </row>
    <row r="7">
      <c r="A7" s="74"/>
      <c r="B7" s="95"/>
      <c r="C7" s="96">
        <v>1.3</v>
      </c>
      <c r="D7" s="97" t="s">
        <v>50</v>
      </c>
      <c r="E7" s="92"/>
      <c r="F7" s="93"/>
      <c r="G7" s="90"/>
      <c r="H7" s="91"/>
      <c r="I7" s="89"/>
      <c r="J7" s="90"/>
      <c r="K7" s="90"/>
      <c r="L7" s="91"/>
      <c r="M7" s="89"/>
      <c r="N7" s="90"/>
      <c r="O7" s="90"/>
      <c r="P7" s="91"/>
      <c r="Q7" s="89"/>
      <c r="R7" s="90"/>
      <c r="S7" s="90"/>
      <c r="T7" s="91"/>
      <c r="U7" s="89"/>
      <c r="V7" s="90"/>
      <c r="W7" s="90"/>
      <c r="X7" s="91"/>
      <c r="Y7" s="92"/>
      <c r="Z7" s="93"/>
      <c r="AA7" s="93"/>
      <c r="AB7" s="94"/>
      <c r="AC7" s="92"/>
      <c r="AD7" s="93"/>
      <c r="AE7" s="93"/>
      <c r="AF7" s="94"/>
      <c r="AG7" s="92"/>
      <c r="AH7" s="93"/>
      <c r="AI7" s="93"/>
      <c r="AJ7" s="94"/>
      <c r="AK7" s="92"/>
      <c r="AL7" s="93"/>
      <c r="AM7" s="93"/>
      <c r="AN7" s="94"/>
      <c r="AO7" s="92"/>
      <c r="AP7" s="93"/>
      <c r="AQ7" s="93"/>
      <c r="AR7" s="94"/>
    </row>
    <row r="8">
      <c r="A8" s="74"/>
      <c r="B8" s="98"/>
      <c r="C8" s="96">
        <v>1.4</v>
      </c>
      <c r="D8" s="97" t="s">
        <v>51</v>
      </c>
      <c r="E8" s="92"/>
      <c r="F8" s="93"/>
      <c r="G8" s="90"/>
      <c r="H8" s="91"/>
      <c r="I8" s="89"/>
      <c r="J8" s="90"/>
      <c r="K8" s="90"/>
      <c r="L8" s="91"/>
      <c r="M8" s="92"/>
      <c r="N8" s="93"/>
      <c r="O8" s="93"/>
      <c r="P8" s="94"/>
      <c r="Q8" s="92"/>
      <c r="R8" s="93"/>
      <c r="S8" s="93"/>
      <c r="T8" s="94"/>
      <c r="U8" s="92"/>
      <c r="V8" s="93"/>
      <c r="W8" s="93"/>
      <c r="X8" s="94"/>
      <c r="Y8" s="92"/>
      <c r="Z8" s="93"/>
      <c r="AA8" s="93"/>
      <c r="AB8" s="94"/>
      <c r="AC8" s="92"/>
      <c r="AD8" s="93"/>
      <c r="AE8" s="93"/>
      <c r="AF8" s="94"/>
      <c r="AG8" s="92"/>
      <c r="AH8" s="93"/>
      <c r="AI8" s="93"/>
      <c r="AJ8" s="94"/>
      <c r="AK8" s="92"/>
      <c r="AL8" s="93"/>
      <c r="AM8" s="93"/>
      <c r="AN8" s="94"/>
      <c r="AO8" s="92"/>
      <c r="AP8" s="93"/>
      <c r="AQ8" s="93"/>
      <c r="AR8" s="94"/>
    </row>
    <row r="9">
      <c r="A9" s="74"/>
      <c r="B9" s="99" t="s">
        <v>22</v>
      </c>
      <c r="C9" s="96">
        <v>2.1</v>
      </c>
      <c r="D9" s="97" t="s">
        <v>52</v>
      </c>
      <c r="E9" s="92"/>
      <c r="F9" s="93"/>
      <c r="G9" s="93"/>
      <c r="H9" s="94"/>
      <c r="I9" s="100"/>
      <c r="J9" s="101"/>
      <c r="K9" s="101"/>
      <c r="L9" s="102"/>
      <c r="M9" s="92"/>
      <c r="N9" s="93"/>
      <c r="O9" s="93"/>
      <c r="P9" s="94"/>
      <c r="Q9" s="92"/>
      <c r="R9" s="93"/>
      <c r="S9" s="93"/>
      <c r="T9" s="94"/>
      <c r="U9" s="92"/>
      <c r="V9" s="93"/>
      <c r="W9" s="93"/>
      <c r="X9" s="94"/>
      <c r="Y9" s="92"/>
      <c r="Z9" s="93"/>
      <c r="AA9" s="93"/>
      <c r="AB9" s="94"/>
      <c r="AC9" s="92"/>
      <c r="AD9" s="93"/>
      <c r="AE9" s="93"/>
      <c r="AF9" s="94"/>
      <c r="AG9" s="92"/>
      <c r="AH9" s="93"/>
      <c r="AI9" s="93"/>
      <c r="AJ9" s="94"/>
      <c r="AK9" s="92"/>
      <c r="AL9" s="93"/>
      <c r="AM9" s="93"/>
      <c r="AN9" s="94"/>
      <c r="AO9" s="92"/>
      <c r="AP9" s="93"/>
      <c r="AQ9" s="93"/>
      <c r="AR9" s="94"/>
    </row>
    <row r="10">
      <c r="A10" s="74"/>
      <c r="B10" s="103" t="s">
        <v>24</v>
      </c>
      <c r="C10" s="96">
        <v>3.1</v>
      </c>
      <c r="D10" s="97" t="s">
        <v>53</v>
      </c>
      <c r="E10" s="92"/>
      <c r="F10" s="93"/>
      <c r="G10" s="93"/>
      <c r="H10" s="94"/>
      <c r="I10" s="92"/>
      <c r="J10" s="93"/>
      <c r="K10" s="93"/>
      <c r="L10" s="94"/>
      <c r="M10" s="104"/>
      <c r="N10" s="105"/>
      <c r="O10" s="105"/>
      <c r="P10" s="106"/>
      <c r="Q10" s="107"/>
      <c r="R10" s="105"/>
      <c r="S10" s="105"/>
      <c r="T10" s="106"/>
      <c r="U10" s="107"/>
      <c r="V10" s="105"/>
      <c r="W10" s="105"/>
      <c r="X10" s="106"/>
      <c r="Y10" s="107"/>
      <c r="Z10" s="105"/>
      <c r="AA10" s="105"/>
      <c r="AB10" s="106"/>
      <c r="AC10" s="92"/>
      <c r="AD10" s="93"/>
      <c r="AE10" s="93"/>
      <c r="AF10" s="94"/>
      <c r="AG10" s="92"/>
      <c r="AH10" s="93"/>
      <c r="AI10" s="93"/>
      <c r="AJ10" s="94"/>
      <c r="AK10" s="92"/>
      <c r="AL10" s="93"/>
      <c r="AM10" s="93"/>
      <c r="AN10" s="94"/>
      <c r="AO10" s="92"/>
      <c r="AP10" s="93"/>
      <c r="AQ10" s="93"/>
      <c r="AR10" s="94"/>
    </row>
    <row r="11">
      <c r="A11" s="74"/>
      <c r="B11" s="95"/>
      <c r="C11" s="96">
        <v>3.2</v>
      </c>
      <c r="D11" s="97" t="s">
        <v>54</v>
      </c>
      <c r="E11" s="92"/>
      <c r="F11" s="93"/>
      <c r="G11" s="93"/>
      <c r="H11" s="94"/>
      <c r="I11" s="92"/>
      <c r="J11" s="93"/>
      <c r="K11" s="93"/>
      <c r="L11" s="94"/>
      <c r="M11" s="104"/>
      <c r="N11" s="105"/>
      <c r="O11" s="105"/>
      <c r="P11" s="106"/>
      <c r="Q11" s="107"/>
      <c r="R11" s="105"/>
      <c r="S11" s="105"/>
      <c r="T11" s="106"/>
      <c r="U11" s="107"/>
      <c r="V11" s="105"/>
      <c r="W11" s="105"/>
      <c r="X11" s="106"/>
      <c r="Y11" s="107"/>
      <c r="Z11" s="105"/>
      <c r="AA11" s="105"/>
      <c r="AB11" s="106"/>
      <c r="AC11" s="92"/>
      <c r="AD11" s="93"/>
      <c r="AE11" s="93"/>
      <c r="AF11" s="94"/>
      <c r="AG11" s="92"/>
      <c r="AH11" s="93"/>
      <c r="AI11" s="93"/>
      <c r="AJ11" s="94"/>
      <c r="AK11" s="92"/>
      <c r="AL11" s="93"/>
      <c r="AM11" s="93"/>
      <c r="AN11" s="94"/>
      <c r="AO11" s="92"/>
      <c r="AP11" s="93"/>
      <c r="AQ11" s="93"/>
      <c r="AR11" s="94"/>
    </row>
    <row r="12">
      <c r="A12" s="74"/>
      <c r="B12" s="95"/>
      <c r="C12" s="96">
        <v>3.3</v>
      </c>
      <c r="D12" s="97" t="s">
        <v>55</v>
      </c>
      <c r="E12" s="92"/>
      <c r="F12" s="93"/>
      <c r="G12" s="93"/>
      <c r="H12" s="94"/>
      <c r="I12" s="92"/>
      <c r="J12" s="93"/>
      <c r="K12" s="93"/>
      <c r="L12" s="94"/>
      <c r="M12" s="104"/>
      <c r="N12" s="105"/>
      <c r="O12" s="105"/>
      <c r="P12" s="106"/>
      <c r="Q12" s="107"/>
      <c r="R12" s="105"/>
      <c r="S12" s="105"/>
      <c r="T12" s="106"/>
      <c r="U12" s="107"/>
      <c r="V12" s="105"/>
      <c r="W12" s="105"/>
      <c r="X12" s="106"/>
      <c r="Y12" s="107"/>
      <c r="Z12" s="105"/>
      <c r="AA12" s="105"/>
      <c r="AB12" s="106"/>
      <c r="AC12" s="92"/>
      <c r="AD12" s="93"/>
      <c r="AE12" s="93"/>
      <c r="AF12" s="94"/>
      <c r="AG12" s="92"/>
      <c r="AH12" s="93"/>
      <c r="AI12" s="93"/>
      <c r="AJ12" s="94"/>
      <c r="AK12" s="92"/>
      <c r="AL12" s="93"/>
      <c r="AM12" s="93"/>
      <c r="AN12" s="94"/>
      <c r="AO12" s="92"/>
      <c r="AP12" s="93"/>
      <c r="AQ12" s="93"/>
      <c r="AR12" s="94"/>
    </row>
    <row r="13">
      <c r="A13" s="74"/>
      <c r="B13" s="10"/>
      <c r="C13" s="96">
        <v>3.4</v>
      </c>
      <c r="D13" s="97" t="s">
        <v>56</v>
      </c>
      <c r="E13" s="92"/>
      <c r="F13" s="93"/>
      <c r="G13" s="93"/>
      <c r="H13" s="94"/>
      <c r="I13" s="92"/>
      <c r="J13" s="93"/>
      <c r="K13" s="93"/>
      <c r="L13" s="94"/>
      <c r="M13" s="92"/>
      <c r="N13" s="93"/>
      <c r="O13" s="93"/>
      <c r="P13" s="94"/>
      <c r="Q13" s="92"/>
      <c r="R13" s="93"/>
      <c r="S13" s="93"/>
      <c r="T13" s="94"/>
      <c r="U13" s="92"/>
      <c r="V13" s="93"/>
      <c r="W13" s="93"/>
      <c r="X13" s="94"/>
      <c r="Y13" s="92"/>
      <c r="Z13" s="93"/>
      <c r="AA13" s="93"/>
      <c r="AB13" s="94"/>
      <c r="AC13" s="107"/>
      <c r="AD13" s="105"/>
      <c r="AE13" s="93"/>
      <c r="AF13" s="94"/>
      <c r="AG13" s="92"/>
      <c r="AH13" s="93"/>
      <c r="AI13" s="93"/>
      <c r="AJ13" s="94"/>
      <c r="AK13" s="92"/>
      <c r="AL13" s="93"/>
      <c r="AM13" s="93"/>
      <c r="AN13" s="94"/>
      <c r="AO13" s="92"/>
      <c r="AP13" s="93"/>
      <c r="AQ13" s="93"/>
      <c r="AR13" s="94"/>
    </row>
    <row r="14">
      <c r="A14" s="74"/>
      <c r="B14" s="108" t="s">
        <v>26</v>
      </c>
      <c r="C14" s="96">
        <v>4.1</v>
      </c>
      <c r="D14" s="97" t="s">
        <v>57</v>
      </c>
      <c r="E14" s="92"/>
      <c r="F14" s="93"/>
      <c r="G14" s="93"/>
      <c r="H14" s="94"/>
      <c r="I14" s="92"/>
      <c r="J14" s="93"/>
      <c r="K14" s="93"/>
      <c r="L14" s="94"/>
      <c r="M14" s="92"/>
      <c r="N14" s="93"/>
      <c r="O14" s="93"/>
      <c r="P14" s="94"/>
      <c r="Q14" s="92"/>
      <c r="R14" s="93"/>
      <c r="S14" s="93"/>
      <c r="T14" s="94"/>
      <c r="U14" s="92"/>
      <c r="V14" s="93"/>
      <c r="W14" s="93"/>
      <c r="X14" s="94"/>
      <c r="Y14" s="92"/>
      <c r="Z14" s="93"/>
      <c r="AA14" s="93"/>
      <c r="AB14" s="94"/>
      <c r="AC14" s="92"/>
      <c r="AD14" s="93"/>
      <c r="AE14" s="109"/>
      <c r="AF14" s="110"/>
      <c r="AG14" s="111"/>
      <c r="AH14" s="109"/>
      <c r="AI14" s="93"/>
      <c r="AJ14" s="94"/>
      <c r="AK14" s="92"/>
      <c r="AL14" s="93"/>
      <c r="AM14" s="93"/>
      <c r="AN14" s="94"/>
      <c r="AO14" s="92"/>
      <c r="AP14" s="93"/>
      <c r="AQ14" s="93"/>
      <c r="AR14" s="94"/>
    </row>
    <row r="15">
      <c r="A15" s="74"/>
      <c r="B15" s="23"/>
      <c r="C15" s="96">
        <v>4.2</v>
      </c>
      <c r="D15" s="97" t="s">
        <v>58</v>
      </c>
      <c r="E15" s="92"/>
      <c r="F15" s="93"/>
      <c r="G15" s="93"/>
      <c r="H15" s="94"/>
      <c r="I15" s="92"/>
      <c r="J15" s="93"/>
      <c r="K15" s="93"/>
      <c r="L15" s="94"/>
      <c r="M15" s="92"/>
      <c r="N15" s="93"/>
      <c r="O15" s="93"/>
      <c r="P15" s="94"/>
      <c r="Q15" s="92"/>
      <c r="R15" s="93"/>
      <c r="S15" s="93"/>
      <c r="T15" s="94"/>
      <c r="U15" s="92"/>
      <c r="V15" s="93"/>
      <c r="W15" s="109"/>
      <c r="X15" s="110"/>
      <c r="Y15" s="111"/>
      <c r="Z15" s="109"/>
      <c r="AA15" s="109"/>
      <c r="AB15" s="110"/>
      <c r="AC15" s="111"/>
      <c r="AD15" s="109"/>
      <c r="AE15" s="109"/>
      <c r="AF15" s="110"/>
      <c r="AG15" s="111"/>
      <c r="AH15" s="109"/>
      <c r="AI15" s="93"/>
      <c r="AJ15" s="94"/>
      <c r="AK15" s="112"/>
      <c r="AL15" s="113"/>
      <c r="AM15" s="113"/>
      <c r="AN15" s="114"/>
      <c r="AO15" s="92"/>
      <c r="AP15" s="93"/>
      <c r="AQ15" s="93"/>
      <c r="AR15" s="94"/>
    </row>
    <row r="16">
      <c r="A16" s="74"/>
      <c r="B16" s="23"/>
      <c r="C16" s="96">
        <v>4.3</v>
      </c>
      <c r="D16" s="97" t="s">
        <v>59</v>
      </c>
      <c r="E16" s="92"/>
      <c r="F16" s="93"/>
      <c r="G16" s="93"/>
      <c r="H16" s="94"/>
      <c r="I16" s="92"/>
      <c r="J16" s="93"/>
      <c r="K16" s="93"/>
      <c r="L16" s="94"/>
      <c r="M16" s="92"/>
      <c r="N16" s="93"/>
      <c r="O16" s="93"/>
      <c r="P16" s="94"/>
      <c r="Q16" s="92"/>
      <c r="R16" s="93"/>
      <c r="S16" s="93"/>
      <c r="T16" s="94"/>
      <c r="U16" s="92"/>
      <c r="V16" s="93"/>
      <c r="W16" s="93"/>
      <c r="X16" s="94"/>
      <c r="Y16" s="92"/>
      <c r="Z16" s="93"/>
      <c r="AA16" s="93"/>
      <c r="AB16" s="94"/>
      <c r="AC16" s="92"/>
      <c r="AD16" s="93"/>
      <c r="AE16" s="109"/>
      <c r="AF16" s="110"/>
      <c r="AG16" s="111"/>
      <c r="AH16" s="109"/>
      <c r="AI16" s="93"/>
      <c r="AJ16" s="94"/>
      <c r="AK16" s="92"/>
      <c r="AL16" s="93"/>
      <c r="AM16" s="93"/>
      <c r="AN16" s="94"/>
      <c r="AO16" s="92"/>
      <c r="AP16" s="93"/>
      <c r="AQ16" s="93"/>
      <c r="AR16" s="94"/>
    </row>
    <row r="17">
      <c r="A17" s="74"/>
      <c r="B17" s="23"/>
      <c r="C17" s="115">
        <v>4.4</v>
      </c>
      <c r="D17" s="116" t="s">
        <v>60</v>
      </c>
      <c r="E17" s="117"/>
      <c r="F17" s="118"/>
      <c r="G17" s="118"/>
      <c r="H17" s="119"/>
      <c r="I17" s="117"/>
      <c r="J17" s="118"/>
      <c r="K17" s="118"/>
      <c r="L17" s="119"/>
      <c r="M17" s="117"/>
      <c r="N17" s="118"/>
      <c r="O17" s="118"/>
      <c r="P17" s="119"/>
      <c r="Q17" s="117"/>
      <c r="R17" s="118"/>
      <c r="S17" s="118"/>
      <c r="T17" s="119"/>
      <c r="U17" s="117"/>
      <c r="V17" s="118"/>
      <c r="W17" s="118"/>
      <c r="X17" s="119"/>
      <c r="Y17" s="117"/>
      <c r="Z17" s="118"/>
      <c r="AA17" s="118"/>
      <c r="AB17" s="119"/>
      <c r="AC17" s="117"/>
      <c r="AD17" s="118"/>
      <c r="AE17" s="118"/>
      <c r="AF17" s="119"/>
      <c r="AG17" s="117"/>
      <c r="AH17" s="118"/>
      <c r="AI17" s="120"/>
      <c r="AJ17" s="121"/>
      <c r="AK17" s="122"/>
      <c r="AL17" s="120"/>
      <c r="AM17" s="118"/>
      <c r="AN17" s="119"/>
      <c r="AO17" s="92"/>
      <c r="AP17" s="93"/>
      <c r="AQ17" s="93"/>
      <c r="AR17" s="94"/>
    </row>
    <row r="18">
      <c r="A18" s="74"/>
      <c r="B18" s="23"/>
      <c r="C18" s="96">
        <v>4.5</v>
      </c>
      <c r="D18" s="97" t="s">
        <v>61</v>
      </c>
      <c r="E18" s="92"/>
      <c r="F18" s="93"/>
      <c r="G18" s="93"/>
      <c r="H18" s="94"/>
      <c r="I18" s="92"/>
      <c r="J18" s="93"/>
      <c r="K18" s="93"/>
      <c r="L18" s="94"/>
      <c r="M18" s="92"/>
      <c r="N18" s="93"/>
      <c r="O18" s="93"/>
      <c r="P18" s="94"/>
      <c r="Q18" s="92"/>
      <c r="R18" s="93"/>
      <c r="S18" s="93"/>
      <c r="T18" s="94"/>
      <c r="U18" s="92"/>
      <c r="V18" s="93"/>
      <c r="W18" s="93"/>
      <c r="X18" s="94"/>
      <c r="Y18" s="92"/>
      <c r="Z18" s="93"/>
      <c r="AA18" s="93"/>
      <c r="AB18" s="94"/>
      <c r="AC18" s="92"/>
      <c r="AD18" s="93"/>
      <c r="AE18" s="93"/>
      <c r="AF18" s="94"/>
      <c r="AG18" s="92"/>
      <c r="AH18" s="93"/>
      <c r="AI18" s="93"/>
      <c r="AJ18" s="94"/>
      <c r="AK18" s="92"/>
      <c r="AL18" s="93"/>
      <c r="AM18" s="109"/>
      <c r="AN18" s="110"/>
      <c r="AO18" s="111"/>
      <c r="AP18" s="109"/>
      <c r="AQ18" s="93"/>
      <c r="AR18" s="94"/>
    </row>
    <row r="19">
      <c r="A19" s="74"/>
      <c r="B19" s="8"/>
      <c r="C19" s="123">
        <v>4.6</v>
      </c>
      <c r="D19" s="124" t="s">
        <v>62</v>
      </c>
      <c r="E19" s="92"/>
      <c r="F19" s="93"/>
      <c r="G19" s="93"/>
      <c r="H19" s="94"/>
      <c r="I19" s="92"/>
      <c r="J19" s="93"/>
      <c r="K19" s="93"/>
      <c r="L19" s="94"/>
      <c r="M19" s="92"/>
      <c r="N19" s="93"/>
      <c r="O19" s="93"/>
      <c r="P19" s="94"/>
      <c r="Q19" s="92"/>
      <c r="R19" s="93"/>
      <c r="S19" s="93"/>
      <c r="T19" s="94"/>
      <c r="U19" s="92"/>
      <c r="V19" s="93"/>
      <c r="W19" s="93"/>
      <c r="X19" s="94"/>
      <c r="Y19" s="92"/>
      <c r="Z19" s="93"/>
      <c r="AA19" s="93"/>
      <c r="AB19" s="94"/>
      <c r="AC19" s="92"/>
      <c r="AD19" s="93"/>
      <c r="AE19" s="93"/>
      <c r="AF19" s="94"/>
      <c r="AG19" s="92"/>
      <c r="AH19" s="93"/>
      <c r="AI19" s="93"/>
      <c r="AJ19" s="94"/>
      <c r="AK19" s="92"/>
      <c r="AL19" s="93"/>
      <c r="AM19" s="93"/>
      <c r="AN19" s="94"/>
      <c r="AO19" s="109"/>
      <c r="AP19" s="109"/>
      <c r="AQ19" s="109"/>
      <c r="AR19" s="110"/>
    </row>
    <row r="20">
      <c r="A20" s="74"/>
      <c r="B20" s="74"/>
      <c r="C20" s="75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</row>
    <row r="21">
      <c r="A21" s="74"/>
      <c r="B21" s="74"/>
      <c r="C21" s="75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</row>
    <row r="22">
      <c r="A22" s="74"/>
      <c r="B22" s="74"/>
      <c r="C22" s="75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</row>
    <row r="23">
      <c r="A23" s="74"/>
      <c r="B23" s="74"/>
      <c r="C23" s="75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</row>
    <row r="24">
      <c r="A24" s="74"/>
      <c r="B24" s="74"/>
      <c r="C24" s="75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</row>
    <row r="25">
      <c r="A25" s="74"/>
      <c r="B25" s="74"/>
      <c r="C25" s="75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</row>
    <row r="26">
      <c r="A26" s="74"/>
      <c r="B26" s="74"/>
      <c r="C26" s="75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</row>
    <row r="27">
      <c r="A27" s="74"/>
      <c r="B27" s="74"/>
      <c r="C27" s="75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</row>
    <row r="28">
      <c r="A28" s="74"/>
      <c r="B28" s="74"/>
      <c r="C28" s="75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</row>
    <row r="29">
      <c r="A29" s="74"/>
      <c r="B29" s="74"/>
      <c r="C29" s="75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</row>
    <row r="30">
      <c r="A30" s="74"/>
      <c r="B30" s="74"/>
      <c r="C30" s="75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</row>
    <row r="31">
      <c r="A31" s="74"/>
      <c r="B31" s="74"/>
      <c r="C31" s="75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</row>
    <row r="32">
      <c r="A32" s="74"/>
      <c r="B32" s="74"/>
      <c r="C32" s="75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</row>
    <row r="33">
      <c r="A33" s="74"/>
      <c r="B33" s="74"/>
      <c r="C33" s="75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</row>
    <row r="34">
      <c r="A34" s="74"/>
      <c r="B34" s="74"/>
      <c r="C34" s="75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</row>
    <row r="35">
      <c r="A35" s="74"/>
      <c r="B35" s="74"/>
      <c r="C35" s="75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</row>
    <row r="36">
      <c r="A36" s="74"/>
      <c r="B36" s="74"/>
      <c r="C36" s="75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</row>
    <row r="37">
      <c r="A37" s="74"/>
      <c r="B37" s="74"/>
      <c r="C37" s="7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</row>
    <row r="38">
      <c r="A38" s="74"/>
      <c r="B38" s="74"/>
      <c r="C38" s="75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</row>
    <row r="39">
      <c r="A39" s="74"/>
      <c r="B39" s="74"/>
      <c r="C39" s="75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</row>
    <row r="40">
      <c r="A40" s="74"/>
      <c r="B40" s="74"/>
      <c r="C40" s="75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</row>
    <row r="41">
      <c r="A41" s="74"/>
      <c r="B41" s="74"/>
      <c r="C41" s="75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</row>
    <row r="42">
      <c r="A42" s="74"/>
      <c r="B42" s="74"/>
      <c r="C42" s="75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</row>
    <row r="43">
      <c r="A43" s="74"/>
      <c r="B43" s="74"/>
      <c r="C43" s="75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</row>
    <row r="44">
      <c r="A44" s="74"/>
      <c r="B44" s="74"/>
      <c r="C44" s="75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</row>
    <row r="45">
      <c r="A45" s="74"/>
      <c r="B45" s="74"/>
      <c r="C45" s="75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</row>
    <row r="46">
      <c r="A46" s="74"/>
      <c r="B46" s="74"/>
      <c r="C46" s="75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</row>
    <row r="47">
      <c r="A47" s="74"/>
      <c r="B47" s="74"/>
      <c r="C47" s="75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</row>
    <row r="48">
      <c r="A48" s="74"/>
      <c r="B48" s="74"/>
      <c r="C48" s="75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</row>
    <row r="49">
      <c r="A49" s="74"/>
      <c r="B49" s="74"/>
      <c r="C49" s="75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</row>
    <row r="50">
      <c r="A50" s="74"/>
      <c r="B50" s="74"/>
      <c r="C50" s="75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</row>
    <row r="51">
      <c r="A51" s="74"/>
      <c r="B51" s="74"/>
      <c r="C51" s="75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</row>
    <row r="52">
      <c r="A52" s="74"/>
      <c r="B52" s="74"/>
      <c r="C52" s="75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</row>
    <row r="53">
      <c r="A53" s="74"/>
      <c r="B53" s="74"/>
      <c r="C53" s="75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</row>
    <row r="54">
      <c r="A54" s="74"/>
      <c r="B54" s="74"/>
      <c r="C54" s="75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</row>
    <row r="55">
      <c r="A55" s="74"/>
      <c r="B55" s="74"/>
      <c r="C55" s="75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</row>
    <row r="56">
      <c r="A56" s="74"/>
      <c r="B56" s="74"/>
      <c r="C56" s="75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</row>
    <row r="57">
      <c r="A57" s="74"/>
      <c r="B57" s="74"/>
      <c r="C57" s="75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</row>
    <row r="58">
      <c r="A58" s="74"/>
      <c r="B58" s="74"/>
      <c r="C58" s="75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</row>
    <row r="59">
      <c r="A59" s="74"/>
      <c r="B59" s="74"/>
      <c r="C59" s="75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</row>
    <row r="60">
      <c r="A60" s="74"/>
      <c r="B60" s="74"/>
      <c r="C60" s="75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</row>
    <row r="61">
      <c r="A61" s="74"/>
      <c r="B61" s="74"/>
      <c r="C61" s="75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</row>
    <row r="62">
      <c r="A62" s="74"/>
      <c r="B62" s="74"/>
      <c r="C62" s="75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</row>
    <row r="63">
      <c r="A63" s="74"/>
      <c r="B63" s="74"/>
      <c r="C63" s="75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</row>
    <row r="64">
      <c r="A64" s="74"/>
      <c r="B64" s="74"/>
      <c r="C64" s="75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</row>
    <row r="65">
      <c r="A65" s="74"/>
      <c r="B65" s="74"/>
      <c r="C65" s="75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</row>
    <row r="66">
      <c r="A66" s="74"/>
      <c r="B66" s="74"/>
      <c r="C66" s="75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</row>
    <row r="67">
      <c r="A67" s="74"/>
      <c r="B67" s="74"/>
      <c r="C67" s="75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</row>
    <row r="68">
      <c r="A68" s="74"/>
      <c r="B68" s="74"/>
      <c r="C68" s="75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</row>
    <row r="69">
      <c r="A69" s="74"/>
      <c r="B69" s="74"/>
      <c r="C69" s="75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</row>
    <row r="70">
      <c r="A70" s="74"/>
      <c r="B70" s="74"/>
      <c r="C70" s="75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</row>
    <row r="71">
      <c r="A71" s="74"/>
      <c r="B71" s="74"/>
      <c r="C71" s="75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</row>
    <row r="72">
      <c r="A72" s="74"/>
      <c r="B72" s="74"/>
      <c r="C72" s="75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</row>
    <row r="73">
      <c r="A73" s="74"/>
      <c r="B73" s="74"/>
      <c r="C73" s="75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</row>
    <row r="74">
      <c r="A74" s="74"/>
      <c r="B74" s="74"/>
      <c r="C74" s="75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</row>
    <row r="75">
      <c r="A75" s="74"/>
      <c r="B75" s="74"/>
      <c r="C75" s="75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</row>
    <row r="76">
      <c r="A76" s="74"/>
      <c r="B76" s="74"/>
      <c r="C76" s="75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</row>
    <row r="77">
      <c r="A77" s="74"/>
      <c r="B77" s="74"/>
      <c r="C77" s="75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</row>
    <row r="78">
      <c r="A78" s="74"/>
      <c r="B78" s="74"/>
      <c r="C78" s="75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</row>
    <row r="79">
      <c r="A79" s="74"/>
      <c r="B79" s="74"/>
      <c r="C79" s="75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</row>
    <row r="80">
      <c r="A80" s="74"/>
      <c r="B80" s="74"/>
      <c r="C80" s="75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</row>
    <row r="81">
      <c r="A81" s="74"/>
      <c r="B81" s="74"/>
      <c r="C81" s="75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</row>
    <row r="82">
      <c r="A82" s="74"/>
      <c r="B82" s="74"/>
      <c r="C82" s="75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</row>
    <row r="83">
      <c r="A83" s="74"/>
      <c r="B83" s="74"/>
      <c r="C83" s="75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</row>
    <row r="84">
      <c r="A84" s="74"/>
      <c r="B84" s="74"/>
      <c r="C84" s="75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</row>
    <row r="85">
      <c r="A85" s="74"/>
      <c r="B85" s="74"/>
      <c r="C85" s="75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</row>
    <row r="86">
      <c r="A86" s="74"/>
      <c r="B86" s="74"/>
      <c r="C86" s="75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</row>
    <row r="87">
      <c r="A87" s="74"/>
      <c r="B87" s="74"/>
      <c r="C87" s="75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</row>
    <row r="88">
      <c r="A88" s="74"/>
      <c r="B88" s="74"/>
      <c r="C88" s="75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</row>
    <row r="89">
      <c r="A89" s="74"/>
      <c r="B89" s="74"/>
      <c r="C89" s="75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</row>
    <row r="90">
      <c r="A90" s="74"/>
      <c r="B90" s="74"/>
      <c r="C90" s="75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</row>
    <row r="91">
      <c r="A91" s="74"/>
      <c r="B91" s="74"/>
      <c r="C91" s="75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</row>
    <row r="92">
      <c r="A92" s="74"/>
      <c r="B92" s="74"/>
      <c r="C92" s="75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</row>
    <row r="93">
      <c r="A93" s="74"/>
      <c r="B93" s="74"/>
      <c r="C93" s="75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</row>
    <row r="94">
      <c r="A94" s="74"/>
      <c r="B94" s="74"/>
      <c r="C94" s="75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</row>
    <row r="95">
      <c r="A95" s="74"/>
      <c r="B95" s="74"/>
      <c r="C95" s="75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</row>
    <row r="96">
      <c r="A96" s="74"/>
      <c r="B96" s="74"/>
      <c r="C96" s="75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</row>
    <row r="97">
      <c r="A97" s="74"/>
      <c r="B97" s="74"/>
      <c r="C97" s="75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</row>
    <row r="98">
      <c r="A98" s="74"/>
      <c r="B98" s="74"/>
      <c r="C98" s="75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</row>
    <row r="99">
      <c r="A99" s="74"/>
      <c r="B99" s="74"/>
      <c r="C99" s="75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</row>
    <row r="100">
      <c r="A100" s="74"/>
      <c r="B100" s="74"/>
      <c r="C100" s="7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</row>
    <row r="101">
      <c r="A101" s="74"/>
      <c r="B101" s="74"/>
      <c r="C101" s="75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</row>
    <row r="102">
      <c r="A102" s="74"/>
      <c r="B102" s="74"/>
      <c r="C102" s="75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</row>
    <row r="103">
      <c r="A103" s="74"/>
      <c r="B103" s="74"/>
      <c r="C103" s="75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</row>
    <row r="104">
      <c r="A104" s="74"/>
      <c r="B104" s="74"/>
      <c r="C104" s="75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</row>
    <row r="105">
      <c r="A105" s="74"/>
      <c r="B105" s="74"/>
      <c r="C105" s="75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</row>
    <row r="106">
      <c r="A106" s="74"/>
      <c r="B106" s="74"/>
      <c r="C106" s="75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</row>
    <row r="107">
      <c r="A107" s="74"/>
      <c r="B107" s="74"/>
      <c r="C107" s="75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</row>
    <row r="108">
      <c r="A108" s="74"/>
      <c r="B108" s="74"/>
      <c r="C108" s="75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</row>
    <row r="109">
      <c r="A109" s="74"/>
      <c r="B109" s="74"/>
      <c r="C109" s="75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</row>
    <row r="110">
      <c r="A110" s="74"/>
      <c r="B110" s="74"/>
      <c r="C110" s="75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</row>
    <row r="111">
      <c r="A111" s="74"/>
      <c r="B111" s="74"/>
      <c r="C111" s="75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</row>
    <row r="112">
      <c r="A112" s="74"/>
      <c r="B112" s="74"/>
      <c r="C112" s="75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</row>
    <row r="113">
      <c r="A113" s="74"/>
      <c r="B113" s="74"/>
      <c r="C113" s="75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</row>
    <row r="114">
      <c r="A114" s="74"/>
      <c r="B114" s="74"/>
      <c r="C114" s="75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</row>
    <row r="115">
      <c r="A115" s="74"/>
      <c r="B115" s="74"/>
      <c r="C115" s="75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</row>
    <row r="116">
      <c r="A116" s="74"/>
      <c r="B116" s="74"/>
      <c r="C116" s="75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</row>
    <row r="117">
      <c r="A117" s="74"/>
      <c r="B117" s="74"/>
      <c r="C117" s="75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</row>
    <row r="118">
      <c r="A118" s="74"/>
      <c r="B118" s="74"/>
      <c r="C118" s="75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</row>
    <row r="119">
      <c r="A119" s="74"/>
      <c r="B119" s="74"/>
      <c r="C119" s="75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</row>
    <row r="120">
      <c r="A120" s="74"/>
      <c r="B120" s="74"/>
      <c r="C120" s="75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</row>
    <row r="121">
      <c r="A121" s="74"/>
      <c r="B121" s="74"/>
      <c r="C121" s="75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</row>
    <row r="122">
      <c r="A122" s="74"/>
      <c r="B122" s="74"/>
      <c r="C122" s="75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</row>
    <row r="123">
      <c r="A123" s="74"/>
      <c r="B123" s="74"/>
      <c r="C123" s="75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</row>
    <row r="124">
      <c r="A124" s="74"/>
      <c r="B124" s="74"/>
      <c r="C124" s="75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</row>
    <row r="125">
      <c r="A125" s="74"/>
      <c r="B125" s="74"/>
      <c r="C125" s="75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</row>
    <row r="126">
      <c r="A126" s="74"/>
      <c r="B126" s="74"/>
      <c r="C126" s="75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</row>
    <row r="127">
      <c r="A127" s="74"/>
      <c r="B127" s="74"/>
      <c r="C127" s="75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</row>
    <row r="128">
      <c r="A128" s="74"/>
      <c r="B128" s="74"/>
      <c r="C128" s="75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</row>
    <row r="129">
      <c r="A129" s="74"/>
      <c r="B129" s="74"/>
      <c r="C129" s="75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</row>
    <row r="130">
      <c r="A130" s="74"/>
      <c r="B130" s="74"/>
      <c r="C130" s="75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</row>
    <row r="131">
      <c r="A131" s="74"/>
      <c r="B131" s="74"/>
      <c r="C131" s="75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</row>
    <row r="132">
      <c r="A132" s="74"/>
      <c r="B132" s="74"/>
      <c r="C132" s="75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</row>
    <row r="133">
      <c r="A133" s="74"/>
      <c r="B133" s="74"/>
      <c r="C133" s="75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</row>
    <row r="134">
      <c r="A134" s="74"/>
      <c r="B134" s="74"/>
      <c r="C134" s="75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</row>
    <row r="135">
      <c r="A135" s="74"/>
      <c r="B135" s="74"/>
      <c r="C135" s="75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</row>
    <row r="136">
      <c r="A136" s="74"/>
      <c r="B136" s="74"/>
      <c r="C136" s="75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</row>
    <row r="137">
      <c r="A137" s="74"/>
      <c r="B137" s="74"/>
      <c r="C137" s="75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</row>
    <row r="138">
      <c r="A138" s="74"/>
      <c r="B138" s="74"/>
      <c r="C138" s="75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</row>
    <row r="139">
      <c r="A139" s="74"/>
      <c r="B139" s="74"/>
      <c r="C139" s="75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</row>
    <row r="140">
      <c r="A140" s="74"/>
      <c r="B140" s="74"/>
      <c r="C140" s="75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</row>
    <row r="141">
      <c r="A141" s="74"/>
      <c r="B141" s="74"/>
      <c r="C141" s="75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</row>
    <row r="142">
      <c r="A142" s="74"/>
      <c r="B142" s="74"/>
      <c r="C142" s="75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</row>
    <row r="143">
      <c r="A143" s="74"/>
      <c r="B143" s="74"/>
      <c r="C143" s="75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</row>
    <row r="144">
      <c r="A144" s="74"/>
      <c r="B144" s="74"/>
      <c r="C144" s="75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</row>
    <row r="145">
      <c r="A145" s="74"/>
      <c r="B145" s="74"/>
      <c r="C145" s="75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</row>
    <row r="146">
      <c r="A146" s="74"/>
      <c r="B146" s="74"/>
      <c r="C146" s="75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</row>
    <row r="147">
      <c r="A147" s="74"/>
      <c r="B147" s="74"/>
      <c r="C147" s="75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</row>
    <row r="148">
      <c r="A148" s="74"/>
      <c r="B148" s="74"/>
      <c r="C148" s="75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</row>
    <row r="149">
      <c r="A149" s="74"/>
      <c r="B149" s="74"/>
      <c r="C149" s="75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</row>
    <row r="150">
      <c r="A150" s="74"/>
      <c r="B150" s="74"/>
      <c r="C150" s="75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</row>
    <row r="151">
      <c r="A151" s="74"/>
      <c r="B151" s="74"/>
      <c r="C151" s="75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</row>
    <row r="152">
      <c r="A152" s="74"/>
      <c r="B152" s="74"/>
      <c r="C152" s="75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</row>
    <row r="153">
      <c r="A153" s="74"/>
      <c r="B153" s="74"/>
      <c r="C153" s="75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</row>
    <row r="154">
      <c r="A154" s="74"/>
      <c r="B154" s="74"/>
      <c r="C154" s="75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</row>
    <row r="155">
      <c r="A155" s="74"/>
      <c r="B155" s="74"/>
      <c r="C155" s="75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</row>
    <row r="156">
      <c r="A156" s="74"/>
      <c r="B156" s="74"/>
      <c r="C156" s="75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</row>
    <row r="157">
      <c r="A157" s="74"/>
      <c r="B157" s="74"/>
      <c r="C157" s="75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</row>
    <row r="158">
      <c r="A158" s="74"/>
      <c r="B158" s="74"/>
      <c r="C158" s="75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</row>
    <row r="159">
      <c r="A159" s="74"/>
      <c r="B159" s="74"/>
      <c r="C159" s="75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</row>
    <row r="160">
      <c r="A160" s="74"/>
      <c r="B160" s="74"/>
      <c r="C160" s="75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</row>
    <row r="161">
      <c r="A161" s="74"/>
      <c r="B161" s="74"/>
      <c r="C161" s="75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</row>
    <row r="162">
      <c r="A162" s="74"/>
      <c r="B162" s="74"/>
      <c r="C162" s="7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</row>
    <row r="163">
      <c r="A163" s="74"/>
      <c r="B163" s="74"/>
      <c r="C163" s="75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</row>
    <row r="164">
      <c r="A164" s="74"/>
      <c r="B164" s="74"/>
      <c r="C164" s="75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</row>
    <row r="165">
      <c r="A165" s="74"/>
      <c r="B165" s="74"/>
      <c r="C165" s="75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</row>
    <row r="166">
      <c r="A166" s="74"/>
      <c r="B166" s="74"/>
      <c r="C166" s="75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</row>
    <row r="167">
      <c r="A167" s="74"/>
      <c r="B167" s="74"/>
      <c r="C167" s="75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</row>
    <row r="168">
      <c r="A168" s="74"/>
      <c r="B168" s="74"/>
      <c r="C168" s="75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</row>
    <row r="169">
      <c r="A169" s="74"/>
      <c r="B169" s="74"/>
      <c r="C169" s="75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</row>
    <row r="170">
      <c r="A170" s="74"/>
      <c r="B170" s="74"/>
      <c r="C170" s="75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</row>
    <row r="171">
      <c r="A171" s="74"/>
      <c r="B171" s="74"/>
      <c r="C171" s="75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</row>
    <row r="172">
      <c r="A172" s="74"/>
      <c r="B172" s="74"/>
      <c r="C172" s="75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</row>
    <row r="173">
      <c r="A173" s="74"/>
      <c r="B173" s="74"/>
      <c r="C173" s="75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</row>
    <row r="174">
      <c r="A174" s="74"/>
      <c r="B174" s="74"/>
      <c r="C174" s="75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</row>
    <row r="175">
      <c r="A175" s="74"/>
      <c r="B175" s="74"/>
      <c r="C175" s="75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</row>
    <row r="176">
      <c r="A176" s="74"/>
      <c r="B176" s="74"/>
      <c r="C176" s="75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</row>
    <row r="177">
      <c r="A177" s="74"/>
      <c r="B177" s="74"/>
      <c r="C177" s="75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</row>
    <row r="178">
      <c r="A178" s="74"/>
      <c r="B178" s="74"/>
      <c r="C178" s="75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</row>
    <row r="179">
      <c r="A179" s="74"/>
      <c r="B179" s="74"/>
      <c r="C179" s="75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</row>
    <row r="180">
      <c r="A180" s="74"/>
      <c r="B180" s="74"/>
      <c r="C180" s="75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</row>
    <row r="181">
      <c r="A181" s="74"/>
      <c r="B181" s="74"/>
      <c r="C181" s="75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</row>
    <row r="182">
      <c r="A182" s="74"/>
      <c r="B182" s="74"/>
      <c r="C182" s="75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</row>
    <row r="183">
      <c r="A183" s="74"/>
      <c r="B183" s="74"/>
      <c r="C183" s="75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</row>
    <row r="184">
      <c r="A184" s="74"/>
      <c r="B184" s="74"/>
      <c r="C184" s="75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</row>
    <row r="185">
      <c r="A185" s="74"/>
      <c r="B185" s="74"/>
      <c r="C185" s="75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</row>
    <row r="186">
      <c r="A186" s="74"/>
      <c r="B186" s="74"/>
      <c r="C186" s="75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</row>
    <row r="187">
      <c r="A187" s="74"/>
      <c r="B187" s="74"/>
      <c r="C187" s="75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</row>
    <row r="188">
      <c r="A188" s="74"/>
      <c r="B188" s="74"/>
      <c r="C188" s="75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</row>
    <row r="189">
      <c r="A189" s="74"/>
      <c r="B189" s="74"/>
      <c r="C189" s="75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</row>
    <row r="190">
      <c r="A190" s="74"/>
      <c r="B190" s="74"/>
      <c r="C190" s="75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</row>
    <row r="191">
      <c r="A191" s="74"/>
      <c r="B191" s="74"/>
      <c r="C191" s="75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</row>
    <row r="192">
      <c r="A192" s="74"/>
      <c r="B192" s="74"/>
      <c r="C192" s="75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</row>
    <row r="193">
      <c r="A193" s="74"/>
      <c r="B193" s="74"/>
      <c r="C193" s="75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</row>
    <row r="194">
      <c r="A194" s="74"/>
      <c r="B194" s="74"/>
      <c r="C194" s="75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</row>
    <row r="195">
      <c r="A195" s="74"/>
      <c r="B195" s="74"/>
      <c r="C195" s="75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</row>
    <row r="196">
      <c r="A196" s="74"/>
      <c r="B196" s="74"/>
      <c r="C196" s="75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</row>
    <row r="197">
      <c r="A197" s="74"/>
      <c r="B197" s="74"/>
      <c r="C197" s="75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</row>
    <row r="198">
      <c r="A198" s="74"/>
      <c r="B198" s="74"/>
      <c r="C198" s="75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</row>
    <row r="199">
      <c r="A199" s="74"/>
      <c r="B199" s="74"/>
      <c r="C199" s="75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</row>
    <row r="200">
      <c r="A200" s="74"/>
      <c r="B200" s="74"/>
      <c r="C200" s="75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</row>
    <row r="201">
      <c r="A201" s="74"/>
      <c r="B201" s="74"/>
      <c r="C201" s="75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</row>
    <row r="202">
      <c r="A202" s="74"/>
      <c r="B202" s="74"/>
      <c r="C202" s="75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</row>
    <row r="203">
      <c r="A203" s="74"/>
      <c r="B203" s="74"/>
      <c r="C203" s="75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</row>
    <row r="204">
      <c r="A204" s="74"/>
      <c r="B204" s="74"/>
      <c r="C204" s="75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</row>
    <row r="205">
      <c r="A205" s="74"/>
      <c r="B205" s="74"/>
      <c r="C205" s="75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</row>
    <row r="206">
      <c r="A206" s="74"/>
      <c r="B206" s="74"/>
      <c r="C206" s="75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</row>
    <row r="207">
      <c r="A207" s="74"/>
      <c r="B207" s="74"/>
      <c r="C207" s="75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</row>
    <row r="208">
      <c r="A208" s="74"/>
      <c r="B208" s="74"/>
      <c r="C208" s="75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</row>
    <row r="209">
      <c r="A209" s="74"/>
      <c r="B209" s="74"/>
      <c r="C209" s="75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</row>
    <row r="210">
      <c r="A210" s="74"/>
      <c r="B210" s="74"/>
      <c r="C210" s="75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</row>
    <row r="211">
      <c r="A211" s="74"/>
      <c r="B211" s="74"/>
      <c r="C211" s="75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</row>
    <row r="212">
      <c r="A212" s="74"/>
      <c r="B212" s="74"/>
      <c r="C212" s="75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</row>
    <row r="213">
      <c r="A213" s="74"/>
      <c r="B213" s="74"/>
      <c r="C213" s="75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</row>
    <row r="214">
      <c r="A214" s="74"/>
      <c r="B214" s="74"/>
      <c r="C214" s="75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</row>
    <row r="215">
      <c r="A215" s="74"/>
      <c r="B215" s="74"/>
      <c r="C215" s="75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</row>
    <row r="216">
      <c r="A216" s="74"/>
      <c r="B216" s="74"/>
      <c r="C216" s="75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</row>
    <row r="217">
      <c r="A217" s="74"/>
      <c r="B217" s="74"/>
      <c r="C217" s="75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</row>
    <row r="218">
      <c r="A218" s="74"/>
      <c r="B218" s="74"/>
      <c r="C218" s="75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</row>
    <row r="219">
      <c r="A219" s="74"/>
      <c r="B219" s="74"/>
      <c r="C219" s="75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</row>
    <row r="220">
      <c r="A220" s="74"/>
      <c r="B220" s="74"/>
      <c r="C220" s="75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</row>
    <row r="221">
      <c r="A221" s="74"/>
      <c r="B221" s="74"/>
      <c r="C221" s="75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</row>
    <row r="222">
      <c r="A222" s="74"/>
      <c r="B222" s="74"/>
      <c r="C222" s="75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</row>
    <row r="223">
      <c r="A223" s="74"/>
      <c r="B223" s="74"/>
      <c r="C223" s="75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</row>
    <row r="224">
      <c r="A224" s="74"/>
      <c r="B224" s="74"/>
      <c r="C224" s="75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</row>
    <row r="225">
      <c r="A225" s="74"/>
      <c r="B225" s="74"/>
      <c r="C225" s="75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</row>
    <row r="226">
      <c r="A226" s="74"/>
      <c r="B226" s="74"/>
      <c r="C226" s="75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</row>
    <row r="227">
      <c r="A227" s="74"/>
      <c r="B227" s="74"/>
      <c r="C227" s="75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</row>
    <row r="228">
      <c r="A228" s="74"/>
      <c r="B228" s="74"/>
      <c r="C228" s="75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</row>
    <row r="229">
      <c r="A229" s="74"/>
      <c r="B229" s="74"/>
      <c r="C229" s="75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</row>
    <row r="230">
      <c r="A230" s="74"/>
      <c r="B230" s="74"/>
      <c r="C230" s="75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</row>
    <row r="231">
      <c r="A231" s="74"/>
      <c r="B231" s="74"/>
      <c r="C231" s="75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</row>
    <row r="232">
      <c r="A232" s="74"/>
      <c r="B232" s="74"/>
      <c r="C232" s="75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</row>
    <row r="233">
      <c r="A233" s="74"/>
      <c r="B233" s="74"/>
      <c r="C233" s="75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</row>
    <row r="234">
      <c r="A234" s="74"/>
      <c r="B234" s="74"/>
      <c r="C234" s="75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</row>
    <row r="235">
      <c r="A235" s="74"/>
      <c r="B235" s="74"/>
      <c r="C235" s="75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</row>
    <row r="236">
      <c r="A236" s="74"/>
      <c r="B236" s="74"/>
      <c r="C236" s="75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</row>
    <row r="237">
      <c r="A237" s="74"/>
      <c r="B237" s="74"/>
      <c r="C237" s="75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</row>
    <row r="238">
      <c r="A238" s="74"/>
      <c r="B238" s="74"/>
      <c r="C238" s="75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</row>
    <row r="239">
      <c r="A239" s="74"/>
      <c r="B239" s="74"/>
      <c r="C239" s="75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</row>
    <row r="240">
      <c r="A240" s="74"/>
      <c r="B240" s="74"/>
      <c r="C240" s="75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</row>
    <row r="241">
      <c r="A241" s="74"/>
      <c r="B241" s="74"/>
      <c r="C241" s="75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</row>
    <row r="242">
      <c r="A242" s="74"/>
      <c r="B242" s="74"/>
      <c r="C242" s="75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</row>
    <row r="243">
      <c r="A243" s="74"/>
      <c r="B243" s="74"/>
      <c r="C243" s="75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</row>
    <row r="244">
      <c r="A244" s="74"/>
      <c r="B244" s="74"/>
      <c r="C244" s="75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</row>
    <row r="245">
      <c r="A245" s="74"/>
      <c r="B245" s="74"/>
      <c r="C245" s="75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</row>
    <row r="246">
      <c r="A246" s="74"/>
      <c r="B246" s="74"/>
      <c r="C246" s="75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</row>
    <row r="247">
      <c r="A247" s="74"/>
      <c r="B247" s="74"/>
      <c r="C247" s="75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</row>
    <row r="248">
      <c r="A248" s="74"/>
      <c r="B248" s="74"/>
      <c r="C248" s="75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</row>
    <row r="249">
      <c r="A249" s="74"/>
      <c r="B249" s="74"/>
      <c r="C249" s="75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</row>
    <row r="250">
      <c r="A250" s="74"/>
      <c r="B250" s="74"/>
      <c r="C250" s="75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</row>
    <row r="251">
      <c r="A251" s="74"/>
      <c r="B251" s="74"/>
      <c r="C251" s="75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</row>
    <row r="252">
      <c r="A252" s="74"/>
      <c r="B252" s="74"/>
      <c r="C252" s="75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</row>
    <row r="253">
      <c r="A253" s="74"/>
      <c r="B253" s="74"/>
      <c r="C253" s="75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</row>
    <row r="254">
      <c r="A254" s="74"/>
      <c r="B254" s="74"/>
      <c r="C254" s="75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</row>
    <row r="255">
      <c r="A255" s="74"/>
      <c r="B255" s="74"/>
      <c r="C255" s="75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</row>
    <row r="256">
      <c r="A256" s="74"/>
      <c r="B256" s="74"/>
      <c r="C256" s="75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</row>
    <row r="257">
      <c r="A257" s="74"/>
      <c r="B257" s="74"/>
      <c r="C257" s="75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</row>
    <row r="258">
      <c r="A258" s="74"/>
      <c r="B258" s="74"/>
      <c r="C258" s="75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</row>
    <row r="259">
      <c r="A259" s="74"/>
      <c r="B259" s="74"/>
      <c r="C259" s="75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</row>
    <row r="260">
      <c r="A260" s="74"/>
      <c r="B260" s="74"/>
      <c r="C260" s="75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</row>
    <row r="261">
      <c r="A261" s="74"/>
      <c r="B261" s="74"/>
      <c r="C261" s="75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</row>
    <row r="262">
      <c r="A262" s="74"/>
      <c r="B262" s="74"/>
      <c r="C262" s="75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</row>
    <row r="263">
      <c r="A263" s="74"/>
      <c r="B263" s="74"/>
      <c r="C263" s="75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</row>
    <row r="264">
      <c r="A264" s="74"/>
      <c r="B264" s="74"/>
      <c r="C264" s="75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</row>
    <row r="265">
      <c r="A265" s="74"/>
      <c r="B265" s="74"/>
      <c r="C265" s="75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</row>
    <row r="266">
      <c r="A266" s="74"/>
      <c r="B266" s="74"/>
      <c r="C266" s="75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</row>
    <row r="267">
      <c r="A267" s="74"/>
      <c r="B267" s="74"/>
      <c r="C267" s="75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</row>
    <row r="268">
      <c r="A268" s="74"/>
      <c r="B268" s="74"/>
      <c r="C268" s="75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</row>
    <row r="269">
      <c r="A269" s="74"/>
      <c r="B269" s="74"/>
      <c r="C269" s="75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</row>
    <row r="270">
      <c r="A270" s="74"/>
      <c r="B270" s="74"/>
      <c r="C270" s="75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</row>
    <row r="271">
      <c r="A271" s="74"/>
      <c r="B271" s="74"/>
      <c r="C271" s="75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</row>
    <row r="272">
      <c r="A272" s="74"/>
      <c r="B272" s="74"/>
      <c r="C272" s="75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</row>
    <row r="273">
      <c r="A273" s="74"/>
      <c r="B273" s="74"/>
      <c r="C273" s="75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</row>
    <row r="274">
      <c r="A274" s="74"/>
      <c r="B274" s="74"/>
      <c r="C274" s="75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</row>
    <row r="275">
      <c r="A275" s="74"/>
      <c r="B275" s="74"/>
      <c r="C275" s="75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</row>
    <row r="276">
      <c r="A276" s="74"/>
      <c r="B276" s="74"/>
      <c r="C276" s="75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</row>
    <row r="277">
      <c r="A277" s="74"/>
      <c r="B277" s="74"/>
      <c r="C277" s="75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</row>
    <row r="278">
      <c r="A278" s="74"/>
      <c r="B278" s="74"/>
      <c r="C278" s="75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</row>
    <row r="279">
      <c r="A279" s="74"/>
      <c r="B279" s="74"/>
      <c r="C279" s="75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</row>
    <row r="280">
      <c r="A280" s="74"/>
      <c r="B280" s="74"/>
      <c r="C280" s="75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</row>
    <row r="281">
      <c r="A281" s="74"/>
      <c r="B281" s="74"/>
      <c r="C281" s="75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</row>
    <row r="282">
      <c r="A282" s="74"/>
      <c r="B282" s="74"/>
      <c r="C282" s="75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</row>
    <row r="283">
      <c r="A283" s="74"/>
      <c r="B283" s="74"/>
      <c r="C283" s="75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</row>
    <row r="284">
      <c r="A284" s="74"/>
      <c r="B284" s="74"/>
      <c r="C284" s="75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</row>
    <row r="285">
      <c r="A285" s="74"/>
      <c r="B285" s="74"/>
      <c r="C285" s="75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</row>
    <row r="286">
      <c r="A286" s="74"/>
      <c r="B286" s="74"/>
      <c r="C286" s="75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</row>
    <row r="287">
      <c r="A287" s="74"/>
      <c r="B287" s="74"/>
      <c r="C287" s="75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</row>
    <row r="288">
      <c r="A288" s="74"/>
      <c r="B288" s="74"/>
      <c r="C288" s="75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</row>
    <row r="289">
      <c r="A289" s="74"/>
      <c r="B289" s="74"/>
      <c r="C289" s="75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</row>
    <row r="290">
      <c r="A290" s="74"/>
      <c r="B290" s="74"/>
      <c r="C290" s="75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</row>
    <row r="291">
      <c r="A291" s="74"/>
      <c r="B291" s="74"/>
      <c r="C291" s="75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</row>
    <row r="292">
      <c r="A292" s="74"/>
      <c r="B292" s="74"/>
      <c r="C292" s="75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</row>
    <row r="293">
      <c r="A293" s="74"/>
      <c r="B293" s="74"/>
      <c r="C293" s="75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</row>
    <row r="294">
      <c r="A294" s="74"/>
      <c r="B294" s="74"/>
      <c r="C294" s="75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</row>
    <row r="295">
      <c r="A295" s="74"/>
      <c r="B295" s="74"/>
      <c r="C295" s="75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</row>
    <row r="296">
      <c r="A296" s="74"/>
      <c r="B296" s="74"/>
      <c r="C296" s="75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</row>
    <row r="297">
      <c r="A297" s="74"/>
      <c r="B297" s="74"/>
      <c r="C297" s="75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</row>
    <row r="298">
      <c r="A298" s="74"/>
      <c r="B298" s="74"/>
      <c r="C298" s="75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</row>
    <row r="299">
      <c r="A299" s="74"/>
      <c r="B299" s="74"/>
      <c r="C299" s="75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</row>
    <row r="300">
      <c r="A300" s="74"/>
      <c r="B300" s="74"/>
      <c r="C300" s="75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</row>
    <row r="301">
      <c r="A301" s="74"/>
      <c r="B301" s="74"/>
      <c r="C301" s="75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</row>
    <row r="302">
      <c r="A302" s="74"/>
      <c r="B302" s="74"/>
      <c r="C302" s="75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</row>
    <row r="303">
      <c r="A303" s="74"/>
      <c r="B303" s="74"/>
      <c r="C303" s="75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</row>
    <row r="304">
      <c r="A304" s="74"/>
      <c r="B304" s="74"/>
      <c r="C304" s="75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</row>
    <row r="305">
      <c r="A305" s="74"/>
      <c r="B305" s="74"/>
      <c r="C305" s="75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</row>
    <row r="306">
      <c r="A306" s="74"/>
      <c r="B306" s="74"/>
      <c r="C306" s="75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</row>
    <row r="307">
      <c r="A307" s="74"/>
      <c r="B307" s="74"/>
      <c r="C307" s="75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</row>
    <row r="308">
      <c r="A308" s="74"/>
      <c r="B308" s="74"/>
      <c r="C308" s="75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</row>
    <row r="309">
      <c r="A309" s="74"/>
      <c r="B309" s="74"/>
      <c r="C309" s="75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</row>
    <row r="310">
      <c r="A310" s="74"/>
      <c r="B310" s="74"/>
      <c r="C310" s="75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</row>
    <row r="311">
      <c r="A311" s="74"/>
      <c r="B311" s="74"/>
      <c r="C311" s="75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</row>
    <row r="312">
      <c r="A312" s="74"/>
      <c r="B312" s="74"/>
      <c r="C312" s="75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</row>
    <row r="313">
      <c r="A313" s="74"/>
      <c r="B313" s="74"/>
      <c r="C313" s="75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</row>
    <row r="314">
      <c r="A314" s="74"/>
      <c r="B314" s="74"/>
      <c r="C314" s="75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</row>
    <row r="315">
      <c r="A315" s="74"/>
      <c r="B315" s="74"/>
      <c r="C315" s="75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</row>
    <row r="316">
      <c r="A316" s="74"/>
      <c r="B316" s="74"/>
      <c r="C316" s="75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</row>
    <row r="317">
      <c r="A317" s="74"/>
      <c r="B317" s="74"/>
      <c r="C317" s="75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</row>
    <row r="318">
      <c r="A318" s="74"/>
      <c r="B318" s="74"/>
      <c r="C318" s="75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</row>
    <row r="319">
      <c r="A319" s="74"/>
      <c r="B319" s="74"/>
      <c r="C319" s="75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</row>
    <row r="320">
      <c r="A320" s="74"/>
      <c r="B320" s="74"/>
      <c r="C320" s="75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</row>
    <row r="321">
      <c r="A321" s="74"/>
      <c r="B321" s="74"/>
      <c r="C321" s="75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</row>
    <row r="322">
      <c r="A322" s="74"/>
      <c r="B322" s="74"/>
      <c r="C322" s="75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</row>
    <row r="323">
      <c r="A323" s="74"/>
      <c r="B323" s="74"/>
      <c r="C323" s="75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</row>
    <row r="324">
      <c r="A324" s="74"/>
      <c r="B324" s="74"/>
      <c r="C324" s="75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</row>
    <row r="325">
      <c r="A325" s="74"/>
      <c r="B325" s="74"/>
      <c r="C325" s="75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</row>
    <row r="326">
      <c r="A326" s="74"/>
      <c r="B326" s="74"/>
      <c r="C326" s="75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</row>
    <row r="327">
      <c r="A327" s="74"/>
      <c r="B327" s="74"/>
      <c r="C327" s="75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</row>
    <row r="328">
      <c r="A328" s="74"/>
      <c r="B328" s="74"/>
      <c r="C328" s="75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</row>
    <row r="329">
      <c r="A329" s="74"/>
      <c r="B329" s="74"/>
      <c r="C329" s="75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</row>
    <row r="330">
      <c r="A330" s="74"/>
      <c r="B330" s="74"/>
      <c r="C330" s="75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</row>
    <row r="331">
      <c r="A331" s="74"/>
      <c r="B331" s="74"/>
      <c r="C331" s="75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</row>
    <row r="332">
      <c r="A332" s="74"/>
      <c r="B332" s="74"/>
      <c r="C332" s="75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</row>
    <row r="333">
      <c r="A333" s="74"/>
      <c r="B333" s="74"/>
      <c r="C333" s="75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</row>
    <row r="334">
      <c r="A334" s="74"/>
      <c r="B334" s="74"/>
      <c r="C334" s="75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</row>
    <row r="335">
      <c r="A335" s="74"/>
      <c r="B335" s="74"/>
      <c r="C335" s="75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</row>
    <row r="336">
      <c r="A336" s="74"/>
      <c r="B336" s="74"/>
      <c r="C336" s="75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</row>
    <row r="337">
      <c r="A337" s="74"/>
      <c r="B337" s="74"/>
      <c r="C337" s="75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</row>
    <row r="338">
      <c r="A338" s="74"/>
      <c r="B338" s="74"/>
      <c r="C338" s="75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</row>
    <row r="339">
      <c r="A339" s="74"/>
      <c r="B339" s="74"/>
      <c r="C339" s="75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</row>
    <row r="340">
      <c r="A340" s="74"/>
      <c r="B340" s="74"/>
      <c r="C340" s="75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</row>
    <row r="341">
      <c r="A341" s="74"/>
      <c r="B341" s="74"/>
      <c r="C341" s="75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</row>
    <row r="342">
      <c r="A342" s="74"/>
      <c r="B342" s="74"/>
      <c r="C342" s="75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</row>
    <row r="343">
      <c r="A343" s="74"/>
      <c r="B343" s="74"/>
      <c r="C343" s="75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</row>
    <row r="344">
      <c r="A344" s="74"/>
      <c r="B344" s="74"/>
      <c r="C344" s="75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</row>
    <row r="345">
      <c r="A345" s="74"/>
      <c r="B345" s="74"/>
      <c r="C345" s="75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</row>
    <row r="346">
      <c r="A346" s="74"/>
      <c r="B346" s="74"/>
      <c r="C346" s="75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</row>
    <row r="347">
      <c r="A347" s="74"/>
      <c r="B347" s="74"/>
      <c r="C347" s="75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</row>
    <row r="348">
      <c r="A348" s="74"/>
      <c r="B348" s="74"/>
      <c r="C348" s="75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</row>
    <row r="349">
      <c r="A349" s="74"/>
      <c r="B349" s="74"/>
      <c r="C349" s="75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</row>
    <row r="350">
      <c r="A350" s="74"/>
      <c r="B350" s="74"/>
      <c r="C350" s="75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</row>
    <row r="351">
      <c r="A351" s="74"/>
      <c r="B351" s="74"/>
      <c r="C351" s="75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</row>
    <row r="352">
      <c r="A352" s="74"/>
      <c r="B352" s="74"/>
      <c r="C352" s="75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</row>
    <row r="353">
      <c r="A353" s="74"/>
      <c r="B353" s="74"/>
      <c r="C353" s="75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</row>
    <row r="354">
      <c r="A354" s="74"/>
      <c r="B354" s="74"/>
      <c r="C354" s="75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</row>
    <row r="355">
      <c r="A355" s="74"/>
      <c r="B355" s="74"/>
      <c r="C355" s="75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</row>
    <row r="356">
      <c r="A356" s="74"/>
      <c r="B356" s="74"/>
      <c r="C356" s="75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</row>
    <row r="357">
      <c r="A357" s="74"/>
      <c r="B357" s="74"/>
      <c r="C357" s="75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</row>
    <row r="358">
      <c r="A358" s="74"/>
      <c r="B358" s="74"/>
      <c r="C358" s="75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</row>
    <row r="359">
      <c r="A359" s="74"/>
      <c r="B359" s="74"/>
      <c r="C359" s="75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</row>
    <row r="360">
      <c r="A360" s="74"/>
      <c r="B360" s="74"/>
      <c r="C360" s="75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</row>
    <row r="361">
      <c r="A361" s="74"/>
      <c r="B361" s="74"/>
      <c r="C361" s="75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</row>
    <row r="362">
      <c r="A362" s="74"/>
      <c r="B362" s="74"/>
      <c r="C362" s="75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</row>
    <row r="363">
      <c r="A363" s="74"/>
      <c r="B363" s="74"/>
      <c r="C363" s="75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</row>
    <row r="364">
      <c r="A364" s="74"/>
      <c r="B364" s="74"/>
      <c r="C364" s="75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</row>
    <row r="365">
      <c r="A365" s="74"/>
      <c r="B365" s="74"/>
      <c r="C365" s="75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</row>
    <row r="366">
      <c r="A366" s="74"/>
      <c r="B366" s="74"/>
      <c r="C366" s="75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</row>
    <row r="367">
      <c r="A367" s="74"/>
      <c r="B367" s="74"/>
      <c r="C367" s="75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</row>
    <row r="368">
      <c r="A368" s="74"/>
      <c r="B368" s="74"/>
      <c r="C368" s="75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</row>
    <row r="369">
      <c r="A369" s="74"/>
      <c r="B369" s="74"/>
      <c r="C369" s="75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</row>
    <row r="370">
      <c r="A370" s="74"/>
      <c r="B370" s="74"/>
      <c r="C370" s="75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</row>
    <row r="371">
      <c r="A371" s="74"/>
      <c r="B371" s="74"/>
      <c r="C371" s="75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</row>
    <row r="372">
      <c r="A372" s="74"/>
      <c r="B372" s="74"/>
      <c r="C372" s="75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</row>
    <row r="373">
      <c r="A373" s="74"/>
      <c r="B373" s="74"/>
      <c r="C373" s="75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</row>
    <row r="374">
      <c r="A374" s="74"/>
      <c r="B374" s="74"/>
      <c r="C374" s="75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</row>
    <row r="375">
      <c r="A375" s="74"/>
      <c r="B375" s="74"/>
      <c r="C375" s="75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</row>
    <row r="376">
      <c r="A376" s="74"/>
      <c r="B376" s="74"/>
      <c r="C376" s="75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</row>
    <row r="377">
      <c r="A377" s="74"/>
      <c r="B377" s="74"/>
      <c r="C377" s="75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</row>
    <row r="378">
      <c r="A378" s="74"/>
      <c r="B378" s="74"/>
      <c r="C378" s="75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</row>
    <row r="379">
      <c r="A379" s="74"/>
      <c r="B379" s="74"/>
      <c r="C379" s="75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</row>
    <row r="380">
      <c r="A380" s="74"/>
      <c r="B380" s="74"/>
      <c r="C380" s="75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</row>
    <row r="381">
      <c r="A381" s="74"/>
      <c r="B381" s="74"/>
      <c r="C381" s="75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</row>
    <row r="382">
      <c r="A382" s="74"/>
      <c r="B382" s="74"/>
      <c r="C382" s="75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</row>
    <row r="383">
      <c r="A383" s="74"/>
      <c r="B383" s="74"/>
      <c r="C383" s="75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</row>
    <row r="384">
      <c r="A384" s="74"/>
      <c r="B384" s="74"/>
      <c r="C384" s="75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</row>
    <row r="385">
      <c r="A385" s="74"/>
      <c r="B385" s="74"/>
      <c r="C385" s="75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</row>
    <row r="386">
      <c r="A386" s="74"/>
      <c r="B386" s="74"/>
      <c r="C386" s="75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</row>
    <row r="387">
      <c r="A387" s="74"/>
      <c r="B387" s="74"/>
      <c r="C387" s="75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</row>
    <row r="388">
      <c r="A388" s="74"/>
      <c r="B388" s="74"/>
      <c r="C388" s="75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</row>
    <row r="389">
      <c r="A389" s="74"/>
      <c r="B389" s="74"/>
      <c r="C389" s="75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</row>
    <row r="390">
      <c r="A390" s="74"/>
      <c r="B390" s="74"/>
      <c r="C390" s="75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</row>
    <row r="391">
      <c r="A391" s="74"/>
      <c r="B391" s="74"/>
      <c r="C391" s="75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</row>
    <row r="392">
      <c r="A392" s="74"/>
      <c r="B392" s="74"/>
      <c r="C392" s="75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</row>
    <row r="393">
      <c r="A393" s="74"/>
      <c r="B393" s="74"/>
      <c r="C393" s="75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</row>
    <row r="394">
      <c r="A394" s="74"/>
      <c r="B394" s="74"/>
      <c r="C394" s="75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</row>
    <row r="395">
      <c r="A395" s="74"/>
      <c r="B395" s="74"/>
      <c r="C395" s="75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</row>
    <row r="396">
      <c r="A396" s="74"/>
      <c r="B396" s="74"/>
      <c r="C396" s="75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</row>
    <row r="397">
      <c r="A397" s="74"/>
      <c r="B397" s="74"/>
      <c r="C397" s="75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</row>
    <row r="398">
      <c r="A398" s="74"/>
      <c r="B398" s="74"/>
      <c r="C398" s="75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</row>
    <row r="399">
      <c r="A399" s="74"/>
      <c r="B399" s="74"/>
      <c r="C399" s="75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</row>
    <row r="400">
      <c r="A400" s="74"/>
      <c r="B400" s="74"/>
      <c r="C400" s="75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</row>
    <row r="401">
      <c r="A401" s="74"/>
      <c r="B401" s="74"/>
      <c r="C401" s="75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</row>
    <row r="402">
      <c r="A402" s="74"/>
      <c r="B402" s="74"/>
      <c r="C402" s="75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</row>
    <row r="403">
      <c r="A403" s="74"/>
      <c r="B403" s="74"/>
      <c r="C403" s="75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</row>
    <row r="404">
      <c r="A404" s="74"/>
      <c r="B404" s="74"/>
      <c r="C404" s="75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</row>
    <row r="405">
      <c r="A405" s="74"/>
      <c r="B405" s="74"/>
      <c r="C405" s="75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</row>
    <row r="406">
      <c r="A406" s="74"/>
      <c r="B406" s="74"/>
      <c r="C406" s="75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</row>
    <row r="407">
      <c r="A407" s="74"/>
      <c r="B407" s="74"/>
      <c r="C407" s="75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</row>
    <row r="408">
      <c r="A408" s="74"/>
      <c r="B408" s="74"/>
      <c r="C408" s="75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</row>
    <row r="409">
      <c r="A409" s="74"/>
      <c r="B409" s="74"/>
      <c r="C409" s="75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</row>
    <row r="410">
      <c r="A410" s="74"/>
      <c r="B410" s="74"/>
      <c r="C410" s="75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</row>
    <row r="411">
      <c r="A411" s="74"/>
      <c r="B411" s="74"/>
      <c r="C411" s="75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</row>
    <row r="412">
      <c r="A412" s="74"/>
      <c r="B412" s="74"/>
      <c r="C412" s="75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</row>
    <row r="413">
      <c r="A413" s="74"/>
      <c r="B413" s="74"/>
      <c r="C413" s="75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</row>
    <row r="414">
      <c r="A414" s="74"/>
      <c r="B414" s="74"/>
      <c r="C414" s="75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</row>
    <row r="415">
      <c r="A415" s="74"/>
      <c r="B415" s="74"/>
      <c r="C415" s="75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</row>
    <row r="416">
      <c r="A416" s="74"/>
      <c r="B416" s="74"/>
      <c r="C416" s="75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</row>
    <row r="417">
      <c r="A417" s="74"/>
      <c r="B417" s="74"/>
      <c r="C417" s="75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</row>
    <row r="418">
      <c r="A418" s="74"/>
      <c r="B418" s="74"/>
      <c r="C418" s="75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</row>
    <row r="419">
      <c r="A419" s="74"/>
      <c r="B419" s="74"/>
      <c r="C419" s="75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</row>
    <row r="420">
      <c r="A420" s="74"/>
      <c r="B420" s="74"/>
      <c r="C420" s="75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</row>
    <row r="421">
      <c r="A421" s="74"/>
      <c r="B421" s="74"/>
      <c r="C421" s="75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</row>
    <row r="422">
      <c r="A422" s="74"/>
      <c r="B422" s="74"/>
      <c r="C422" s="75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</row>
    <row r="423">
      <c r="A423" s="74"/>
      <c r="B423" s="74"/>
      <c r="C423" s="75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</row>
    <row r="424">
      <c r="A424" s="74"/>
      <c r="B424" s="74"/>
      <c r="C424" s="75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</row>
    <row r="425">
      <c r="A425" s="74"/>
      <c r="B425" s="74"/>
      <c r="C425" s="75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</row>
    <row r="426">
      <c r="A426" s="74"/>
      <c r="B426" s="74"/>
      <c r="C426" s="75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</row>
    <row r="427">
      <c r="A427" s="74"/>
      <c r="B427" s="74"/>
      <c r="C427" s="75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</row>
    <row r="428">
      <c r="A428" s="74"/>
      <c r="B428" s="74"/>
      <c r="C428" s="75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</row>
    <row r="429">
      <c r="A429" s="74"/>
      <c r="B429" s="74"/>
      <c r="C429" s="75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</row>
    <row r="430">
      <c r="A430" s="74"/>
      <c r="B430" s="74"/>
      <c r="C430" s="75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</row>
    <row r="431">
      <c r="A431" s="74"/>
      <c r="B431" s="74"/>
      <c r="C431" s="75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</row>
    <row r="432">
      <c r="A432" s="74"/>
      <c r="B432" s="74"/>
      <c r="C432" s="75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</row>
    <row r="433">
      <c r="A433" s="74"/>
      <c r="B433" s="74"/>
      <c r="C433" s="75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</row>
    <row r="434">
      <c r="A434" s="74"/>
      <c r="B434" s="74"/>
      <c r="C434" s="75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</row>
    <row r="435">
      <c r="A435" s="74"/>
      <c r="B435" s="74"/>
      <c r="C435" s="75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</row>
    <row r="436">
      <c r="A436" s="74"/>
      <c r="B436" s="74"/>
      <c r="C436" s="75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</row>
    <row r="437">
      <c r="A437" s="74"/>
      <c r="B437" s="74"/>
      <c r="C437" s="75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</row>
    <row r="438">
      <c r="A438" s="74"/>
      <c r="B438" s="74"/>
      <c r="C438" s="75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</row>
    <row r="439">
      <c r="A439" s="74"/>
      <c r="B439" s="74"/>
      <c r="C439" s="75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</row>
    <row r="440">
      <c r="A440" s="74"/>
      <c r="B440" s="74"/>
      <c r="C440" s="75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</row>
    <row r="441">
      <c r="A441" s="74"/>
      <c r="B441" s="74"/>
      <c r="C441" s="75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</row>
    <row r="442">
      <c r="A442" s="74"/>
      <c r="B442" s="74"/>
      <c r="C442" s="75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</row>
    <row r="443">
      <c r="A443" s="74"/>
      <c r="B443" s="74"/>
      <c r="C443" s="75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</row>
    <row r="444">
      <c r="A444" s="74"/>
      <c r="B444" s="74"/>
      <c r="C444" s="75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</row>
    <row r="445">
      <c r="A445" s="74"/>
      <c r="B445" s="74"/>
      <c r="C445" s="75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</row>
    <row r="446">
      <c r="A446" s="74"/>
      <c r="B446" s="74"/>
      <c r="C446" s="75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</row>
    <row r="447">
      <c r="A447" s="74"/>
      <c r="B447" s="74"/>
      <c r="C447" s="75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</row>
    <row r="448">
      <c r="A448" s="74"/>
      <c r="B448" s="74"/>
      <c r="C448" s="75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</row>
    <row r="449">
      <c r="A449" s="74"/>
      <c r="B449" s="74"/>
      <c r="C449" s="75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</row>
    <row r="450">
      <c r="A450" s="74"/>
      <c r="B450" s="74"/>
      <c r="C450" s="75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</row>
    <row r="451">
      <c r="A451" s="74"/>
      <c r="B451" s="74"/>
      <c r="C451" s="75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</row>
    <row r="452">
      <c r="A452" s="74"/>
      <c r="B452" s="74"/>
      <c r="C452" s="75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</row>
    <row r="453">
      <c r="A453" s="74"/>
      <c r="B453" s="74"/>
      <c r="C453" s="75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</row>
    <row r="454">
      <c r="A454" s="74"/>
      <c r="B454" s="74"/>
      <c r="C454" s="75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</row>
    <row r="455">
      <c r="A455" s="74"/>
      <c r="B455" s="74"/>
      <c r="C455" s="75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</row>
    <row r="456">
      <c r="A456" s="74"/>
      <c r="B456" s="74"/>
      <c r="C456" s="75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</row>
    <row r="457">
      <c r="A457" s="74"/>
      <c r="B457" s="74"/>
      <c r="C457" s="75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</row>
    <row r="458">
      <c r="A458" s="74"/>
      <c r="B458" s="74"/>
      <c r="C458" s="75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</row>
    <row r="459">
      <c r="A459" s="74"/>
      <c r="B459" s="74"/>
      <c r="C459" s="75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</row>
    <row r="460">
      <c r="A460" s="74"/>
      <c r="B460" s="74"/>
      <c r="C460" s="75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</row>
    <row r="461">
      <c r="A461" s="74"/>
      <c r="B461" s="74"/>
      <c r="C461" s="75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</row>
    <row r="462">
      <c r="A462" s="74"/>
      <c r="B462" s="74"/>
      <c r="C462" s="75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</row>
    <row r="463">
      <c r="A463" s="74"/>
      <c r="B463" s="74"/>
      <c r="C463" s="75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</row>
    <row r="464">
      <c r="A464" s="74"/>
      <c r="B464" s="74"/>
      <c r="C464" s="75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</row>
    <row r="465">
      <c r="A465" s="74"/>
      <c r="B465" s="74"/>
      <c r="C465" s="75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</row>
    <row r="466">
      <c r="A466" s="74"/>
      <c r="B466" s="74"/>
      <c r="C466" s="75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</row>
    <row r="467">
      <c r="A467" s="74"/>
      <c r="B467" s="74"/>
      <c r="C467" s="75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</row>
    <row r="468">
      <c r="A468" s="74"/>
      <c r="B468" s="74"/>
      <c r="C468" s="75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</row>
    <row r="469">
      <c r="A469" s="74"/>
      <c r="B469" s="74"/>
      <c r="C469" s="75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</row>
    <row r="470">
      <c r="A470" s="74"/>
      <c r="B470" s="74"/>
      <c r="C470" s="75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</row>
    <row r="471">
      <c r="A471" s="74"/>
      <c r="B471" s="74"/>
      <c r="C471" s="75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</row>
    <row r="472">
      <c r="A472" s="74"/>
      <c r="B472" s="74"/>
      <c r="C472" s="75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  <c r="AM472" s="74"/>
      <c r="AN472" s="74"/>
      <c r="AO472" s="74"/>
      <c r="AP472" s="74"/>
      <c r="AQ472" s="74"/>
      <c r="AR472" s="74"/>
    </row>
    <row r="473">
      <c r="A473" s="74"/>
      <c r="B473" s="74"/>
      <c r="C473" s="75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  <c r="AM473" s="74"/>
      <c r="AN473" s="74"/>
      <c r="AO473" s="74"/>
      <c r="AP473" s="74"/>
      <c r="AQ473" s="74"/>
      <c r="AR473" s="74"/>
    </row>
    <row r="474">
      <c r="A474" s="74"/>
      <c r="B474" s="74"/>
      <c r="C474" s="75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  <c r="AM474" s="74"/>
      <c r="AN474" s="74"/>
      <c r="AO474" s="74"/>
      <c r="AP474" s="74"/>
      <c r="AQ474" s="74"/>
      <c r="AR474" s="74"/>
    </row>
    <row r="475">
      <c r="A475" s="74"/>
      <c r="B475" s="74"/>
      <c r="C475" s="75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  <c r="AM475" s="74"/>
      <c r="AN475" s="74"/>
      <c r="AO475" s="74"/>
      <c r="AP475" s="74"/>
      <c r="AQ475" s="74"/>
      <c r="AR475" s="74"/>
    </row>
    <row r="476">
      <c r="A476" s="74"/>
      <c r="B476" s="74"/>
      <c r="C476" s="75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  <c r="AC476" s="74"/>
      <c r="AD476" s="74"/>
      <c r="AE476" s="74"/>
      <c r="AF476" s="74"/>
      <c r="AG476" s="74"/>
      <c r="AH476" s="74"/>
      <c r="AI476" s="74"/>
      <c r="AJ476" s="74"/>
      <c r="AK476" s="74"/>
      <c r="AL476" s="74"/>
      <c r="AM476" s="74"/>
      <c r="AN476" s="74"/>
      <c r="AO476" s="74"/>
      <c r="AP476" s="74"/>
      <c r="AQ476" s="74"/>
      <c r="AR476" s="74"/>
    </row>
    <row r="477">
      <c r="A477" s="74"/>
      <c r="B477" s="74"/>
      <c r="C477" s="75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74"/>
      <c r="AB477" s="74"/>
      <c r="AC477" s="74"/>
      <c r="AD477" s="74"/>
      <c r="AE477" s="74"/>
      <c r="AF477" s="74"/>
      <c r="AG477" s="74"/>
      <c r="AH477" s="74"/>
      <c r="AI477" s="74"/>
      <c r="AJ477" s="74"/>
      <c r="AK477" s="74"/>
      <c r="AL477" s="74"/>
      <c r="AM477" s="74"/>
      <c r="AN477" s="74"/>
      <c r="AO477" s="74"/>
      <c r="AP477" s="74"/>
      <c r="AQ477" s="74"/>
      <c r="AR477" s="74"/>
    </row>
    <row r="478">
      <c r="A478" s="74"/>
      <c r="B478" s="74"/>
      <c r="C478" s="75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74"/>
      <c r="AB478" s="74"/>
      <c r="AC478" s="74"/>
      <c r="AD478" s="74"/>
      <c r="AE478" s="74"/>
      <c r="AF478" s="74"/>
      <c r="AG478" s="74"/>
      <c r="AH478" s="74"/>
      <c r="AI478" s="74"/>
      <c r="AJ478" s="74"/>
      <c r="AK478" s="74"/>
      <c r="AL478" s="74"/>
      <c r="AM478" s="74"/>
      <c r="AN478" s="74"/>
      <c r="AO478" s="74"/>
      <c r="AP478" s="74"/>
      <c r="AQ478" s="74"/>
      <c r="AR478" s="74"/>
    </row>
    <row r="479">
      <c r="A479" s="74"/>
      <c r="B479" s="74"/>
      <c r="C479" s="75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74"/>
      <c r="AB479" s="74"/>
      <c r="AC479" s="74"/>
      <c r="AD479" s="74"/>
      <c r="AE479" s="74"/>
      <c r="AF479" s="74"/>
      <c r="AG479" s="74"/>
      <c r="AH479" s="74"/>
      <c r="AI479" s="74"/>
      <c r="AJ479" s="74"/>
      <c r="AK479" s="74"/>
      <c r="AL479" s="74"/>
      <c r="AM479" s="74"/>
      <c r="AN479" s="74"/>
      <c r="AO479" s="74"/>
      <c r="AP479" s="74"/>
      <c r="AQ479" s="74"/>
      <c r="AR479" s="74"/>
    </row>
    <row r="480">
      <c r="A480" s="74"/>
      <c r="B480" s="74"/>
      <c r="C480" s="75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4"/>
      <c r="AB480" s="74"/>
      <c r="AC480" s="74"/>
      <c r="AD480" s="74"/>
      <c r="AE480" s="74"/>
      <c r="AF480" s="74"/>
      <c r="AG480" s="74"/>
      <c r="AH480" s="74"/>
      <c r="AI480" s="74"/>
      <c r="AJ480" s="74"/>
      <c r="AK480" s="74"/>
      <c r="AL480" s="74"/>
      <c r="AM480" s="74"/>
      <c r="AN480" s="74"/>
      <c r="AO480" s="74"/>
      <c r="AP480" s="74"/>
      <c r="AQ480" s="74"/>
      <c r="AR480" s="74"/>
    </row>
    <row r="481">
      <c r="A481" s="74"/>
      <c r="B481" s="74"/>
      <c r="C481" s="75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  <c r="AC481" s="74"/>
      <c r="AD481" s="74"/>
      <c r="AE481" s="74"/>
      <c r="AF481" s="74"/>
      <c r="AG481" s="74"/>
      <c r="AH481" s="74"/>
      <c r="AI481" s="74"/>
      <c r="AJ481" s="74"/>
      <c r="AK481" s="74"/>
      <c r="AL481" s="74"/>
      <c r="AM481" s="74"/>
      <c r="AN481" s="74"/>
      <c r="AO481" s="74"/>
      <c r="AP481" s="74"/>
      <c r="AQ481" s="74"/>
      <c r="AR481" s="74"/>
    </row>
    <row r="482">
      <c r="A482" s="74"/>
      <c r="B482" s="74"/>
      <c r="C482" s="75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74"/>
      <c r="AB482" s="74"/>
      <c r="AC482" s="74"/>
      <c r="AD482" s="74"/>
      <c r="AE482" s="74"/>
      <c r="AF482" s="74"/>
      <c r="AG482" s="74"/>
      <c r="AH482" s="74"/>
      <c r="AI482" s="74"/>
      <c r="AJ482" s="74"/>
      <c r="AK482" s="74"/>
      <c r="AL482" s="74"/>
      <c r="AM482" s="74"/>
      <c r="AN482" s="74"/>
      <c r="AO482" s="74"/>
      <c r="AP482" s="74"/>
      <c r="AQ482" s="74"/>
      <c r="AR482" s="74"/>
    </row>
    <row r="483">
      <c r="A483" s="74"/>
      <c r="B483" s="74"/>
      <c r="C483" s="75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74"/>
      <c r="AB483" s="74"/>
      <c r="AC483" s="74"/>
      <c r="AD483" s="74"/>
      <c r="AE483" s="74"/>
      <c r="AF483" s="74"/>
      <c r="AG483" s="74"/>
      <c r="AH483" s="74"/>
      <c r="AI483" s="74"/>
      <c r="AJ483" s="74"/>
      <c r="AK483" s="74"/>
      <c r="AL483" s="74"/>
      <c r="AM483" s="74"/>
      <c r="AN483" s="74"/>
      <c r="AO483" s="74"/>
      <c r="AP483" s="74"/>
      <c r="AQ483" s="74"/>
      <c r="AR483" s="74"/>
    </row>
    <row r="484">
      <c r="A484" s="74"/>
      <c r="B484" s="74"/>
      <c r="C484" s="75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  <c r="AA484" s="74"/>
      <c r="AB484" s="74"/>
      <c r="AC484" s="74"/>
      <c r="AD484" s="74"/>
      <c r="AE484" s="74"/>
      <c r="AF484" s="74"/>
      <c r="AG484" s="74"/>
      <c r="AH484" s="74"/>
      <c r="AI484" s="74"/>
      <c r="AJ484" s="74"/>
      <c r="AK484" s="74"/>
      <c r="AL484" s="74"/>
      <c r="AM484" s="74"/>
      <c r="AN484" s="74"/>
      <c r="AO484" s="74"/>
      <c r="AP484" s="74"/>
      <c r="AQ484" s="74"/>
      <c r="AR484" s="74"/>
    </row>
    <row r="485">
      <c r="A485" s="74"/>
      <c r="B485" s="74"/>
      <c r="C485" s="75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74"/>
      <c r="AB485" s="74"/>
      <c r="AC485" s="74"/>
      <c r="AD485" s="74"/>
      <c r="AE485" s="74"/>
      <c r="AF485" s="74"/>
      <c r="AG485" s="74"/>
      <c r="AH485" s="74"/>
      <c r="AI485" s="74"/>
      <c r="AJ485" s="74"/>
      <c r="AK485" s="74"/>
      <c r="AL485" s="74"/>
      <c r="AM485" s="74"/>
      <c r="AN485" s="74"/>
      <c r="AO485" s="74"/>
      <c r="AP485" s="74"/>
      <c r="AQ485" s="74"/>
      <c r="AR485" s="74"/>
    </row>
    <row r="486">
      <c r="A486" s="74"/>
      <c r="B486" s="74"/>
      <c r="C486" s="75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  <c r="AA486" s="74"/>
      <c r="AB486" s="74"/>
      <c r="AC486" s="74"/>
      <c r="AD486" s="74"/>
      <c r="AE486" s="74"/>
      <c r="AF486" s="74"/>
      <c r="AG486" s="74"/>
      <c r="AH486" s="74"/>
      <c r="AI486" s="74"/>
      <c r="AJ486" s="74"/>
      <c r="AK486" s="74"/>
      <c r="AL486" s="74"/>
      <c r="AM486" s="74"/>
      <c r="AN486" s="74"/>
      <c r="AO486" s="74"/>
      <c r="AP486" s="74"/>
      <c r="AQ486" s="74"/>
      <c r="AR486" s="74"/>
    </row>
    <row r="487">
      <c r="A487" s="74"/>
      <c r="B487" s="74"/>
      <c r="C487" s="75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  <c r="AC487" s="74"/>
      <c r="AD487" s="74"/>
      <c r="AE487" s="74"/>
      <c r="AF487" s="74"/>
      <c r="AG487" s="74"/>
      <c r="AH487" s="74"/>
      <c r="AI487" s="74"/>
      <c r="AJ487" s="74"/>
      <c r="AK487" s="74"/>
      <c r="AL487" s="74"/>
      <c r="AM487" s="74"/>
      <c r="AN487" s="74"/>
      <c r="AO487" s="74"/>
      <c r="AP487" s="74"/>
      <c r="AQ487" s="74"/>
      <c r="AR487" s="74"/>
    </row>
    <row r="488">
      <c r="A488" s="74"/>
      <c r="B488" s="74"/>
      <c r="C488" s="75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74"/>
      <c r="AB488" s="74"/>
      <c r="AC488" s="74"/>
      <c r="AD488" s="74"/>
      <c r="AE488" s="74"/>
      <c r="AF488" s="74"/>
      <c r="AG488" s="74"/>
      <c r="AH488" s="74"/>
      <c r="AI488" s="74"/>
      <c r="AJ488" s="74"/>
      <c r="AK488" s="74"/>
      <c r="AL488" s="74"/>
      <c r="AM488" s="74"/>
      <c r="AN488" s="74"/>
      <c r="AO488" s="74"/>
      <c r="AP488" s="74"/>
      <c r="AQ488" s="74"/>
      <c r="AR488" s="74"/>
    </row>
    <row r="489">
      <c r="A489" s="74"/>
      <c r="B489" s="74"/>
      <c r="C489" s="75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  <c r="AC489" s="74"/>
      <c r="AD489" s="74"/>
      <c r="AE489" s="74"/>
      <c r="AF489" s="74"/>
      <c r="AG489" s="74"/>
      <c r="AH489" s="74"/>
      <c r="AI489" s="74"/>
      <c r="AJ489" s="74"/>
      <c r="AK489" s="74"/>
      <c r="AL489" s="74"/>
      <c r="AM489" s="74"/>
      <c r="AN489" s="74"/>
      <c r="AO489" s="74"/>
      <c r="AP489" s="74"/>
      <c r="AQ489" s="74"/>
      <c r="AR489" s="74"/>
    </row>
    <row r="490">
      <c r="A490" s="74"/>
      <c r="B490" s="74"/>
      <c r="C490" s="75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  <c r="AA490" s="74"/>
      <c r="AB490" s="74"/>
      <c r="AC490" s="74"/>
      <c r="AD490" s="74"/>
      <c r="AE490" s="74"/>
      <c r="AF490" s="74"/>
      <c r="AG490" s="74"/>
      <c r="AH490" s="74"/>
      <c r="AI490" s="74"/>
      <c r="AJ490" s="74"/>
      <c r="AK490" s="74"/>
      <c r="AL490" s="74"/>
      <c r="AM490" s="74"/>
      <c r="AN490" s="74"/>
      <c r="AO490" s="74"/>
      <c r="AP490" s="74"/>
      <c r="AQ490" s="74"/>
      <c r="AR490" s="74"/>
    </row>
    <row r="491">
      <c r="A491" s="74"/>
      <c r="B491" s="74"/>
      <c r="C491" s="75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74"/>
      <c r="AB491" s="74"/>
      <c r="AC491" s="74"/>
      <c r="AD491" s="74"/>
      <c r="AE491" s="74"/>
      <c r="AF491" s="74"/>
      <c r="AG491" s="74"/>
      <c r="AH491" s="74"/>
      <c r="AI491" s="74"/>
      <c r="AJ491" s="74"/>
      <c r="AK491" s="74"/>
      <c r="AL491" s="74"/>
      <c r="AM491" s="74"/>
      <c r="AN491" s="74"/>
      <c r="AO491" s="74"/>
      <c r="AP491" s="74"/>
      <c r="AQ491" s="74"/>
      <c r="AR491" s="74"/>
    </row>
    <row r="492">
      <c r="A492" s="74"/>
      <c r="B492" s="74"/>
      <c r="C492" s="75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4"/>
      <c r="AB492" s="74"/>
      <c r="AC492" s="74"/>
      <c r="AD492" s="74"/>
      <c r="AE492" s="74"/>
      <c r="AF492" s="74"/>
      <c r="AG492" s="74"/>
      <c r="AH492" s="74"/>
      <c r="AI492" s="74"/>
      <c r="AJ492" s="74"/>
      <c r="AK492" s="74"/>
      <c r="AL492" s="74"/>
      <c r="AM492" s="74"/>
      <c r="AN492" s="74"/>
      <c r="AO492" s="74"/>
      <c r="AP492" s="74"/>
      <c r="AQ492" s="74"/>
      <c r="AR492" s="74"/>
    </row>
    <row r="493">
      <c r="A493" s="74"/>
      <c r="B493" s="74"/>
      <c r="C493" s="75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  <c r="AC493" s="74"/>
      <c r="AD493" s="74"/>
      <c r="AE493" s="74"/>
      <c r="AF493" s="74"/>
      <c r="AG493" s="74"/>
      <c r="AH493" s="74"/>
      <c r="AI493" s="74"/>
      <c r="AJ493" s="74"/>
      <c r="AK493" s="74"/>
      <c r="AL493" s="74"/>
      <c r="AM493" s="74"/>
      <c r="AN493" s="74"/>
      <c r="AO493" s="74"/>
      <c r="AP493" s="74"/>
      <c r="AQ493" s="74"/>
      <c r="AR493" s="74"/>
    </row>
    <row r="494">
      <c r="A494" s="74"/>
      <c r="B494" s="74"/>
      <c r="C494" s="75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  <c r="AA494" s="74"/>
      <c r="AB494" s="74"/>
      <c r="AC494" s="74"/>
      <c r="AD494" s="74"/>
      <c r="AE494" s="74"/>
      <c r="AF494" s="74"/>
      <c r="AG494" s="74"/>
      <c r="AH494" s="74"/>
      <c r="AI494" s="74"/>
      <c r="AJ494" s="74"/>
      <c r="AK494" s="74"/>
      <c r="AL494" s="74"/>
      <c r="AM494" s="74"/>
      <c r="AN494" s="74"/>
      <c r="AO494" s="74"/>
      <c r="AP494" s="74"/>
      <c r="AQ494" s="74"/>
      <c r="AR494" s="74"/>
    </row>
    <row r="495">
      <c r="A495" s="74"/>
      <c r="B495" s="74"/>
      <c r="C495" s="75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74"/>
      <c r="AB495" s="74"/>
      <c r="AC495" s="74"/>
      <c r="AD495" s="74"/>
      <c r="AE495" s="74"/>
      <c r="AF495" s="74"/>
      <c r="AG495" s="74"/>
      <c r="AH495" s="74"/>
      <c r="AI495" s="74"/>
      <c r="AJ495" s="74"/>
      <c r="AK495" s="74"/>
      <c r="AL495" s="74"/>
      <c r="AM495" s="74"/>
      <c r="AN495" s="74"/>
      <c r="AO495" s="74"/>
      <c r="AP495" s="74"/>
      <c r="AQ495" s="74"/>
      <c r="AR495" s="74"/>
    </row>
    <row r="496">
      <c r="A496" s="74"/>
      <c r="B496" s="74"/>
      <c r="C496" s="75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  <c r="AA496" s="74"/>
      <c r="AB496" s="74"/>
      <c r="AC496" s="74"/>
      <c r="AD496" s="74"/>
      <c r="AE496" s="74"/>
      <c r="AF496" s="74"/>
      <c r="AG496" s="74"/>
      <c r="AH496" s="74"/>
      <c r="AI496" s="74"/>
      <c r="AJ496" s="74"/>
      <c r="AK496" s="74"/>
      <c r="AL496" s="74"/>
      <c r="AM496" s="74"/>
      <c r="AN496" s="74"/>
      <c r="AO496" s="74"/>
      <c r="AP496" s="74"/>
      <c r="AQ496" s="74"/>
      <c r="AR496" s="74"/>
    </row>
    <row r="497">
      <c r="A497" s="74"/>
      <c r="B497" s="74"/>
      <c r="C497" s="75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  <c r="AH497" s="74"/>
      <c r="AI497" s="74"/>
      <c r="AJ497" s="74"/>
      <c r="AK497" s="74"/>
      <c r="AL497" s="74"/>
      <c r="AM497" s="74"/>
      <c r="AN497" s="74"/>
      <c r="AO497" s="74"/>
      <c r="AP497" s="74"/>
      <c r="AQ497" s="74"/>
      <c r="AR497" s="74"/>
    </row>
    <row r="498">
      <c r="A498" s="74"/>
      <c r="B498" s="74"/>
      <c r="C498" s="75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4"/>
      <c r="AB498" s="74"/>
      <c r="AC498" s="74"/>
      <c r="AD498" s="74"/>
      <c r="AE498" s="74"/>
      <c r="AF498" s="74"/>
      <c r="AG498" s="74"/>
      <c r="AH498" s="74"/>
      <c r="AI498" s="74"/>
      <c r="AJ498" s="74"/>
      <c r="AK498" s="74"/>
      <c r="AL498" s="74"/>
      <c r="AM498" s="74"/>
      <c r="AN498" s="74"/>
      <c r="AO498" s="74"/>
      <c r="AP498" s="74"/>
      <c r="AQ498" s="74"/>
      <c r="AR498" s="74"/>
    </row>
    <row r="499">
      <c r="A499" s="74"/>
      <c r="B499" s="74"/>
      <c r="C499" s="75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  <c r="AH499" s="74"/>
      <c r="AI499" s="74"/>
      <c r="AJ499" s="74"/>
      <c r="AK499" s="74"/>
      <c r="AL499" s="74"/>
      <c r="AM499" s="74"/>
      <c r="AN499" s="74"/>
      <c r="AO499" s="74"/>
      <c r="AP499" s="74"/>
      <c r="AQ499" s="74"/>
      <c r="AR499" s="74"/>
    </row>
    <row r="500">
      <c r="A500" s="74"/>
      <c r="B500" s="74"/>
      <c r="C500" s="75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  <c r="AC500" s="74"/>
      <c r="AD500" s="74"/>
      <c r="AE500" s="74"/>
      <c r="AF500" s="74"/>
      <c r="AG500" s="74"/>
      <c r="AH500" s="74"/>
      <c r="AI500" s="74"/>
      <c r="AJ500" s="74"/>
      <c r="AK500" s="74"/>
      <c r="AL500" s="74"/>
      <c r="AM500" s="74"/>
      <c r="AN500" s="74"/>
      <c r="AO500" s="74"/>
      <c r="AP500" s="74"/>
      <c r="AQ500" s="74"/>
      <c r="AR500" s="74"/>
    </row>
    <row r="501">
      <c r="A501" s="74"/>
      <c r="B501" s="74"/>
      <c r="C501" s="75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  <c r="AH501" s="74"/>
      <c r="AI501" s="74"/>
      <c r="AJ501" s="74"/>
      <c r="AK501" s="74"/>
      <c r="AL501" s="74"/>
      <c r="AM501" s="74"/>
      <c r="AN501" s="74"/>
      <c r="AO501" s="74"/>
      <c r="AP501" s="74"/>
      <c r="AQ501" s="74"/>
      <c r="AR501" s="74"/>
    </row>
    <row r="502">
      <c r="A502" s="74"/>
      <c r="B502" s="74"/>
      <c r="C502" s="75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  <c r="AH502" s="74"/>
      <c r="AI502" s="74"/>
      <c r="AJ502" s="74"/>
      <c r="AK502" s="74"/>
      <c r="AL502" s="74"/>
      <c r="AM502" s="74"/>
      <c r="AN502" s="74"/>
      <c r="AO502" s="74"/>
      <c r="AP502" s="74"/>
      <c r="AQ502" s="74"/>
      <c r="AR502" s="74"/>
    </row>
    <row r="503">
      <c r="A503" s="74"/>
      <c r="B503" s="74"/>
      <c r="C503" s="75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  <c r="AH503" s="74"/>
      <c r="AI503" s="74"/>
      <c r="AJ503" s="74"/>
      <c r="AK503" s="74"/>
      <c r="AL503" s="74"/>
      <c r="AM503" s="74"/>
      <c r="AN503" s="74"/>
      <c r="AO503" s="74"/>
      <c r="AP503" s="74"/>
      <c r="AQ503" s="74"/>
      <c r="AR503" s="74"/>
    </row>
    <row r="504">
      <c r="A504" s="74"/>
      <c r="B504" s="74"/>
      <c r="C504" s="75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  <c r="AH504" s="74"/>
      <c r="AI504" s="74"/>
      <c r="AJ504" s="74"/>
      <c r="AK504" s="74"/>
      <c r="AL504" s="74"/>
      <c r="AM504" s="74"/>
      <c r="AN504" s="74"/>
      <c r="AO504" s="74"/>
      <c r="AP504" s="74"/>
      <c r="AQ504" s="74"/>
      <c r="AR504" s="74"/>
    </row>
    <row r="505">
      <c r="A505" s="74"/>
      <c r="B505" s="74"/>
      <c r="C505" s="75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  <c r="AC505" s="74"/>
      <c r="AD505" s="74"/>
      <c r="AE505" s="74"/>
      <c r="AF505" s="74"/>
      <c r="AG505" s="74"/>
      <c r="AH505" s="74"/>
      <c r="AI505" s="74"/>
      <c r="AJ505" s="74"/>
      <c r="AK505" s="74"/>
      <c r="AL505" s="74"/>
      <c r="AM505" s="74"/>
      <c r="AN505" s="74"/>
      <c r="AO505" s="74"/>
      <c r="AP505" s="74"/>
      <c r="AQ505" s="74"/>
      <c r="AR505" s="74"/>
    </row>
    <row r="506">
      <c r="A506" s="74"/>
      <c r="B506" s="74"/>
      <c r="C506" s="75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4"/>
      <c r="AB506" s="74"/>
      <c r="AC506" s="74"/>
      <c r="AD506" s="74"/>
      <c r="AE506" s="74"/>
      <c r="AF506" s="74"/>
      <c r="AG506" s="74"/>
      <c r="AH506" s="74"/>
      <c r="AI506" s="74"/>
      <c r="AJ506" s="74"/>
      <c r="AK506" s="74"/>
      <c r="AL506" s="74"/>
      <c r="AM506" s="74"/>
      <c r="AN506" s="74"/>
      <c r="AO506" s="74"/>
      <c r="AP506" s="74"/>
      <c r="AQ506" s="74"/>
      <c r="AR506" s="74"/>
    </row>
    <row r="507">
      <c r="A507" s="74"/>
      <c r="B507" s="74"/>
      <c r="C507" s="75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  <c r="AA507" s="74"/>
      <c r="AB507" s="74"/>
      <c r="AC507" s="74"/>
      <c r="AD507" s="74"/>
      <c r="AE507" s="74"/>
      <c r="AF507" s="74"/>
      <c r="AG507" s="74"/>
      <c r="AH507" s="74"/>
      <c r="AI507" s="74"/>
      <c r="AJ507" s="74"/>
      <c r="AK507" s="74"/>
      <c r="AL507" s="74"/>
      <c r="AM507" s="74"/>
      <c r="AN507" s="74"/>
      <c r="AO507" s="74"/>
      <c r="AP507" s="74"/>
      <c r="AQ507" s="74"/>
      <c r="AR507" s="74"/>
    </row>
    <row r="508">
      <c r="A508" s="74"/>
      <c r="B508" s="74"/>
      <c r="C508" s="75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74"/>
      <c r="AB508" s="74"/>
      <c r="AC508" s="74"/>
      <c r="AD508" s="74"/>
      <c r="AE508" s="74"/>
      <c r="AF508" s="74"/>
      <c r="AG508" s="74"/>
      <c r="AH508" s="74"/>
      <c r="AI508" s="74"/>
      <c r="AJ508" s="74"/>
      <c r="AK508" s="74"/>
      <c r="AL508" s="74"/>
      <c r="AM508" s="74"/>
      <c r="AN508" s="74"/>
      <c r="AO508" s="74"/>
      <c r="AP508" s="74"/>
      <c r="AQ508" s="74"/>
      <c r="AR508" s="74"/>
    </row>
    <row r="509">
      <c r="A509" s="74"/>
      <c r="B509" s="74"/>
      <c r="C509" s="75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  <c r="AC509" s="74"/>
      <c r="AD509" s="74"/>
      <c r="AE509" s="74"/>
      <c r="AF509" s="74"/>
      <c r="AG509" s="74"/>
      <c r="AH509" s="74"/>
      <c r="AI509" s="74"/>
      <c r="AJ509" s="74"/>
      <c r="AK509" s="74"/>
      <c r="AL509" s="74"/>
      <c r="AM509" s="74"/>
      <c r="AN509" s="74"/>
      <c r="AO509" s="74"/>
      <c r="AP509" s="74"/>
      <c r="AQ509" s="74"/>
      <c r="AR509" s="74"/>
    </row>
    <row r="510">
      <c r="A510" s="74"/>
      <c r="B510" s="74"/>
      <c r="C510" s="75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4"/>
      <c r="AB510" s="74"/>
      <c r="AC510" s="74"/>
      <c r="AD510" s="74"/>
      <c r="AE510" s="74"/>
      <c r="AF510" s="74"/>
      <c r="AG510" s="74"/>
      <c r="AH510" s="74"/>
      <c r="AI510" s="74"/>
      <c r="AJ510" s="74"/>
      <c r="AK510" s="74"/>
      <c r="AL510" s="74"/>
      <c r="AM510" s="74"/>
      <c r="AN510" s="74"/>
      <c r="AO510" s="74"/>
      <c r="AP510" s="74"/>
      <c r="AQ510" s="74"/>
      <c r="AR510" s="74"/>
    </row>
    <row r="511">
      <c r="A511" s="74"/>
      <c r="B511" s="74"/>
      <c r="C511" s="75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  <c r="AA511" s="74"/>
      <c r="AB511" s="74"/>
      <c r="AC511" s="74"/>
      <c r="AD511" s="74"/>
      <c r="AE511" s="74"/>
      <c r="AF511" s="74"/>
      <c r="AG511" s="74"/>
      <c r="AH511" s="74"/>
      <c r="AI511" s="74"/>
      <c r="AJ511" s="74"/>
      <c r="AK511" s="74"/>
      <c r="AL511" s="74"/>
      <c r="AM511" s="74"/>
      <c r="AN511" s="74"/>
      <c r="AO511" s="74"/>
      <c r="AP511" s="74"/>
      <c r="AQ511" s="74"/>
      <c r="AR511" s="74"/>
    </row>
    <row r="512">
      <c r="A512" s="74"/>
      <c r="B512" s="74"/>
      <c r="C512" s="75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4"/>
      <c r="AB512" s="74"/>
      <c r="AC512" s="74"/>
      <c r="AD512" s="74"/>
      <c r="AE512" s="74"/>
      <c r="AF512" s="74"/>
      <c r="AG512" s="74"/>
      <c r="AH512" s="74"/>
      <c r="AI512" s="74"/>
      <c r="AJ512" s="74"/>
      <c r="AK512" s="74"/>
      <c r="AL512" s="74"/>
      <c r="AM512" s="74"/>
      <c r="AN512" s="74"/>
      <c r="AO512" s="74"/>
      <c r="AP512" s="74"/>
      <c r="AQ512" s="74"/>
      <c r="AR512" s="74"/>
    </row>
    <row r="513">
      <c r="A513" s="74"/>
      <c r="B513" s="74"/>
      <c r="C513" s="75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74"/>
      <c r="AB513" s="74"/>
      <c r="AC513" s="74"/>
      <c r="AD513" s="74"/>
      <c r="AE513" s="74"/>
      <c r="AF513" s="74"/>
      <c r="AG513" s="74"/>
      <c r="AH513" s="74"/>
      <c r="AI513" s="74"/>
      <c r="AJ513" s="74"/>
      <c r="AK513" s="74"/>
      <c r="AL513" s="74"/>
      <c r="AM513" s="74"/>
      <c r="AN513" s="74"/>
      <c r="AO513" s="74"/>
      <c r="AP513" s="74"/>
      <c r="AQ513" s="74"/>
      <c r="AR513" s="74"/>
    </row>
    <row r="514">
      <c r="A514" s="74"/>
      <c r="B514" s="74"/>
      <c r="C514" s="75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  <c r="AC514" s="74"/>
      <c r="AD514" s="74"/>
      <c r="AE514" s="74"/>
      <c r="AF514" s="74"/>
      <c r="AG514" s="74"/>
      <c r="AH514" s="74"/>
      <c r="AI514" s="74"/>
      <c r="AJ514" s="74"/>
      <c r="AK514" s="74"/>
      <c r="AL514" s="74"/>
      <c r="AM514" s="74"/>
      <c r="AN514" s="74"/>
      <c r="AO514" s="74"/>
      <c r="AP514" s="74"/>
      <c r="AQ514" s="74"/>
      <c r="AR514" s="74"/>
    </row>
    <row r="515">
      <c r="A515" s="74"/>
      <c r="B515" s="74"/>
      <c r="C515" s="75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  <c r="AA515" s="74"/>
      <c r="AB515" s="74"/>
      <c r="AC515" s="74"/>
      <c r="AD515" s="74"/>
      <c r="AE515" s="74"/>
      <c r="AF515" s="74"/>
      <c r="AG515" s="74"/>
      <c r="AH515" s="74"/>
      <c r="AI515" s="74"/>
      <c r="AJ515" s="74"/>
      <c r="AK515" s="74"/>
      <c r="AL515" s="74"/>
      <c r="AM515" s="74"/>
      <c r="AN515" s="74"/>
      <c r="AO515" s="74"/>
      <c r="AP515" s="74"/>
      <c r="AQ515" s="74"/>
      <c r="AR515" s="74"/>
    </row>
    <row r="516">
      <c r="A516" s="74"/>
      <c r="B516" s="74"/>
      <c r="C516" s="75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  <c r="AC516" s="74"/>
      <c r="AD516" s="74"/>
      <c r="AE516" s="74"/>
      <c r="AF516" s="74"/>
      <c r="AG516" s="74"/>
      <c r="AH516" s="74"/>
      <c r="AI516" s="74"/>
      <c r="AJ516" s="74"/>
      <c r="AK516" s="74"/>
      <c r="AL516" s="74"/>
      <c r="AM516" s="74"/>
      <c r="AN516" s="74"/>
      <c r="AO516" s="74"/>
      <c r="AP516" s="74"/>
      <c r="AQ516" s="74"/>
      <c r="AR516" s="74"/>
    </row>
    <row r="517">
      <c r="A517" s="74"/>
      <c r="B517" s="74"/>
      <c r="C517" s="75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  <c r="AA517" s="74"/>
      <c r="AB517" s="74"/>
      <c r="AC517" s="74"/>
      <c r="AD517" s="74"/>
      <c r="AE517" s="74"/>
      <c r="AF517" s="74"/>
      <c r="AG517" s="74"/>
      <c r="AH517" s="74"/>
      <c r="AI517" s="74"/>
      <c r="AJ517" s="74"/>
      <c r="AK517" s="74"/>
      <c r="AL517" s="74"/>
      <c r="AM517" s="74"/>
      <c r="AN517" s="74"/>
      <c r="AO517" s="74"/>
      <c r="AP517" s="74"/>
      <c r="AQ517" s="74"/>
      <c r="AR517" s="74"/>
    </row>
    <row r="518">
      <c r="A518" s="74"/>
      <c r="B518" s="74"/>
      <c r="C518" s="75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4"/>
      <c r="AB518" s="74"/>
      <c r="AC518" s="74"/>
      <c r="AD518" s="74"/>
      <c r="AE518" s="74"/>
      <c r="AF518" s="74"/>
      <c r="AG518" s="74"/>
      <c r="AH518" s="74"/>
      <c r="AI518" s="74"/>
      <c r="AJ518" s="74"/>
      <c r="AK518" s="74"/>
      <c r="AL518" s="74"/>
      <c r="AM518" s="74"/>
      <c r="AN518" s="74"/>
      <c r="AO518" s="74"/>
      <c r="AP518" s="74"/>
      <c r="AQ518" s="74"/>
      <c r="AR518" s="74"/>
    </row>
    <row r="519">
      <c r="A519" s="74"/>
      <c r="B519" s="74"/>
      <c r="C519" s="75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  <c r="AA519" s="74"/>
      <c r="AB519" s="74"/>
      <c r="AC519" s="74"/>
      <c r="AD519" s="74"/>
      <c r="AE519" s="74"/>
      <c r="AF519" s="74"/>
      <c r="AG519" s="74"/>
      <c r="AH519" s="74"/>
      <c r="AI519" s="74"/>
      <c r="AJ519" s="74"/>
      <c r="AK519" s="74"/>
      <c r="AL519" s="74"/>
      <c r="AM519" s="74"/>
      <c r="AN519" s="74"/>
      <c r="AO519" s="74"/>
      <c r="AP519" s="74"/>
      <c r="AQ519" s="74"/>
      <c r="AR519" s="74"/>
    </row>
    <row r="520">
      <c r="A520" s="74"/>
      <c r="B520" s="74"/>
      <c r="C520" s="75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4"/>
      <c r="AB520" s="74"/>
      <c r="AC520" s="74"/>
      <c r="AD520" s="74"/>
      <c r="AE520" s="74"/>
      <c r="AF520" s="74"/>
      <c r="AG520" s="74"/>
      <c r="AH520" s="74"/>
      <c r="AI520" s="74"/>
      <c r="AJ520" s="74"/>
      <c r="AK520" s="74"/>
      <c r="AL520" s="74"/>
      <c r="AM520" s="74"/>
      <c r="AN520" s="74"/>
      <c r="AO520" s="74"/>
      <c r="AP520" s="74"/>
      <c r="AQ520" s="74"/>
      <c r="AR520" s="74"/>
    </row>
    <row r="521">
      <c r="A521" s="74"/>
      <c r="B521" s="74"/>
      <c r="C521" s="75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  <c r="AA521" s="74"/>
      <c r="AB521" s="74"/>
      <c r="AC521" s="74"/>
      <c r="AD521" s="74"/>
      <c r="AE521" s="74"/>
      <c r="AF521" s="74"/>
      <c r="AG521" s="74"/>
      <c r="AH521" s="74"/>
      <c r="AI521" s="74"/>
      <c r="AJ521" s="74"/>
      <c r="AK521" s="74"/>
      <c r="AL521" s="74"/>
      <c r="AM521" s="74"/>
      <c r="AN521" s="74"/>
      <c r="AO521" s="74"/>
      <c r="AP521" s="74"/>
      <c r="AQ521" s="74"/>
      <c r="AR521" s="74"/>
    </row>
    <row r="522">
      <c r="A522" s="74"/>
      <c r="B522" s="74"/>
      <c r="C522" s="75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  <c r="AC522" s="74"/>
      <c r="AD522" s="74"/>
      <c r="AE522" s="74"/>
      <c r="AF522" s="74"/>
      <c r="AG522" s="74"/>
      <c r="AH522" s="74"/>
      <c r="AI522" s="74"/>
      <c r="AJ522" s="74"/>
      <c r="AK522" s="74"/>
      <c r="AL522" s="74"/>
      <c r="AM522" s="74"/>
      <c r="AN522" s="74"/>
      <c r="AO522" s="74"/>
      <c r="AP522" s="74"/>
      <c r="AQ522" s="74"/>
      <c r="AR522" s="74"/>
    </row>
    <row r="523">
      <c r="A523" s="74"/>
      <c r="B523" s="74"/>
      <c r="C523" s="75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  <c r="AA523" s="74"/>
      <c r="AB523" s="74"/>
      <c r="AC523" s="74"/>
      <c r="AD523" s="74"/>
      <c r="AE523" s="74"/>
      <c r="AF523" s="74"/>
      <c r="AG523" s="74"/>
      <c r="AH523" s="74"/>
      <c r="AI523" s="74"/>
      <c r="AJ523" s="74"/>
      <c r="AK523" s="74"/>
      <c r="AL523" s="74"/>
      <c r="AM523" s="74"/>
      <c r="AN523" s="74"/>
      <c r="AO523" s="74"/>
      <c r="AP523" s="74"/>
      <c r="AQ523" s="74"/>
      <c r="AR523" s="74"/>
    </row>
    <row r="524">
      <c r="A524" s="74"/>
      <c r="B524" s="74"/>
      <c r="C524" s="75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4"/>
      <c r="AB524" s="74"/>
      <c r="AC524" s="74"/>
      <c r="AD524" s="74"/>
      <c r="AE524" s="74"/>
      <c r="AF524" s="74"/>
      <c r="AG524" s="74"/>
      <c r="AH524" s="74"/>
      <c r="AI524" s="74"/>
      <c r="AJ524" s="74"/>
      <c r="AK524" s="74"/>
      <c r="AL524" s="74"/>
      <c r="AM524" s="74"/>
      <c r="AN524" s="74"/>
      <c r="AO524" s="74"/>
      <c r="AP524" s="74"/>
      <c r="AQ524" s="74"/>
      <c r="AR524" s="74"/>
    </row>
    <row r="525">
      <c r="A525" s="74"/>
      <c r="B525" s="74"/>
      <c r="C525" s="75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  <c r="AA525" s="74"/>
      <c r="AB525" s="74"/>
      <c r="AC525" s="74"/>
      <c r="AD525" s="74"/>
      <c r="AE525" s="74"/>
      <c r="AF525" s="74"/>
      <c r="AG525" s="74"/>
      <c r="AH525" s="74"/>
      <c r="AI525" s="74"/>
      <c r="AJ525" s="74"/>
      <c r="AK525" s="74"/>
      <c r="AL525" s="74"/>
      <c r="AM525" s="74"/>
      <c r="AN525" s="74"/>
      <c r="AO525" s="74"/>
      <c r="AP525" s="74"/>
      <c r="AQ525" s="74"/>
      <c r="AR525" s="74"/>
    </row>
    <row r="526">
      <c r="A526" s="74"/>
      <c r="B526" s="74"/>
      <c r="C526" s="75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4"/>
      <c r="AB526" s="74"/>
      <c r="AC526" s="74"/>
      <c r="AD526" s="74"/>
      <c r="AE526" s="74"/>
      <c r="AF526" s="74"/>
      <c r="AG526" s="74"/>
      <c r="AH526" s="74"/>
      <c r="AI526" s="74"/>
      <c r="AJ526" s="74"/>
      <c r="AK526" s="74"/>
      <c r="AL526" s="74"/>
      <c r="AM526" s="74"/>
      <c r="AN526" s="74"/>
      <c r="AO526" s="74"/>
      <c r="AP526" s="74"/>
      <c r="AQ526" s="74"/>
      <c r="AR526" s="74"/>
    </row>
    <row r="527">
      <c r="A527" s="74"/>
      <c r="B527" s="74"/>
      <c r="C527" s="75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  <c r="AC527" s="74"/>
      <c r="AD527" s="74"/>
      <c r="AE527" s="74"/>
      <c r="AF527" s="74"/>
      <c r="AG527" s="74"/>
      <c r="AH527" s="74"/>
      <c r="AI527" s="74"/>
      <c r="AJ527" s="74"/>
      <c r="AK527" s="74"/>
      <c r="AL527" s="74"/>
      <c r="AM527" s="74"/>
      <c r="AN527" s="74"/>
      <c r="AO527" s="74"/>
      <c r="AP527" s="74"/>
      <c r="AQ527" s="74"/>
      <c r="AR527" s="74"/>
    </row>
    <row r="528">
      <c r="A528" s="74"/>
      <c r="B528" s="74"/>
      <c r="C528" s="75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  <c r="AH528" s="74"/>
      <c r="AI528" s="74"/>
      <c r="AJ528" s="74"/>
      <c r="AK528" s="74"/>
      <c r="AL528" s="74"/>
      <c r="AM528" s="74"/>
      <c r="AN528" s="74"/>
      <c r="AO528" s="74"/>
      <c r="AP528" s="74"/>
      <c r="AQ528" s="74"/>
      <c r="AR528" s="74"/>
    </row>
    <row r="529">
      <c r="A529" s="74"/>
      <c r="B529" s="74"/>
      <c r="C529" s="75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  <c r="AA529" s="74"/>
      <c r="AB529" s="74"/>
      <c r="AC529" s="74"/>
      <c r="AD529" s="74"/>
      <c r="AE529" s="74"/>
      <c r="AF529" s="74"/>
      <c r="AG529" s="74"/>
      <c r="AH529" s="74"/>
      <c r="AI529" s="74"/>
      <c r="AJ529" s="74"/>
      <c r="AK529" s="74"/>
      <c r="AL529" s="74"/>
      <c r="AM529" s="74"/>
      <c r="AN529" s="74"/>
      <c r="AO529" s="74"/>
      <c r="AP529" s="74"/>
      <c r="AQ529" s="74"/>
      <c r="AR529" s="74"/>
    </row>
    <row r="530">
      <c r="A530" s="74"/>
      <c r="B530" s="74"/>
      <c r="C530" s="75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  <c r="AH530" s="74"/>
      <c r="AI530" s="74"/>
      <c r="AJ530" s="74"/>
      <c r="AK530" s="74"/>
      <c r="AL530" s="74"/>
      <c r="AM530" s="74"/>
      <c r="AN530" s="74"/>
      <c r="AO530" s="74"/>
      <c r="AP530" s="74"/>
      <c r="AQ530" s="74"/>
      <c r="AR530" s="74"/>
    </row>
    <row r="531">
      <c r="A531" s="74"/>
      <c r="B531" s="74"/>
      <c r="C531" s="75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74"/>
      <c r="AB531" s="74"/>
      <c r="AC531" s="74"/>
      <c r="AD531" s="74"/>
      <c r="AE531" s="74"/>
      <c r="AF531" s="74"/>
      <c r="AG531" s="74"/>
      <c r="AH531" s="74"/>
      <c r="AI531" s="74"/>
      <c r="AJ531" s="74"/>
      <c r="AK531" s="74"/>
      <c r="AL531" s="74"/>
      <c r="AM531" s="74"/>
      <c r="AN531" s="74"/>
      <c r="AO531" s="74"/>
      <c r="AP531" s="74"/>
      <c r="AQ531" s="74"/>
      <c r="AR531" s="74"/>
    </row>
    <row r="532">
      <c r="A532" s="74"/>
      <c r="B532" s="74"/>
      <c r="C532" s="75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  <c r="AH532" s="74"/>
      <c r="AI532" s="74"/>
      <c r="AJ532" s="74"/>
      <c r="AK532" s="74"/>
      <c r="AL532" s="74"/>
      <c r="AM532" s="74"/>
      <c r="AN532" s="74"/>
      <c r="AO532" s="74"/>
      <c r="AP532" s="74"/>
      <c r="AQ532" s="74"/>
      <c r="AR532" s="74"/>
    </row>
    <row r="533">
      <c r="A533" s="74"/>
      <c r="B533" s="74"/>
      <c r="C533" s="75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  <c r="AC533" s="74"/>
      <c r="AD533" s="74"/>
      <c r="AE533" s="74"/>
      <c r="AF533" s="74"/>
      <c r="AG533" s="74"/>
      <c r="AH533" s="74"/>
      <c r="AI533" s="74"/>
      <c r="AJ533" s="74"/>
      <c r="AK533" s="74"/>
      <c r="AL533" s="74"/>
      <c r="AM533" s="74"/>
      <c r="AN533" s="74"/>
      <c r="AO533" s="74"/>
      <c r="AP533" s="74"/>
      <c r="AQ533" s="74"/>
      <c r="AR533" s="74"/>
    </row>
    <row r="534">
      <c r="A534" s="74"/>
      <c r="B534" s="74"/>
      <c r="C534" s="75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  <c r="AH534" s="74"/>
      <c r="AI534" s="74"/>
      <c r="AJ534" s="74"/>
      <c r="AK534" s="74"/>
      <c r="AL534" s="74"/>
      <c r="AM534" s="74"/>
      <c r="AN534" s="74"/>
      <c r="AO534" s="74"/>
      <c r="AP534" s="74"/>
      <c r="AQ534" s="74"/>
      <c r="AR534" s="74"/>
    </row>
    <row r="535">
      <c r="A535" s="74"/>
      <c r="B535" s="74"/>
      <c r="C535" s="75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74"/>
      <c r="AB535" s="74"/>
      <c r="AC535" s="74"/>
      <c r="AD535" s="74"/>
      <c r="AE535" s="74"/>
      <c r="AF535" s="74"/>
      <c r="AG535" s="74"/>
      <c r="AH535" s="74"/>
      <c r="AI535" s="74"/>
      <c r="AJ535" s="74"/>
      <c r="AK535" s="74"/>
      <c r="AL535" s="74"/>
      <c r="AM535" s="74"/>
      <c r="AN535" s="74"/>
      <c r="AO535" s="74"/>
      <c r="AP535" s="74"/>
      <c r="AQ535" s="74"/>
      <c r="AR535" s="74"/>
    </row>
    <row r="536">
      <c r="A536" s="74"/>
      <c r="B536" s="74"/>
      <c r="C536" s="75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74"/>
      <c r="AI536" s="74"/>
      <c r="AJ536" s="74"/>
      <c r="AK536" s="74"/>
      <c r="AL536" s="74"/>
      <c r="AM536" s="74"/>
      <c r="AN536" s="74"/>
      <c r="AO536" s="74"/>
      <c r="AP536" s="74"/>
      <c r="AQ536" s="74"/>
      <c r="AR536" s="74"/>
    </row>
    <row r="537">
      <c r="A537" s="74"/>
      <c r="B537" s="74"/>
      <c r="C537" s="75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74"/>
      <c r="AB537" s="74"/>
      <c r="AC537" s="74"/>
      <c r="AD537" s="74"/>
      <c r="AE537" s="74"/>
      <c r="AF537" s="74"/>
      <c r="AG537" s="74"/>
      <c r="AH537" s="74"/>
      <c r="AI537" s="74"/>
      <c r="AJ537" s="74"/>
      <c r="AK537" s="74"/>
      <c r="AL537" s="74"/>
      <c r="AM537" s="74"/>
      <c r="AN537" s="74"/>
      <c r="AO537" s="74"/>
      <c r="AP537" s="74"/>
      <c r="AQ537" s="74"/>
      <c r="AR537" s="74"/>
    </row>
    <row r="538">
      <c r="A538" s="74"/>
      <c r="B538" s="74"/>
      <c r="C538" s="75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4"/>
      <c r="AB538" s="74"/>
      <c r="AC538" s="74"/>
      <c r="AD538" s="74"/>
      <c r="AE538" s="74"/>
      <c r="AF538" s="74"/>
      <c r="AG538" s="74"/>
      <c r="AH538" s="74"/>
      <c r="AI538" s="74"/>
      <c r="AJ538" s="74"/>
      <c r="AK538" s="74"/>
      <c r="AL538" s="74"/>
      <c r="AM538" s="74"/>
      <c r="AN538" s="74"/>
      <c r="AO538" s="74"/>
      <c r="AP538" s="74"/>
      <c r="AQ538" s="74"/>
      <c r="AR538" s="74"/>
    </row>
    <row r="539">
      <c r="A539" s="74"/>
      <c r="B539" s="74"/>
      <c r="C539" s="75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  <c r="AC539" s="74"/>
      <c r="AD539" s="74"/>
      <c r="AE539" s="74"/>
      <c r="AF539" s="74"/>
      <c r="AG539" s="74"/>
      <c r="AH539" s="74"/>
      <c r="AI539" s="74"/>
      <c r="AJ539" s="74"/>
      <c r="AK539" s="74"/>
      <c r="AL539" s="74"/>
      <c r="AM539" s="74"/>
      <c r="AN539" s="74"/>
      <c r="AO539" s="74"/>
      <c r="AP539" s="74"/>
      <c r="AQ539" s="74"/>
      <c r="AR539" s="74"/>
    </row>
    <row r="540">
      <c r="A540" s="74"/>
      <c r="B540" s="74"/>
      <c r="C540" s="75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  <c r="AA540" s="74"/>
      <c r="AB540" s="74"/>
      <c r="AC540" s="74"/>
      <c r="AD540" s="74"/>
      <c r="AE540" s="74"/>
      <c r="AF540" s="74"/>
      <c r="AG540" s="74"/>
      <c r="AH540" s="74"/>
      <c r="AI540" s="74"/>
      <c r="AJ540" s="74"/>
      <c r="AK540" s="74"/>
      <c r="AL540" s="74"/>
      <c r="AM540" s="74"/>
      <c r="AN540" s="74"/>
      <c r="AO540" s="74"/>
      <c r="AP540" s="74"/>
      <c r="AQ540" s="74"/>
      <c r="AR540" s="74"/>
    </row>
    <row r="541">
      <c r="A541" s="74"/>
      <c r="B541" s="74"/>
      <c r="C541" s="75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74"/>
      <c r="AB541" s="74"/>
      <c r="AC541" s="74"/>
      <c r="AD541" s="74"/>
      <c r="AE541" s="74"/>
      <c r="AF541" s="74"/>
      <c r="AG541" s="74"/>
      <c r="AH541" s="74"/>
      <c r="AI541" s="74"/>
      <c r="AJ541" s="74"/>
      <c r="AK541" s="74"/>
      <c r="AL541" s="74"/>
      <c r="AM541" s="74"/>
      <c r="AN541" s="74"/>
      <c r="AO541" s="74"/>
      <c r="AP541" s="74"/>
      <c r="AQ541" s="74"/>
      <c r="AR541" s="74"/>
    </row>
    <row r="542">
      <c r="A542" s="74"/>
      <c r="B542" s="74"/>
      <c r="C542" s="75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  <c r="AA542" s="74"/>
      <c r="AB542" s="74"/>
      <c r="AC542" s="74"/>
      <c r="AD542" s="74"/>
      <c r="AE542" s="74"/>
      <c r="AF542" s="74"/>
      <c r="AG542" s="74"/>
      <c r="AH542" s="74"/>
      <c r="AI542" s="74"/>
      <c r="AJ542" s="74"/>
      <c r="AK542" s="74"/>
      <c r="AL542" s="74"/>
      <c r="AM542" s="74"/>
      <c r="AN542" s="74"/>
      <c r="AO542" s="74"/>
      <c r="AP542" s="74"/>
      <c r="AQ542" s="74"/>
      <c r="AR542" s="74"/>
    </row>
    <row r="543">
      <c r="A543" s="74"/>
      <c r="B543" s="74"/>
      <c r="C543" s="75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  <c r="AA543" s="74"/>
      <c r="AB543" s="74"/>
      <c r="AC543" s="74"/>
      <c r="AD543" s="74"/>
      <c r="AE543" s="74"/>
      <c r="AF543" s="74"/>
      <c r="AG543" s="74"/>
      <c r="AH543" s="74"/>
      <c r="AI543" s="74"/>
      <c r="AJ543" s="74"/>
      <c r="AK543" s="74"/>
      <c r="AL543" s="74"/>
      <c r="AM543" s="74"/>
      <c r="AN543" s="74"/>
      <c r="AO543" s="74"/>
      <c r="AP543" s="74"/>
      <c r="AQ543" s="74"/>
      <c r="AR543" s="74"/>
    </row>
    <row r="544">
      <c r="A544" s="74"/>
      <c r="B544" s="74"/>
      <c r="C544" s="75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4"/>
      <c r="AB544" s="74"/>
      <c r="AC544" s="74"/>
      <c r="AD544" s="74"/>
      <c r="AE544" s="74"/>
      <c r="AF544" s="74"/>
      <c r="AG544" s="74"/>
      <c r="AH544" s="74"/>
      <c r="AI544" s="74"/>
      <c r="AJ544" s="74"/>
      <c r="AK544" s="74"/>
      <c r="AL544" s="74"/>
      <c r="AM544" s="74"/>
      <c r="AN544" s="74"/>
      <c r="AO544" s="74"/>
      <c r="AP544" s="74"/>
      <c r="AQ544" s="74"/>
      <c r="AR544" s="74"/>
    </row>
    <row r="545">
      <c r="A545" s="74"/>
      <c r="B545" s="74"/>
      <c r="C545" s="75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74"/>
      <c r="AB545" s="74"/>
      <c r="AC545" s="74"/>
      <c r="AD545" s="74"/>
      <c r="AE545" s="74"/>
      <c r="AF545" s="74"/>
      <c r="AG545" s="74"/>
      <c r="AH545" s="74"/>
      <c r="AI545" s="74"/>
      <c r="AJ545" s="74"/>
      <c r="AK545" s="74"/>
      <c r="AL545" s="74"/>
      <c r="AM545" s="74"/>
      <c r="AN545" s="74"/>
      <c r="AO545" s="74"/>
      <c r="AP545" s="74"/>
      <c r="AQ545" s="74"/>
      <c r="AR545" s="74"/>
    </row>
    <row r="546">
      <c r="A546" s="74"/>
      <c r="B546" s="74"/>
      <c r="C546" s="75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  <c r="AA546" s="74"/>
      <c r="AB546" s="74"/>
      <c r="AC546" s="74"/>
      <c r="AD546" s="74"/>
      <c r="AE546" s="74"/>
      <c r="AF546" s="74"/>
      <c r="AG546" s="74"/>
      <c r="AH546" s="74"/>
      <c r="AI546" s="74"/>
      <c r="AJ546" s="74"/>
      <c r="AK546" s="74"/>
      <c r="AL546" s="74"/>
      <c r="AM546" s="74"/>
      <c r="AN546" s="74"/>
      <c r="AO546" s="74"/>
      <c r="AP546" s="74"/>
      <c r="AQ546" s="74"/>
      <c r="AR546" s="74"/>
    </row>
    <row r="547">
      <c r="A547" s="74"/>
      <c r="B547" s="74"/>
      <c r="C547" s="75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  <c r="AA547" s="74"/>
      <c r="AB547" s="74"/>
      <c r="AC547" s="74"/>
      <c r="AD547" s="74"/>
      <c r="AE547" s="74"/>
      <c r="AF547" s="74"/>
      <c r="AG547" s="74"/>
      <c r="AH547" s="74"/>
      <c r="AI547" s="74"/>
      <c r="AJ547" s="74"/>
      <c r="AK547" s="74"/>
      <c r="AL547" s="74"/>
      <c r="AM547" s="74"/>
      <c r="AN547" s="74"/>
      <c r="AO547" s="74"/>
      <c r="AP547" s="74"/>
      <c r="AQ547" s="74"/>
      <c r="AR547" s="74"/>
    </row>
    <row r="548">
      <c r="A548" s="74"/>
      <c r="B548" s="74"/>
      <c r="C548" s="75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4"/>
      <c r="AB548" s="74"/>
      <c r="AC548" s="74"/>
      <c r="AD548" s="74"/>
      <c r="AE548" s="74"/>
      <c r="AF548" s="74"/>
      <c r="AG548" s="74"/>
      <c r="AH548" s="74"/>
      <c r="AI548" s="74"/>
      <c r="AJ548" s="74"/>
      <c r="AK548" s="74"/>
      <c r="AL548" s="74"/>
      <c r="AM548" s="74"/>
      <c r="AN548" s="74"/>
      <c r="AO548" s="74"/>
      <c r="AP548" s="74"/>
      <c r="AQ548" s="74"/>
      <c r="AR548" s="74"/>
    </row>
    <row r="549">
      <c r="A549" s="74"/>
      <c r="B549" s="74"/>
      <c r="C549" s="75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  <c r="AA549" s="74"/>
      <c r="AB549" s="74"/>
      <c r="AC549" s="74"/>
      <c r="AD549" s="74"/>
      <c r="AE549" s="74"/>
      <c r="AF549" s="74"/>
      <c r="AG549" s="74"/>
      <c r="AH549" s="74"/>
      <c r="AI549" s="74"/>
      <c r="AJ549" s="74"/>
      <c r="AK549" s="74"/>
      <c r="AL549" s="74"/>
      <c r="AM549" s="74"/>
      <c r="AN549" s="74"/>
      <c r="AO549" s="74"/>
      <c r="AP549" s="74"/>
      <c r="AQ549" s="74"/>
      <c r="AR549" s="74"/>
    </row>
    <row r="550">
      <c r="A550" s="74"/>
      <c r="B550" s="74"/>
      <c r="C550" s="75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  <c r="AA550" s="74"/>
      <c r="AB550" s="74"/>
      <c r="AC550" s="74"/>
      <c r="AD550" s="74"/>
      <c r="AE550" s="74"/>
      <c r="AF550" s="74"/>
      <c r="AG550" s="74"/>
      <c r="AH550" s="74"/>
      <c r="AI550" s="74"/>
      <c r="AJ550" s="74"/>
      <c r="AK550" s="74"/>
      <c r="AL550" s="74"/>
      <c r="AM550" s="74"/>
      <c r="AN550" s="74"/>
      <c r="AO550" s="74"/>
      <c r="AP550" s="74"/>
      <c r="AQ550" s="74"/>
      <c r="AR550" s="74"/>
    </row>
    <row r="551">
      <c r="A551" s="74"/>
      <c r="B551" s="74"/>
      <c r="C551" s="75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74"/>
      <c r="AB551" s="74"/>
      <c r="AC551" s="74"/>
      <c r="AD551" s="74"/>
      <c r="AE551" s="74"/>
      <c r="AF551" s="74"/>
      <c r="AG551" s="74"/>
      <c r="AH551" s="74"/>
      <c r="AI551" s="74"/>
      <c r="AJ551" s="74"/>
      <c r="AK551" s="74"/>
      <c r="AL551" s="74"/>
      <c r="AM551" s="74"/>
      <c r="AN551" s="74"/>
      <c r="AO551" s="74"/>
      <c r="AP551" s="74"/>
      <c r="AQ551" s="74"/>
      <c r="AR551" s="74"/>
    </row>
    <row r="552">
      <c r="A552" s="74"/>
      <c r="B552" s="74"/>
      <c r="C552" s="75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74"/>
      <c r="AB552" s="74"/>
      <c r="AC552" s="74"/>
      <c r="AD552" s="74"/>
      <c r="AE552" s="74"/>
      <c r="AF552" s="74"/>
      <c r="AG552" s="74"/>
      <c r="AH552" s="74"/>
      <c r="AI552" s="74"/>
      <c r="AJ552" s="74"/>
      <c r="AK552" s="74"/>
      <c r="AL552" s="74"/>
      <c r="AM552" s="74"/>
      <c r="AN552" s="74"/>
      <c r="AO552" s="74"/>
      <c r="AP552" s="74"/>
      <c r="AQ552" s="74"/>
      <c r="AR552" s="74"/>
    </row>
    <row r="553">
      <c r="A553" s="74"/>
      <c r="B553" s="74"/>
      <c r="C553" s="75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  <c r="AC553" s="74"/>
      <c r="AD553" s="74"/>
      <c r="AE553" s="74"/>
      <c r="AF553" s="74"/>
      <c r="AG553" s="74"/>
      <c r="AH553" s="74"/>
      <c r="AI553" s="74"/>
      <c r="AJ553" s="74"/>
      <c r="AK553" s="74"/>
      <c r="AL553" s="74"/>
      <c r="AM553" s="74"/>
      <c r="AN553" s="74"/>
      <c r="AO553" s="74"/>
      <c r="AP553" s="74"/>
      <c r="AQ553" s="74"/>
      <c r="AR553" s="74"/>
    </row>
    <row r="554">
      <c r="A554" s="74"/>
      <c r="B554" s="74"/>
      <c r="C554" s="75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  <c r="AA554" s="74"/>
      <c r="AB554" s="74"/>
      <c r="AC554" s="74"/>
      <c r="AD554" s="74"/>
      <c r="AE554" s="74"/>
      <c r="AF554" s="74"/>
      <c r="AG554" s="74"/>
      <c r="AH554" s="74"/>
      <c r="AI554" s="74"/>
      <c r="AJ554" s="74"/>
      <c r="AK554" s="74"/>
      <c r="AL554" s="74"/>
      <c r="AM554" s="74"/>
      <c r="AN554" s="74"/>
      <c r="AO554" s="74"/>
      <c r="AP554" s="74"/>
      <c r="AQ554" s="74"/>
      <c r="AR554" s="74"/>
    </row>
    <row r="555">
      <c r="A555" s="74"/>
      <c r="B555" s="74"/>
      <c r="C555" s="75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74"/>
      <c r="AB555" s="74"/>
      <c r="AC555" s="74"/>
      <c r="AD555" s="74"/>
      <c r="AE555" s="74"/>
      <c r="AF555" s="74"/>
      <c r="AG555" s="74"/>
      <c r="AH555" s="74"/>
      <c r="AI555" s="74"/>
      <c r="AJ555" s="74"/>
      <c r="AK555" s="74"/>
      <c r="AL555" s="74"/>
      <c r="AM555" s="74"/>
      <c r="AN555" s="74"/>
      <c r="AO555" s="74"/>
      <c r="AP555" s="74"/>
      <c r="AQ555" s="74"/>
      <c r="AR555" s="74"/>
    </row>
    <row r="556">
      <c r="A556" s="74"/>
      <c r="B556" s="74"/>
      <c r="C556" s="75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  <c r="AA556" s="74"/>
      <c r="AB556" s="74"/>
      <c r="AC556" s="74"/>
      <c r="AD556" s="74"/>
      <c r="AE556" s="74"/>
      <c r="AF556" s="74"/>
      <c r="AG556" s="74"/>
      <c r="AH556" s="74"/>
      <c r="AI556" s="74"/>
      <c r="AJ556" s="74"/>
      <c r="AK556" s="74"/>
      <c r="AL556" s="74"/>
      <c r="AM556" s="74"/>
      <c r="AN556" s="74"/>
      <c r="AO556" s="74"/>
      <c r="AP556" s="74"/>
      <c r="AQ556" s="74"/>
      <c r="AR556" s="74"/>
    </row>
    <row r="557">
      <c r="A557" s="74"/>
      <c r="B557" s="74"/>
      <c r="C557" s="75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  <c r="AH557" s="74"/>
      <c r="AI557" s="74"/>
      <c r="AJ557" s="74"/>
      <c r="AK557" s="74"/>
      <c r="AL557" s="74"/>
      <c r="AM557" s="74"/>
      <c r="AN557" s="74"/>
      <c r="AO557" s="74"/>
      <c r="AP557" s="74"/>
      <c r="AQ557" s="74"/>
      <c r="AR557" s="74"/>
    </row>
    <row r="558">
      <c r="A558" s="74"/>
      <c r="B558" s="74"/>
      <c r="C558" s="75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  <c r="AC558" s="74"/>
      <c r="AD558" s="74"/>
      <c r="AE558" s="74"/>
      <c r="AF558" s="74"/>
      <c r="AG558" s="74"/>
      <c r="AH558" s="74"/>
      <c r="AI558" s="74"/>
      <c r="AJ558" s="74"/>
      <c r="AK558" s="74"/>
      <c r="AL558" s="74"/>
      <c r="AM558" s="74"/>
      <c r="AN558" s="74"/>
      <c r="AO558" s="74"/>
      <c r="AP558" s="74"/>
      <c r="AQ558" s="74"/>
      <c r="AR558" s="74"/>
    </row>
    <row r="559">
      <c r="A559" s="74"/>
      <c r="B559" s="74"/>
      <c r="C559" s="75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  <c r="AC559" s="74"/>
      <c r="AD559" s="74"/>
      <c r="AE559" s="74"/>
      <c r="AF559" s="74"/>
      <c r="AG559" s="74"/>
      <c r="AH559" s="74"/>
      <c r="AI559" s="74"/>
      <c r="AJ559" s="74"/>
      <c r="AK559" s="74"/>
      <c r="AL559" s="74"/>
      <c r="AM559" s="74"/>
      <c r="AN559" s="74"/>
      <c r="AO559" s="74"/>
      <c r="AP559" s="74"/>
      <c r="AQ559" s="74"/>
      <c r="AR559" s="74"/>
    </row>
    <row r="560">
      <c r="A560" s="74"/>
      <c r="B560" s="74"/>
      <c r="C560" s="75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4"/>
      <c r="AB560" s="74"/>
      <c r="AC560" s="74"/>
      <c r="AD560" s="74"/>
      <c r="AE560" s="74"/>
      <c r="AF560" s="74"/>
      <c r="AG560" s="74"/>
      <c r="AH560" s="74"/>
      <c r="AI560" s="74"/>
      <c r="AJ560" s="74"/>
      <c r="AK560" s="74"/>
      <c r="AL560" s="74"/>
      <c r="AM560" s="74"/>
      <c r="AN560" s="74"/>
      <c r="AO560" s="74"/>
      <c r="AP560" s="74"/>
      <c r="AQ560" s="74"/>
      <c r="AR560" s="74"/>
    </row>
    <row r="561">
      <c r="A561" s="74"/>
      <c r="B561" s="74"/>
      <c r="C561" s="75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  <c r="AH561" s="74"/>
      <c r="AI561" s="74"/>
      <c r="AJ561" s="74"/>
      <c r="AK561" s="74"/>
      <c r="AL561" s="74"/>
      <c r="AM561" s="74"/>
      <c r="AN561" s="74"/>
      <c r="AO561" s="74"/>
      <c r="AP561" s="74"/>
      <c r="AQ561" s="74"/>
      <c r="AR561" s="74"/>
    </row>
    <row r="562">
      <c r="A562" s="74"/>
      <c r="B562" s="74"/>
      <c r="C562" s="75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  <c r="AC562" s="74"/>
      <c r="AD562" s="74"/>
      <c r="AE562" s="74"/>
      <c r="AF562" s="74"/>
      <c r="AG562" s="74"/>
      <c r="AH562" s="74"/>
      <c r="AI562" s="74"/>
      <c r="AJ562" s="74"/>
      <c r="AK562" s="74"/>
      <c r="AL562" s="74"/>
      <c r="AM562" s="74"/>
      <c r="AN562" s="74"/>
      <c r="AO562" s="74"/>
      <c r="AP562" s="74"/>
      <c r="AQ562" s="74"/>
      <c r="AR562" s="74"/>
    </row>
    <row r="563">
      <c r="A563" s="74"/>
      <c r="B563" s="74"/>
      <c r="C563" s="75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  <c r="AD563" s="74"/>
      <c r="AE563" s="74"/>
      <c r="AF563" s="74"/>
      <c r="AG563" s="74"/>
      <c r="AH563" s="74"/>
      <c r="AI563" s="74"/>
      <c r="AJ563" s="74"/>
      <c r="AK563" s="74"/>
      <c r="AL563" s="74"/>
      <c r="AM563" s="74"/>
      <c r="AN563" s="74"/>
      <c r="AO563" s="74"/>
      <c r="AP563" s="74"/>
      <c r="AQ563" s="74"/>
      <c r="AR563" s="74"/>
    </row>
    <row r="564">
      <c r="A564" s="74"/>
      <c r="B564" s="74"/>
      <c r="C564" s="75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4"/>
      <c r="AB564" s="74"/>
      <c r="AC564" s="74"/>
      <c r="AD564" s="74"/>
      <c r="AE564" s="74"/>
      <c r="AF564" s="74"/>
      <c r="AG564" s="74"/>
      <c r="AH564" s="74"/>
      <c r="AI564" s="74"/>
      <c r="AJ564" s="74"/>
      <c r="AK564" s="74"/>
      <c r="AL564" s="74"/>
      <c r="AM564" s="74"/>
      <c r="AN564" s="74"/>
      <c r="AO564" s="74"/>
      <c r="AP564" s="74"/>
      <c r="AQ564" s="74"/>
      <c r="AR564" s="74"/>
    </row>
    <row r="565">
      <c r="A565" s="74"/>
      <c r="B565" s="74"/>
      <c r="C565" s="75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74"/>
      <c r="AB565" s="74"/>
      <c r="AC565" s="74"/>
      <c r="AD565" s="74"/>
      <c r="AE565" s="74"/>
      <c r="AF565" s="74"/>
      <c r="AG565" s="74"/>
      <c r="AH565" s="74"/>
      <c r="AI565" s="74"/>
      <c r="AJ565" s="74"/>
      <c r="AK565" s="74"/>
      <c r="AL565" s="74"/>
      <c r="AM565" s="74"/>
      <c r="AN565" s="74"/>
      <c r="AO565" s="74"/>
      <c r="AP565" s="74"/>
      <c r="AQ565" s="74"/>
      <c r="AR565" s="74"/>
    </row>
    <row r="566">
      <c r="A566" s="74"/>
      <c r="B566" s="74"/>
      <c r="C566" s="75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74"/>
      <c r="AB566" s="74"/>
      <c r="AC566" s="74"/>
      <c r="AD566" s="74"/>
      <c r="AE566" s="74"/>
      <c r="AF566" s="74"/>
      <c r="AG566" s="74"/>
      <c r="AH566" s="74"/>
      <c r="AI566" s="74"/>
      <c r="AJ566" s="74"/>
      <c r="AK566" s="74"/>
      <c r="AL566" s="74"/>
      <c r="AM566" s="74"/>
      <c r="AN566" s="74"/>
      <c r="AO566" s="74"/>
      <c r="AP566" s="74"/>
      <c r="AQ566" s="74"/>
      <c r="AR566" s="74"/>
    </row>
    <row r="567">
      <c r="A567" s="74"/>
      <c r="B567" s="74"/>
      <c r="C567" s="75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  <c r="AC567" s="74"/>
      <c r="AD567" s="74"/>
      <c r="AE567" s="74"/>
      <c r="AF567" s="74"/>
      <c r="AG567" s="74"/>
      <c r="AH567" s="74"/>
      <c r="AI567" s="74"/>
      <c r="AJ567" s="74"/>
      <c r="AK567" s="74"/>
      <c r="AL567" s="74"/>
      <c r="AM567" s="74"/>
      <c r="AN567" s="74"/>
      <c r="AO567" s="74"/>
      <c r="AP567" s="74"/>
      <c r="AQ567" s="74"/>
      <c r="AR567" s="74"/>
    </row>
    <row r="568">
      <c r="A568" s="74"/>
      <c r="B568" s="74"/>
      <c r="C568" s="75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4"/>
      <c r="AB568" s="74"/>
      <c r="AC568" s="74"/>
      <c r="AD568" s="74"/>
      <c r="AE568" s="74"/>
      <c r="AF568" s="74"/>
      <c r="AG568" s="74"/>
      <c r="AH568" s="74"/>
      <c r="AI568" s="74"/>
      <c r="AJ568" s="74"/>
      <c r="AK568" s="74"/>
      <c r="AL568" s="74"/>
      <c r="AM568" s="74"/>
      <c r="AN568" s="74"/>
      <c r="AO568" s="74"/>
      <c r="AP568" s="74"/>
      <c r="AQ568" s="74"/>
      <c r="AR568" s="74"/>
    </row>
    <row r="569">
      <c r="A569" s="74"/>
      <c r="B569" s="74"/>
      <c r="C569" s="75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74"/>
      <c r="AB569" s="74"/>
      <c r="AC569" s="74"/>
      <c r="AD569" s="74"/>
      <c r="AE569" s="74"/>
      <c r="AF569" s="74"/>
      <c r="AG569" s="74"/>
      <c r="AH569" s="74"/>
      <c r="AI569" s="74"/>
      <c r="AJ569" s="74"/>
      <c r="AK569" s="74"/>
      <c r="AL569" s="74"/>
      <c r="AM569" s="74"/>
      <c r="AN569" s="74"/>
      <c r="AO569" s="74"/>
      <c r="AP569" s="74"/>
      <c r="AQ569" s="74"/>
      <c r="AR569" s="74"/>
    </row>
    <row r="570">
      <c r="A570" s="74"/>
      <c r="B570" s="74"/>
      <c r="C570" s="75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74"/>
      <c r="AB570" s="74"/>
      <c r="AC570" s="74"/>
      <c r="AD570" s="74"/>
      <c r="AE570" s="74"/>
      <c r="AF570" s="74"/>
      <c r="AG570" s="74"/>
      <c r="AH570" s="74"/>
      <c r="AI570" s="74"/>
      <c r="AJ570" s="74"/>
      <c r="AK570" s="74"/>
      <c r="AL570" s="74"/>
      <c r="AM570" s="74"/>
      <c r="AN570" s="74"/>
      <c r="AO570" s="74"/>
      <c r="AP570" s="74"/>
      <c r="AQ570" s="74"/>
      <c r="AR570" s="74"/>
    </row>
    <row r="571">
      <c r="A571" s="74"/>
      <c r="B571" s="74"/>
      <c r="C571" s="75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  <c r="AA571" s="74"/>
      <c r="AB571" s="74"/>
      <c r="AC571" s="74"/>
      <c r="AD571" s="74"/>
      <c r="AE571" s="74"/>
      <c r="AF571" s="74"/>
      <c r="AG571" s="74"/>
      <c r="AH571" s="74"/>
      <c r="AI571" s="74"/>
      <c r="AJ571" s="74"/>
      <c r="AK571" s="74"/>
      <c r="AL571" s="74"/>
      <c r="AM571" s="74"/>
      <c r="AN571" s="74"/>
      <c r="AO571" s="74"/>
      <c r="AP571" s="74"/>
      <c r="AQ571" s="74"/>
      <c r="AR571" s="74"/>
    </row>
    <row r="572">
      <c r="A572" s="74"/>
      <c r="B572" s="74"/>
      <c r="C572" s="75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4"/>
      <c r="AB572" s="74"/>
      <c r="AC572" s="74"/>
      <c r="AD572" s="74"/>
      <c r="AE572" s="74"/>
      <c r="AF572" s="74"/>
      <c r="AG572" s="74"/>
      <c r="AH572" s="74"/>
      <c r="AI572" s="74"/>
      <c r="AJ572" s="74"/>
      <c r="AK572" s="74"/>
      <c r="AL572" s="74"/>
      <c r="AM572" s="74"/>
      <c r="AN572" s="74"/>
      <c r="AO572" s="74"/>
      <c r="AP572" s="74"/>
      <c r="AQ572" s="74"/>
      <c r="AR572" s="74"/>
    </row>
    <row r="573">
      <c r="A573" s="74"/>
      <c r="B573" s="74"/>
      <c r="C573" s="75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  <c r="AA573" s="74"/>
      <c r="AB573" s="74"/>
      <c r="AC573" s="74"/>
      <c r="AD573" s="74"/>
      <c r="AE573" s="74"/>
      <c r="AF573" s="74"/>
      <c r="AG573" s="74"/>
      <c r="AH573" s="74"/>
      <c r="AI573" s="74"/>
      <c r="AJ573" s="74"/>
      <c r="AK573" s="74"/>
      <c r="AL573" s="74"/>
      <c r="AM573" s="74"/>
      <c r="AN573" s="74"/>
      <c r="AO573" s="74"/>
      <c r="AP573" s="74"/>
      <c r="AQ573" s="74"/>
      <c r="AR573" s="74"/>
    </row>
    <row r="574">
      <c r="A574" s="74"/>
      <c r="B574" s="74"/>
      <c r="C574" s="75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4"/>
      <c r="AB574" s="74"/>
      <c r="AC574" s="74"/>
      <c r="AD574" s="74"/>
      <c r="AE574" s="74"/>
      <c r="AF574" s="74"/>
      <c r="AG574" s="74"/>
      <c r="AH574" s="74"/>
      <c r="AI574" s="74"/>
      <c r="AJ574" s="74"/>
      <c r="AK574" s="74"/>
      <c r="AL574" s="74"/>
      <c r="AM574" s="74"/>
      <c r="AN574" s="74"/>
      <c r="AO574" s="74"/>
      <c r="AP574" s="74"/>
      <c r="AQ574" s="74"/>
      <c r="AR574" s="74"/>
    </row>
    <row r="575">
      <c r="A575" s="74"/>
      <c r="B575" s="74"/>
      <c r="C575" s="75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  <c r="AA575" s="74"/>
      <c r="AB575" s="74"/>
      <c r="AC575" s="74"/>
      <c r="AD575" s="74"/>
      <c r="AE575" s="74"/>
      <c r="AF575" s="74"/>
      <c r="AG575" s="74"/>
      <c r="AH575" s="74"/>
      <c r="AI575" s="74"/>
      <c r="AJ575" s="74"/>
      <c r="AK575" s="74"/>
      <c r="AL575" s="74"/>
      <c r="AM575" s="74"/>
      <c r="AN575" s="74"/>
      <c r="AO575" s="74"/>
      <c r="AP575" s="74"/>
      <c r="AQ575" s="74"/>
      <c r="AR575" s="74"/>
    </row>
    <row r="576">
      <c r="A576" s="74"/>
      <c r="B576" s="74"/>
      <c r="C576" s="75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4"/>
      <c r="AB576" s="74"/>
      <c r="AC576" s="74"/>
      <c r="AD576" s="74"/>
      <c r="AE576" s="74"/>
      <c r="AF576" s="74"/>
      <c r="AG576" s="74"/>
      <c r="AH576" s="74"/>
      <c r="AI576" s="74"/>
      <c r="AJ576" s="74"/>
      <c r="AK576" s="74"/>
      <c r="AL576" s="74"/>
      <c r="AM576" s="74"/>
      <c r="AN576" s="74"/>
      <c r="AO576" s="74"/>
      <c r="AP576" s="74"/>
      <c r="AQ576" s="74"/>
      <c r="AR576" s="74"/>
    </row>
    <row r="577">
      <c r="A577" s="74"/>
      <c r="B577" s="74"/>
      <c r="C577" s="75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  <c r="AA577" s="74"/>
      <c r="AB577" s="74"/>
      <c r="AC577" s="74"/>
      <c r="AD577" s="74"/>
      <c r="AE577" s="74"/>
      <c r="AF577" s="74"/>
      <c r="AG577" s="74"/>
      <c r="AH577" s="74"/>
      <c r="AI577" s="74"/>
      <c r="AJ577" s="74"/>
      <c r="AK577" s="74"/>
      <c r="AL577" s="74"/>
      <c r="AM577" s="74"/>
      <c r="AN577" s="74"/>
      <c r="AO577" s="74"/>
      <c r="AP577" s="74"/>
      <c r="AQ577" s="74"/>
      <c r="AR577" s="74"/>
    </row>
    <row r="578">
      <c r="A578" s="74"/>
      <c r="B578" s="74"/>
      <c r="C578" s="75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4"/>
      <c r="AB578" s="74"/>
      <c r="AC578" s="74"/>
      <c r="AD578" s="74"/>
      <c r="AE578" s="74"/>
      <c r="AF578" s="74"/>
      <c r="AG578" s="74"/>
      <c r="AH578" s="74"/>
      <c r="AI578" s="74"/>
      <c r="AJ578" s="74"/>
      <c r="AK578" s="74"/>
      <c r="AL578" s="74"/>
      <c r="AM578" s="74"/>
      <c r="AN578" s="74"/>
      <c r="AO578" s="74"/>
      <c r="AP578" s="74"/>
      <c r="AQ578" s="74"/>
      <c r="AR578" s="74"/>
    </row>
    <row r="579">
      <c r="A579" s="74"/>
      <c r="B579" s="74"/>
      <c r="C579" s="75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  <c r="AA579" s="74"/>
      <c r="AB579" s="74"/>
      <c r="AC579" s="74"/>
      <c r="AD579" s="74"/>
      <c r="AE579" s="74"/>
      <c r="AF579" s="74"/>
      <c r="AG579" s="74"/>
      <c r="AH579" s="74"/>
      <c r="AI579" s="74"/>
      <c r="AJ579" s="74"/>
      <c r="AK579" s="74"/>
      <c r="AL579" s="74"/>
      <c r="AM579" s="74"/>
      <c r="AN579" s="74"/>
      <c r="AO579" s="74"/>
      <c r="AP579" s="74"/>
      <c r="AQ579" s="74"/>
      <c r="AR579" s="74"/>
    </row>
    <row r="580">
      <c r="A580" s="74"/>
      <c r="B580" s="74"/>
      <c r="C580" s="75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4"/>
      <c r="AB580" s="74"/>
      <c r="AC580" s="74"/>
      <c r="AD580" s="74"/>
      <c r="AE580" s="74"/>
      <c r="AF580" s="74"/>
      <c r="AG580" s="74"/>
      <c r="AH580" s="74"/>
      <c r="AI580" s="74"/>
      <c r="AJ580" s="74"/>
      <c r="AK580" s="74"/>
      <c r="AL580" s="74"/>
      <c r="AM580" s="74"/>
      <c r="AN580" s="74"/>
      <c r="AO580" s="74"/>
      <c r="AP580" s="74"/>
      <c r="AQ580" s="74"/>
      <c r="AR580" s="74"/>
    </row>
    <row r="581">
      <c r="A581" s="74"/>
      <c r="B581" s="74"/>
      <c r="C581" s="75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74"/>
      <c r="AB581" s="74"/>
      <c r="AC581" s="74"/>
      <c r="AD581" s="74"/>
      <c r="AE581" s="74"/>
      <c r="AF581" s="74"/>
      <c r="AG581" s="74"/>
      <c r="AH581" s="74"/>
      <c r="AI581" s="74"/>
      <c r="AJ581" s="74"/>
      <c r="AK581" s="74"/>
      <c r="AL581" s="74"/>
      <c r="AM581" s="74"/>
      <c r="AN581" s="74"/>
      <c r="AO581" s="74"/>
      <c r="AP581" s="74"/>
      <c r="AQ581" s="74"/>
      <c r="AR581" s="74"/>
    </row>
    <row r="582">
      <c r="A582" s="74"/>
      <c r="B582" s="74"/>
      <c r="C582" s="75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  <c r="AC582" s="74"/>
      <c r="AD582" s="74"/>
      <c r="AE582" s="74"/>
      <c r="AF582" s="74"/>
      <c r="AG582" s="74"/>
      <c r="AH582" s="74"/>
      <c r="AI582" s="74"/>
      <c r="AJ582" s="74"/>
      <c r="AK582" s="74"/>
      <c r="AL582" s="74"/>
      <c r="AM582" s="74"/>
      <c r="AN582" s="74"/>
      <c r="AO582" s="74"/>
      <c r="AP582" s="74"/>
      <c r="AQ582" s="74"/>
      <c r="AR582" s="74"/>
    </row>
    <row r="583">
      <c r="A583" s="74"/>
      <c r="B583" s="74"/>
      <c r="C583" s="75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  <c r="AA583" s="74"/>
      <c r="AB583" s="74"/>
      <c r="AC583" s="74"/>
      <c r="AD583" s="74"/>
      <c r="AE583" s="74"/>
      <c r="AF583" s="74"/>
      <c r="AG583" s="74"/>
      <c r="AH583" s="74"/>
      <c r="AI583" s="74"/>
      <c r="AJ583" s="74"/>
      <c r="AK583" s="74"/>
      <c r="AL583" s="74"/>
      <c r="AM583" s="74"/>
      <c r="AN583" s="74"/>
      <c r="AO583" s="74"/>
      <c r="AP583" s="74"/>
      <c r="AQ583" s="74"/>
      <c r="AR583" s="74"/>
    </row>
    <row r="584">
      <c r="A584" s="74"/>
      <c r="B584" s="74"/>
      <c r="C584" s="75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  <c r="AC584" s="74"/>
      <c r="AD584" s="74"/>
      <c r="AE584" s="74"/>
      <c r="AF584" s="74"/>
      <c r="AG584" s="74"/>
      <c r="AH584" s="74"/>
      <c r="AI584" s="74"/>
      <c r="AJ584" s="74"/>
      <c r="AK584" s="74"/>
      <c r="AL584" s="74"/>
      <c r="AM584" s="74"/>
      <c r="AN584" s="74"/>
      <c r="AO584" s="74"/>
      <c r="AP584" s="74"/>
      <c r="AQ584" s="74"/>
      <c r="AR584" s="74"/>
    </row>
    <row r="585">
      <c r="A585" s="74"/>
      <c r="B585" s="74"/>
      <c r="C585" s="75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  <c r="AA585" s="74"/>
      <c r="AB585" s="74"/>
      <c r="AC585" s="74"/>
      <c r="AD585" s="74"/>
      <c r="AE585" s="74"/>
      <c r="AF585" s="74"/>
      <c r="AG585" s="74"/>
      <c r="AH585" s="74"/>
      <c r="AI585" s="74"/>
      <c r="AJ585" s="74"/>
      <c r="AK585" s="74"/>
      <c r="AL585" s="74"/>
      <c r="AM585" s="74"/>
      <c r="AN585" s="74"/>
      <c r="AO585" s="74"/>
      <c r="AP585" s="74"/>
      <c r="AQ585" s="74"/>
      <c r="AR585" s="74"/>
    </row>
    <row r="586">
      <c r="A586" s="74"/>
      <c r="B586" s="74"/>
      <c r="C586" s="75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4"/>
      <c r="AB586" s="74"/>
      <c r="AC586" s="74"/>
      <c r="AD586" s="74"/>
      <c r="AE586" s="74"/>
      <c r="AF586" s="74"/>
      <c r="AG586" s="74"/>
      <c r="AH586" s="74"/>
      <c r="AI586" s="74"/>
      <c r="AJ586" s="74"/>
      <c r="AK586" s="74"/>
      <c r="AL586" s="74"/>
      <c r="AM586" s="74"/>
      <c r="AN586" s="74"/>
      <c r="AO586" s="74"/>
      <c r="AP586" s="74"/>
      <c r="AQ586" s="74"/>
      <c r="AR586" s="74"/>
    </row>
    <row r="587">
      <c r="A587" s="74"/>
      <c r="B587" s="74"/>
      <c r="C587" s="75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  <c r="AA587" s="74"/>
      <c r="AB587" s="74"/>
      <c r="AC587" s="74"/>
      <c r="AD587" s="74"/>
      <c r="AE587" s="74"/>
      <c r="AF587" s="74"/>
      <c r="AG587" s="74"/>
      <c r="AH587" s="74"/>
      <c r="AI587" s="74"/>
      <c r="AJ587" s="74"/>
      <c r="AK587" s="74"/>
      <c r="AL587" s="74"/>
      <c r="AM587" s="74"/>
      <c r="AN587" s="74"/>
      <c r="AO587" s="74"/>
      <c r="AP587" s="74"/>
      <c r="AQ587" s="74"/>
      <c r="AR587" s="74"/>
    </row>
    <row r="588">
      <c r="A588" s="74"/>
      <c r="B588" s="74"/>
      <c r="C588" s="75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4"/>
      <c r="AB588" s="74"/>
      <c r="AC588" s="74"/>
      <c r="AD588" s="74"/>
      <c r="AE588" s="74"/>
      <c r="AF588" s="74"/>
      <c r="AG588" s="74"/>
      <c r="AH588" s="74"/>
      <c r="AI588" s="74"/>
      <c r="AJ588" s="74"/>
      <c r="AK588" s="74"/>
      <c r="AL588" s="74"/>
      <c r="AM588" s="74"/>
      <c r="AN588" s="74"/>
      <c r="AO588" s="74"/>
      <c r="AP588" s="74"/>
      <c r="AQ588" s="74"/>
      <c r="AR588" s="74"/>
    </row>
    <row r="589">
      <c r="A589" s="74"/>
      <c r="B589" s="74"/>
      <c r="C589" s="75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74"/>
      <c r="AB589" s="74"/>
      <c r="AC589" s="74"/>
      <c r="AD589" s="74"/>
      <c r="AE589" s="74"/>
      <c r="AF589" s="74"/>
      <c r="AG589" s="74"/>
      <c r="AH589" s="74"/>
      <c r="AI589" s="74"/>
      <c r="AJ589" s="74"/>
      <c r="AK589" s="74"/>
      <c r="AL589" s="74"/>
      <c r="AM589" s="74"/>
      <c r="AN589" s="74"/>
      <c r="AO589" s="74"/>
      <c r="AP589" s="74"/>
      <c r="AQ589" s="74"/>
      <c r="AR589" s="74"/>
    </row>
    <row r="590">
      <c r="A590" s="74"/>
      <c r="B590" s="74"/>
      <c r="C590" s="75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4"/>
      <c r="AB590" s="74"/>
      <c r="AC590" s="74"/>
      <c r="AD590" s="74"/>
      <c r="AE590" s="74"/>
      <c r="AF590" s="74"/>
      <c r="AG590" s="74"/>
      <c r="AH590" s="74"/>
      <c r="AI590" s="74"/>
      <c r="AJ590" s="74"/>
      <c r="AK590" s="74"/>
      <c r="AL590" s="74"/>
      <c r="AM590" s="74"/>
      <c r="AN590" s="74"/>
      <c r="AO590" s="74"/>
      <c r="AP590" s="74"/>
      <c r="AQ590" s="74"/>
      <c r="AR590" s="74"/>
    </row>
    <row r="591">
      <c r="A591" s="74"/>
      <c r="B591" s="74"/>
      <c r="C591" s="75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74"/>
      <c r="AB591" s="74"/>
      <c r="AC591" s="74"/>
      <c r="AD591" s="74"/>
      <c r="AE591" s="74"/>
      <c r="AF591" s="74"/>
      <c r="AG591" s="74"/>
      <c r="AH591" s="74"/>
      <c r="AI591" s="74"/>
      <c r="AJ591" s="74"/>
      <c r="AK591" s="74"/>
      <c r="AL591" s="74"/>
      <c r="AM591" s="74"/>
      <c r="AN591" s="74"/>
      <c r="AO591" s="74"/>
      <c r="AP591" s="74"/>
      <c r="AQ591" s="74"/>
      <c r="AR591" s="74"/>
    </row>
    <row r="592">
      <c r="A592" s="74"/>
      <c r="B592" s="74"/>
      <c r="C592" s="75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  <c r="AC592" s="74"/>
      <c r="AD592" s="74"/>
      <c r="AE592" s="74"/>
      <c r="AF592" s="74"/>
      <c r="AG592" s="74"/>
      <c r="AH592" s="74"/>
      <c r="AI592" s="74"/>
      <c r="AJ592" s="74"/>
      <c r="AK592" s="74"/>
      <c r="AL592" s="74"/>
      <c r="AM592" s="74"/>
      <c r="AN592" s="74"/>
      <c r="AO592" s="74"/>
      <c r="AP592" s="74"/>
      <c r="AQ592" s="74"/>
      <c r="AR592" s="74"/>
    </row>
    <row r="593">
      <c r="A593" s="74"/>
      <c r="B593" s="74"/>
      <c r="C593" s="75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  <c r="AC593" s="74"/>
      <c r="AD593" s="74"/>
      <c r="AE593" s="74"/>
      <c r="AF593" s="74"/>
      <c r="AG593" s="74"/>
      <c r="AH593" s="74"/>
      <c r="AI593" s="74"/>
      <c r="AJ593" s="74"/>
      <c r="AK593" s="74"/>
      <c r="AL593" s="74"/>
      <c r="AM593" s="74"/>
      <c r="AN593" s="74"/>
      <c r="AO593" s="74"/>
      <c r="AP593" s="74"/>
      <c r="AQ593" s="74"/>
      <c r="AR593" s="74"/>
    </row>
    <row r="594">
      <c r="A594" s="74"/>
      <c r="B594" s="74"/>
      <c r="C594" s="75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  <c r="AC594" s="74"/>
      <c r="AD594" s="74"/>
      <c r="AE594" s="74"/>
      <c r="AF594" s="74"/>
      <c r="AG594" s="74"/>
      <c r="AH594" s="74"/>
      <c r="AI594" s="74"/>
      <c r="AJ594" s="74"/>
      <c r="AK594" s="74"/>
      <c r="AL594" s="74"/>
      <c r="AM594" s="74"/>
      <c r="AN594" s="74"/>
      <c r="AO594" s="74"/>
      <c r="AP594" s="74"/>
      <c r="AQ594" s="74"/>
      <c r="AR594" s="74"/>
    </row>
    <row r="595">
      <c r="A595" s="74"/>
      <c r="B595" s="74"/>
      <c r="C595" s="75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  <c r="AD595" s="74"/>
      <c r="AE595" s="74"/>
      <c r="AF595" s="74"/>
      <c r="AG595" s="74"/>
      <c r="AH595" s="74"/>
      <c r="AI595" s="74"/>
      <c r="AJ595" s="74"/>
      <c r="AK595" s="74"/>
      <c r="AL595" s="74"/>
      <c r="AM595" s="74"/>
      <c r="AN595" s="74"/>
      <c r="AO595" s="74"/>
      <c r="AP595" s="74"/>
      <c r="AQ595" s="74"/>
      <c r="AR595" s="74"/>
    </row>
    <row r="596">
      <c r="A596" s="74"/>
      <c r="B596" s="74"/>
      <c r="C596" s="75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4"/>
      <c r="AB596" s="74"/>
      <c r="AC596" s="74"/>
      <c r="AD596" s="74"/>
      <c r="AE596" s="74"/>
      <c r="AF596" s="74"/>
      <c r="AG596" s="74"/>
      <c r="AH596" s="74"/>
      <c r="AI596" s="74"/>
      <c r="AJ596" s="74"/>
      <c r="AK596" s="74"/>
      <c r="AL596" s="74"/>
      <c r="AM596" s="74"/>
      <c r="AN596" s="74"/>
      <c r="AO596" s="74"/>
      <c r="AP596" s="74"/>
      <c r="AQ596" s="74"/>
      <c r="AR596" s="74"/>
    </row>
    <row r="597">
      <c r="A597" s="74"/>
      <c r="B597" s="74"/>
      <c r="C597" s="75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  <c r="AD597" s="74"/>
      <c r="AE597" s="74"/>
      <c r="AF597" s="74"/>
      <c r="AG597" s="74"/>
      <c r="AH597" s="74"/>
      <c r="AI597" s="74"/>
      <c r="AJ597" s="74"/>
      <c r="AK597" s="74"/>
      <c r="AL597" s="74"/>
      <c r="AM597" s="74"/>
      <c r="AN597" s="74"/>
      <c r="AO597" s="74"/>
      <c r="AP597" s="74"/>
      <c r="AQ597" s="74"/>
      <c r="AR597" s="74"/>
    </row>
    <row r="598">
      <c r="A598" s="74"/>
      <c r="B598" s="74"/>
      <c r="C598" s="75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4"/>
      <c r="AB598" s="74"/>
      <c r="AC598" s="74"/>
      <c r="AD598" s="74"/>
      <c r="AE598" s="74"/>
      <c r="AF598" s="74"/>
      <c r="AG598" s="74"/>
      <c r="AH598" s="74"/>
      <c r="AI598" s="74"/>
      <c r="AJ598" s="74"/>
      <c r="AK598" s="74"/>
      <c r="AL598" s="74"/>
      <c r="AM598" s="74"/>
      <c r="AN598" s="74"/>
      <c r="AO598" s="74"/>
      <c r="AP598" s="74"/>
      <c r="AQ598" s="74"/>
      <c r="AR598" s="74"/>
    </row>
    <row r="599">
      <c r="A599" s="74"/>
      <c r="B599" s="74"/>
      <c r="C599" s="75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74"/>
      <c r="AB599" s="74"/>
      <c r="AC599" s="74"/>
      <c r="AD599" s="74"/>
      <c r="AE599" s="74"/>
      <c r="AF599" s="74"/>
      <c r="AG599" s="74"/>
      <c r="AH599" s="74"/>
      <c r="AI599" s="74"/>
      <c r="AJ599" s="74"/>
      <c r="AK599" s="74"/>
      <c r="AL599" s="74"/>
      <c r="AM599" s="74"/>
      <c r="AN599" s="74"/>
      <c r="AO599" s="74"/>
      <c r="AP599" s="74"/>
      <c r="AQ599" s="74"/>
      <c r="AR599" s="74"/>
    </row>
    <row r="600">
      <c r="A600" s="74"/>
      <c r="B600" s="74"/>
      <c r="C600" s="75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4"/>
      <c r="AB600" s="74"/>
      <c r="AC600" s="74"/>
      <c r="AD600" s="74"/>
      <c r="AE600" s="74"/>
      <c r="AF600" s="74"/>
      <c r="AG600" s="74"/>
      <c r="AH600" s="74"/>
      <c r="AI600" s="74"/>
      <c r="AJ600" s="74"/>
      <c r="AK600" s="74"/>
      <c r="AL600" s="74"/>
      <c r="AM600" s="74"/>
      <c r="AN600" s="74"/>
      <c r="AO600" s="74"/>
      <c r="AP600" s="74"/>
      <c r="AQ600" s="74"/>
      <c r="AR600" s="74"/>
    </row>
    <row r="601">
      <c r="A601" s="74"/>
      <c r="B601" s="74"/>
      <c r="C601" s="75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74"/>
      <c r="AB601" s="74"/>
      <c r="AC601" s="74"/>
      <c r="AD601" s="74"/>
      <c r="AE601" s="74"/>
      <c r="AF601" s="74"/>
      <c r="AG601" s="74"/>
      <c r="AH601" s="74"/>
      <c r="AI601" s="74"/>
      <c r="AJ601" s="74"/>
      <c r="AK601" s="74"/>
      <c r="AL601" s="74"/>
      <c r="AM601" s="74"/>
      <c r="AN601" s="74"/>
      <c r="AO601" s="74"/>
      <c r="AP601" s="74"/>
      <c r="AQ601" s="74"/>
      <c r="AR601" s="74"/>
    </row>
    <row r="602">
      <c r="A602" s="74"/>
      <c r="B602" s="74"/>
      <c r="C602" s="75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  <c r="AA602" s="74"/>
      <c r="AB602" s="74"/>
      <c r="AC602" s="74"/>
      <c r="AD602" s="74"/>
      <c r="AE602" s="74"/>
      <c r="AF602" s="74"/>
      <c r="AG602" s="74"/>
      <c r="AH602" s="74"/>
      <c r="AI602" s="74"/>
      <c r="AJ602" s="74"/>
      <c r="AK602" s="74"/>
      <c r="AL602" s="74"/>
      <c r="AM602" s="74"/>
      <c r="AN602" s="74"/>
      <c r="AO602" s="74"/>
      <c r="AP602" s="74"/>
      <c r="AQ602" s="74"/>
      <c r="AR602" s="74"/>
    </row>
    <row r="603">
      <c r="A603" s="74"/>
      <c r="B603" s="74"/>
      <c r="C603" s="75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74"/>
      <c r="AB603" s="74"/>
      <c r="AC603" s="74"/>
      <c r="AD603" s="74"/>
      <c r="AE603" s="74"/>
      <c r="AF603" s="74"/>
      <c r="AG603" s="74"/>
      <c r="AH603" s="74"/>
      <c r="AI603" s="74"/>
      <c r="AJ603" s="74"/>
      <c r="AK603" s="74"/>
      <c r="AL603" s="74"/>
      <c r="AM603" s="74"/>
      <c r="AN603" s="74"/>
      <c r="AO603" s="74"/>
      <c r="AP603" s="74"/>
      <c r="AQ603" s="74"/>
      <c r="AR603" s="74"/>
    </row>
    <row r="604">
      <c r="A604" s="74"/>
      <c r="B604" s="74"/>
      <c r="C604" s="75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74"/>
      <c r="AB604" s="74"/>
      <c r="AC604" s="74"/>
      <c r="AD604" s="74"/>
      <c r="AE604" s="74"/>
      <c r="AF604" s="74"/>
      <c r="AG604" s="74"/>
      <c r="AH604" s="74"/>
      <c r="AI604" s="74"/>
      <c r="AJ604" s="74"/>
      <c r="AK604" s="74"/>
      <c r="AL604" s="74"/>
      <c r="AM604" s="74"/>
      <c r="AN604" s="74"/>
      <c r="AO604" s="74"/>
      <c r="AP604" s="74"/>
      <c r="AQ604" s="74"/>
      <c r="AR604" s="74"/>
    </row>
    <row r="605">
      <c r="A605" s="74"/>
      <c r="B605" s="74"/>
      <c r="C605" s="75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  <c r="AA605" s="74"/>
      <c r="AB605" s="74"/>
      <c r="AC605" s="74"/>
      <c r="AD605" s="74"/>
      <c r="AE605" s="74"/>
      <c r="AF605" s="74"/>
      <c r="AG605" s="74"/>
      <c r="AH605" s="74"/>
      <c r="AI605" s="74"/>
      <c r="AJ605" s="74"/>
      <c r="AK605" s="74"/>
      <c r="AL605" s="74"/>
      <c r="AM605" s="74"/>
      <c r="AN605" s="74"/>
      <c r="AO605" s="74"/>
      <c r="AP605" s="74"/>
      <c r="AQ605" s="74"/>
      <c r="AR605" s="74"/>
    </row>
    <row r="606">
      <c r="A606" s="74"/>
      <c r="B606" s="74"/>
      <c r="C606" s="75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74"/>
      <c r="AB606" s="74"/>
      <c r="AC606" s="74"/>
      <c r="AD606" s="74"/>
      <c r="AE606" s="74"/>
      <c r="AF606" s="74"/>
      <c r="AG606" s="74"/>
      <c r="AH606" s="74"/>
      <c r="AI606" s="74"/>
      <c r="AJ606" s="74"/>
      <c r="AK606" s="74"/>
      <c r="AL606" s="74"/>
      <c r="AM606" s="74"/>
      <c r="AN606" s="74"/>
      <c r="AO606" s="74"/>
      <c r="AP606" s="74"/>
      <c r="AQ606" s="74"/>
      <c r="AR606" s="74"/>
    </row>
    <row r="607">
      <c r="A607" s="74"/>
      <c r="B607" s="74"/>
      <c r="C607" s="75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  <c r="AA607" s="74"/>
      <c r="AB607" s="74"/>
      <c r="AC607" s="74"/>
      <c r="AD607" s="74"/>
      <c r="AE607" s="74"/>
      <c r="AF607" s="74"/>
      <c r="AG607" s="74"/>
      <c r="AH607" s="74"/>
      <c r="AI607" s="74"/>
      <c r="AJ607" s="74"/>
      <c r="AK607" s="74"/>
      <c r="AL607" s="74"/>
      <c r="AM607" s="74"/>
      <c r="AN607" s="74"/>
      <c r="AO607" s="74"/>
      <c r="AP607" s="74"/>
      <c r="AQ607" s="74"/>
      <c r="AR607" s="74"/>
    </row>
    <row r="608">
      <c r="A608" s="74"/>
      <c r="B608" s="74"/>
      <c r="C608" s="75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74"/>
      <c r="AB608" s="74"/>
      <c r="AC608" s="74"/>
      <c r="AD608" s="74"/>
      <c r="AE608" s="74"/>
      <c r="AF608" s="74"/>
      <c r="AG608" s="74"/>
      <c r="AH608" s="74"/>
      <c r="AI608" s="74"/>
      <c r="AJ608" s="74"/>
      <c r="AK608" s="74"/>
      <c r="AL608" s="74"/>
      <c r="AM608" s="74"/>
      <c r="AN608" s="74"/>
      <c r="AO608" s="74"/>
      <c r="AP608" s="74"/>
      <c r="AQ608" s="74"/>
      <c r="AR608" s="74"/>
    </row>
    <row r="609">
      <c r="A609" s="74"/>
      <c r="B609" s="74"/>
      <c r="C609" s="75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74"/>
      <c r="AB609" s="74"/>
      <c r="AC609" s="74"/>
      <c r="AD609" s="74"/>
      <c r="AE609" s="74"/>
      <c r="AF609" s="74"/>
      <c r="AG609" s="74"/>
      <c r="AH609" s="74"/>
      <c r="AI609" s="74"/>
      <c r="AJ609" s="74"/>
      <c r="AK609" s="74"/>
      <c r="AL609" s="74"/>
      <c r="AM609" s="74"/>
      <c r="AN609" s="74"/>
      <c r="AO609" s="74"/>
      <c r="AP609" s="74"/>
      <c r="AQ609" s="74"/>
      <c r="AR609" s="74"/>
    </row>
    <row r="610">
      <c r="A610" s="74"/>
      <c r="B610" s="74"/>
      <c r="C610" s="75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74"/>
      <c r="AB610" s="74"/>
      <c r="AC610" s="74"/>
      <c r="AD610" s="74"/>
      <c r="AE610" s="74"/>
      <c r="AF610" s="74"/>
      <c r="AG610" s="74"/>
      <c r="AH610" s="74"/>
      <c r="AI610" s="74"/>
      <c r="AJ610" s="74"/>
      <c r="AK610" s="74"/>
      <c r="AL610" s="74"/>
      <c r="AM610" s="74"/>
      <c r="AN610" s="74"/>
      <c r="AO610" s="74"/>
      <c r="AP610" s="74"/>
      <c r="AQ610" s="74"/>
      <c r="AR610" s="74"/>
    </row>
    <row r="611">
      <c r="A611" s="74"/>
      <c r="B611" s="74"/>
      <c r="C611" s="75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  <c r="AA611" s="74"/>
      <c r="AB611" s="74"/>
      <c r="AC611" s="74"/>
      <c r="AD611" s="74"/>
      <c r="AE611" s="74"/>
      <c r="AF611" s="74"/>
      <c r="AG611" s="74"/>
      <c r="AH611" s="74"/>
      <c r="AI611" s="74"/>
      <c r="AJ611" s="74"/>
      <c r="AK611" s="74"/>
      <c r="AL611" s="74"/>
      <c r="AM611" s="74"/>
      <c r="AN611" s="74"/>
      <c r="AO611" s="74"/>
      <c r="AP611" s="74"/>
      <c r="AQ611" s="74"/>
      <c r="AR611" s="74"/>
    </row>
    <row r="612">
      <c r="A612" s="74"/>
      <c r="B612" s="74"/>
      <c r="C612" s="75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74"/>
      <c r="AB612" s="74"/>
      <c r="AC612" s="74"/>
      <c r="AD612" s="74"/>
      <c r="AE612" s="74"/>
      <c r="AF612" s="74"/>
      <c r="AG612" s="74"/>
      <c r="AH612" s="74"/>
      <c r="AI612" s="74"/>
      <c r="AJ612" s="74"/>
      <c r="AK612" s="74"/>
      <c r="AL612" s="74"/>
      <c r="AM612" s="74"/>
      <c r="AN612" s="74"/>
      <c r="AO612" s="74"/>
      <c r="AP612" s="74"/>
      <c r="AQ612" s="74"/>
      <c r="AR612" s="74"/>
    </row>
    <row r="613">
      <c r="A613" s="74"/>
      <c r="B613" s="74"/>
      <c r="C613" s="75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  <c r="AA613" s="74"/>
      <c r="AB613" s="74"/>
      <c r="AC613" s="74"/>
      <c r="AD613" s="74"/>
      <c r="AE613" s="74"/>
      <c r="AF613" s="74"/>
      <c r="AG613" s="74"/>
      <c r="AH613" s="74"/>
      <c r="AI613" s="74"/>
      <c r="AJ613" s="74"/>
      <c r="AK613" s="74"/>
      <c r="AL613" s="74"/>
      <c r="AM613" s="74"/>
      <c r="AN613" s="74"/>
      <c r="AO613" s="74"/>
      <c r="AP613" s="74"/>
      <c r="AQ613" s="74"/>
      <c r="AR613" s="74"/>
    </row>
    <row r="614">
      <c r="A614" s="74"/>
      <c r="B614" s="74"/>
      <c r="C614" s="75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  <c r="AA614" s="74"/>
      <c r="AB614" s="74"/>
      <c r="AC614" s="74"/>
      <c r="AD614" s="74"/>
      <c r="AE614" s="74"/>
      <c r="AF614" s="74"/>
      <c r="AG614" s="74"/>
      <c r="AH614" s="74"/>
      <c r="AI614" s="74"/>
      <c r="AJ614" s="74"/>
      <c r="AK614" s="74"/>
      <c r="AL614" s="74"/>
      <c r="AM614" s="74"/>
      <c r="AN614" s="74"/>
      <c r="AO614" s="74"/>
      <c r="AP614" s="74"/>
      <c r="AQ614" s="74"/>
      <c r="AR614" s="74"/>
    </row>
    <row r="615">
      <c r="A615" s="74"/>
      <c r="B615" s="74"/>
      <c r="C615" s="75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  <c r="AC615" s="74"/>
      <c r="AD615" s="74"/>
      <c r="AE615" s="74"/>
      <c r="AF615" s="74"/>
      <c r="AG615" s="74"/>
      <c r="AH615" s="74"/>
      <c r="AI615" s="74"/>
      <c r="AJ615" s="74"/>
      <c r="AK615" s="74"/>
      <c r="AL615" s="74"/>
      <c r="AM615" s="74"/>
      <c r="AN615" s="74"/>
      <c r="AO615" s="74"/>
      <c r="AP615" s="74"/>
      <c r="AQ615" s="74"/>
      <c r="AR615" s="74"/>
    </row>
    <row r="616">
      <c r="A616" s="74"/>
      <c r="B616" s="74"/>
      <c r="C616" s="75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  <c r="AA616" s="74"/>
      <c r="AB616" s="74"/>
      <c r="AC616" s="74"/>
      <c r="AD616" s="74"/>
      <c r="AE616" s="74"/>
      <c r="AF616" s="74"/>
      <c r="AG616" s="74"/>
      <c r="AH616" s="74"/>
      <c r="AI616" s="74"/>
      <c r="AJ616" s="74"/>
      <c r="AK616" s="74"/>
      <c r="AL616" s="74"/>
      <c r="AM616" s="74"/>
      <c r="AN616" s="74"/>
      <c r="AO616" s="74"/>
      <c r="AP616" s="74"/>
      <c r="AQ616" s="74"/>
      <c r="AR616" s="74"/>
    </row>
    <row r="617">
      <c r="A617" s="74"/>
      <c r="B617" s="74"/>
      <c r="C617" s="75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  <c r="AD617" s="74"/>
      <c r="AE617" s="74"/>
      <c r="AF617" s="74"/>
      <c r="AG617" s="74"/>
      <c r="AH617" s="74"/>
      <c r="AI617" s="74"/>
      <c r="AJ617" s="74"/>
      <c r="AK617" s="74"/>
      <c r="AL617" s="74"/>
      <c r="AM617" s="74"/>
      <c r="AN617" s="74"/>
      <c r="AO617" s="74"/>
      <c r="AP617" s="74"/>
      <c r="AQ617" s="74"/>
      <c r="AR617" s="74"/>
    </row>
    <row r="618">
      <c r="A618" s="74"/>
      <c r="B618" s="74"/>
      <c r="C618" s="75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4"/>
      <c r="AB618" s="74"/>
      <c r="AC618" s="74"/>
      <c r="AD618" s="74"/>
      <c r="AE618" s="74"/>
      <c r="AF618" s="74"/>
      <c r="AG618" s="74"/>
      <c r="AH618" s="74"/>
      <c r="AI618" s="74"/>
      <c r="AJ618" s="74"/>
      <c r="AK618" s="74"/>
      <c r="AL618" s="74"/>
      <c r="AM618" s="74"/>
      <c r="AN618" s="74"/>
      <c r="AO618" s="74"/>
      <c r="AP618" s="74"/>
      <c r="AQ618" s="74"/>
      <c r="AR618" s="74"/>
    </row>
    <row r="619">
      <c r="A619" s="74"/>
      <c r="B619" s="74"/>
      <c r="C619" s="75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74"/>
      <c r="AB619" s="74"/>
      <c r="AC619" s="74"/>
      <c r="AD619" s="74"/>
      <c r="AE619" s="74"/>
      <c r="AF619" s="74"/>
      <c r="AG619" s="74"/>
      <c r="AH619" s="74"/>
      <c r="AI619" s="74"/>
      <c r="AJ619" s="74"/>
      <c r="AK619" s="74"/>
      <c r="AL619" s="74"/>
      <c r="AM619" s="74"/>
      <c r="AN619" s="74"/>
      <c r="AO619" s="74"/>
      <c r="AP619" s="74"/>
      <c r="AQ619" s="74"/>
      <c r="AR619" s="74"/>
    </row>
    <row r="620">
      <c r="A620" s="74"/>
      <c r="B620" s="74"/>
      <c r="C620" s="75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4"/>
      <c r="AB620" s="74"/>
      <c r="AC620" s="74"/>
      <c r="AD620" s="74"/>
      <c r="AE620" s="74"/>
      <c r="AF620" s="74"/>
      <c r="AG620" s="74"/>
      <c r="AH620" s="74"/>
      <c r="AI620" s="74"/>
      <c r="AJ620" s="74"/>
      <c r="AK620" s="74"/>
      <c r="AL620" s="74"/>
      <c r="AM620" s="74"/>
      <c r="AN620" s="74"/>
      <c r="AO620" s="74"/>
      <c r="AP620" s="74"/>
      <c r="AQ620" s="74"/>
      <c r="AR620" s="74"/>
    </row>
    <row r="621">
      <c r="A621" s="74"/>
      <c r="B621" s="74"/>
      <c r="C621" s="75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  <c r="AC621" s="74"/>
      <c r="AD621" s="74"/>
      <c r="AE621" s="74"/>
      <c r="AF621" s="74"/>
      <c r="AG621" s="74"/>
      <c r="AH621" s="74"/>
      <c r="AI621" s="74"/>
      <c r="AJ621" s="74"/>
      <c r="AK621" s="74"/>
      <c r="AL621" s="74"/>
      <c r="AM621" s="74"/>
      <c r="AN621" s="74"/>
      <c r="AO621" s="74"/>
      <c r="AP621" s="74"/>
      <c r="AQ621" s="74"/>
      <c r="AR621" s="74"/>
    </row>
    <row r="622">
      <c r="A622" s="74"/>
      <c r="B622" s="74"/>
      <c r="C622" s="75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4"/>
      <c r="AB622" s="74"/>
      <c r="AC622" s="74"/>
      <c r="AD622" s="74"/>
      <c r="AE622" s="74"/>
      <c r="AF622" s="74"/>
      <c r="AG622" s="74"/>
      <c r="AH622" s="74"/>
      <c r="AI622" s="74"/>
      <c r="AJ622" s="74"/>
      <c r="AK622" s="74"/>
      <c r="AL622" s="74"/>
      <c r="AM622" s="74"/>
      <c r="AN622" s="74"/>
      <c r="AO622" s="74"/>
      <c r="AP622" s="74"/>
      <c r="AQ622" s="74"/>
      <c r="AR622" s="74"/>
    </row>
    <row r="623">
      <c r="A623" s="74"/>
      <c r="B623" s="74"/>
      <c r="C623" s="75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74"/>
      <c r="AB623" s="74"/>
      <c r="AC623" s="74"/>
      <c r="AD623" s="74"/>
      <c r="AE623" s="74"/>
      <c r="AF623" s="74"/>
      <c r="AG623" s="74"/>
      <c r="AH623" s="74"/>
      <c r="AI623" s="74"/>
      <c r="AJ623" s="74"/>
      <c r="AK623" s="74"/>
      <c r="AL623" s="74"/>
      <c r="AM623" s="74"/>
      <c r="AN623" s="74"/>
      <c r="AO623" s="74"/>
      <c r="AP623" s="74"/>
      <c r="AQ623" s="74"/>
      <c r="AR623" s="74"/>
    </row>
    <row r="624">
      <c r="A624" s="74"/>
      <c r="B624" s="74"/>
      <c r="C624" s="75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4"/>
      <c r="AB624" s="74"/>
      <c r="AC624" s="74"/>
      <c r="AD624" s="74"/>
      <c r="AE624" s="74"/>
      <c r="AF624" s="74"/>
      <c r="AG624" s="74"/>
      <c r="AH624" s="74"/>
      <c r="AI624" s="74"/>
      <c r="AJ624" s="74"/>
      <c r="AK624" s="74"/>
      <c r="AL624" s="74"/>
      <c r="AM624" s="74"/>
      <c r="AN624" s="74"/>
      <c r="AO624" s="74"/>
      <c r="AP624" s="74"/>
      <c r="AQ624" s="74"/>
      <c r="AR624" s="74"/>
    </row>
    <row r="625">
      <c r="A625" s="74"/>
      <c r="B625" s="74"/>
      <c r="C625" s="75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74"/>
      <c r="AB625" s="74"/>
      <c r="AC625" s="74"/>
      <c r="AD625" s="74"/>
      <c r="AE625" s="74"/>
      <c r="AF625" s="74"/>
      <c r="AG625" s="74"/>
      <c r="AH625" s="74"/>
      <c r="AI625" s="74"/>
      <c r="AJ625" s="74"/>
      <c r="AK625" s="74"/>
      <c r="AL625" s="74"/>
      <c r="AM625" s="74"/>
      <c r="AN625" s="74"/>
      <c r="AO625" s="74"/>
      <c r="AP625" s="74"/>
      <c r="AQ625" s="74"/>
      <c r="AR625" s="74"/>
    </row>
    <row r="626">
      <c r="A626" s="74"/>
      <c r="B626" s="74"/>
      <c r="C626" s="75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  <c r="AC626" s="74"/>
      <c r="AD626" s="74"/>
      <c r="AE626" s="74"/>
      <c r="AF626" s="74"/>
      <c r="AG626" s="74"/>
      <c r="AH626" s="74"/>
      <c r="AI626" s="74"/>
      <c r="AJ626" s="74"/>
      <c r="AK626" s="74"/>
      <c r="AL626" s="74"/>
      <c r="AM626" s="74"/>
      <c r="AN626" s="74"/>
      <c r="AO626" s="74"/>
      <c r="AP626" s="74"/>
      <c r="AQ626" s="74"/>
      <c r="AR626" s="74"/>
    </row>
    <row r="627">
      <c r="A627" s="74"/>
      <c r="B627" s="74"/>
      <c r="C627" s="75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  <c r="AC627" s="74"/>
      <c r="AD627" s="74"/>
      <c r="AE627" s="74"/>
      <c r="AF627" s="74"/>
      <c r="AG627" s="74"/>
      <c r="AH627" s="74"/>
      <c r="AI627" s="74"/>
      <c r="AJ627" s="74"/>
      <c r="AK627" s="74"/>
      <c r="AL627" s="74"/>
      <c r="AM627" s="74"/>
      <c r="AN627" s="74"/>
      <c r="AO627" s="74"/>
      <c r="AP627" s="74"/>
      <c r="AQ627" s="74"/>
      <c r="AR627" s="74"/>
    </row>
    <row r="628">
      <c r="A628" s="74"/>
      <c r="B628" s="74"/>
      <c r="C628" s="75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D628" s="74"/>
      <c r="AE628" s="74"/>
      <c r="AF628" s="74"/>
      <c r="AG628" s="74"/>
      <c r="AH628" s="74"/>
      <c r="AI628" s="74"/>
      <c r="AJ628" s="74"/>
      <c r="AK628" s="74"/>
      <c r="AL628" s="74"/>
      <c r="AM628" s="74"/>
      <c r="AN628" s="74"/>
      <c r="AO628" s="74"/>
      <c r="AP628" s="74"/>
      <c r="AQ628" s="74"/>
      <c r="AR628" s="74"/>
    </row>
    <row r="629">
      <c r="A629" s="74"/>
      <c r="B629" s="74"/>
      <c r="C629" s="75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74"/>
      <c r="AB629" s="74"/>
      <c r="AC629" s="74"/>
      <c r="AD629" s="74"/>
      <c r="AE629" s="74"/>
      <c r="AF629" s="74"/>
      <c r="AG629" s="74"/>
      <c r="AH629" s="74"/>
      <c r="AI629" s="74"/>
      <c r="AJ629" s="74"/>
      <c r="AK629" s="74"/>
      <c r="AL629" s="74"/>
      <c r="AM629" s="74"/>
      <c r="AN629" s="74"/>
      <c r="AO629" s="74"/>
      <c r="AP629" s="74"/>
      <c r="AQ629" s="74"/>
      <c r="AR629" s="74"/>
    </row>
    <row r="630">
      <c r="A630" s="74"/>
      <c r="B630" s="74"/>
      <c r="C630" s="75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D630" s="74"/>
      <c r="AE630" s="74"/>
      <c r="AF630" s="74"/>
      <c r="AG630" s="74"/>
      <c r="AH630" s="74"/>
      <c r="AI630" s="74"/>
      <c r="AJ630" s="74"/>
      <c r="AK630" s="74"/>
      <c r="AL630" s="74"/>
      <c r="AM630" s="74"/>
      <c r="AN630" s="74"/>
      <c r="AO630" s="74"/>
      <c r="AP630" s="74"/>
      <c r="AQ630" s="74"/>
      <c r="AR630" s="74"/>
    </row>
    <row r="631">
      <c r="A631" s="74"/>
      <c r="B631" s="74"/>
      <c r="C631" s="75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74"/>
      <c r="AB631" s="74"/>
      <c r="AC631" s="74"/>
      <c r="AD631" s="74"/>
      <c r="AE631" s="74"/>
      <c r="AF631" s="74"/>
      <c r="AG631" s="74"/>
      <c r="AH631" s="74"/>
      <c r="AI631" s="74"/>
      <c r="AJ631" s="74"/>
      <c r="AK631" s="74"/>
      <c r="AL631" s="74"/>
      <c r="AM631" s="74"/>
      <c r="AN631" s="74"/>
      <c r="AO631" s="74"/>
      <c r="AP631" s="74"/>
      <c r="AQ631" s="74"/>
      <c r="AR631" s="74"/>
    </row>
    <row r="632">
      <c r="A632" s="74"/>
      <c r="B632" s="74"/>
      <c r="C632" s="75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  <c r="AC632" s="74"/>
      <c r="AD632" s="74"/>
      <c r="AE632" s="74"/>
      <c r="AF632" s="74"/>
      <c r="AG632" s="74"/>
      <c r="AH632" s="74"/>
      <c r="AI632" s="74"/>
      <c r="AJ632" s="74"/>
      <c r="AK632" s="74"/>
      <c r="AL632" s="74"/>
      <c r="AM632" s="74"/>
      <c r="AN632" s="74"/>
      <c r="AO632" s="74"/>
      <c r="AP632" s="74"/>
      <c r="AQ632" s="74"/>
      <c r="AR632" s="74"/>
    </row>
    <row r="633">
      <c r="A633" s="74"/>
      <c r="B633" s="74"/>
      <c r="C633" s="75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74"/>
      <c r="AB633" s="74"/>
      <c r="AC633" s="74"/>
      <c r="AD633" s="74"/>
      <c r="AE633" s="74"/>
      <c r="AF633" s="74"/>
      <c r="AG633" s="74"/>
      <c r="AH633" s="74"/>
      <c r="AI633" s="74"/>
      <c r="AJ633" s="74"/>
      <c r="AK633" s="74"/>
      <c r="AL633" s="74"/>
      <c r="AM633" s="74"/>
      <c r="AN633" s="74"/>
      <c r="AO633" s="74"/>
      <c r="AP633" s="74"/>
      <c r="AQ633" s="74"/>
      <c r="AR633" s="74"/>
    </row>
    <row r="634">
      <c r="A634" s="74"/>
      <c r="B634" s="74"/>
      <c r="C634" s="75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  <c r="AC634" s="74"/>
      <c r="AD634" s="74"/>
      <c r="AE634" s="74"/>
      <c r="AF634" s="74"/>
      <c r="AG634" s="74"/>
      <c r="AH634" s="74"/>
      <c r="AI634" s="74"/>
      <c r="AJ634" s="74"/>
      <c r="AK634" s="74"/>
      <c r="AL634" s="74"/>
      <c r="AM634" s="74"/>
      <c r="AN634" s="74"/>
      <c r="AO634" s="74"/>
      <c r="AP634" s="74"/>
      <c r="AQ634" s="74"/>
      <c r="AR634" s="74"/>
    </row>
    <row r="635">
      <c r="A635" s="74"/>
      <c r="B635" s="74"/>
      <c r="C635" s="75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  <c r="AA635" s="74"/>
      <c r="AB635" s="74"/>
      <c r="AC635" s="74"/>
      <c r="AD635" s="74"/>
      <c r="AE635" s="74"/>
      <c r="AF635" s="74"/>
      <c r="AG635" s="74"/>
      <c r="AH635" s="74"/>
      <c r="AI635" s="74"/>
      <c r="AJ635" s="74"/>
      <c r="AK635" s="74"/>
      <c r="AL635" s="74"/>
      <c r="AM635" s="74"/>
      <c r="AN635" s="74"/>
      <c r="AO635" s="74"/>
      <c r="AP635" s="74"/>
      <c r="AQ635" s="74"/>
      <c r="AR635" s="74"/>
    </row>
    <row r="636">
      <c r="A636" s="74"/>
      <c r="B636" s="74"/>
      <c r="C636" s="75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  <c r="AC636" s="74"/>
      <c r="AD636" s="74"/>
      <c r="AE636" s="74"/>
      <c r="AF636" s="74"/>
      <c r="AG636" s="74"/>
      <c r="AH636" s="74"/>
      <c r="AI636" s="74"/>
      <c r="AJ636" s="74"/>
      <c r="AK636" s="74"/>
      <c r="AL636" s="74"/>
      <c r="AM636" s="74"/>
      <c r="AN636" s="74"/>
      <c r="AO636" s="74"/>
      <c r="AP636" s="74"/>
      <c r="AQ636" s="74"/>
      <c r="AR636" s="74"/>
    </row>
    <row r="637">
      <c r="A637" s="74"/>
      <c r="B637" s="74"/>
      <c r="C637" s="75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  <c r="AA637" s="74"/>
      <c r="AB637" s="74"/>
      <c r="AC637" s="74"/>
      <c r="AD637" s="74"/>
      <c r="AE637" s="74"/>
      <c r="AF637" s="74"/>
      <c r="AG637" s="74"/>
      <c r="AH637" s="74"/>
      <c r="AI637" s="74"/>
      <c r="AJ637" s="74"/>
      <c r="AK637" s="74"/>
      <c r="AL637" s="74"/>
      <c r="AM637" s="74"/>
      <c r="AN637" s="74"/>
      <c r="AO637" s="74"/>
      <c r="AP637" s="74"/>
      <c r="AQ637" s="74"/>
      <c r="AR637" s="74"/>
    </row>
    <row r="638">
      <c r="A638" s="74"/>
      <c r="B638" s="74"/>
      <c r="C638" s="75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  <c r="AC638" s="74"/>
      <c r="AD638" s="74"/>
      <c r="AE638" s="74"/>
      <c r="AF638" s="74"/>
      <c r="AG638" s="74"/>
      <c r="AH638" s="74"/>
      <c r="AI638" s="74"/>
      <c r="AJ638" s="74"/>
      <c r="AK638" s="74"/>
      <c r="AL638" s="74"/>
      <c r="AM638" s="74"/>
      <c r="AN638" s="74"/>
      <c r="AO638" s="74"/>
      <c r="AP638" s="74"/>
      <c r="AQ638" s="74"/>
      <c r="AR638" s="74"/>
    </row>
    <row r="639">
      <c r="A639" s="74"/>
      <c r="B639" s="74"/>
      <c r="C639" s="75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74"/>
      <c r="AB639" s="74"/>
      <c r="AC639" s="74"/>
      <c r="AD639" s="74"/>
      <c r="AE639" s="74"/>
      <c r="AF639" s="74"/>
      <c r="AG639" s="74"/>
      <c r="AH639" s="74"/>
      <c r="AI639" s="74"/>
      <c r="AJ639" s="74"/>
      <c r="AK639" s="74"/>
      <c r="AL639" s="74"/>
      <c r="AM639" s="74"/>
      <c r="AN639" s="74"/>
      <c r="AO639" s="74"/>
      <c r="AP639" s="74"/>
      <c r="AQ639" s="74"/>
      <c r="AR639" s="74"/>
    </row>
    <row r="640">
      <c r="A640" s="74"/>
      <c r="B640" s="74"/>
      <c r="C640" s="75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  <c r="AC640" s="74"/>
      <c r="AD640" s="74"/>
      <c r="AE640" s="74"/>
      <c r="AF640" s="74"/>
      <c r="AG640" s="74"/>
      <c r="AH640" s="74"/>
      <c r="AI640" s="74"/>
      <c r="AJ640" s="74"/>
      <c r="AK640" s="74"/>
      <c r="AL640" s="74"/>
      <c r="AM640" s="74"/>
      <c r="AN640" s="74"/>
      <c r="AO640" s="74"/>
      <c r="AP640" s="74"/>
      <c r="AQ640" s="74"/>
      <c r="AR640" s="74"/>
    </row>
    <row r="641">
      <c r="A641" s="74"/>
      <c r="B641" s="74"/>
      <c r="C641" s="75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74"/>
      <c r="AB641" s="74"/>
      <c r="AC641" s="74"/>
      <c r="AD641" s="74"/>
      <c r="AE641" s="74"/>
      <c r="AF641" s="74"/>
      <c r="AG641" s="74"/>
      <c r="AH641" s="74"/>
      <c r="AI641" s="74"/>
      <c r="AJ641" s="74"/>
      <c r="AK641" s="74"/>
      <c r="AL641" s="74"/>
      <c r="AM641" s="74"/>
      <c r="AN641" s="74"/>
      <c r="AO641" s="74"/>
      <c r="AP641" s="74"/>
      <c r="AQ641" s="74"/>
      <c r="AR641" s="74"/>
    </row>
    <row r="642">
      <c r="A642" s="74"/>
      <c r="B642" s="74"/>
      <c r="C642" s="75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  <c r="AC642" s="74"/>
      <c r="AD642" s="74"/>
      <c r="AE642" s="74"/>
      <c r="AF642" s="74"/>
      <c r="AG642" s="74"/>
      <c r="AH642" s="74"/>
      <c r="AI642" s="74"/>
      <c r="AJ642" s="74"/>
      <c r="AK642" s="74"/>
      <c r="AL642" s="74"/>
      <c r="AM642" s="74"/>
      <c r="AN642" s="74"/>
      <c r="AO642" s="74"/>
      <c r="AP642" s="74"/>
      <c r="AQ642" s="74"/>
      <c r="AR642" s="74"/>
    </row>
    <row r="643">
      <c r="A643" s="74"/>
      <c r="B643" s="74"/>
      <c r="C643" s="75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  <c r="AC643" s="74"/>
      <c r="AD643" s="74"/>
      <c r="AE643" s="74"/>
      <c r="AF643" s="74"/>
      <c r="AG643" s="74"/>
      <c r="AH643" s="74"/>
      <c r="AI643" s="74"/>
      <c r="AJ643" s="74"/>
      <c r="AK643" s="74"/>
      <c r="AL643" s="74"/>
      <c r="AM643" s="74"/>
      <c r="AN643" s="74"/>
      <c r="AO643" s="74"/>
      <c r="AP643" s="74"/>
      <c r="AQ643" s="74"/>
      <c r="AR643" s="74"/>
    </row>
    <row r="644">
      <c r="A644" s="74"/>
      <c r="B644" s="74"/>
      <c r="C644" s="75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4"/>
      <c r="AB644" s="74"/>
      <c r="AC644" s="74"/>
      <c r="AD644" s="74"/>
      <c r="AE644" s="74"/>
      <c r="AF644" s="74"/>
      <c r="AG644" s="74"/>
      <c r="AH644" s="74"/>
      <c r="AI644" s="74"/>
      <c r="AJ644" s="74"/>
      <c r="AK644" s="74"/>
      <c r="AL644" s="74"/>
      <c r="AM644" s="74"/>
      <c r="AN644" s="74"/>
      <c r="AO644" s="74"/>
      <c r="AP644" s="74"/>
      <c r="AQ644" s="74"/>
      <c r="AR644" s="74"/>
    </row>
    <row r="645">
      <c r="A645" s="74"/>
      <c r="B645" s="74"/>
      <c r="C645" s="75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74"/>
      <c r="AB645" s="74"/>
      <c r="AC645" s="74"/>
      <c r="AD645" s="74"/>
      <c r="AE645" s="74"/>
      <c r="AF645" s="74"/>
      <c r="AG645" s="74"/>
      <c r="AH645" s="74"/>
      <c r="AI645" s="74"/>
      <c r="AJ645" s="74"/>
      <c r="AK645" s="74"/>
      <c r="AL645" s="74"/>
      <c r="AM645" s="74"/>
      <c r="AN645" s="74"/>
      <c r="AO645" s="74"/>
      <c r="AP645" s="74"/>
      <c r="AQ645" s="74"/>
      <c r="AR645" s="74"/>
    </row>
    <row r="646">
      <c r="A646" s="74"/>
      <c r="B646" s="74"/>
      <c r="C646" s="75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  <c r="AC646" s="74"/>
      <c r="AD646" s="74"/>
      <c r="AE646" s="74"/>
      <c r="AF646" s="74"/>
      <c r="AG646" s="74"/>
      <c r="AH646" s="74"/>
      <c r="AI646" s="74"/>
      <c r="AJ646" s="74"/>
      <c r="AK646" s="74"/>
      <c r="AL646" s="74"/>
      <c r="AM646" s="74"/>
      <c r="AN646" s="74"/>
      <c r="AO646" s="74"/>
      <c r="AP646" s="74"/>
      <c r="AQ646" s="74"/>
      <c r="AR646" s="74"/>
    </row>
    <row r="647">
      <c r="A647" s="74"/>
      <c r="B647" s="74"/>
      <c r="C647" s="75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  <c r="AD647" s="74"/>
      <c r="AE647" s="74"/>
      <c r="AF647" s="74"/>
      <c r="AG647" s="74"/>
      <c r="AH647" s="74"/>
      <c r="AI647" s="74"/>
      <c r="AJ647" s="74"/>
      <c r="AK647" s="74"/>
      <c r="AL647" s="74"/>
      <c r="AM647" s="74"/>
      <c r="AN647" s="74"/>
      <c r="AO647" s="74"/>
      <c r="AP647" s="74"/>
      <c r="AQ647" s="74"/>
      <c r="AR647" s="74"/>
    </row>
    <row r="648">
      <c r="A648" s="74"/>
      <c r="B648" s="74"/>
      <c r="C648" s="75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74"/>
      <c r="AB648" s="74"/>
      <c r="AC648" s="74"/>
      <c r="AD648" s="74"/>
      <c r="AE648" s="74"/>
      <c r="AF648" s="74"/>
      <c r="AG648" s="74"/>
      <c r="AH648" s="74"/>
      <c r="AI648" s="74"/>
      <c r="AJ648" s="74"/>
      <c r="AK648" s="74"/>
      <c r="AL648" s="74"/>
      <c r="AM648" s="74"/>
      <c r="AN648" s="74"/>
      <c r="AO648" s="74"/>
      <c r="AP648" s="74"/>
      <c r="AQ648" s="74"/>
      <c r="AR648" s="74"/>
    </row>
    <row r="649">
      <c r="A649" s="74"/>
      <c r="B649" s="74"/>
      <c r="C649" s="75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74"/>
      <c r="AB649" s="74"/>
      <c r="AC649" s="74"/>
      <c r="AD649" s="74"/>
      <c r="AE649" s="74"/>
      <c r="AF649" s="74"/>
      <c r="AG649" s="74"/>
      <c r="AH649" s="74"/>
      <c r="AI649" s="74"/>
      <c r="AJ649" s="74"/>
      <c r="AK649" s="74"/>
      <c r="AL649" s="74"/>
      <c r="AM649" s="74"/>
      <c r="AN649" s="74"/>
      <c r="AO649" s="74"/>
      <c r="AP649" s="74"/>
      <c r="AQ649" s="74"/>
      <c r="AR649" s="74"/>
    </row>
    <row r="650">
      <c r="A650" s="74"/>
      <c r="B650" s="74"/>
      <c r="C650" s="75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4"/>
      <c r="AB650" s="74"/>
      <c r="AC650" s="74"/>
      <c r="AD650" s="74"/>
      <c r="AE650" s="74"/>
      <c r="AF650" s="74"/>
      <c r="AG650" s="74"/>
      <c r="AH650" s="74"/>
      <c r="AI650" s="74"/>
      <c r="AJ650" s="74"/>
      <c r="AK650" s="74"/>
      <c r="AL650" s="74"/>
      <c r="AM650" s="74"/>
      <c r="AN650" s="74"/>
      <c r="AO650" s="74"/>
      <c r="AP650" s="74"/>
      <c r="AQ650" s="74"/>
      <c r="AR650" s="74"/>
    </row>
    <row r="651">
      <c r="A651" s="74"/>
      <c r="B651" s="74"/>
      <c r="C651" s="75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  <c r="AC651" s="74"/>
      <c r="AD651" s="74"/>
      <c r="AE651" s="74"/>
      <c r="AF651" s="74"/>
      <c r="AG651" s="74"/>
      <c r="AH651" s="74"/>
      <c r="AI651" s="74"/>
      <c r="AJ651" s="74"/>
      <c r="AK651" s="74"/>
      <c r="AL651" s="74"/>
      <c r="AM651" s="74"/>
      <c r="AN651" s="74"/>
      <c r="AO651" s="74"/>
      <c r="AP651" s="74"/>
      <c r="AQ651" s="74"/>
      <c r="AR651" s="74"/>
    </row>
    <row r="652">
      <c r="A652" s="74"/>
      <c r="B652" s="74"/>
      <c r="C652" s="75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4"/>
      <c r="AB652" s="74"/>
      <c r="AC652" s="74"/>
      <c r="AD652" s="74"/>
      <c r="AE652" s="74"/>
      <c r="AF652" s="74"/>
      <c r="AG652" s="74"/>
      <c r="AH652" s="74"/>
      <c r="AI652" s="74"/>
      <c r="AJ652" s="74"/>
      <c r="AK652" s="74"/>
      <c r="AL652" s="74"/>
      <c r="AM652" s="74"/>
      <c r="AN652" s="74"/>
      <c r="AO652" s="74"/>
      <c r="AP652" s="74"/>
      <c r="AQ652" s="74"/>
      <c r="AR652" s="74"/>
    </row>
    <row r="653">
      <c r="A653" s="74"/>
      <c r="B653" s="74"/>
      <c r="C653" s="75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74"/>
      <c r="AB653" s="74"/>
      <c r="AC653" s="74"/>
      <c r="AD653" s="74"/>
      <c r="AE653" s="74"/>
      <c r="AF653" s="74"/>
      <c r="AG653" s="74"/>
      <c r="AH653" s="74"/>
      <c r="AI653" s="74"/>
      <c r="AJ653" s="74"/>
      <c r="AK653" s="74"/>
      <c r="AL653" s="74"/>
      <c r="AM653" s="74"/>
      <c r="AN653" s="74"/>
      <c r="AO653" s="74"/>
      <c r="AP653" s="74"/>
      <c r="AQ653" s="74"/>
      <c r="AR653" s="74"/>
    </row>
    <row r="654">
      <c r="A654" s="74"/>
      <c r="B654" s="74"/>
      <c r="C654" s="75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  <c r="AC654" s="74"/>
      <c r="AD654" s="74"/>
      <c r="AE654" s="74"/>
      <c r="AF654" s="74"/>
      <c r="AG654" s="74"/>
      <c r="AH654" s="74"/>
      <c r="AI654" s="74"/>
      <c r="AJ654" s="74"/>
      <c r="AK654" s="74"/>
      <c r="AL654" s="74"/>
      <c r="AM654" s="74"/>
      <c r="AN654" s="74"/>
      <c r="AO654" s="74"/>
      <c r="AP654" s="74"/>
      <c r="AQ654" s="74"/>
      <c r="AR654" s="74"/>
    </row>
    <row r="655">
      <c r="A655" s="74"/>
      <c r="B655" s="74"/>
      <c r="C655" s="75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74"/>
      <c r="AB655" s="74"/>
      <c r="AC655" s="74"/>
      <c r="AD655" s="74"/>
      <c r="AE655" s="74"/>
      <c r="AF655" s="74"/>
      <c r="AG655" s="74"/>
      <c r="AH655" s="74"/>
      <c r="AI655" s="74"/>
      <c r="AJ655" s="74"/>
      <c r="AK655" s="74"/>
      <c r="AL655" s="74"/>
      <c r="AM655" s="74"/>
      <c r="AN655" s="74"/>
      <c r="AO655" s="74"/>
      <c r="AP655" s="74"/>
      <c r="AQ655" s="74"/>
      <c r="AR655" s="74"/>
    </row>
    <row r="656">
      <c r="A656" s="74"/>
      <c r="B656" s="74"/>
      <c r="C656" s="75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  <c r="AA656" s="74"/>
      <c r="AB656" s="74"/>
      <c r="AC656" s="74"/>
      <c r="AD656" s="74"/>
      <c r="AE656" s="74"/>
      <c r="AF656" s="74"/>
      <c r="AG656" s="74"/>
      <c r="AH656" s="74"/>
      <c r="AI656" s="74"/>
      <c r="AJ656" s="74"/>
      <c r="AK656" s="74"/>
      <c r="AL656" s="74"/>
      <c r="AM656" s="74"/>
      <c r="AN656" s="74"/>
      <c r="AO656" s="74"/>
      <c r="AP656" s="74"/>
      <c r="AQ656" s="74"/>
      <c r="AR656" s="74"/>
    </row>
    <row r="657">
      <c r="A657" s="74"/>
      <c r="B657" s="74"/>
      <c r="C657" s="75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74"/>
      <c r="AB657" s="74"/>
      <c r="AC657" s="74"/>
      <c r="AD657" s="74"/>
      <c r="AE657" s="74"/>
      <c r="AF657" s="74"/>
      <c r="AG657" s="74"/>
      <c r="AH657" s="74"/>
      <c r="AI657" s="74"/>
      <c r="AJ657" s="74"/>
      <c r="AK657" s="74"/>
      <c r="AL657" s="74"/>
      <c r="AM657" s="74"/>
      <c r="AN657" s="74"/>
      <c r="AO657" s="74"/>
      <c r="AP657" s="74"/>
      <c r="AQ657" s="74"/>
      <c r="AR657" s="74"/>
    </row>
    <row r="658">
      <c r="A658" s="74"/>
      <c r="B658" s="74"/>
      <c r="C658" s="75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  <c r="AC658" s="74"/>
      <c r="AD658" s="74"/>
      <c r="AE658" s="74"/>
      <c r="AF658" s="74"/>
      <c r="AG658" s="74"/>
      <c r="AH658" s="74"/>
      <c r="AI658" s="74"/>
      <c r="AJ658" s="74"/>
      <c r="AK658" s="74"/>
      <c r="AL658" s="74"/>
      <c r="AM658" s="74"/>
      <c r="AN658" s="74"/>
      <c r="AO658" s="74"/>
      <c r="AP658" s="74"/>
      <c r="AQ658" s="74"/>
      <c r="AR658" s="74"/>
    </row>
    <row r="659">
      <c r="A659" s="74"/>
      <c r="B659" s="74"/>
      <c r="C659" s="75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  <c r="AC659" s="74"/>
      <c r="AD659" s="74"/>
      <c r="AE659" s="74"/>
      <c r="AF659" s="74"/>
      <c r="AG659" s="74"/>
      <c r="AH659" s="74"/>
      <c r="AI659" s="74"/>
      <c r="AJ659" s="74"/>
      <c r="AK659" s="74"/>
      <c r="AL659" s="74"/>
      <c r="AM659" s="74"/>
      <c r="AN659" s="74"/>
      <c r="AO659" s="74"/>
      <c r="AP659" s="74"/>
      <c r="AQ659" s="74"/>
      <c r="AR659" s="74"/>
    </row>
    <row r="660">
      <c r="A660" s="74"/>
      <c r="B660" s="74"/>
      <c r="C660" s="75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4"/>
      <c r="AB660" s="74"/>
      <c r="AC660" s="74"/>
      <c r="AD660" s="74"/>
      <c r="AE660" s="74"/>
      <c r="AF660" s="74"/>
      <c r="AG660" s="74"/>
      <c r="AH660" s="74"/>
      <c r="AI660" s="74"/>
      <c r="AJ660" s="74"/>
      <c r="AK660" s="74"/>
      <c r="AL660" s="74"/>
      <c r="AM660" s="74"/>
      <c r="AN660" s="74"/>
      <c r="AO660" s="74"/>
      <c r="AP660" s="74"/>
      <c r="AQ660" s="74"/>
      <c r="AR660" s="74"/>
    </row>
    <row r="661">
      <c r="A661" s="74"/>
      <c r="B661" s="74"/>
      <c r="C661" s="75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  <c r="AC661" s="74"/>
      <c r="AD661" s="74"/>
      <c r="AE661" s="74"/>
      <c r="AF661" s="74"/>
      <c r="AG661" s="74"/>
      <c r="AH661" s="74"/>
      <c r="AI661" s="74"/>
      <c r="AJ661" s="74"/>
      <c r="AK661" s="74"/>
      <c r="AL661" s="74"/>
      <c r="AM661" s="74"/>
      <c r="AN661" s="74"/>
      <c r="AO661" s="74"/>
      <c r="AP661" s="74"/>
      <c r="AQ661" s="74"/>
      <c r="AR661" s="74"/>
    </row>
    <row r="662">
      <c r="A662" s="74"/>
      <c r="B662" s="74"/>
      <c r="C662" s="75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74"/>
      <c r="AB662" s="74"/>
      <c r="AC662" s="74"/>
      <c r="AD662" s="74"/>
      <c r="AE662" s="74"/>
      <c r="AF662" s="74"/>
      <c r="AG662" s="74"/>
      <c r="AH662" s="74"/>
      <c r="AI662" s="74"/>
      <c r="AJ662" s="74"/>
      <c r="AK662" s="74"/>
      <c r="AL662" s="74"/>
      <c r="AM662" s="74"/>
      <c r="AN662" s="74"/>
      <c r="AO662" s="74"/>
      <c r="AP662" s="74"/>
      <c r="AQ662" s="74"/>
      <c r="AR662" s="74"/>
    </row>
    <row r="663">
      <c r="A663" s="74"/>
      <c r="B663" s="74"/>
      <c r="C663" s="75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  <c r="AC663" s="74"/>
      <c r="AD663" s="74"/>
      <c r="AE663" s="74"/>
      <c r="AF663" s="74"/>
      <c r="AG663" s="74"/>
      <c r="AH663" s="74"/>
      <c r="AI663" s="74"/>
      <c r="AJ663" s="74"/>
      <c r="AK663" s="74"/>
      <c r="AL663" s="74"/>
      <c r="AM663" s="74"/>
      <c r="AN663" s="74"/>
      <c r="AO663" s="74"/>
      <c r="AP663" s="74"/>
      <c r="AQ663" s="74"/>
      <c r="AR663" s="74"/>
    </row>
    <row r="664">
      <c r="A664" s="74"/>
      <c r="B664" s="74"/>
      <c r="C664" s="75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4"/>
      <c r="AB664" s="74"/>
      <c r="AC664" s="74"/>
      <c r="AD664" s="74"/>
      <c r="AE664" s="74"/>
      <c r="AF664" s="74"/>
      <c r="AG664" s="74"/>
      <c r="AH664" s="74"/>
      <c r="AI664" s="74"/>
      <c r="AJ664" s="74"/>
      <c r="AK664" s="74"/>
      <c r="AL664" s="74"/>
      <c r="AM664" s="74"/>
      <c r="AN664" s="74"/>
      <c r="AO664" s="74"/>
      <c r="AP664" s="74"/>
      <c r="AQ664" s="74"/>
      <c r="AR664" s="74"/>
    </row>
    <row r="665">
      <c r="A665" s="74"/>
      <c r="B665" s="74"/>
      <c r="C665" s="75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74"/>
      <c r="AB665" s="74"/>
      <c r="AC665" s="74"/>
      <c r="AD665" s="74"/>
      <c r="AE665" s="74"/>
      <c r="AF665" s="74"/>
      <c r="AG665" s="74"/>
      <c r="AH665" s="74"/>
      <c r="AI665" s="74"/>
      <c r="AJ665" s="74"/>
      <c r="AK665" s="74"/>
      <c r="AL665" s="74"/>
      <c r="AM665" s="74"/>
      <c r="AN665" s="74"/>
      <c r="AO665" s="74"/>
      <c r="AP665" s="74"/>
      <c r="AQ665" s="74"/>
      <c r="AR665" s="74"/>
    </row>
    <row r="666">
      <c r="A666" s="74"/>
      <c r="B666" s="74"/>
      <c r="C666" s="75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74"/>
      <c r="AB666" s="74"/>
      <c r="AC666" s="74"/>
      <c r="AD666" s="74"/>
      <c r="AE666" s="74"/>
      <c r="AF666" s="74"/>
      <c r="AG666" s="74"/>
      <c r="AH666" s="74"/>
      <c r="AI666" s="74"/>
      <c r="AJ666" s="74"/>
      <c r="AK666" s="74"/>
      <c r="AL666" s="74"/>
      <c r="AM666" s="74"/>
      <c r="AN666" s="74"/>
      <c r="AO666" s="74"/>
      <c r="AP666" s="74"/>
      <c r="AQ666" s="74"/>
      <c r="AR666" s="74"/>
    </row>
    <row r="667">
      <c r="A667" s="74"/>
      <c r="B667" s="74"/>
      <c r="C667" s="75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  <c r="AC667" s="74"/>
      <c r="AD667" s="74"/>
      <c r="AE667" s="74"/>
      <c r="AF667" s="74"/>
      <c r="AG667" s="74"/>
      <c r="AH667" s="74"/>
      <c r="AI667" s="74"/>
      <c r="AJ667" s="74"/>
      <c r="AK667" s="74"/>
      <c r="AL667" s="74"/>
      <c r="AM667" s="74"/>
      <c r="AN667" s="74"/>
      <c r="AO667" s="74"/>
      <c r="AP667" s="74"/>
      <c r="AQ667" s="74"/>
      <c r="AR667" s="74"/>
    </row>
    <row r="668">
      <c r="A668" s="74"/>
      <c r="B668" s="74"/>
      <c r="C668" s="75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4"/>
      <c r="AB668" s="74"/>
      <c r="AC668" s="74"/>
      <c r="AD668" s="74"/>
      <c r="AE668" s="74"/>
      <c r="AF668" s="74"/>
      <c r="AG668" s="74"/>
      <c r="AH668" s="74"/>
      <c r="AI668" s="74"/>
      <c r="AJ668" s="74"/>
      <c r="AK668" s="74"/>
      <c r="AL668" s="74"/>
      <c r="AM668" s="74"/>
      <c r="AN668" s="74"/>
      <c r="AO668" s="74"/>
      <c r="AP668" s="74"/>
      <c r="AQ668" s="74"/>
      <c r="AR668" s="74"/>
    </row>
    <row r="669">
      <c r="A669" s="74"/>
      <c r="B669" s="74"/>
      <c r="C669" s="75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74"/>
      <c r="AB669" s="74"/>
      <c r="AC669" s="74"/>
      <c r="AD669" s="74"/>
      <c r="AE669" s="74"/>
      <c r="AF669" s="74"/>
      <c r="AG669" s="74"/>
      <c r="AH669" s="74"/>
      <c r="AI669" s="74"/>
      <c r="AJ669" s="74"/>
      <c r="AK669" s="74"/>
      <c r="AL669" s="74"/>
      <c r="AM669" s="74"/>
      <c r="AN669" s="74"/>
      <c r="AO669" s="74"/>
      <c r="AP669" s="74"/>
      <c r="AQ669" s="74"/>
      <c r="AR669" s="74"/>
    </row>
    <row r="670">
      <c r="A670" s="74"/>
      <c r="B670" s="74"/>
      <c r="C670" s="75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4"/>
      <c r="AB670" s="74"/>
      <c r="AC670" s="74"/>
      <c r="AD670" s="74"/>
      <c r="AE670" s="74"/>
      <c r="AF670" s="74"/>
      <c r="AG670" s="74"/>
      <c r="AH670" s="74"/>
      <c r="AI670" s="74"/>
      <c r="AJ670" s="74"/>
      <c r="AK670" s="74"/>
      <c r="AL670" s="74"/>
      <c r="AM670" s="74"/>
      <c r="AN670" s="74"/>
      <c r="AO670" s="74"/>
      <c r="AP670" s="74"/>
      <c r="AQ670" s="74"/>
      <c r="AR670" s="74"/>
    </row>
    <row r="671">
      <c r="A671" s="74"/>
      <c r="B671" s="74"/>
      <c r="C671" s="75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  <c r="AA671" s="74"/>
      <c r="AB671" s="74"/>
      <c r="AC671" s="74"/>
      <c r="AD671" s="74"/>
      <c r="AE671" s="74"/>
      <c r="AF671" s="74"/>
      <c r="AG671" s="74"/>
      <c r="AH671" s="74"/>
      <c r="AI671" s="74"/>
      <c r="AJ671" s="74"/>
      <c r="AK671" s="74"/>
      <c r="AL671" s="74"/>
      <c r="AM671" s="74"/>
      <c r="AN671" s="74"/>
      <c r="AO671" s="74"/>
      <c r="AP671" s="74"/>
      <c r="AQ671" s="74"/>
      <c r="AR671" s="74"/>
    </row>
    <row r="672">
      <c r="A672" s="74"/>
      <c r="B672" s="74"/>
      <c r="C672" s="75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  <c r="AA672" s="74"/>
      <c r="AB672" s="74"/>
      <c r="AC672" s="74"/>
      <c r="AD672" s="74"/>
      <c r="AE672" s="74"/>
      <c r="AF672" s="74"/>
      <c r="AG672" s="74"/>
      <c r="AH672" s="74"/>
      <c r="AI672" s="74"/>
      <c r="AJ672" s="74"/>
      <c r="AK672" s="74"/>
      <c r="AL672" s="74"/>
      <c r="AM672" s="74"/>
      <c r="AN672" s="74"/>
      <c r="AO672" s="74"/>
      <c r="AP672" s="74"/>
      <c r="AQ672" s="74"/>
      <c r="AR672" s="74"/>
    </row>
    <row r="673">
      <c r="A673" s="74"/>
      <c r="B673" s="74"/>
      <c r="C673" s="75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4"/>
      <c r="AF673" s="74"/>
      <c r="AG673" s="74"/>
      <c r="AH673" s="74"/>
      <c r="AI673" s="74"/>
      <c r="AJ673" s="74"/>
      <c r="AK673" s="74"/>
      <c r="AL673" s="74"/>
      <c r="AM673" s="74"/>
      <c r="AN673" s="74"/>
      <c r="AO673" s="74"/>
      <c r="AP673" s="74"/>
      <c r="AQ673" s="74"/>
      <c r="AR673" s="74"/>
    </row>
    <row r="674">
      <c r="A674" s="74"/>
      <c r="B674" s="74"/>
      <c r="C674" s="75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  <c r="AA674" s="74"/>
      <c r="AB674" s="74"/>
      <c r="AC674" s="74"/>
      <c r="AD674" s="74"/>
      <c r="AE674" s="74"/>
      <c r="AF674" s="74"/>
      <c r="AG674" s="74"/>
      <c r="AH674" s="74"/>
      <c r="AI674" s="74"/>
      <c r="AJ674" s="74"/>
      <c r="AK674" s="74"/>
      <c r="AL674" s="74"/>
      <c r="AM674" s="74"/>
      <c r="AN674" s="74"/>
      <c r="AO674" s="74"/>
      <c r="AP674" s="74"/>
      <c r="AQ674" s="74"/>
      <c r="AR674" s="74"/>
    </row>
    <row r="675">
      <c r="A675" s="74"/>
      <c r="B675" s="74"/>
      <c r="C675" s="75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  <c r="AA675" s="74"/>
      <c r="AB675" s="74"/>
      <c r="AC675" s="74"/>
      <c r="AD675" s="74"/>
      <c r="AE675" s="74"/>
      <c r="AF675" s="74"/>
      <c r="AG675" s="74"/>
      <c r="AH675" s="74"/>
      <c r="AI675" s="74"/>
      <c r="AJ675" s="74"/>
      <c r="AK675" s="74"/>
      <c r="AL675" s="74"/>
      <c r="AM675" s="74"/>
      <c r="AN675" s="74"/>
      <c r="AO675" s="74"/>
      <c r="AP675" s="74"/>
      <c r="AQ675" s="74"/>
      <c r="AR675" s="74"/>
    </row>
    <row r="676">
      <c r="A676" s="74"/>
      <c r="B676" s="74"/>
      <c r="C676" s="75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4"/>
      <c r="AB676" s="74"/>
      <c r="AC676" s="74"/>
      <c r="AD676" s="74"/>
      <c r="AE676" s="74"/>
      <c r="AF676" s="74"/>
      <c r="AG676" s="74"/>
      <c r="AH676" s="74"/>
      <c r="AI676" s="74"/>
      <c r="AJ676" s="74"/>
      <c r="AK676" s="74"/>
      <c r="AL676" s="74"/>
      <c r="AM676" s="74"/>
      <c r="AN676" s="74"/>
      <c r="AO676" s="74"/>
      <c r="AP676" s="74"/>
      <c r="AQ676" s="74"/>
      <c r="AR676" s="74"/>
    </row>
    <row r="677">
      <c r="A677" s="74"/>
      <c r="B677" s="74"/>
      <c r="C677" s="75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74"/>
      <c r="AB677" s="74"/>
      <c r="AC677" s="74"/>
      <c r="AD677" s="74"/>
      <c r="AE677" s="74"/>
      <c r="AF677" s="74"/>
      <c r="AG677" s="74"/>
      <c r="AH677" s="74"/>
      <c r="AI677" s="74"/>
      <c r="AJ677" s="74"/>
      <c r="AK677" s="74"/>
      <c r="AL677" s="74"/>
      <c r="AM677" s="74"/>
      <c r="AN677" s="74"/>
      <c r="AO677" s="74"/>
      <c r="AP677" s="74"/>
      <c r="AQ677" s="74"/>
      <c r="AR677" s="74"/>
    </row>
    <row r="678">
      <c r="A678" s="74"/>
      <c r="B678" s="74"/>
      <c r="C678" s="75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  <c r="AC678" s="74"/>
      <c r="AD678" s="74"/>
      <c r="AE678" s="74"/>
      <c r="AF678" s="74"/>
      <c r="AG678" s="74"/>
      <c r="AH678" s="74"/>
      <c r="AI678" s="74"/>
      <c r="AJ678" s="74"/>
      <c r="AK678" s="74"/>
      <c r="AL678" s="74"/>
      <c r="AM678" s="74"/>
      <c r="AN678" s="74"/>
      <c r="AO678" s="74"/>
      <c r="AP678" s="74"/>
      <c r="AQ678" s="74"/>
      <c r="AR678" s="74"/>
    </row>
    <row r="679">
      <c r="A679" s="74"/>
      <c r="B679" s="74"/>
      <c r="C679" s="75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74"/>
      <c r="AB679" s="74"/>
      <c r="AC679" s="74"/>
      <c r="AD679" s="74"/>
      <c r="AE679" s="74"/>
      <c r="AF679" s="74"/>
      <c r="AG679" s="74"/>
      <c r="AH679" s="74"/>
      <c r="AI679" s="74"/>
      <c r="AJ679" s="74"/>
      <c r="AK679" s="74"/>
      <c r="AL679" s="74"/>
      <c r="AM679" s="74"/>
      <c r="AN679" s="74"/>
      <c r="AO679" s="74"/>
      <c r="AP679" s="74"/>
      <c r="AQ679" s="74"/>
      <c r="AR679" s="74"/>
    </row>
    <row r="680">
      <c r="A680" s="74"/>
      <c r="B680" s="74"/>
      <c r="C680" s="75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  <c r="AC680" s="74"/>
      <c r="AD680" s="74"/>
      <c r="AE680" s="74"/>
      <c r="AF680" s="74"/>
      <c r="AG680" s="74"/>
      <c r="AH680" s="74"/>
      <c r="AI680" s="74"/>
      <c r="AJ680" s="74"/>
      <c r="AK680" s="74"/>
      <c r="AL680" s="74"/>
      <c r="AM680" s="74"/>
      <c r="AN680" s="74"/>
      <c r="AO680" s="74"/>
      <c r="AP680" s="74"/>
      <c r="AQ680" s="74"/>
      <c r="AR680" s="74"/>
    </row>
    <row r="681">
      <c r="A681" s="74"/>
      <c r="B681" s="74"/>
      <c r="C681" s="75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  <c r="AA681" s="74"/>
      <c r="AB681" s="74"/>
      <c r="AC681" s="74"/>
      <c r="AD681" s="74"/>
      <c r="AE681" s="74"/>
      <c r="AF681" s="74"/>
      <c r="AG681" s="74"/>
      <c r="AH681" s="74"/>
      <c r="AI681" s="74"/>
      <c r="AJ681" s="74"/>
      <c r="AK681" s="74"/>
      <c r="AL681" s="74"/>
      <c r="AM681" s="74"/>
      <c r="AN681" s="74"/>
      <c r="AO681" s="74"/>
      <c r="AP681" s="74"/>
      <c r="AQ681" s="74"/>
      <c r="AR681" s="74"/>
    </row>
    <row r="682">
      <c r="A682" s="74"/>
      <c r="B682" s="74"/>
      <c r="C682" s="75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4"/>
      <c r="AB682" s="74"/>
      <c r="AC682" s="74"/>
      <c r="AD682" s="74"/>
      <c r="AE682" s="74"/>
      <c r="AF682" s="74"/>
      <c r="AG682" s="74"/>
      <c r="AH682" s="74"/>
      <c r="AI682" s="74"/>
      <c r="AJ682" s="74"/>
      <c r="AK682" s="74"/>
      <c r="AL682" s="74"/>
      <c r="AM682" s="74"/>
      <c r="AN682" s="74"/>
      <c r="AO682" s="74"/>
      <c r="AP682" s="74"/>
      <c r="AQ682" s="74"/>
      <c r="AR682" s="74"/>
    </row>
    <row r="683">
      <c r="A683" s="74"/>
      <c r="B683" s="74"/>
      <c r="C683" s="75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  <c r="AA683" s="74"/>
      <c r="AB683" s="74"/>
      <c r="AC683" s="74"/>
      <c r="AD683" s="74"/>
      <c r="AE683" s="74"/>
      <c r="AF683" s="74"/>
      <c r="AG683" s="74"/>
      <c r="AH683" s="74"/>
      <c r="AI683" s="74"/>
      <c r="AJ683" s="74"/>
      <c r="AK683" s="74"/>
      <c r="AL683" s="74"/>
      <c r="AM683" s="74"/>
      <c r="AN683" s="74"/>
      <c r="AO683" s="74"/>
      <c r="AP683" s="74"/>
      <c r="AQ683" s="74"/>
      <c r="AR683" s="74"/>
    </row>
    <row r="684">
      <c r="A684" s="74"/>
      <c r="B684" s="74"/>
      <c r="C684" s="75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  <c r="AC684" s="74"/>
      <c r="AD684" s="74"/>
      <c r="AE684" s="74"/>
      <c r="AF684" s="74"/>
      <c r="AG684" s="74"/>
      <c r="AH684" s="74"/>
      <c r="AI684" s="74"/>
      <c r="AJ684" s="74"/>
      <c r="AK684" s="74"/>
      <c r="AL684" s="74"/>
      <c r="AM684" s="74"/>
      <c r="AN684" s="74"/>
      <c r="AO684" s="74"/>
      <c r="AP684" s="74"/>
      <c r="AQ684" s="74"/>
      <c r="AR684" s="74"/>
    </row>
    <row r="685">
      <c r="A685" s="74"/>
      <c r="B685" s="74"/>
      <c r="C685" s="75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74"/>
      <c r="AB685" s="74"/>
      <c r="AC685" s="74"/>
      <c r="AD685" s="74"/>
      <c r="AE685" s="74"/>
      <c r="AF685" s="74"/>
      <c r="AG685" s="74"/>
      <c r="AH685" s="74"/>
      <c r="AI685" s="74"/>
      <c r="AJ685" s="74"/>
      <c r="AK685" s="74"/>
      <c r="AL685" s="74"/>
      <c r="AM685" s="74"/>
      <c r="AN685" s="74"/>
      <c r="AO685" s="74"/>
      <c r="AP685" s="74"/>
      <c r="AQ685" s="74"/>
      <c r="AR685" s="74"/>
    </row>
    <row r="686">
      <c r="A686" s="74"/>
      <c r="B686" s="74"/>
      <c r="C686" s="75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74"/>
      <c r="AB686" s="74"/>
      <c r="AC686" s="74"/>
      <c r="AD686" s="74"/>
      <c r="AE686" s="74"/>
      <c r="AF686" s="74"/>
      <c r="AG686" s="74"/>
      <c r="AH686" s="74"/>
      <c r="AI686" s="74"/>
      <c r="AJ686" s="74"/>
      <c r="AK686" s="74"/>
      <c r="AL686" s="74"/>
      <c r="AM686" s="74"/>
      <c r="AN686" s="74"/>
      <c r="AO686" s="74"/>
      <c r="AP686" s="74"/>
      <c r="AQ686" s="74"/>
      <c r="AR686" s="74"/>
    </row>
    <row r="687">
      <c r="A687" s="74"/>
      <c r="B687" s="74"/>
      <c r="C687" s="75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  <c r="AA687" s="74"/>
      <c r="AB687" s="74"/>
      <c r="AC687" s="74"/>
      <c r="AD687" s="74"/>
      <c r="AE687" s="74"/>
      <c r="AF687" s="74"/>
      <c r="AG687" s="74"/>
      <c r="AH687" s="74"/>
      <c r="AI687" s="74"/>
      <c r="AJ687" s="74"/>
      <c r="AK687" s="74"/>
      <c r="AL687" s="74"/>
      <c r="AM687" s="74"/>
      <c r="AN687" s="74"/>
      <c r="AO687" s="74"/>
      <c r="AP687" s="74"/>
      <c r="AQ687" s="74"/>
      <c r="AR687" s="74"/>
    </row>
    <row r="688">
      <c r="A688" s="74"/>
      <c r="B688" s="74"/>
      <c r="C688" s="75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  <c r="AC688" s="74"/>
      <c r="AD688" s="74"/>
      <c r="AE688" s="74"/>
      <c r="AF688" s="74"/>
      <c r="AG688" s="74"/>
      <c r="AH688" s="74"/>
      <c r="AI688" s="74"/>
      <c r="AJ688" s="74"/>
      <c r="AK688" s="74"/>
      <c r="AL688" s="74"/>
      <c r="AM688" s="74"/>
      <c r="AN688" s="74"/>
      <c r="AO688" s="74"/>
      <c r="AP688" s="74"/>
      <c r="AQ688" s="74"/>
      <c r="AR688" s="74"/>
    </row>
    <row r="689">
      <c r="A689" s="74"/>
      <c r="B689" s="74"/>
      <c r="C689" s="75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74"/>
      <c r="AB689" s="74"/>
      <c r="AC689" s="74"/>
      <c r="AD689" s="74"/>
      <c r="AE689" s="74"/>
      <c r="AF689" s="74"/>
      <c r="AG689" s="74"/>
      <c r="AH689" s="74"/>
      <c r="AI689" s="74"/>
      <c r="AJ689" s="74"/>
      <c r="AK689" s="74"/>
      <c r="AL689" s="74"/>
      <c r="AM689" s="74"/>
      <c r="AN689" s="74"/>
      <c r="AO689" s="74"/>
      <c r="AP689" s="74"/>
      <c r="AQ689" s="74"/>
      <c r="AR689" s="74"/>
    </row>
    <row r="690">
      <c r="A690" s="74"/>
      <c r="B690" s="74"/>
      <c r="C690" s="75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  <c r="AC690" s="74"/>
      <c r="AD690" s="74"/>
      <c r="AE690" s="74"/>
      <c r="AF690" s="74"/>
      <c r="AG690" s="74"/>
      <c r="AH690" s="74"/>
      <c r="AI690" s="74"/>
      <c r="AJ690" s="74"/>
      <c r="AK690" s="74"/>
      <c r="AL690" s="74"/>
      <c r="AM690" s="74"/>
      <c r="AN690" s="74"/>
      <c r="AO690" s="74"/>
      <c r="AP690" s="74"/>
      <c r="AQ690" s="74"/>
      <c r="AR690" s="74"/>
    </row>
    <row r="691">
      <c r="A691" s="74"/>
      <c r="B691" s="74"/>
      <c r="C691" s="75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74"/>
      <c r="AB691" s="74"/>
      <c r="AC691" s="74"/>
      <c r="AD691" s="74"/>
      <c r="AE691" s="74"/>
      <c r="AF691" s="74"/>
      <c r="AG691" s="74"/>
      <c r="AH691" s="74"/>
      <c r="AI691" s="74"/>
      <c r="AJ691" s="74"/>
      <c r="AK691" s="74"/>
      <c r="AL691" s="74"/>
      <c r="AM691" s="74"/>
      <c r="AN691" s="74"/>
      <c r="AO691" s="74"/>
      <c r="AP691" s="74"/>
      <c r="AQ691" s="74"/>
      <c r="AR691" s="74"/>
    </row>
    <row r="692">
      <c r="A692" s="74"/>
      <c r="B692" s="74"/>
      <c r="C692" s="75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4"/>
      <c r="AB692" s="74"/>
      <c r="AC692" s="74"/>
      <c r="AD692" s="74"/>
      <c r="AE692" s="74"/>
      <c r="AF692" s="74"/>
      <c r="AG692" s="74"/>
      <c r="AH692" s="74"/>
      <c r="AI692" s="74"/>
      <c r="AJ692" s="74"/>
      <c r="AK692" s="74"/>
      <c r="AL692" s="74"/>
      <c r="AM692" s="74"/>
      <c r="AN692" s="74"/>
      <c r="AO692" s="74"/>
      <c r="AP692" s="74"/>
      <c r="AQ692" s="74"/>
      <c r="AR692" s="74"/>
    </row>
    <row r="693">
      <c r="A693" s="74"/>
      <c r="B693" s="74"/>
      <c r="C693" s="75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  <c r="AA693" s="74"/>
      <c r="AB693" s="74"/>
      <c r="AC693" s="74"/>
      <c r="AD693" s="74"/>
      <c r="AE693" s="74"/>
      <c r="AF693" s="74"/>
      <c r="AG693" s="74"/>
      <c r="AH693" s="74"/>
      <c r="AI693" s="74"/>
      <c r="AJ693" s="74"/>
      <c r="AK693" s="74"/>
      <c r="AL693" s="74"/>
      <c r="AM693" s="74"/>
      <c r="AN693" s="74"/>
      <c r="AO693" s="74"/>
      <c r="AP693" s="74"/>
      <c r="AQ693" s="74"/>
      <c r="AR693" s="74"/>
    </row>
    <row r="694">
      <c r="A694" s="74"/>
      <c r="B694" s="74"/>
      <c r="C694" s="75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74"/>
      <c r="AB694" s="74"/>
      <c r="AC694" s="74"/>
      <c r="AD694" s="74"/>
      <c r="AE694" s="74"/>
      <c r="AF694" s="74"/>
      <c r="AG694" s="74"/>
      <c r="AH694" s="74"/>
      <c r="AI694" s="74"/>
      <c r="AJ694" s="74"/>
      <c r="AK694" s="74"/>
      <c r="AL694" s="74"/>
      <c r="AM694" s="74"/>
      <c r="AN694" s="74"/>
      <c r="AO694" s="74"/>
      <c r="AP694" s="74"/>
      <c r="AQ694" s="74"/>
      <c r="AR694" s="74"/>
    </row>
    <row r="695">
      <c r="A695" s="74"/>
      <c r="B695" s="74"/>
      <c r="C695" s="75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  <c r="AA695" s="74"/>
      <c r="AB695" s="74"/>
      <c r="AC695" s="74"/>
      <c r="AD695" s="74"/>
      <c r="AE695" s="74"/>
      <c r="AF695" s="74"/>
      <c r="AG695" s="74"/>
      <c r="AH695" s="74"/>
      <c r="AI695" s="74"/>
      <c r="AJ695" s="74"/>
      <c r="AK695" s="74"/>
      <c r="AL695" s="74"/>
      <c r="AM695" s="74"/>
      <c r="AN695" s="74"/>
      <c r="AO695" s="74"/>
      <c r="AP695" s="74"/>
      <c r="AQ695" s="74"/>
      <c r="AR695" s="74"/>
    </row>
    <row r="696">
      <c r="A696" s="74"/>
      <c r="B696" s="74"/>
      <c r="C696" s="75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4"/>
      <c r="AB696" s="74"/>
      <c r="AC696" s="74"/>
      <c r="AD696" s="74"/>
      <c r="AE696" s="74"/>
      <c r="AF696" s="74"/>
      <c r="AG696" s="74"/>
      <c r="AH696" s="74"/>
      <c r="AI696" s="74"/>
      <c r="AJ696" s="74"/>
      <c r="AK696" s="74"/>
      <c r="AL696" s="74"/>
      <c r="AM696" s="74"/>
      <c r="AN696" s="74"/>
      <c r="AO696" s="74"/>
      <c r="AP696" s="74"/>
      <c r="AQ696" s="74"/>
      <c r="AR696" s="74"/>
    </row>
    <row r="697">
      <c r="A697" s="74"/>
      <c r="B697" s="74"/>
      <c r="C697" s="75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74"/>
      <c r="AB697" s="74"/>
      <c r="AC697" s="74"/>
      <c r="AD697" s="74"/>
      <c r="AE697" s="74"/>
      <c r="AF697" s="74"/>
      <c r="AG697" s="74"/>
      <c r="AH697" s="74"/>
      <c r="AI697" s="74"/>
      <c r="AJ697" s="74"/>
      <c r="AK697" s="74"/>
      <c r="AL697" s="74"/>
      <c r="AM697" s="74"/>
      <c r="AN697" s="74"/>
      <c r="AO697" s="74"/>
      <c r="AP697" s="74"/>
      <c r="AQ697" s="74"/>
      <c r="AR697" s="74"/>
    </row>
    <row r="698">
      <c r="A698" s="74"/>
      <c r="B698" s="74"/>
      <c r="C698" s="75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4"/>
      <c r="AB698" s="74"/>
      <c r="AC698" s="74"/>
      <c r="AD698" s="74"/>
      <c r="AE698" s="74"/>
      <c r="AF698" s="74"/>
      <c r="AG698" s="74"/>
      <c r="AH698" s="74"/>
      <c r="AI698" s="74"/>
      <c r="AJ698" s="74"/>
      <c r="AK698" s="74"/>
      <c r="AL698" s="74"/>
      <c r="AM698" s="74"/>
      <c r="AN698" s="74"/>
      <c r="AO698" s="74"/>
      <c r="AP698" s="74"/>
      <c r="AQ698" s="74"/>
      <c r="AR698" s="74"/>
    </row>
    <row r="699">
      <c r="A699" s="74"/>
      <c r="B699" s="74"/>
      <c r="C699" s="75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  <c r="AA699" s="74"/>
      <c r="AB699" s="74"/>
      <c r="AC699" s="74"/>
      <c r="AD699" s="74"/>
      <c r="AE699" s="74"/>
      <c r="AF699" s="74"/>
      <c r="AG699" s="74"/>
      <c r="AH699" s="74"/>
      <c r="AI699" s="74"/>
      <c r="AJ699" s="74"/>
      <c r="AK699" s="74"/>
      <c r="AL699" s="74"/>
      <c r="AM699" s="74"/>
      <c r="AN699" s="74"/>
      <c r="AO699" s="74"/>
      <c r="AP699" s="74"/>
      <c r="AQ699" s="74"/>
      <c r="AR699" s="74"/>
    </row>
    <row r="700">
      <c r="A700" s="74"/>
      <c r="B700" s="74"/>
      <c r="C700" s="75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4"/>
      <c r="AB700" s="74"/>
      <c r="AC700" s="74"/>
      <c r="AD700" s="74"/>
      <c r="AE700" s="74"/>
      <c r="AF700" s="74"/>
      <c r="AG700" s="74"/>
      <c r="AH700" s="74"/>
      <c r="AI700" s="74"/>
      <c r="AJ700" s="74"/>
      <c r="AK700" s="74"/>
      <c r="AL700" s="74"/>
      <c r="AM700" s="74"/>
      <c r="AN700" s="74"/>
      <c r="AO700" s="74"/>
      <c r="AP700" s="74"/>
      <c r="AQ700" s="74"/>
      <c r="AR700" s="74"/>
    </row>
    <row r="701">
      <c r="A701" s="74"/>
      <c r="B701" s="74"/>
      <c r="C701" s="75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  <c r="AC701" s="74"/>
      <c r="AD701" s="74"/>
      <c r="AE701" s="74"/>
      <c r="AF701" s="74"/>
      <c r="AG701" s="74"/>
      <c r="AH701" s="74"/>
      <c r="AI701" s="74"/>
      <c r="AJ701" s="74"/>
      <c r="AK701" s="74"/>
      <c r="AL701" s="74"/>
      <c r="AM701" s="74"/>
      <c r="AN701" s="74"/>
      <c r="AO701" s="74"/>
      <c r="AP701" s="74"/>
      <c r="AQ701" s="74"/>
      <c r="AR701" s="74"/>
    </row>
    <row r="702">
      <c r="A702" s="74"/>
      <c r="B702" s="74"/>
      <c r="C702" s="75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  <c r="AC702" s="74"/>
      <c r="AD702" s="74"/>
      <c r="AE702" s="74"/>
      <c r="AF702" s="74"/>
      <c r="AG702" s="74"/>
      <c r="AH702" s="74"/>
      <c r="AI702" s="74"/>
      <c r="AJ702" s="74"/>
      <c r="AK702" s="74"/>
      <c r="AL702" s="74"/>
      <c r="AM702" s="74"/>
      <c r="AN702" s="74"/>
      <c r="AO702" s="74"/>
      <c r="AP702" s="74"/>
      <c r="AQ702" s="74"/>
      <c r="AR702" s="74"/>
    </row>
    <row r="703">
      <c r="A703" s="74"/>
      <c r="B703" s="74"/>
      <c r="C703" s="75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74"/>
      <c r="AB703" s="74"/>
      <c r="AC703" s="74"/>
      <c r="AD703" s="74"/>
      <c r="AE703" s="74"/>
      <c r="AF703" s="74"/>
      <c r="AG703" s="74"/>
      <c r="AH703" s="74"/>
      <c r="AI703" s="74"/>
      <c r="AJ703" s="74"/>
      <c r="AK703" s="74"/>
      <c r="AL703" s="74"/>
      <c r="AM703" s="74"/>
      <c r="AN703" s="74"/>
      <c r="AO703" s="74"/>
      <c r="AP703" s="74"/>
      <c r="AQ703" s="74"/>
      <c r="AR703" s="74"/>
    </row>
    <row r="704">
      <c r="A704" s="74"/>
      <c r="B704" s="74"/>
      <c r="C704" s="75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4"/>
      <c r="AB704" s="74"/>
      <c r="AC704" s="74"/>
      <c r="AD704" s="74"/>
      <c r="AE704" s="74"/>
      <c r="AF704" s="74"/>
      <c r="AG704" s="74"/>
      <c r="AH704" s="74"/>
      <c r="AI704" s="74"/>
      <c r="AJ704" s="74"/>
      <c r="AK704" s="74"/>
      <c r="AL704" s="74"/>
      <c r="AM704" s="74"/>
      <c r="AN704" s="74"/>
      <c r="AO704" s="74"/>
      <c r="AP704" s="74"/>
      <c r="AQ704" s="74"/>
      <c r="AR704" s="74"/>
    </row>
    <row r="705">
      <c r="A705" s="74"/>
      <c r="B705" s="74"/>
      <c r="C705" s="75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  <c r="AA705" s="74"/>
      <c r="AB705" s="74"/>
      <c r="AC705" s="74"/>
      <c r="AD705" s="74"/>
      <c r="AE705" s="74"/>
      <c r="AF705" s="74"/>
      <c r="AG705" s="74"/>
      <c r="AH705" s="74"/>
      <c r="AI705" s="74"/>
      <c r="AJ705" s="74"/>
      <c r="AK705" s="74"/>
      <c r="AL705" s="74"/>
      <c r="AM705" s="74"/>
      <c r="AN705" s="74"/>
      <c r="AO705" s="74"/>
      <c r="AP705" s="74"/>
      <c r="AQ705" s="74"/>
      <c r="AR705" s="74"/>
    </row>
    <row r="706">
      <c r="A706" s="74"/>
      <c r="B706" s="74"/>
      <c r="C706" s="75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  <c r="AC706" s="74"/>
      <c r="AD706" s="74"/>
      <c r="AE706" s="74"/>
      <c r="AF706" s="74"/>
      <c r="AG706" s="74"/>
      <c r="AH706" s="74"/>
      <c r="AI706" s="74"/>
      <c r="AJ706" s="74"/>
      <c r="AK706" s="74"/>
      <c r="AL706" s="74"/>
      <c r="AM706" s="74"/>
      <c r="AN706" s="74"/>
      <c r="AO706" s="74"/>
      <c r="AP706" s="74"/>
      <c r="AQ706" s="74"/>
      <c r="AR706" s="74"/>
    </row>
    <row r="707">
      <c r="A707" s="74"/>
      <c r="B707" s="74"/>
      <c r="C707" s="75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  <c r="AA707" s="74"/>
      <c r="AB707" s="74"/>
      <c r="AC707" s="74"/>
      <c r="AD707" s="74"/>
      <c r="AE707" s="74"/>
      <c r="AF707" s="74"/>
      <c r="AG707" s="74"/>
      <c r="AH707" s="74"/>
      <c r="AI707" s="74"/>
      <c r="AJ707" s="74"/>
      <c r="AK707" s="74"/>
      <c r="AL707" s="74"/>
      <c r="AM707" s="74"/>
      <c r="AN707" s="74"/>
      <c r="AO707" s="74"/>
      <c r="AP707" s="74"/>
      <c r="AQ707" s="74"/>
      <c r="AR707" s="74"/>
    </row>
    <row r="708">
      <c r="A708" s="74"/>
      <c r="B708" s="74"/>
      <c r="C708" s="75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  <c r="AC708" s="74"/>
      <c r="AD708" s="74"/>
      <c r="AE708" s="74"/>
      <c r="AF708" s="74"/>
      <c r="AG708" s="74"/>
      <c r="AH708" s="74"/>
      <c r="AI708" s="74"/>
      <c r="AJ708" s="74"/>
      <c r="AK708" s="74"/>
      <c r="AL708" s="74"/>
      <c r="AM708" s="74"/>
      <c r="AN708" s="74"/>
      <c r="AO708" s="74"/>
      <c r="AP708" s="74"/>
      <c r="AQ708" s="74"/>
      <c r="AR708" s="74"/>
    </row>
    <row r="709">
      <c r="A709" s="74"/>
      <c r="B709" s="74"/>
      <c r="C709" s="75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  <c r="AA709" s="74"/>
      <c r="AB709" s="74"/>
      <c r="AC709" s="74"/>
      <c r="AD709" s="74"/>
      <c r="AE709" s="74"/>
      <c r="AF709" s="74"/>
      <c r="AG709" s="74"/>
      <c r="AH709" s="74"/>
      <c r="AI709" s="74"/>
      <c r="AJ709" s="74"/>
      <c r="AK709" s="74"/>
      <c r="AL709" s="74"/>
      <c r="AM709" s="74"/>
      <c r="AN709" s="74"/>
      <c r="AO709" s="74"/>
      <c r="AP709" s="74"/>
      <c r="AQ709" s="74"/>
      <c r="AR709" s="74"/>
    </row>
    <row r="710">
      <c r="A710" s="74"/>
      <c r="B710" s="74"/>
      <c r="C710" s="75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4"/>
      <c r="AB710" s="74"/>
      <c r="AC710" s="74"/>
      <c r="AD710" s="74"/>
      <c r="AE710" s="74"/>
      <c r="AF710" s="74"/>
      <c r="AG710" s="74"/>
      <c r="AH710" s="74"/>
      <c r="AI710" s="74"/>
      <c r="AJ710" s="74"/>
      <c r="AK710" s="74"/>
      <c r="AL710" s="74"/>
      <c r="AM710" s="74"/>
      <c r="AN710" s="74"/>
      <c r="AO710" s="74"/>
      <c r="AP710" s="74"/>
      <c r="AQ710" s="74"/>
      <c r="AR710" s="74"/>
    </row>
    <row r="711">
      <c r="A711" s="74"/>
      <c r="B711" s="74"/>
      <c r="C711" s="75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  <c r="AC711" s="74"/>
      <c r="AD711" s="74"/>
      <c r="AE711" s="74"/>
      <c r="AF711" s="74"/>
      <c r="AG711" s="74"/>
      <c r="AH711" s="74"/>
      <c r="AI711" s="74"/>
      <c r="AJ711" s="74"/>
      <c r="AK711" s="74"/>
      <c r="AL711" s="74"/>
      <c r="AM711" s="74"/>
      <c r="AN711" s="74"/>
      <c r="AO711" s="74"/>
      <c r="AP711" s="74"/>
      <c r="AQ711" s="74"/>
      <c r="AR711" s="74"/>
    </row>
    <row r="712">
      <c r="A712" s="74"/>
      <c r="B712" s="74"/>
      <c r="C712" s="75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4"/>
      <c r="AB712" s="74"/>
      <c r="AC712" s="74"/>
      <c r="AD712" s="74"/>
      <c r="AE712" s="74"/>
      <c r="AF712" s="74"/>
      <c r="AG712" s="74"/>
      <c r="AH712" s="74"/>
      <c r="AI712" s="74"/>
      <c r="AJ712" s="74"/>
      <c r="AK712" s="74"/>
      <c r="AL712" s="74"/>
      <c r="AM712" s="74"/>
      <c r="AN712" s="74"/>
      <c r="AO712" s="74"/>
      <c r="AP712" s="74"/>
      <c r="AQ712" s="74"/>
      <c r="AR712" s="74"/>
    </row>
    <row r="713">
      <c r="A713" s="74"/>
      <c r="B713" s="74"/>
      <c r="C713" s="75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  <c r="AA713" s="74"/>
      <c r="AB713" s="74"/>
      <c r="AC713" s="74"/>
      <c r="AD713" s="74"/>
      <c r="AE713" s="74"/>
      <c r="AF713" s="74"/>
      <c r="AG713" s="74"/>
      <c r="AH713" s="74"/>
      <c r="AI713" s="74"/>
      <c r="AJ713" s="74"/>
      <c r="AK713" s="74"/>
      <c r="AL713" s="74"/>
      <c r="AM713" s="74"/>
      <c r="AN713" s="74"/>
      <c r="AO713" s="74"/>
      <c r="AP713" s="74"/>
      <c r="AQ713" s="74"/>
      <c r="AR713" s="74"/>
    </row>
    <row r="714">
      <c r="A714" s="74"/>
      <c r="B714" s="74"/>
      <c r="C714" s="75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  <c r="AC714" s="74"/>
      <c r="AD714" s="74"/>
      <c r="AE714" s="74"/>
      <c r="AF714" s="74"/>
      <c r="AG714" s="74"/>
      <c r="AH714" s="74"/>
      <c r="AI714" s="74"/>
      <c r="AJ714" s="74"/>
      <c r="AK714" s="74"/>
      <c r="AL714" s="74"/>
      <c r="AM714" s="74"/>
      <c r="AN714" s="74"/>
      <c r="AO714" s="74"/>
      <c r="AP714" s="74"/>
      <c r="AQ714" s="74"/>
      <c r="AR714" s="74"/>
    </row>
    <row r="715">
      <c r="A715" s="74"/>
      <c r="B715" s="74"/>
      <c r="C715" s="75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  <c r="AA715" s="74"/>
      <c r="AB715" s="74"/>
      <c r="AC715" s="74"/>
      <c r="AD715" s="74"/>
      <c r="AE715" s="74"/>
      <c r="AF715" s="74"/>
      <c r="AG715" s="74"/>
      <c r="AH715" s="74"/>
      <c r="AI715" s="74"/>
      <c r="AJ715" s="74"/>
      <c r="AK715" s="74"/>
      <c r="AL715" s="74"/>
      <c r="AM715" s="74"/>
      <c r="AN715" s="74"/>
      <c r="AO715" s="74"/>
      <c r="AP715" s="74"/>
      <c r="AQ715" s="74"/>
      <c r="AR715" s="74"/>
    </row>
    <row r="716">
      <c r="A716" s="74"/>
      <c r="B716" s="74"/>
      <c r="C716" s="75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74"/>
      <c r="AB716" s="74"/>
      <c r="AC716" s="74"/>
      <c r="AD716" s="74"/>
      <c r="AE716" s="74"/>
      <c r="AF716" s="74"/>
      <c r="AG716" s="74"/>
      <c r="AH716" s="74"/>
      <c r="AI716" s="74"/>
      <c r="AJ716" s="74"/>
      <c r="AK716" s="74"/>
      <c r="AL716" s="74"/>
      <c r="AM716" s="74"/>
      <c r="AN716" s="74"/>
      <c r="AO716" s="74"/>
      <c r="AP716" s="74"/>
      <c r="AQ716" s="74"/>
      <c r="AR716" s="74"/>
    </row>
    <row r="717">
      <c r="A717" s="74"/>
      <c r="B717" s="74"/>
      <c r="C717" s="75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  <c r="AA717" s="74"/>
      <c r="AB717" s="74"/>
      <c r="AC717" s="74"/>
      <c r="AD717" s="74"/>
      <c r="AE717" s="74"/>
      <c r="AF717" s="74"/>
      <c r="AG717" s="74"/>
      <c r="AH717" s="74"/>
      <c r="AI717" s="74"/>
      <c r="AJ717" s="74"/>
      <c r="AK717" s="74"/>
      <c r="AL717" s="74"/>
      <c r="AM717" s="74"/>
      <c r="AN717" s="74"/>
      <c r="AO717" s="74"/>
      <c r="AP717" s="74"/>
      <c r="AQ717" s="74"/>
      <c r="AR717" s="74"/>
    </row>
    <row r="718">
      <c r="A718" s="74"/>
      <c r="B718" s="74"/>
      <c r="C718" s="75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74"/>
      <c r="AB718" s="74"/>
      <c r="AC718" s="74"/>
      <c r="AD718" s="74"/>
      <c r="AE718" s="74"/>
      <c r="AF718" s="74"/>
      <c r="AG718" s="74"/>
      <c r="AH718" s="74"/>
      <c r="AI718" s="74"/>
      <c r="AJ718" s="74"/>
      <c r="AK718" s="74"/>
      <c r="AL718" s="74"/>
      <c r="AM718" s="74"/>
      <c r="AN718" s="74"/>
      <c r="AO718" s="74"/>
      <c r="AP718" s="74"/>
      <c r="AQ718" s="74"/>
      <c r="AR718" s="74"/>
    </row>
    <row r="719">
      <c r="A719" s="74"/>
      <c r="B719" s="74"/>
      <c r="C719" s="75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74"/>
      <c r="AB719" s="74"/>
      <c r="AC719" s="74"/>
      <c r="AD719" s="74"/>
      <c r="AE719" s="74"/>
      <c r="AF719" s="74"/>
      <c r="AG719" s="74"/>
      <c r="AH719" s="74"/>
      <c r="AI719" s="74"/>
      <c r="AJ719" s="74"/>
      <c r="AK719" s="74"/>
      <c r="AL719" s="74"/>
      <c r="AM719" s="74"/>
      <c r="AN719" s="74"/>
      <c r="AO719" s="74"/>
      <c r="AP719" s="74"/>
      <c r="AQ719" s="74"/>
      <c r="AR719" s="74"/>
    </row>
    <row r="720">
      <c r="A720" s="74"/>
      <c r="B720" s="74"/>
      <c r="C720" s="75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  <c r="AC720" s="74"/>
      <c r="AD720" s="74"/>
      <c r="AE720" s="74"/>
      <c r="AF720" s="74"/>
      <c r="AG720" s="74"/>
      <c r="AH720" s="74"/>
      <c r="AI720" s="74"/>
      <c r="AJ720" s="74"/>
      <c r="AK720" s="74"/>
      <c r="AL720" s="74"/>
      <c r="AM720" s="74"/>
      <c r="AN720" s="74"/>
      <c r="AO720" s="74"/>
      <c r="AP720" s="74"/>
      <c r="AQ720" s="74"/>
      <c r="AR720" s="74"/>
    </row>
    <row r="721">
      <c r="A721" s="74"/>
      <c r="B721" s="74"/>
      <c r="C721" s="75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74"/>
      <c r="AB721" s="74"/>
      <c r="AC721" s="74"/>
      <c r="AD721" s="74"/>
      <c r="AE721" s="74"/>
      <c r="AF721" s="74"/>
      <c r="AG721" s="74"/>
      <c r="AH721" s="74"/>
      <c r="AI721" s="74"/>
      <c r="AJ721" s="74"/>
      <c r="AK721" s="74"/>
      <c r="AL721" s="74"/>
      <c r="AM721" s="74"/>
      <c r="AN721" s="74"/>
      <c r="AO721" s="74"/>
      <c r="AP721" s="74"/>
      <c r="AQ721" s="74"/>
      <c r="AR721" s="74"/>
    </row>
    <row r="722">
      <c r="A722" s="74"/>
      <c r="B722" s="74"/>
      <c r="C722" s="75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4"/>
      <c r="AB722" s="74"/>
      <c r="AC722" s="74"/>
      <c r="AD722" s="74"/>
      <c r="AE722" s="74"/>
      <c r="AF722" s="74"/>
      <c r="AG722" s="74"/>
      <c r="AH722" s="74"/>
      <c r="AI722" s="74"/>
      <c r="AJ722" s="74"/>
      <c r="AK722" s="74"/>
      <c r="AL722" s="74"/>
      <c r="AM722" s="74"/>
      <c r="AN722" s="74"/>
      <c r="AO722" s="74"/>
      <c r="AP722" s="74"/>
      <c r="AQ722" s="74"/>
      <c r="AR722" s="74"/>
    </row>
    <row r="723">
      <c r="A723" s="74"/>
      <c r="B723" s="74"/>
      <c r="C723" s="75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  <c r="AC723" s="74"/>
      <c r="AD723" s="74"/>
      <c r="AE723" s="74"/>
      <c r="AF723" s="74"/>
      <c r="AG723" s="74"/>
      <c r="AH723" s="74"/>
      <c r="AI723" s="74"/>
      <c r="AJ723" s="74"/>
      <c r="AK723" s="74"/>
      <c r="AL723" s="74"/>
      <c r="AM723" s="74"/>
      <c r="AN723" s="74"/>
      <c r="AO723" s="74"/>
      <c r="AP723" s="74"/>
      <c r="AQ723" s="74"/>
      <c r="AR723" s="74"/>
    </row>
    <row r="724">
      <c r="A724" s="74"/>
      <c r="B724" s="74"/>
      <c r="C724" s="75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74"/>
      <c r="AB724" s="74"/>
      <c r="AC724" s="74"/>
      <c r="AD724" s="74"/>
      <c r="AE724" s="74"/>
      <c r="AF724" s="74"/>
      <c r="AG724" s="74"/>
      <c r="AH724" s="74"/>
      <c r="AI724" s="74"/>
      <c r="AJ724" s="74"/>
      <c r="AK724" s="74"/>
      <c r="AL724" s="74"/>
      <c r="AM724" s="74"/>
      <c r="AN724" s="74"/>
      <c r="AO724" s="74"/>
      <c r="AP724" s="74"/>
      <c r="AQ724" s="74"/>
      <c r="AR724" s="74"/>
    </row>
    <row r="725">
      <c r="A725" s="74"/>
      <c r="B725" s="74"/>
      <c r="C725" s="75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  <c r="AA725" s="74"/>
      <c r="AB725" s="74"/>
      <c r="AC725" s="74"/>
      <c r="AD725" s="74"/>
      <c r="AE725" s="74"/>
      <c r="AF725" s="74"/>
      <c r="AG725" s="74"/>
      <c r="AH725" s="74"/>
      <c r="AI725" s="74"/>
      <c r="AJ725" s="74"/>
      <c r="AK725" s="74"/>
      <c r="AL725" s="74"/>
      <c r="AM725" s="74"/>
      <c r="AN725" s="74"/>
      <c r="AO725" s="74"/>
      <c r="AP725" s="74"/>
      <c r="AQ725" s="74"/>
      <c r="AR725" s="74"/>
    </row>
    <row r="726">
      <c r="A726" s="74"/>
      <c r="B726" s="74"/>
      <c r="C726" s="75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  <c r="AC726" s="74"/>
      <c r="AD726" s="74"/>
      <c r="AE726" s="74"/>
      <c r="AF726" s="74"/>
      <c r="AG726" s="74"/>
      <c r="AH726" s="74"/>
      <c r="AI726" s="74"/>
      <c r="AJ726" s="74"/>
      <c r="AK726" s="74"/>
      <c r="AL726" s="74"/>
      <c r="AM726" s="74"/>
      <c r="AN726" s="74"/>
      <c r="AO726" s="74"/>
      <c r="AP726" s="74"/>
      <c r="AQ726" s="74"/>
      <c r="AR726" s="74"/>
    </row>
    <row r="727">
      <c r="A727" s="74"/>
      <c r="B727" s="74"/>
      <c r="C727" s="75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  <c r="AA727" s="74"/>
      <c r="AB727" s="74"/>
      <c r="AC727" s="74"/>
      <c r="AD727" s="74"/>
      <c r="AE727" s="74"/>
      <c r="AF727" s="74"/>
      <c r="AG727" s="74"/>
      <c r="AH727" s="74"/>
      <c r="AI727" s="74"/>
      <c r="AJ727" s="74"/>
      <c r="AK727" s="74"/>
      <c r="AL727" s="74"/>
      <c r="AM727" s="74"/>
      <c r="AN727" s="74"/>
      <c r="AO727" s="74"/>
      <c r="AP727" s="74"/>
      <c r="AQ727" s="74"/>
      <c r="AR727" s="74"/>
    </row>
    <row r="728">
      <c r="A728" s="74"/>
      <c r="B728" s="74"/>
      <c r="C728" s="75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74"/>
      <c r="AB728" s="74"/>
      <c r="AC728" s="74"/>
      <c r="AD728" s="74"/>
      <c r="AE728" s="74"/>
      <c r="AF728" s="74"/>
      <c r="AG728" s="74"/>
      <c r="AH728" s="74"/>
      <c r="AI728" s="74"/>
      <c r="AJ728" s="74"/>
      <c r="AK728" s="74"/>
      <c r="AL728" s="74"/>
      <c r="AM728" s="74"/>
      <c r="AN728" s="74"/>
      <c r="AO728" s="74"/>
      <c r="AP728" s="74"/>
      <c r="AQ728" s="74"/>
      <c r="AR728" s="74"/>
    </row>
    <row r="729">
      <c r="A729" s="74"/>
      <c r="B729" s="74"/>
      <c r="C729" s="75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  <c r="AA729" s="74"/>
      <c r="AB729" s="74"/>
      <c r="AC729" s="74"/>
      <c r="AD729" s="74"/>
      <c r="AE729" s="74"/>
      <c r="AF729" s="74"/>
      <c r="AG729" s="74"/>
      <c r="AH729" s="74"/>
      <c r="AI729" s="74"/>
      <c r="AJ729" s="74"/>
      <c r="AK729" s="74"/>
      <c r="AL729" s="74"/>
      <c r="AM729" s="74"/>
      <c r="AN729" s="74"/>
      <c r="AO729" s="74"/>
      <c r="AP729" s="74"/>
      <c r="AQ729" s="74"/>
      <c r="AR729" s="74"/>
    </row>
    <row r="730">
      <c r="A730" s="74"/>
      <c r="B730" s="74"/>
      <c r="C730" s="75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  <c r="AA730" s="74"/>
      <c r="AB730" s="74"/>
      <c r="AC730" s="74"/>
      <c r="AD730" s="74"/>
      <c r="AE730" s="74"/>
      <c r="AF730" s="74"/>
      <c r="AG730" s="74"/>
      <c r="AH730" s="74"/>
      <c r="AI730" s="74"/>
      <c r="AJ730" s="74"/>
      <c r="AK730" s="74"/>
      <c r="AL730" s="74"/>
      <c r="AM730" s="74"/>
      <c r="AN730" s="74"/>
      <c r="AO730" s="74"/>
      <c r="AP730" s="74"/>
      <c r="AQ730" s="74"/>
      <c r="AR730" s="74"/>
    </row>
    <row r="731">
      <c r="A731" s="74"/>
      <c r="B731" s="74"/>
      <c r="C731" s="75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74"/>
      <c r="AB731" s="74"/>
      <c r="AC731" s="74"/>
      <c r="AD731" s="74"/>
      <c r="AE731" s="74"/>
      <c r="AF731" s="74"/>
      <c r="AG731" s="74"/>
      <c r="AH731" s="74"/>
      <c r="AI731" s="74"/>
      <c r="AJ731" s="74"/>
      <c r="AK731" s="74"/>
      <c r="AL731" s="74"/>
      <c r="AM731" s="74"/>
      <c r="AN731" s="74"/>
      <c r="AO731" s="74"/>
      <c r="AP731" s="74"/>
      <c r="AQ731" s="74"/>
      <c r="AR731" s="74"/>
    </row>
    <row r="732">
      <c r="A732" s="74"/>
      <c r="B732" s="74"/>
      <c r="C732" s="75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4"/>
      <c r="AB732" s="74"/>
      <c r="AC732" s="74"/>
      <c r="AD732" s="74"/>
      <c r="AE732" s="74"/>
      <c r="AF732" s="74"/>
      <c r="AG732" s="74"/>
      <c r="AH732" s="74"/>
      <c r="AI732" s="74"/>
      <c r="AJ732" s="74"/>
      <c r="AK732" s="74"/>
      <c r="AL732" s="74"/>
      <c r="AM732" s="74"/>
      <c r="AN732" s="74"/>
      <c r="AO732" s="74"/>
      <c r="AP732" s="74"/>
      <c r="AQ732" s="74"/>
      <c r="AR732" s="74"/>
    </row>
    <row r="733">
      <c r="A733" s="74"/>
      <c r="B733" s="74"/>
      <c r="C733" s="75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  <c r="AC733" s="74"/>
      <c r="AD733" s="74"/>
      <c r="AE733" s="74"/>
      <c r="AF733" s="74"/>
      <c r="AG733" s="74"/>
      <c r="AH733" s="74"/>
      <c r="AI733" s="74"/>
      <c r="AJ733" s="74"/>
      <c r="AK733" s="74"/>
      <c r="AL733" s="74"/>
      <c r="AM733" s="74"/>
      <c r="AN733" s="74"/>
      <c r="AO733" s="74"/>
      <c r="AP733" s="74"/>
      <c r="AQ733" s="74"/>
      <c r="AR733" s="74"/>
    </row>
    <row r="734">
      <c r="A734" s="74"/>
      <c r="B734" s="74"/>
      <c r="C734" s="75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  <c r="AA734" s="74"/>
      <c r="AB734" s="74"/>
      <c r="AC734" s="74"/>
      <c r="AD734" s="74"/>
      <c r="AE734" s="74"/>
      <c r="AF734" s="74"/>
      <c r="AG734" s="74"/>
      <c r="AH734" s="74"/>
      <c r="AI734" s="74"/>
      <c r="AJ734" s="74"/>
      <c r="AK734" s="74"/>
      <c r="AL734" s="74"/>
      <c r="AM734" s="74"/>
      <c r="AN734" s="74"/>
      <c r="AO734" s="74"/>
      <c r="AP734" s="74"/>
      <c r="AQ734" s="74"/>
      <c r="AR734" s="74"/>
    </row>
    <row r="735">
      <c r="A735" s="74"/>
      <c r="B735" s="74"/>
      <c r="C735" s="75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74"/>
      <c r="AB735" s="74"/>
      <c r="AC735" s="74"/>
      <c r="AD735" s="74"/>
      <c r="AE735" s="74"/>
      <c r="AF735" s="74"/>
      <c r="AG735" s="74"/>
      <c r="AH735" s="74"/>
      <c r="AI735" s="74"/>
      <c r="AJ735" s="74"/>
      <c r="AK735" s="74"/>
      <c r="AL735" s="74"/>
      <c r="AM735" s="74"/>
      <c r="AN735" s="74"/>
      <c r="AO735" s="74"/>
      <c r="AP735" s="74"/>
      <c r="AQ735" s="74"/>
      <c r="AR735" s="74"/>
    </row>
    <row r="736">
      <c r="A736" s="74"/>
      <c r="B736" s="74"/>
      <c r="C736" s="75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74"/>
      <c r="AB736" s="74"/>
      <c r="AC736" s="74"/>
      <c r="AD736" s="74"/>
      <c r="AE736" s="74"/>
      <c r="AF736" s="74"/>
      <c r="AG736" s="74"/>
      <c r="AH736" s="74"/>
      <c r="AI736" s="74"/>
      <c r="AJ736" s="74"/>
      <c r="AK736" s="74"/>
      <c r="AL736" s="74"/>
      <c r="AM736" s="74"/>
      <c r="AN736" s="74"/>
      <c r="AO736" s="74"/>
      <c r="AP736" s="74"/>
      <c r="AQ736" s="74"/>
      <c r="AR736" s="74"/>
    </row>
    <row r="737">
      <c r="A737" s="74"/>
      <c r="B737" s="74"/>
      <c r="C737" s="75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  <c r="AC737" s="74"/>
      <c r="AD737" s="74"/>
      <c r="AE737" s="74"/>
      <c r="AF737" s="74"/>
      <c r="AG737" s="74"/>
      <c r="AH737" s="74"/>
      <c r="AI737" s="74"/>
      <c r="AJ737" s="74"/>
      <c r="AK737" s="74"/>
      <c r="AL737" s="74"/>
      <c r="AM737" s="74"/>
      <c r="AN737" s="74"/>
      <c r="AO737" s="74"/>
      <c r="AP737" s="74"/>
      <c r="AQ737" s="74"/>
      <c r="AR737" s="74"/>
    </row>
    <row r="738">
      <c r="A738" s="74"/>
      <c r="B738" s="74"/>
      <c r="C738" s="75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  <c r="AC738" s="74"/>
      <c r="AD738" s="74"/>
      <c r="AE738" s="74"/>
      <c r="AF738" s="74"/>
      <c r="AG738" s="74"/>
      <c r="AH738" s="74"/>
      <c r="AI738" s="74"/>
      <c r="AJ738" s="74"/>
      <c r="AK738" s="74"/>
      <c r="AL738" s="74"/>
      <c r="AM738" s="74"/>
      <c r="AN738" s="74"/>
      <c r="AO738" s="74"/>
      <c r="AP738" s="74"/>
      <c r="AQ738" s="74"/>
      <c r="AR738" s="74"/>
    </row>
    <row r="739">
      <c r="A739" s="74"/>
      <c r="B739" s="74"/>
      <c r="C739" s="75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74"/>
      <c r="AB739" s="74"/>
      <c r="AC739" s="74"/>
      <c r="AD739" s="74"/>
      <c r="AE739" s="74"/>
      <c r="AF739" s="74"/>
      <c r="AG739" s="74"/>
      <c r="AH739" s="74"/>
      <c r="AI739" s="74"/>
      <c r="AJ739" s="74"/>
      <c r="AK739" s="74"/>
      <c r="AL739" s="74"/>
      <c r="AM739" s="74"/>
      <c r="AN739" s="74"/>
      <c r="AO739" s="74"/>
      <c r="AP739" s="74"/>
      <c r="AQ739" s="74"/>
      <c r="AR739" s="74"/>
    </row>
    <row r="740">
      <c r="A740" s="74"/>
      <c r="B740" s="74"/>
      <c r="C740" s="75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74"/>
      <c r="AB740" s="74"/>
      <c r="AC740" s="74"/>
      <c r="AD740" s="74"/>
      <c r="AE740" s="74"/>
      <c r="AF740" s="74"/>
      <c r="AG740" s="74"/>
      <c r="AH740" s="74"/>
      <c r="AI740" s="74"/>
      <c r="AJ740" s="74"/>
      <c r="AK740" s="74"/>
      <c r="AL740" s="74"/>
      <c r="AM740" s="74"/>
      <c r="AN740" s="74"/>
      <c r="AO740" s="74"/>
      <c r="AP740" s="74"/>
      <c r="AQ740" s="74"/>
      <c r="AR740" s="74"/>
    </row>
    <row r="741">
      <c r="A741" s="74"/>
      <c r="B741" s="74"/>
      <c r="C741" s="75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74"/>
      <c r="AB741" s="74"/>
      <c r="AC741" s="74"/>
      <c r="AD741" s="74"/>
      <c r="AE741" s="74"/>
      <c r="AF741" s="74"/>
      <c r="AG741" s="74"/>
      <c r="AH741" s="74"/>
      <c r="AI741" s="74"/>
      <c r="AJ741" s="74"/>
      <c r="AK741" s="74"/>
      <c r="AL741" s="74"/>
      <c r="AM741" s="74"/>
      <c r="AN741" s="74"/>
      <c r="AO741" s="74"/>
      <c r="AP741" s="74"/>
      <c r="AQ741" s="74"/>
      <c r="AR741" s="74"/>
    </row>
    <row r="742">
      <c r="A742" s="74"/>
      <c r="B742" s="74"/>
      <c r="C742" s="75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4"/>
      <c r="AB742" s="74"/>
      <c r="AC742" s="74"/>
      <c r="AD742" s="74"/>
      <c r="AE742" s="74"/>
      <c r="AF742" s="74"/>
      <c r="AG742" s="74"/>
      <c r="AH742" s="74"/>
      <c r="AI742" s="74"/>
      <c r="AJ742" s="74"/>
      <c r="AK742" s="74"/>
      <c r="AL742" s="74"/>
      <c r="AM742" s="74"/>
      <c r="AN742" s="74"/>
      <c r="AO742" s="74"/>
      <c r="AP742" s="74"/>
      <c r="AQ742" s="74"/>
      <c r="AR742" s="74"/>
    </row>
    <row r="743">
      <c r="A743" s="74"/>
      <c r="B743" s="74"/>
      <c r="C743" s="75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74"/>
      <c r="AB743" s="74"/>
      <c r="AC743" s="74"/>
      <c r="AD743" s="74"/>
      <c r="AE743" s="74"/>
      <c r="AF743" s="74"/>
      <c r="AG743" s="74"/>
      <c r="AH743" s="74"/>
      <c r="AI743" s="74"/>
      <c r="AJ743" s="74"/>
      <c r="AK743" s="74"/>
      <c r="AL743" s="74"/>
      <c r="AM743" s="74"/>
      <c r="AN743" s="74"/>
      <c r="AO743" s="74"/>
      <c r="AP743" s="74"/>
      <c r="AQ743" s="74"/>
      <c r="AR743" s="74"/>
    </row>
    <row r="744">
      <c r="A744" s="74"/>
      <c r="B744" s="74"/>
      <c r="C744" s="75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  <c r="AC744" s="74"/>
      <c r="AD744" s="74"/>
      <c r="AE744" s="74"/>
      <c r="AF744" s="74"/>
      <c r="AG744" s="74"/>
      <c r="AH744" s="74"/>
      <c r="AI744" s="74"/>
      <c r="AJ744" s="74"/>
      <c r="AK744" s="74"/>
      <c r="AL744" s="74"/>
      <c r="AM744" s="74"/>
      <c r="AN744" s="74"/>
      <c r="AO744" s="74"/>
      <c r="AP744" s="74"/>
      <c r="AQ744" s="74"/>
      <c r="AR744" s="74"/>
    </row>
    <row r="745">
      <c r="A745" s="74"/>
      <c r="B745" s="74"/>
      <c r="C745" s="75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  <c r="AC745" s="74"/>
      <c r="AD745" s="74"/>
      <c r="AE745" s="74"/>
      <c r="AF745" s="74"/>
      <c r="AG745" s="74"/>
      <c r="AH745" s="74"/>
      <c r="AI745" s="74"/>
      <c r="AJ745" s="74"/>
      <c r="AK745" s="74"/>
      <c r="AL745" s="74"/>
      <c r="AM745" s="74"/>
      <c r="AN745" s="74"/>
      <c r="AO745" s="74"/>
      <c r="AP745" s="74"/>
      <c r="AQ745" s="74"/>
      <c r="AR745" s="74"/>
    </row>
    <row r="746">
      <c r="A746" s="74"/>
      <c r="B746" s="74"/>
      <c r="C746" s="75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74"/>
      <c r="AB746" s="74"/>
      <c r="AC746" s="74"/>
      <c r="AD746" s="74"/>
      <c r="AE746" s="74"/>
      <c r="AF746" s="74"/>
      <c r="AG746" s="74"/>
      <c r="AH746" s="74"/>
      <c r="AI746" s="74"/>
      <c r="AJ746" s="74"/>
      <c r="AK746" s="74"/>
      <c r="AL746" s="74"/>
      <c r="AM746" s="74"/>
      <c r="AN746" s="74"/>
      <c r="AO746" s="74"/>
      <c r="AP746" s="74"/>
      <c r="AQ746" s="74"/>
      <c r="AR746" s="74"/>
    </row>
    <row r="747">
      <c r="A747" s="74"/>
      <c r="B747" s="74"/>
      <c r="C747" s="75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  <c r="AA747" s="74"/>
      <c r="AB747" s="74"/>
      <c r="AC747" s="74"/>
      <c r="AD747" s="74"/>
      <c r="AE747" s="74"/>
      <c r="AF747" s="74"/>
      <c r="AG747" s="74"/>
      <c r="AH747" s="74"/>
      <c r="AI747" s="74"/>
      <c r="AJ747" s="74"/>
      <c r="AK747" s="74"/>
      <c r="AL747" s="74"/>
      <c r="AM747" s="74"/>
      <c r="AN747" s="74"/>
      <c r="AO747" s="74"/>
      <c r="AP747" s="74"/>
      <c r="AQ747" s="74"/>
      <c r="AR747" s="74"/>
    </row>
    <row r="748">
      <c r="A748" s="74"/>
      <c r="B748" s="74"/>
      <c r="C748" s="75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74"/>
      <c r="AB748" s="74"/>
      <c r="AC748" s="74"/>
      <c r="AD748" s="74"/>
      <c r="AE748" s="74"/>
      <c r="AF748" s="74"/>
      <c r="AG748" s="74"/>
      <c r="AH748" s="74"/>
      <c r="AI748" s="74"/>
      <c r="AJ748" s="74"/>
      <c r="AK748" s="74"/>
      <c r="AL748" s="74"/>
      <c r="AM748" s="74"/>
      <c r="AN748" s="74"/>
      <c r="AO748" s="74"/>
      <c r="AP748" s="74"/>
      <c r="AQ748" s="74"/>
      <c r="AR748" s="74"/>
    </row>
    <row r="749">
      <c r="A749" s="74"/>
      <c r="B749" s="74"/>
      <c r="C749" s="75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  <c r="AA749" s="74"/>
      <c r="AB749" s="74"/>
      <c r="AC749" s="74"/>
      <c r="AD749" s="74"/>
      <c r="AE749" s="74"/>
      <c r="AF749" s="74"/>
      <c r="AG749" s="74"/>
      <c r="AH749" s="74"/>
      <c r="AI749" s="74"/>
      <c r="AJ749" s="74"/>
      <c r="AK749" s="74"/>
      <c r="AL749" s="74"/>
      <c r="AM749" s="74"/>
      <c r="AN749" s="74"/>
      <c r="AO749" s="74"/>
      <c r="AP749" s="74"/>
      <c r="AQ749" s="74"/>
      <c r="AR749" s="74"/>
    </row>
    <row r="750">
      <c r="A750" s="74"/>
      <c r="B750" s="74"/>
      <c r="C750" s="75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74"/>
      <c r="AB750" s="74"/>
      <c r="AC750" s="74"/>
      <c r="AD750" s="74"/>
      <c r="AE750" s="74"/>
      <c r="AF750" s="74"/>
      <c r="AG750" s="74"/>
      <c r="AH750" s="74"/>
      <c r="AI750" s="74"/>
      <c r="AJ750" s="74"/>
      <c r="AK750" s="74"/>
      <c r="AL750" s="74"/>
      <c r="AM750" s="74"/>
      <c r="AN750" s="74"/>
      <c r="AO750" s="74"/>
      <c r="AP750" s="74"/>
      <c r="AQ750" s="74"/>
      <c r="AR750" s="74"/>
    </row>
    <row r="751">
      <c r="A751" s="74"/>
      <c r="B751" s="74"/>
      <c r="C751" s="75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  <c r="AC751" s="74"/>
      <c r="AD751" s="74"/>
      <c r="AE751" s="74"/>
      <c r="AF751" s="74"/>
      <c r="AG751" s="74"/>
      <c r="AH751" s="74"/>
      <c r="AI751" s="74"/>
      <c r="AJ751" s="74"/>
      <c r="AK751" s="74"/>
      <c r="AL751" s="74"/>
      <c r="AM751" s="74"/>
      <c r="AN751" s="74"/>
      <c r="AO751" s="74"/>
      <c r="AP751" s="74"/>
      <c r="AQ751" s="74"/>
      <c r="AR751" s="74"/>
    </row>
    <row r="752">
      <c r="A752" s="74"/>
      <c r="B752" s="74"/>
      <c r="C752" s="75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  <c r="AC752" s="74"/>
      <c r="AD752" s="74"/>
      <c r="AE752" s="74"/>
      <c r="AF752" s="74"/>
      <c r="AG752" s="74"/>
      <c r="AH752" s="74"/>
      <c r="AI752" s="74"/>
      <c r="AJ752" s="74"/>
      <c r="AK752" s="74"/>
      <c r="AL752" s="74"/>
      <c r="AM752" s="74"/>
      <c r="AN752" s="74"/>
      <c r="AO752" s="74"/>
      <c r="AP752" s="74"/>
      <c r="AQ752" s="74"/>
      <c r="AR752" s="74"/>
    </row>
    <row r="753">
      <c r="A753" s="74"/>
      <c r="B753" s="74"/>
      <c r="C753" s="75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  <c r="AC753" s="74"/>
      <c r="AD753" s="74"/>
      <c r="AE753" s="74"/>
      <c r="AF753" s="74"/>
      <c r="AG753" s="74"/>
      <c r="AH753" s="74"/>
      <c r="AI753" s="74"/>
      <c r="AJ753" s="74"/>
      <c r="AK753" s="74"/>
      <c r="AL753" s="74"/>
      <c r="AM753" s="74"/>
      <c r="AN753" s="74"/>
      <c r="AO753" s="74"/>
      <c r="AP753" s="74"/>
      <c r="AQ753" s="74"/>
      <c r="AR753" s="74"/>
    </row>
    <row r="754">
      <c r="A754" s="74"/>
      <c r="B754" s="74"/>
      <c r="C754" s="75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  <c r="AC754" s="74"/>
      <c r="AD754" s="74"/>
      <c r="AE754" s="74"/>
      <c r="AF754" s="74"/>
      <c r="AG754" s="74"/>
      <c r="AH754" s="74"/>
      <c r="AI754" s="74"/>
      <c r="AJ754" s="74"/>
      <c r="AK754" s="74"/>
      <c r="AL754" s="74"/>
      <c r="AM754" s="74"/>
      <c r="AN754" s="74"/>
      <c r="AO754" s="74"/>
      <c r="AP754" s="74"/>
      <c r="AQ754" s="74"/>
      <c r="AR754" s="74"/>
    </row>
    <row r="755">
      <c r="A755" s="74"/>
      <c r="B755" s="74"/>
      <c r="C755" s="75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74"/>
      <c r="AB755" s="74"/>
      <c r="AC755" s="74"/>
      <c r="AD755" s="74"/>
      <c r="AE755" s="74"/>
      <c r="AF755" s="74"/>
      <c r="AG755" s="74"/>
      <c r="AH755" s="74"/>
      <c r="AI755" s="74"/>
      <c r="AJ755" s="74"/>
      <c r="AK755" s="74"/>
      <c r="AL755" s="74"/>
      <c r="AM755" s="74"/>
      <c r="AN755" s="74"/>
      <c r="AO755" s="74"/>
      <c r="AP755" s="74"/>
      <c r="AQ755" s="74"/>
      <c r="AR755" s="74"/>
    </row>
    <row r="756">
      <c r="A756" s="74"/>
      <c r="B756" s="74"/>
      <c r="C756" s="75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74"/>
      <c r="AB756" s="74"/>
      <c r="AC756" s="74"/>
      <c r="AD756" s="74"/>
      <c r="AE756" s="74"/>
      <c r="AF756" s="74"/>
      <c r="AG756" s="74"/>
      <c r="AH756" s="74"/>
      <c r="AI756" s="74"/>
      <c r="AJ756" s="74"/>
      <c r="AK756" s="74"/>
      <c r="AL756" s="74"/>
      <c r="AM756" s="74"/>
      <c r="AN756" s="74"/>
      <c r="AO756" s="74"/>
      <c r="AP756" s="74"/>
      <c r="AQ756" s="74"/>
      <c r="AR756" s="74"/>
    </row>
    <row r="757">
      <c r="A757" s="74"/>
      <c r="B757" s="74"/>
      <c r="C757" s="75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  <c r="AC757" s="74"/>
      <c r="AD757" s="74"/>
      <c r="AE757" s="74"/>
      <c r="AF757" s="74"/>
      <c r="AG757" s="74"/>
      <c r="AH757" s="74"/>
      <c r="AI757" s="74"/>
      <c r="AJ757" s="74"/>
      <c r="AK757" s="74"/>
      <c r="AL757" s="74"/>
      <c r="AM757" s="74"/>
      <c r="AN757" s="74"/>
      <c r="AO757" s="74"/>
      <c r="AP757" s="74"/>
      <c r="AQ757" s="74"/>
      <c r="AR757" s="74"/>
    </row>
    <row r="758">
      <c r="A758" s="74"/>
      <c r="B758" s="74"/>
      <c r="C758" s="75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  <c r="AA758" s="74"/>
      <c r="AB758" s="74"/>
      <c r="AC758" s="74"/>
      <c r="AD758" s="74"/>
      <c r="AE758" s="74"/>
      <c r="AF758" s="74"/>
      <c r="AG758" s="74"/>
      <c r="AH758" s="74"/>
      <c r="AI758" s="74"/>
      <c r="AJ758" s="74"/>
      <c r="AK758" s="74"/>
      <c r="AL758" s="74"/>
      <c r="AM758" s="74"/>
      <c r="AN758" s="74"/>
      <c r="AO758" s="74"/>
      <c r="AP758" s="74"/>
      <c r="AQ758" s="74"/>
      <c r="AR758" s="74"/>
    </row>
    <row r="759">
      <c r="A759" s="74"/>
      <c r="B759" s="74"/>
      <c r="C759" s="75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  <c r="AA759" s="74"/>
      <c r="AB759" s="74"/>
      <c r="AC759" s="74"/>
      <c r="AD759" s="74"/>
      <c r="AE759" s="74"/>
      <c r="AF759" s="74"/>
      <c r="AG759" s="74"/>
      <c r="AH759" s="74"/>
      <c r="AI759" s="74"/>
      <c r="AJ759" s="74"/>
      <c r="AK759" s="74"/>
      <c r="AL759" s="74"/>
      <c r="AM759" s="74"/>
      <c r="AN759" s="74"/>
      <c r="AO759" s="74"/>
      <c r="AP759" s="74"/>
      <c r="AQ759" s="74"/>
      <c r="AR759" s="74"/>
    </row>
    <row r="760">
      <c r="A760" s="74"/>
      <c r="B760" s="74"/>
      <c r="C760" s="75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4"/>
      <c r="AB760" s="74"/>
      <c r="AC760" s="74"/>
      <c r="AD760" s="74"/>
      <c r="AE760" s="74"/>
      <c r="AF760" s="74"/>
      <c r="AG760" s="74"/>
      <c r="AH760" s="74"/>
      <c r="AI760" s="74"/>
      <c r="AJ760" s="74"/>
      <c r="AK760" s="74"/>
      <c r="AL760" s="74"/>
      <c r="AM760" s="74"/>
      <c r="AN760" s="74"/>
      <c r="AO760" s="74"/>
      <c r="AP760" s="74"/>
      <c r="AQ760" s="74"/>
      <c r="AR760" s="74"/>
    </row>
    <row r="761">
      <c r="A761" s="74"/>
      <c r="B761" s="74"/>
      <c r="C761" s="75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  <c r="AC761" s="74"/>
      <c r="AD761" s="74"/>
      <c r="AE761" s="74"/>
      <c r="AF761" s="74"/>
      <c r="AG761" s="74"/>
      <c r="AH761" s="74"/>
      <c r="AI761" s="74"/>
      <c r="AJ761" s="74"/>
      <c r="AK761" s="74"/>
      <c r="AL761" s="74"/>
      <c r="AM761" s="74"/>
      <c r="AN761" s="74"/>
      <c r="AO761" s="74"/>
      <c r="AP761" s="74"/>
      <c r="AQ761" s="74"/>
      <c r="AR761" s="74"/>
    </row>
    <row r="762">
      <c r="A762" s="74"/>
      <c r="B762" s="74"/>
      <c r="C762" s="75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74"/>
      <c r="AB762" s="74"/>
      <c r="AC762" s="74"/>
      <c r="AD762" s="74"/>
      <c r="AE762" s="74"/>
      <c r="AF762" s="74"/>
      <c r="AG762" s="74"/>
      <c r="AH762" s="74"/>
      <c r="AI762" s="74"/>
      <c r="AJ762" s="74"/>
      <c r="AK762" s="74"/>
      <c r="AL762" s="74"/>
      <c r="AM762" s="74"/>
      <c r="AN762" s="74"/>
      <c r="AO762" s="74"/>
      <c r="AP762" s="74"/>
      <c r="AQ762" s="74"/>
      <c r="AR762" s="74"/>
    </row>
    <row r="763">
      <c r="A763" s="74"/>
      <c r="B763" s="74"/>
      <c r="C763" s="75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  <c r="AA763" s="74"/>
      <c r="AB763" s="74"/>
      <c r="AC763" s="74"/>
      <c r="AD763" s="74"/>
      <c r="AE763" s="74"/>
      <c r="AF763" s="74"/>
      <c r="AG763" s="74"/>
      <c r="AH763" s="74"/>
      <c r="AI763" s="74"/>
      <c r="AJ763" s="74"/>
      <c r="AK763" s="74"/>
      <c r="AL763" s="74"/>
      <c r="AM763" s="74"/>
      <c r="AN763" s="74"/>
      <c r="AO763" s="74"/>
      <c r="AP763" s="74"/>
      <c r="AQ763" s="74"/>
      <c r="AR763" s="74"/>
    </row>
    <row r="764">
      <c r="A764" s="74"/>
      <c r="B764" s="74"/>
      <c r="C764" s="75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74"/>
      <c r="AB764" s="74"/>
      <c r="AC764" s="74"/>
      <c r="AD764" s="74"/>
      <c r="AE764" s="74"/>
      <c r="AF764" s="74"/>
      <c r="AG764" s="74"/>
      <c r="AH764" s="74"/>
      <c r="AI764" s="74"/>
      <c r="AJ764" s="74"/>
      <c r="AK764" s="74"/>
      <c r="AL764" s="74"/>
      <c r="AM764" s="74"/>
      <c r="AN764" s="74"/>
      <c r="AO764" s="74"/>
      <c r="AP764" s="74"/>
      <c r="AQ764" s="74"/>
      <c r="AR764" s="74"/>
    </row>
    <row r="765">
      <c r="A765" s="74"/>
      <c r="B765" s="74"/>
      <c r="C765" s="75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  <c r="AA765" s="74"/>
      <c r="AB765" s="74"/>
      <c r="AC765" s="74"/>
      <c r="AD765" s="74"/>
      <c r="AE765" s="74"/>
      <c r="AF765" s="74"/>
      <c r="AG765" s="74"/>
      <c r="AH765" s="74"/>
      <c r="AI765" s="74"/>
      <c r="AJ765" s="74"/>
      <c r="AK765" s="74"/>
      <c r="AL765" s="74"/>
      <c r="AM765" s="74"/>
      <c r="AN765" s="74"/>
      <c r="AO765" s="74"/>
      <c r="AP765" s="74"/>
      <c r="AQ765" s="74"/>
      <c r="AR765" s="74"/>
    </row>
    <row r="766">
      <c r="A766" s="74"/>
      <c r="B766" s="74"/>
      <c r="C766" s="75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74"/>
      <c r="AB766" s="74"/>
      <c r="AC766" s="74"/>
      <c r="AD766" s="74"/>
      <c r="AE766" s="74"/>
      <c r="AF766" s="74"/>
      <c r="AG766" s="74"/>
      <c r="AH766" s="74"/>
      <c r="AI766" s="74"/>
      <c r="AJ766" s="74"/>
      <c r="AK766" s="74"/>
      <c r="AL766" s="74"/>
      <c r="AM766" s="74"/>
      <c r="AN766" s="74"/>
      <c r="AO766" s="74"/>
      <c r="AP766" s="74"/>
      <c r="AQ766" s="74"/>
      <c r="AR766" s="74"/>
    </row>
    <row r="767">
      <c r="A767" s="74"/>
      <c r="B767" s="74"/>
      <c r="C767" s="75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  <c r="AC767" s="74"/>
      <c r="AD767" s="74"/>
      <c r="AE767" s="74"/>
      <c r="AF767" s="74"/>
      <c r="AG767" s="74"/>
      <c r="AH767" s="74"/>
      <c r="AI767" s="74"/>
      <c r="AJ767" s="74"/>
      <c r="AK767" s="74"/>
      <c r="AL767" s="74"/>
      <c r="AM767" s="74"/>
      <c r="AN767" s="74"/>
      <c r="AO767" s="74"/>
      <c r="AP767" s="74"/>
      <c r="AQ767" s="74"/>
      <c r="AR767" s="74"/>
    </row>
    <row r="768">
      <c r="A768" s="74"/>
      <c r="B768" s="74"/>
      <c r="C768" s="75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4"/>
      <c r="AB768" s="74"/>
      <c r="AC768" s="74"/>
      <c r="AD768" s="74"/>
      <c r="AE768" s="74"/>
      <c r="AF768" s="74"/>
      <c r="AG768" s="74"/>
      <c r="AH768" s="74"/>
      <c r="AI768" s="74"/>
      <c r="AJ768" s="74"/>
      <c r="AK768" s="74"/>
      <c r="AL768" s="74"/>
      <c r="AM768" s="74"/>
      <c r="AN768" s="74"/>
      <c r="AO768" s="74"/>
      <c r="AP768" s="74"/>
      <c r="AQ768" s="74"/>
      <c r="AR768" s="74"/>
    </row>
    <row r="769">
      <c r="A769" s="74"/>
      <c r="B769" s="74"/>
      <c r="C769" s="75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74"/>
      <c r="AB769" s="74"/>
      <c r="AC769" s="74"/>
      <c r="AD769" s="74"/>
      <c r="AE769" s="74"/>
      <c r="AF769" s="74"/>
      <c r="AG769" s="74"/>
      <c r="AH769" s="74"/>
      <c r="AI769" s="74"/>
      <c r="AJ769" s="74"/>
      <c r="AK769" s="74"/>
      <c r="AL769" s="74"/>
      <c r="AM769" s="74"/>
      <c r="AN769" s="74"/>
      <c r="AO769" s="74"/>
      <c r="AP769" s="74"/>
      <c r="AQ769" s="74"/>
      <c r="AR769" s="74"/>
    </row>
    <row r="770">
      <c r="A770" s="74"/>
      <c r="B770" s="74"/>
      <c r="C770" s="75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74"/>
      <c r="AB770" s="74"/>
      <c r="AC770" s="74"/>
      <c r="AD770" s="74"/>
      <c r="AE770" s="74"/>
      <c r="AF770" s="74"/>
      <c r="AG770" s="74"/>
      <c r="AH770" s="74"/>
      <c r="AI770" s="74"/>
      <c r="AJ770" s="74"/>
      <c r="AK770" s="74"/>
      <c r="AL770" s="74"/>
      <c r="AM770" s="74"/>
      <c r="AN770" s="74"/>
      <c r="AO770" s="74"/>
      <c r="AP770" s="74"/>
      <c r="AQ770" s="74"/>
      <c r="AR770" s="74"/>
    </row>
    <row r="771">
      <c r="A771" s="74"/>
      <c r="B771" s="74"/>
      <c r="C771" s="75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74"/>
      <c r="AB771" s="74"/>
      <c r="AC771" s="74"/>
      <c r="AD771" s="74"/>
      <c r="AE771" s="74"/>
      <c r="AF771" s="74"/>
      <c r="AG771" s="74"/>
      <c r="AH771" s="74"/>
      <c r="AI771" s="74"/>
      <c r="AJ771" s="74"/>
      <c r="AK771" s="74"/>
      <c r="AL771" s="74"/>
      <c r="AM771" s="74"/>
      <c r="AN771" s="74"/>
      <c r="AO771" s="74"/>
      <c r="AP771" s="74"/>
      <c r="AQ771" s="74"/>
      <c r="AR771" s="74"/>
    </row>
    <row r="772">
      <c r="A772" s="74"/>
      <c r="B772" s="74"/>
      <c r="C772" s="75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4"/>
      <c r="AB772" s="74"/>
      <c r="AC772" s="74"/>
      <c r="AD772" s="74"/>
      <c r="AE772" s="74"/>
      <c r="AF772" s="74"/>
      <c r="AG772" s="74"/>
      <c r="AH772" s="74"/>
      <c r="AI772" s="74"/>
      <c r="AJ772" s="74"/>
      <c r="AK772" s="74"/>
      <c r="AL772" s="74"/>
      <c r="AM772" s="74"/>
      <c r="AN772" s="74"/>
      <c r="AO772" s="74"/>
      <c r="AP772" s="74"/>
      <c r="AQ772" s="74"/>
      <c r="AR772" s="74"/>
    </row>
    <row r="773">
      <c r="A773" s="74"/>
      <c r="B773" s="74"/>
      <c r="C773" s="75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  <c r="AC773" s="74"/>
      <c r="AD773" s="74"/>
      <c r="AE773" s="74"/>
      <c r="AF773" s="74"/>
      <c r="AG773" s="74"/>
      <c r="AH773" s="74"/>
      <c r="AI773" s="74"/>
      <c r="AJ773" s="74"/>
      <c r="AK773" s="74"/>
      <c r="AL773" s="74"/>
      <c r="AM773" s="74"/>
      <c r="AN773" s="74"/>
      <c r="AO773" s="74"/>
      <c r="AP773" s="74"/>
      <c r="AQ773" s="74"/>
      <c r="AR773" s="74"/>
    </row>
    <row r="774">
      <c r="A774" s="74"/>
      <c r="B774" s="74"/>
      <c r="C774" s="75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4"/>
      <c r="AB774" s="74"/>
      <c r="AC774" s="74"/>
      <c r="AD774" s="74"/>
      <c r="AE774" s="74"/>
      <c r="AF774" s="74"/>
      <c r="AG774" s="74"/>
      <c r="AH774" s="74"/>
      <c r="AI774" s="74"/>
      <c r="AJ774" s="74"/>
      <c r="AK774" s="74"/>
      <c r="AL774" s="74"/>
      <c r="AM774" s="74"/>
      <c r="AN774" s="74"/>
      <c r="AO774" s="74"/>
      <c r="AP774" s="74"/>
      <c r="AQ774" s="74"/>
      <c r="AR774" s="74"/>
    </row>
    <row r="775">
      <c r="A775" s="74"/>
      <c r="B775" s="74"/>
      <c r="C775" s="75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  <c r="AA775" s="74"/>
      <c r="AB775" s="74"/>
      <c r="AC775" s="74"/>
      <c r="AD775" s="74"/>
      <c r="AE775" s="74"/>
      <c r="AF775" s="74"/>
      <c r="AG775" s="74"/>
      <c r="AH775" s="74"/>
      <c r="AI775" s="74"/>
      <c r="AJ775" s="74"/>
      <c r="AK775" s="74"/>
      <c r="AL775" s="74"/>
      <c r="AM775" s="74"/>
      <c r="AN775" s="74"/>
      <c r="AO775" s="74"/>
      <c r="AP775" s="74"/>
      <c r="AQ775" s="74"/>
      <c r="AR775" s="74"/>
    </row>
    <row r="776">
      <c r="A776" s="74"/>
      <c r="B776" s="74"/>
      <c r="C776" s="75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  <c r="AA776" s="74"/>
      <c r="AB776" s="74"/>
      <c r="AC776" s="74"/>
      <c r="AD776" s="74"/>
      <c r="AE776" s="74"/>
      <c r="AF776" s="74"/>
      <c r="AG776" s="74"/>
      <c r="AH776" s="74"/>
      <c r="AI776" s="74"/>
      <c r="AJ776" s="74"/>
      <c r="AK776" s="74"/>
      <c r="AL776" s="74"/>
      <c r="AM776" s="74"/>
      <c r="AN776" s="74"/>
      <c r="AO776" s="74"/>
      <c r="AP776" s="74"/>
      <c r="AQ776" s="74"/>
      <c r="AR776" s="74"/>
    </row>
    <row r="777">
      <c r="A777" s="74"/>
      <c r="B777" s="74"/>
      <c r="C777" s="75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74"/>
      <c r="AB777" s="74"/>
      <c r="AC777" s="74"/>
      <c r="AD777" s="74"/>
      <c r="AE777" s="74"/>
      <c r="AF777" s="74"/>
      <c r="AG777" s="74"/>
      <c r="AH777" s="74"/>
      <c r="AI777" s="74"/>
      <c r="AJ777" s="74"/>
      <c r="AK777" s="74"/>
      <c r="AL777" s="74"/>
      <c r="AM777" s="74"/>
      <c r="AN777" s="74"/>
      <c r="AO777" s="74"/>
      <c r="AP777" s="74"/>
      <c r="AQ777" s="74"/>
      <c r="AR777" s="74"/>
    </row>
    <row r="778">
      <c r="A778" s="74"/>
      <c r="B778" s="74"/>
      <c r="C778" s="75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74"/>
      <c r="AB778" s="74"/>
      <c r="AC778" s="74"/>
      <c r="AD778" s="74"/>
      <c r="AE778" s="74"/>
      <c r="AF778" s="74"/>
      <c r="AG778" s="74"/>
      <c r="AH778" s="74"/>
      <c r="AI778" s="74"/>
      <c r="AJ778" s="74"/>
      <c r="AK778" s="74"/>
      <c r="AL778" s="74"/>
      <c r="AM778" s="74"/>
      <c r="AN778" s="74"/>
      <c r="AO778" s="74"/>
      <c r="AP778" s="74"/>
      <c r="AQ778" s="74"/>
      <c r="AR778" s="74"/>
    </row>
    <row r="779">
      <c r="A779" s="74"/>
      <c r="B779" s="74"/>
      <c r="C779" s="75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74"/>
      <c r="AB779" s="74"/>
      <c r="AC779" s="74"/>
      <c r="AD779" s="74"/>
      <c r="AE779" s="74"/>
      <c r="AF779" s="74"/>
      <c r="AG779" s="74"/>
      <c r="AH779" s="74"/>
      <c r="AI779" s="74"/>
      <c r="AJ779" s="74"/>
      <c r="AK779" s="74"/>
      <c r="AL779" s="74"/>
      <c r="AM779" s="74"/>
      <c r="AN779" s="74"/>
      <c r="AO779" s="74"/>
      <c r="AP779" s="74"/>
      <c r="AQ779" s="74"/>
      <c r="AR779" s="74"/>
    </row>
    <row r="780">
      <c r="A780" s="74"/>
      <c r="B780" s="74"/>
      <c r="C780" s="75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74"/>
      <c r="AB780" s="74"/>
      <c r="AC780" s="74"/>
      <c r="AD780" s="74"/>
      <c r="AE780" s="74"/>
      <c r="AF780" s="74"/>
      <c r="AG780" s="74"/>
      <c r="AH780" s="74"/>
      <c r="AI780" s="74"/>
      <c r="AJ780" s="74"/>
      <c r="AK780" s="74"/>
      <c r="AL780" s="74"/>
      <c r="AM780" s="74"/>
      <c r="AN780" s="74"/>
      <c r="AO780" s="74"/>
      <c r="AP780" s="74"/>
      <c r="AQ780" s="74"/>
      <c r="AR780" s="74"/>
    </row>
    <row r="781">
      <c r="A781" s="74"/>
      <c r="B781" s="74"/>
      <c r="C781" s="75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74"/>
      <c r="AB781" s="74"/>
      <c r="AC781" s="74"/>
      <c r="AD781" s="74"/>
      <c r="AE781" s="74"/>
      <c r="AF781" s="74"/>
      <c r="AG781" s="74"/>
      <c r="AH781" s="74"/>
      <c r="AI781" s="74"/>
      <c r="AJ781" s="74"/>
      <c r="AK781" s="74"/>
      <c r="AL781" s="74"/>
      <c r="AM781" s="74"/>
      <c r="AN781" s="74"/>
      <c r="AO781" s="74"/>
      <c r="AP781" s="74"/>
      <c r="AQ781" s="74"/>
      <c r="AR781" s="74"/>
    </row>
    <row r="782">
      <c r="A782" s="74"/>
      <c r="B782" s="74"/>
      <c r="C782" s="75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4"/>
      <c r="AB782" s="74"/>
      <c r="AC782" s="74"/>
      <c r="AD782" s="74"/>
      <c r="AE782" s="74"/>
      <c r="AF782" s="74"/>
      <c r="AG782" s="74"/>
      <c r="AH782" s="74"/>
      <c r="AI782" s="74"/>
      <c r="AJ782" s="74"/>
      <c r="AK782" s="74"/>
      <c r="AL782" s="74"/>
      <c r="AM782" s="74"/>
      <c r="AN782" s="74"/>
      <c r="AO782" s="74"/>
      <c r="AP782" s="74"/>
      <c r="AQ782" s="74"/>
      <c r="AR782" s="74"/>
    </row>
    <row r="783">
      <c r="A783" s="74"/>
      <c r="B783" s="74"/>
      <c r="C783" s="75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74"/>
      <c r="AB783" s="74"/>
      <c r="AC783" s="74"/>
      <c r="AD783" s="74"/>
      <c r="AE783" s="74"/>
      <c r="AF783" s="74"/>
      <c r="AG783" s="74"/>
      <c r="AH783" s="74"/>
      <c r="AI783" s="74"/>
      <c r="AJ783" s="74"/>
      <c r="AK783" s="74"/>
      <c r="AL783" s="74"/>
      <c r="AM783" s="74"/>
      <c r="AN783" s="74"/>
      <c r="AO783" s="74"/>
      <c r="AP783" s="74"/>
      <c r="AQ783" s="74"/>
      <c r="AR783" s="74"/>
    </row>
    <row r="784">
      <c r="A784" s="74"/>
      <c r="B784" s="74"/>
      <c r="C784" s="75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4"/>
      <c r="AB784" s="74"/>
      <c r="AC784" s="74"/>
      <c r="AD784" s="74"/>
      <c r="AE784" s="74"/>
      <c r="AF784" s="74"/>
      <c r="AG784" s="74"/>
      <c r="AH784" s="74"/>
      <c r="AI784" s="74"/>
      <c r="AJ784" s="74"/>
      <c r="AK784" s="74"/>
      <c r="AL784" s="74"/>
      <c r="AM784" s="74"/>
      <c r="AN784" s="74"/>
      <c r="AO784" s="74"/>
      <c r="AP784" s="74"/>
      <c r="AQ784" s="74"/>
      <c r="AR784" s="74"/>
    </row>
    <row r="785">
      <c r="A785" s="74"/>
      <c r="B785" s="74"/>
      <c r="C785" s="75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  <c r="AC785" s="74"/>
      <c r="AD785" s="74"/>
      <c r="AE785" s="74"/>
      <c r="AF785" s="74"/>
      <c r="AG785" s="74"/>
      <c r="AH785" s="74"/>
      <c r="AI785" s="74"/>
      <c r="AJ785" s="74"/>
      <c r="AK785" s="74"/>
      <c r="AL785" s="74"/>
      <c r="AM785" s="74"/>
      <c r="AN785" s="74"/>
      <c r="AO785" s="74"/>
      <c r="AP785" s="74"/>
      <c r="AQ785" s="74"/>
      <c r="AR785" s="74"/>
    </row>
    <row r="786">
      <c r="A786" s="74"/>
      <c r="B786" s="74"/>
      <c r="C786" s="75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4"/>
      <c r="AB786" s="74"/>
      <c r="AC786" s="74"/>
      <c r="AD786" s="74"/>
      <c r="AE786" s="74"/>
      <c r="AF786" s="74"/>
      <c r="AG786" s="74"/>
      <c r="AH786" s="74"/>
      <c r="AI786" s="74"/>
      <c r="AJ786" s="74"/>
      <c r="AK786" s="74"/>
      <c r="AL786" s="74"/>
      <c r="AM786" s="74"/>
      <c r="AN786" s="74"/>
      <c r="AO786" s="74"/>
      <c r="AP786" s="74"/>
      <c r="AQ786" s="74"/>
      <c r="AR786" s="74"/>
    </row>
    <row r="787">
      <c r="A787" s="74"/>
      <c r="B787" s="74"/>
      <c r="C787" s="75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  <c r="AA787" s="74"/>
      <c r="AB787" s="74"/>
      <c r="AC787" s="74"/>
      <c r="AD787" s="74"/>
      <c r="AE787" s="74"/>
      <c r="AF787" s="74"/>
      <c r="AG787" s="74"/>
      <c r="AH787" s="74"/>
      <c r="AI787" s="74"/>
      <c r="AJ787" s="74"/>
      <c r="AK787" s="74"/>
      <c r="AL787" s="74"/>
      <c r="AM787" s="74"/>
      <c r="AN787" s="74"/>
      <c r="AO787" s="74"/>
      <c r="AP787" s="74"/>
      <c r="AQ787" s="74"/>
      <c r="AR787" s="74"/>
    </row>
    <row r="788">
      <c r="A788" s="74"/>
      <c r="B788" s="74"/>
      <c r="C788" s="75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74"/>
      <c r="AB788" s="74"/>
      <c r="AC788" s="74"/>
      <c r="AD788" s="74"/>
      <c r="AE788" s="74"/>
      <c r="AF788" s="74"/>
      <c r="AG788" s="74"/>
      <c r="AH788" s="74"/>
      <c r="AI788" s="74"/>
      <c r="AJ788" s="74"/>
      <c r="AK788" s="74"/>
      <c r="AL788" s="74"/>
      <c r="AM788" s="74"/>
      <c r="AN788" s="74"/>
      <c r="AO788" s="74"/>
      <c r="AP788" s="74"/>
      <c r="AQ788" s="74"/>
      <c r="AR788" s="74"/>
    </row>
    <row r="789">
      <c r="A789" s="74"/>
      <c r="B789" s="74"/>
      <c r="C789" s="75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74"/>
      <c r="AB789" s="74"/>
      <c r="AC789" s="74"/>
      <c r="AD789" s="74"/>
      <c r="AE789" s="74"/>
      <c r="AF789" s="74"/>
      <c r="AG789" s="74"/>
      <c r="AH789" s="74"/>
      <c r="AI789" s="74"/>
      <c r="AJ789" s="74"/>
      <c r="AK789" s="74"/>
      <c r="AL789" s="74"/>
      <c r="AM789" s="74"/>
      <c r="AN789" s="74"/>
      <c r="AO789" s="74"/>
      <c r="AP789" s="74"/>
      <c r="AQ789" s="74"/>
      <c r="AR789" s="74"/>
    </row>
    <row r="790">
      <c r="A790" s="74"/>
      <c r="B790" s="74"/>
      <c r="C790" s="75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  <c r="AC790" s="74"/>
      <c r="AD790" s="74"/>
      <c r="AE790" s="74"/>
      <c r="AF790" s="74"/>
      <c r="AG790" s="74"/>
      <c r="AH790" s="74"/>
      <c r="AI790" s="74"/>
      <c r="AJ790" s="74"/>
      <c r="AK790" s="74"/>
      <c r="AL790" s="74"/>
      <c r="AM790" s="74"/>
      <c r="AN790" s="74"/>
      <c r="AO790" s="74"/>
      <c r="AP790" s="74"/>
      <c r="AQ790" s="74"/>
      <c r="AR790" s="74"/>
    </row>
    <row r="791">
      <c r="A791" s="74"/>
      <c r="B791" s="74"/>
      <c r="C791" s="75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  <c r="AA791" s="74"/>
      <c r="AB791" s="74"/>
      <c r="AC791" s="74"/>
      <c r="AD791" s="74"/>
      <c r="AE791" s="74"/>
      <c r="AF791" s="74"/>
      <c r="AG791" s="74"/>
      <c r="AH791" s="74"/>
      <c r="AI791" s="74"/>
      <c r="AJ791" s="74"/>
      <c r="AK791" s="74"/>
      <c r="AL791" s="74"/>
      <c r="AM791" s="74"/>
      <c r="AN791" s="74"/>
      <c r="AO791" s="74"/>
      <c r="AP791" s="74"/>
      <c r="AQ791" s="74"/>
      <c r="AR791" s="74"/>
    </row>
    <row r="792">
      <c r="A792" s="74"/>
      <c r="B792" s="74"/>
      <c r="C792" s="75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4"/>
      <c r="AB792" s="74"/>
      <c r="AC792" s="74"/>
      <c r="AD792" s="74"/>
      <c r="AE792" s="74"/>
      <c r="AF792" s="74"/>
      <c r="AG792" s="74"/>
      <c r="AH792" s="74"/>
      <c r="AI792" s="74"/>
      <c r="AJ792" s="74"/>
      <c r="AK792" s="74"/>
      <c r="AL792" s="74"/>
      <c r="AM792" s="74"/>
      <c r="AN792" s="74"/>
      <c r="AO792" s="74"/>
      <c r="AP792" s="74"/>
      <c r="AQ792" s="74"/>
      <c r="AR792" s="74"/>
    </row>
    <row r="793">
      <c r="A793" s="74"/>
      <c r="B793" s="74"/>
      <c r="C793" s="75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  <c r="AA793" s="74"/>
      <c r="AB793" s="74"/>
      <c r="AC793" s="74"/>
      <c r="AD793" s="74"/>
      <c r="AE793" s="74"/>
      <c r="AF793" s="74"/>
      <c r="AG793" s="74"/>
      <c r="AH793" s="74"/>
      <c r="AI793" s="74"/>
      <c r="AJ793" s="74"/>
      <c r="AK793" s="74"/>
      <c r="AL793" s="74"/>
      <c r="AM793" s="74"/>
      <c r="AN793" s="74"/>
      <c r="AO793" s="74"/>
      <c r="AP793" s="74"/>
      <c r="AQ793" s="74"/>
      <c r="AR793" s="74"/>
    </row>
    <row r="794">
      <c r="A794" s="74"/>
      <c r="B794" s="74"/>
      <c r="C794" s="75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74"/>
      <c r="AB794" s="74"/>
      <c r="AC794" s="74"/>
      <c r="AD794" s="74"/>
      <c r="AE794" s="74"/>
      <c r="AF794" s="74"/>
      <c r="AG794" s="74"/>
      <c r="AH794" s="74"/>
      <c r="AI794" s="74"/>
      <c r="AJ794" s="74"/>
      <c r="AK794" s="74"/>
      <c r="AL794" s="74"/>
      <c r="AM794" s="74"/>
      <c r="AN794" s="74"/>
      <c r="AO794" s="74"/>
      <c r="AP794" s="74"/>
      <c r="AQ794" s="74"/>
      <c r="AR794" s="74"/>
    </row>
    <row r="795">
      <c r="A795" s="74"/>
      <c r="B795" s="74"/>
      <c r="C795" s="75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  <c r="AA795" s="74"/>
      <c r="AB795" s="74"/>
      <c r="AC795" s="74"/>
      <c r="AD795" s="74"/>
      <c r="AE795" s="74"/>
      <c r="AF795" s="74"/>
      <c r="AG795" s="74"/>
      <c r="AH795" s="74"/>
      <c r="AI795" s="74"/>
      <c r="AJ795" s="74"/>
      <c r="AK795" s="74"/>
      <c r="AL795" s="74"/>
      <c r="AM795" s="74"/>
      <c r="AN795" s="74"/>
      <c r="AO795" s="74"/>
      <c r="AP795" s="74"/>
      <c r="AQ795" s="74"/>
      <c r="AR795" s="74"/>
    </row>
    <row r="796">
      <c r="A796" s="74"/>
      <c r="B796" s="74"/>
      <c r="C796" s="75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74"/>
      <c r="AB796" s="74"/>
      <c r="AC796" s="74"/>
      <c r="AD796" s="74"/>
      <c r="AE796" s="74"/>
      <c r="AF796" s="74"/>
      <c r="AG796" s="74"/>
      <c r="AH796" s="74"/>
      <c r="AI796" s="74"/>
      <c r="AJ796" s="74"/>
      <c r="AK796" s="74"/>
      <c r="AL796" s="74"/>
      <c r="AM796" s="74"/>
      <c r="AN796" s="74"/>
      <c r="AO796" s="74"/>
      <c r="AP796" s="74"/>
      <c r="AQ796" s="74"/>
      <c r="AR796" s="74"/>
    </row>
    <row r="797">
      <c r="A797" s="74"/>
      <c r="B797" s="74"/>
      <c r="C797" s="75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  <c r="AC797" s="74"/>
      <c r="AD797" s="74"/>
      <c r="AE797" s="74"/>
      <c r="AF797" s="74"/>
      <c r="AG797" s="74"/>
      <c r="AH797" s="74"/>
      <c r="AI797" s="74"/>
      <c r="AJ797" s="74"/>
      <c r="AK797" s="74"/>
      <c r="AL797" s="74"/>
      <c r="AM797" s="74"/>
      <c r="AN797" s="74"/>
      <c r="AO797" s="74"/>
      <c r="AP797" s="74"/>
      <c r="AQ797" s="74"/>
      <c r="AR797" s="74"/>
    </row>
    <row r="798">
      <c r="A798" s="74"/>
      <c r="B798" s="74"/>
      <c r="C798" s="75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4"/>
      <c r="AB798" s="74"/>
      <c r="AC798" s="74"/>
      <c r="AD798" s="74"/>
      <c r="AE798" s="74"/>
      <c r="AF798" s="74"/>
      <c r="AG798" s="74"/>
      <c r="AH798" s="74"/>
      <c r="AI798" s="74"/>
      <c r="AJ798" s="74"/>
      <c r="AK798" s="74"/>
      <c r="AL798" s="74"/>
      <c r="AM798" s="74"/>
      <c r="AN798" s="74"/>
      <c r="AO798" s="74"/>
      <c r="AP798" s="74"/>
      <c r="AQ798" s="74"/>
      <c r="AR798" s="74"/>
    </row>
    <row r="799">
      <c r="A799" s="74"/>
      <c r="B799" s="74"/>
      <c r="C799" s="75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  <c r="AA799" s="74"/>
      <c r="AB799" s="74"/>
      <c r="AC799" s="74"/>
      <c r="AD799" s="74"/>
      <c r="AE799" s="74"/>
      <c r="AF799" s="74"/>
      <c r="AG799" s="74"/>
      <c r="AH799" s="74"/>
      <c r="AI799" s="74"/>
      <c r="AJ799" s="74"/>
      <c r="AK799" s="74"/>
      <c r="AL799" s="74"/>
      <c r="AM799" s="74"/>
      <c r="AN799" s="74"/>
      <c r="AO799" s="74"/>
      <c r="AP799" s="74"/>
      <c r="AQ799" s="74"/>
      <c r="AR799" s="74"/>
    </row>
    <row r="800">
      <c r="A800" s="74"/>
      <c r="B800" s="74"/>
      <c r="C800" s="75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74"/>
      <c r="AB800" s="74"/>
      <c r="AC800" s="74"/>
      <c r="AD800" s="74"/>
      <c r="AE800" s="74"/>
      <c r="AF800" s="74"/>
      <c r="AG800" s="74"/>
      <c r="AH800" s="74"/>
      <c r="AI800" s="74"/>
      <c r="AJ800" s="74"/>
      <c r="AK800" s="74"/>
      <c r="AL800" s="74"/>
      <c r="AM800" s="74"/>
      <c r="AN800" s="74"/>
      <c r="AO800" s="74"/>
      <c r="AP800" s="74"/>
      <c r="AQ800" s="74"/>
      <c r="AR800" s="74"/>
    </row>
    <row r="801">
      <c r="A801" s="74"/>
      <c r="B801" s="74"/>
      <c r="C801" s="75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  <c r="AC801" s="74"/>
      <c r="AD801" s="74"/>
      <c r="AE801" s="74"/>
      <c r="AF801" s="74"/>
      <c r="AG801" s="74"/>
      <c r="AH801" s="74"/>
      <c r="AI801" s="74"/>
      <c r="AJ801" s="74"/>
      <c r="AK801" s="74"/>
      <c r="AL801" s="74"/>
      <c r="AM801" s="74"/>
      <c r="AN801" s="74"/>
      <c r="AO801" s="74"/>
      <c r="AP801" s="74"/>
      <c r="AQ801" s="74"/>
      <c r="AR801" s="74"/>
    </row>
    <row r="802">
      <c r="A802" s="74"/>
      <c r="B802" s="74"/>
      <c r="C802" s="75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  <c r="AC802" s="74"/>
      <c r="AD802" s="74"/>
      <c r="AE802" s="74"/>
      <c r="AF802" s="74"/>
      <c r="AG802" s="74"/>
      <c r="AH802" s="74"/>
      <c r="AI802" s="74"/>
      <c r="AJ802" s="74"/>
      <c r="AK802" s="74"/>
      <c r="AL802" s="74"/>
      <c r="AM802" s="74"/>
      <c r="AN802" s="74"/>
      <c r="AO802" s="74"/>
      <c r="AP802" s="74"/>
      <c r="AQ802" s="74"/>
      <c r="AR802" s="74"/>
    </row>
    <row r="803">
      <c r="A803" s="74"/>
      <c r="B803" s="74"/>
      <c r="C803" s="75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74"/>
      <c r="AB803" s="74"/>
      <c r="AC803" s="74"/>
      <c r="AD803" s="74"/>
      <c r="AE803" s="74"/>
      <c r="AF803" s="74"/>
      <c r="AG803" s="74"/>
      <c r="AH803" s="74"/>
      <c r="AI803" s="74"/>
      <c r="AJ803" s="74"/>
      <c r="AK803" s="74"/>
      <c r="AL803" s="74"/>
      <c r="AM803" s="74"/>
      <c r="AN803" s="74"/>
      <c r="AO803" s="74"/>
      <c r="AP803" s="74"/>
      <c r="AQ803" s="74"/>
      <c r="AR803" s="74"/>
    </row>
    <row r="804">
      <c r="A804" s="74"/>
      <c r="B804" s="74"/>
      <c r="C804" s="75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74"/>
      <c r="AB804" s="74"/>
      <c r="AC804" s="74"/>
      <c r="AD804" s="74"/>
      <c r="AE804" s="74"/>
      <c r="AF804" s="74"/>
      <c r="AG804" s="74"/>
      <c r="AH804" s="74"/>
      <c r="AI804" s="74"/>
      <c r="AJ804" s="74"/>
      <c r="AK804" s="74"/>
      <c r="AL804" s="74"/>
      <c r="AM804" s="74"/>
      <c r="AN804" s="74"/>
      <c r="AO804" s="74"/>
      <c r="AP804" s="74"/>
      <c r="AQ804" s="74"/>
      <c r="AR804" s="74"/>
    </row>
    <row r="805">
      <c r="A805" s="74"/>
      <c r="B805" s="74"/>
      <c r="C805" s="75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  <c r="AA805" s="74"/>
      <c r="AB805" s="74"/>
      <c r="AC805" s="74"/>
      <c r="AD805" s="74"/>
      <c r="AE805" s="74"/>
      <c r="AF805" s="74"/>
      <c r="AG805" s="74"/>
      <c r="AH805" s="74"/>
      <c r="AI805" s="74"/>
      <c r="AJ805" s="74"/>
      <c r="AK805" s="74"/>
      <c r="AL805" s="74"/>
      <c r="AM805" s="74"/>
      <c r="AN805" s="74"/>
      <c r="AO805" s="74"/>
      <c r="AP805" s="74"/>
      <c r="AQ805" s="74"/>
      <c r="AR805" s="74"/>
    </row>
    <row r="806">
      <c r="A806" s="74"/>
      <c r="B806" s="74"/>
      <c r="C806" s="75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4"/>
      <c r="AB806" s="74"/>
      <c r="AC806" s="74"/>
      <c r="AD806" s="74"/>
      <c r="AE806" s="74"/>
      <c r="AF806" s="74"/>
      <c r="AG806" s="74"/>
      <c r="AH806" s="74"/>
      <c r="AI806" s="74"/>
      <c r="AJ806" s="74"/>
      <c r="AK806" s="74"/>
      <c r="AL806" s="74"/>
      <c r="AM806" s="74"/>
      <c r="AN806" s="74"/>
      <c r="AO806" s="74"/>
      <c r="AP806" s="74"/>
      <c r="AQ806" s="74"/>
      <c r="AR806" s="74"/>
    </row>
    <row r="807">
      <c r="A807" s="74"/>
      <c r="B807" s="74"/>
      <c r="C807" s="75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  <c r="AA807" s="74"/>
      <c r="AB807" s="74"/>
      <c r="AC807" s="74"/>
      <c r="AD807" s="74"/>
      <c r="AE807" s="74"/>
      <c r="AF807" s="74"/>
      <c r="AG807" s="74"/>
      <c r="AH807" s="74"/>
      <c r="AI807" s="74"/>
      <c r="AJ807" s="74"/>
      <c r="AK807" s="74"/>
      <c r="AL807" s="74"/>
      <c r="AM807" s="74"/>
      <c r="AN807" s="74"/>
      <c r="AO807" s="74"/>
      <c r="AP807" s="74"/>
      <c r="AQ807" s="74"/>
      <c r="AR807" s="74"/>
    </row>
    <row r="808">
      <c r="A808" s="74"/>
      <c r="B808" s="74"/>
      <c r="C808" s="75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74"/>
      <c r="AB808" s="74"/>
      <c r="AC808" s="74"/>
      <c r="AD808" s="74"/>
      <c r="AE808" s="74"/>
      <c r="AF808" s="74"/>
      <c r="AG808" s="74"/>
      <c r="AH808" s="74"/>
      <c r="AI808" s="74"/>
      <c r="AJ808" s="74"/>
      <c r="AK808" s="74"/>
      <c r="AL808" s="74"/>
      <c r="AM808" s="74"/>
      <c r="AN808" s="74"/>
      <c r="AO808" s="74"/>
      <c r="AP808" s="74"/>
      <c r="AQ808" s="74"/>
      <c r="AR808" s="74"/>
    </row>
    <row r="809">
      <c r="A809" s="74"/>
      <c r="B809" s="74"/>
      <c r="C809" s="75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  <c r="AC809" s="74"/>
      <c r="AD809" s="74"/>
      <c r="AE809" s="74"/>
      <c r="AF809" s="74"/>
      <c r="AG809" s="74"/>
      <c r="AH809" s="74"/>
      <c r="AI809" s="74"/>
      <c r="AJ809" s="74"/>
      <c r="AK809" s="74"/>
      <c r="AL809" s="74"/>
      <c r="AM809" s="74"/>
      <c r="AN809" s="74"/>
      <c r="AO809" s="74"/>
      <c r="AP809" s="74"/>
      <c r="AQ809" s="74"/>
      <c r="AR809" s="74"/>
    </row>
    <row r="810">
      <c r="A810" s="74"/>
      <c r="B810" s="74"/>
      <c r="C810" s="75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74"/>
      <c r="AB810" s="74"/>
      <c r="AC810" s="74"/>
      <c r="AD810" s="74"/>
      <c r="AE810" s="74"/>
      <c r="AF810" s="74"/>
      <c r="AG810" s="74"/>
      <c r="AH810" s="74"/>
      <c r="AI810" s="74"/>
      <c r="AJ810" s="74"/>
      <c r="AK810" s="74"/>
      <c r="AL810" s="74"/>
      <c r="AM810" s="74"/>
      <c r="AN810" s="74"/>
      <c r="AO810" s="74"/>
      <c r="AP810" s="74"/>
      <c r="AQ810" s="74"/>
      <c r="AR810" s="74"/>
    </row>
    <row r="811">
      <c r="A811" s="74"/>
      <c r="B811" s="74"/>
      <c r="C811" s="75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  <c r="AA811" s="74"/>
      <c r="AB811" s="74"/>
      <c r="AC811" s="74"/>
      <c r="AD811" s="74"/>
      <c r="AE811" s="74"/>
      <c r="AF811" s="74"/>
      <c r="AG811" s="74"/>
      <c r="AH811" s="74"/>
      <c r="AI811" s="74"/>
      <c r="AJ811" s="74"/>
      <c r="AK811" s="74"/>
      <c r="AL811" s="74"/>
      <c r="AM811" s="74"/>
      <c r="AN811" s="74"/>
      <c r="AO811" s="74"/>
      <c r="AP811" s="74"/>
      <c r="AQ811" s="74"/>
      <c r="AR811" s="74"/>
    </row>
    <row r="812">
      <c r="A812" s="74"/>
      <c r="B812" s="74"/>
      <c r="C812" s="75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74"/>
      <c r="AB812" s="74"/>
      <c r="AC812" s="74"/>
      <c r="AD812" s="74"/>
      <c r="AE812" s="74"/>
      <c r="AF812" s="74"/>
      <c r="AG812" s="74"/>
      <c r="AH812" s="74"/>
      <c r="AI812" s="74"/>
      <c r="AJ812" s="74"/>
      <c r="AK812" s="74"/>
      <c r="AL812" s="74"/>
      <c r="AM812" s="74"/>
      <c r="AN812" s="74"/>
      <c r="AO812" s="74"/>
      <c r="AP812" s="74"/>
      <c r="AQ812" s="74"/>
      <c r="AR812" s="74"/>
    </row>
    <row r="813">
      <c r="A813" s="74"/>
      <c r="B813" s="74"/>
      <c r="C813" s="75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  <c r="AM813" s="74"/>
      <c r="AN813" s="74"/>
      <c r="AO813" s="74"/>
      <c r="AP813" s="74"/>
      <c r="AQ813" s="74"/>
      <c r="AR813" s="74"/>
    </row>
    <row r="814">
      <c r="A814" s="74"/>
      <c r="B814" s="74"/>
      <c r="C814" s="75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4"/>
      <c r="AB814" s="74"/>
      <c r="AC814" s="74"/>
      <c r="AD814" s="74"/>
      <c r="AE814" s="74"/>
      <c r="AF814" s="74"/>
      <c r="AG814" s="74"/>
      <c r="AH814" s="74"/>
      <c r="AI814" s="74"/>
      <c r="AJ814" s="74"/>
      <c r="AK814" s="74"/>
      <c r="AL814" s="74"/>
      <c r="AM814" s="74"/>
      <c r="AN814" s="74"/>
      <c r="AO814" s="74"/>
      <c r="AP814" s="74"/>
      <c r="AQ814" s="74"/>
      <c r="AR814" s="74"/>
    </row>
    <row r="815">
      <c r="A815" s="74"/>
      <c r="B815" s="74"/>
      <c r="C815" s="75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  <c r="AC815" s="74"/>
      <c r="AD815" s="74"/>
      <c r="AE815" s="74"/>
      <c r="AF815" s="74"/>
      <c r="AG815" s="74"/>
      <c r="AH815" s="74"/>
      <c r="AI815" s="74"/>
      <c r="AJ815" s="74"/>
      <c r="AK815" s="74"/>
      <c r="AL815" s="74"/>
      <c r="AM815" s="74"/>
      <c r="AN815" s="74"/>
      <c r="AO815" s="74"/>
      <c r="AP815" s="74"/>
      <c r="AQ815" s="74"/>
      <c r="AR815" s="74"/>
    </row>
    <row r="816">
      <c r="A816" s="74"/>
      <c r="B816" s="74"/>
      <c r="C816" s="75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/>
      <c r="AC816" s="74"/>
      <c r="AD816" s="74"/>
      <c r="AE816" s="74"/>
      <c r="AF816" s="74"/>
      <c r="AG816" s="74"/>
      <c r="AH816" s="74"/>
      <c r="AI816" s="74"/>
      <c r="AJ816" s="74"/>
      <c r="AK816" s="74"/>
      <c r="AL816" s="74"/>
      <c r="AM816" s="74"/>
      <c r="AN816" s="74"/>
      <c r="AO816" s="74"/>
      <c r="AP816" s="74"/>
      <c r="AQ816" s="74"/>
      <c r="AR816" s="74"/>
    </row>
    <row r="817">
      <c r="A817" s="74"/>
      <c r="B817" s="74"/>
      <c r="C817" s="75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74"/>
      <c r="AB817" s="74"/>
      <c r="AC817" s="74"/>
      <c r="AD817" s="74"/>
      <c r="AE817" s="74"/>
      <c r="AF817" s="74"/>
      <c r="AG817" s="74"/>
      <c r="AH817" s="74"/>
      <c r="AI817" s="74"/>
      <c r="AJ817" s="74"/>
      <c r="AK817" s="74"/>
      <c r="AL817" s="74"/>
      <c r="AM817" s="74"/>
      <c r="AN817" s="74"/>
      <c r="AO817" s="74"/>
      <c r="AP817" s="74"/>
      <c r="AQ817" s="74"/>
      <c r="AR817" s="74"/>
    </row>
    <row r="818">
      <c r="A818" s="74"/>
      <c r="B818" s="74"/>
      <c r="C818" s="75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74"/>
      <c r="AB818" s="74"/>
      <c r="AC818" s="74"/>
      <c r="AD818" s="74"/>
      <c r="AE818" s="74"/>
      <c r="AF818" s="74"/>
      <c r="AG818" s="74"/>
      <c r="AH818" s="74"/>
      <c r="AI818" s="74"/>
      <c r="AJ818" s="74"/>
      <c r="AK818" s="74"/>
      <c r="AL818" s="74"/>
      <c r="AM818" s="74"/>
      <c r="AN818" s="74"/>
      <c r="AO818" s="74"/>
      <c r="AP818" s="74"/>
      <c r="AQ818" s="74"/>
      <c r="AR818" s="74"/>
    </row>
    <row r="819">
      <c r="A819" s="74"/>
      <c r="B819" s="74"/>
      <c r="C819" s="75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  <c r="AA819" s="74"/>
      <c r="AB819" s="74"/>
      <c r="AC819" s="74"/>
      <c r="AD819" s="74"/>
      <c r="AE819" s="74"/>
      <c r="AF819" s="74"/>
      <c r="AG819" s="74"/>
      <c r="AH819" s="74"/>
      <c r="AI819" s="74"/>
      <c r="AJ819" s="74"/>
      <c r="AK819" s="74"/>
      <c r="AL819" s="74"/>
      <c r="AM819" s="74"/>
      <c r="AN819" s="74"/>
      <c r="AO819" s="74"/>
      <c r="AP819" s="74"/>
      <c r="AQ819" s="74"/>
      <c r="AR819" s="74"/>
    </row>
    <row r="820">
      <c r="A820" s="74"/>
      <c r="B820" s="74"/>
      <c r="C820" s="75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  <c r="AA820" s="74"/>
      <c r="AB820" s="74"/>
      <c r="AC820" s="74"/>
      <c r="AD820" s="74"/>
      <c r="AE820" s="74"/>
      <c r="AF820" s="74"/>
      <c r="AG820" s="74"/>
      <c r="AH820" s="74"/>
      <c r="AI820" s="74"/>
      <c r="AJ820" s="74"/>
      <c r="AK820" s="74"/>
      <c r="AL820" s="74"/>
      <c r="AM820" s="74"/>
      <c r="AN820" s="74"/>
      <c r="AO820" s="74"/>
      <c r="AP820" s="74"/>
      <c r="AQ820" s="74"/>
      <c r="AR820" s="74"/>
    </row>
    <row r="821">
      <c r="A821" s="74"/>
      <c r="B821" s="74"/>
      <c r="C821" s="75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  <c r="AC821" s="74"/>
      <c r="AD821" s="74"/>
      <c r="AE821" s="74"/>
      <c r="AF821" s="74"/>
      <c r="AG821" s="74"/>
      <c r="AH821" s="74"/>
      <c r="AI821" s="74"/>
      <c r="AJ821" s="74"/>
      <c r="AK821" s="74"/>
      <c r="AL821" s="74"/>
      <c r="AM821" s="74"/>
      <c r="AN821" s="74"/>
      <c r="AO821" s="74"/>
      <c r="AP821" s="74"/>
      <c r="AQ821" s="74"/>
      <c r="AR821" s="74"/>
    </row>
    <row r="822">
      <c r="A822" s="74"/>
      <c r="B822" s="74"/>
      <c r="C822" s="75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4"/>
      <c r="AB822" s="74"/>
      <c r="AC822" s="74"/>
      <c r="AD822" s="74"/>
      <c r="AE822" s="74"/>
      <c r="AF822" s="74"/>
      <c r="AG822" s="74"/>
      <c r="AH822" s="74"/>
      <c r="AI822" s="74"/>
      <c r="AJ822" s="74"/>
      <c r="AK822" s="74"/>
      <c r="AL822" s="74"/>
      <c r="AM822" s="74"/>
      <c r="AN822" s="74"/>
      <c r="AO822" s="74"/>
      <c r="AP822" s="74"/>
      <c r="AQ822" s="74"/>
      <c r="AR822" s="74"/>
    </row>
    <row r="823">
      <c r="A823" s="74"/>
      <c r="B823" s="74"/>
      <c r="C823" s="75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74"/>
      <c r="AB823" s="74"/>
      <c r="AC823" s="74"/>
      <c r="AD823" s="74"/>
      <c r="AE823" s="74"/>
      <c r="AF823" s="74"/>
      <c r="AG823" s="74"/>
      <c r="AH823" s="74"/>
      <c r="AI823" s="74"/>
      <c r="AJ823" s="74"/>
      <c r="AK823" s="74"/>
      <c r="AL823" s="74"/>
      <c r="AM823" s="74"/>
      <c r="AN823" s="74"/>
      <c r="AO823" s="74"/>
      <c r="AP823" s="74"/>
      <c r="AQ823" s="74"/>
      <c r="AR823" s="74"/>
    </row>
    <row r="824">
      <c r="A824" s="74"/>
      <c r="B824" s="74"/>
      <c r="C824" s="75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74"/>
      <c r="AB824" s="74"/>
      <c r="AC824" s="74"/>
      <c r="AD824" s="74"/>
      <c r="AE824" s="74"/>
      <c r="AF824" s="74"/>
      <c r="AG824" s="74"/>
      <c r="AH824" s="74"/>
      <c r="AI824" s="74"/>
      <c r="AJ824" s="74"/>
      <c r="AK824" s="74"/>
      <c r="AL824" s="74"/>
      <c r="AM824" s="74"/>
      <c r="AN824" s="74"/>
      <c r="AO824" s="74"/>
      <c r="AP824" s="74"/>
      <c r="AQ824" s="74"/>
      <c r="AR824" s="74"/>
    </row>
    <row r="825">
      <c r="A825" s="74"/>
      <c r="B825" s="74"/>
      <c r="C825" s="75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  <c r="AA825" s="74"/>
      <c r="AB825" s="74"/>
      <c r="AC825" s="74"/>
      <c r="AD825" s="74"/>
      <c r="AE825" s="74"/>
      <c r="AF825" s="74"/>
      <c r="AG825" s="74"/>
      <c r="AH825" s="74"/>
      <c r="AI825" s="74"/>
      <c r="AJ825" s="74"/>
      <c r="AK825" s="74"/>
      <c r="AL825" s="74"/>
      <c r="AM825" s="74"/>
      <c r="AN825" s="74"/>
      <c r="AO825" s="74"/>
      <c r="AP825" s="74"/>
      <c r="AQ825" s="74"/>
      <c r="AR825" s="74"/>
    </row>
    <row r="826">
      <c r="A826" s="74"/>
      <c r="B826" s="74"/>
      <c r="C826" s="75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74"/>
      <c r="AB826" s="74"/>
      <c r="AC826" s="74"/>
      <c r="AD826" s="74"/>
      <c r="AE826" s="74"/>
      <c r="AF826" s="74"/>
      <c r="AG826" s="74"/>
      <c r="AH826" s="74"/>
      <c r="AI826" s="74"/>
      <c r="AJ826" s="74"/>
      <c r="AK826" s="74"/>
      <c r="AL826" s="74"/>
      <c r="AM826" s="74"/>
      <c r="AN826" s="74"/>
      <c r="AO826" s="74"/>
      <c r="AP826" s="74"/>
      <c r="AQ826" s="74"/>
      <c r="AR826" s="74"/>
    </row>
    <row r="827">
      <c r="A827" s="74"/>
      <c r="B827" s="74"/>
      <c r="C827" s="75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74"/>
      <c r="AB827" s="74"/>
      <c r="AC827" s="74"/>
      <c r="AD827" s="74"/>
      <c r="AE827" s="74"/>
      <c r="AF827" s="74"/>
      <c r="AG827" s="74"/>
      <c r="AH827" s="74"/>
      <c r="AI827" s="74"/>
      <c r="AJ827" s="74"/>
      <c r="AK827" s="74"/>
      <c r="AL827" s="74"/>
      <c r="AM827" s="74"/>
      <c r="AN827" s="74"/>
      <c r="AO827" s="74"/>
      <c r="AP827" s="74"/>
      <c r="AQ827" s="74"/>
      <c r="AR827" s="74"/>
    </row>
    <row r="828">
      <c r="A828" s="74"/>
      <c r="B828" s="74"/>
      <c r="C828" s="75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4"/>
      <c r="AB828" s="74"/>
      <c r="AC828" s="74"/>
      <c r="AD828" s="74"/>
      <c r="AE828" s="74"/>
      <c r="AF828" s="74"/>
      <c r="AG828" s="74"/>
      <c r="AH828" s="74"/>
      <c r="AI828" s="74"/>
      <c r="AJ828" s="74"/>
      <c r="AK828" s="74"/>
      <c r="AL828" s="74"/>
      <c r="AM828" s="74"/>
      <c r="AN828" s="74"/>
      <c r="AO828" s="74"/>
      <c r="AP828" s="74"/>
      <c r="AQ828" s="74"/>
      <c r="AR828" s="74"/>
    </row>
    <row r="829">
      <c r="A829" s="74"/>
      <c r="B829" s="74"/>
      <c r="C829" s="75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74"/>
      <c r="AB829" s="74"/>
      <c r="AC829" s="74"/>
      <c r="AD829" s="74"/>
      <c r="AE829" s="74"/>
      <c r="AF829" s="74"/>
      <c r="AG829" s="74"/>
      <c r="AH829" s="74"/>
      <c r="AI829" s="74"/>
      <c r="AJ829" s="74"/>
      <c r="AK829" s="74"/>
      <c r="AL829" s="74"/>
      <c r="AM829" s="74"/>
      <c r="AN829" s="74"/>
      <c r="AO829" s="74"/>
      <c r="AP829" s="74"/>
      <c r="AQ829" s="74"/>
      <c r="AR829" s="74"/>
    </row>
    <row r="830">
      <c r="A830" s="74"/>
      <c r="B830" s="74"/>
      <c r="C830" s="75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  <c r="AA830" s="74"/>
      <c r="AB830" s="74"/>
      <c r="AC830" s="74"/>
      <c r="AD830" s="74"/>
      <c r="AE830" s="74"/>
      <c r="AF830" s="74"/>
      <c r="AG830" s="74"/>
      <c r="AH830" s="74"/>
      <c r="AI830" s="74"/>
      <c r="AJ830" s="74"/>
      <c r="AK830" s="74"/>
      <c r="AL830" s="74"/>
      <c r="AM830" s="74"/>
      <c r="AN830" s="74"/>
      <c r="AO830" s="74"/>
      <c r="AP830" s="74"/>
      <c r="AQ830" s="74"/>
      <c r="AR830" s="74"/>
    </row>
    <row r="831">
      <c r="A831" s="74"/>
      <c r="B831" s="74"/>
      <c r="C831" s="75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74"/>
      <c r="AB831" s="74"/>
      <c r="AC831" s="74"/>
      <c r="AD831" s="74"/>
      <c r="AE831" s="74"/>
      <c r="AF831" s="74"/>
      <c r="AG831" s="74"/>
      <c r="AH831" s="74"/>
      <c r="AI831" s="74"/>
      <c r="AJ831" s="74"/>
      <c r="AK831" s="74"/>
      <c r="AL831" s="74"/>
      <c r="AM831" s="74"/>
      <c r="AN831" s="74"/>
      <c r="AO831" s="74"/>
      <c r="AP831" s="74"/>
      <c r="AQ831" s="74"/>
      <c r="AR831" s="74"/>
    </row>
    <row r="832">
      <c r="A832" s="74"/>
      <c r="B832" s="74"/>
      <c r="C832" s="75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4"/>
      <c r="AB832" s="74"/>
      <c r="AC832" s="74"/>
      <c r="AD832" s="74"/>
      <c r="AE832" s="74"/>
      <c r="AF832" s="74"/>
      <c r="AG832" s="74"/>
      <c r="AH832" s="74"/>
      <c r="AI832" s="74"/>
      <c r="AJ832" s="74"/>
      <c r="AK832" s="74"/>
      <c r="AL832" s="74"/>
      <c r="AM832" s="74"/>
      <c r="AN832" s="74"/>
      <c r="AO832" s="74"/>
      <c r="AP832" s="74"/>
      <c r="AQ832" s="74"/>
      <c r="AR832" s="74"/>
    </row>
    <row r="833">
      <c r="A833" s="74"/>
      <c r="B833" s="74"/>
      <c r="C833" s="75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74"/>
      <c r="AB833" s="74"/>
      <c r="AC833" s="74"/>
      <c r="AD833" s="74"/>
      <c r="AE833" s="74"/>
      <c r="AF833" s="74"/>
      <c r="AG833" s="74"/>
      <c r="AH833" s="74"/>
      <c r="AI833" s="74"/>
      <c r="AJ833" s="74"/>
      <c r="AK833" s="74"/>
      <c r="AL833" s="74"/>
      <c r="AM833" s="74"/>
      <c r="AN833" s="74"/>
      <c r="AO833" s="74"/>
      <c r="AP833" s="74"/>
      <c r="AQ833" s="74"/>
      <c r="AR833" s="74"/>
    </row>
    <row r="834">
      <c r="A834" s="74"/>
      <c r="B834" s="74"/>
      <c r="C834" s="75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4"/>
      <c r="AB834" s="74"/>
      <c r="AC834" s="74"/>
      <c r="AD834" s="74"/>
      <c r="AE834" s="74"/>
      <c r="AF834" s="74"/>
      <c r="AG834" s="74"/>
      <c r="AH834" s="74"/>
      <c r="AI834" s="74"/>
      <c r="AJ834" s="74"/>
      <c r="AK834" s="74"/>
      <c r="AL834" s="74"/>
      <c r="AM834" s="74"/>
      <c r="AN834" s="74"/>
      <c r="AO834" s="74"/>
      <c r="AP834" s="74"/>
      <c r="AQ834" s="74"/>
      <c r="AR834" s="74"/>
    </row>
    <row r="835">
      <c r="A835" s="74"/>
      <c r="B835" s="74"/>
      <c r="C835" s="75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74"/>
      <c r="AB835" s="74"/>
      <c r="AC835" s="74"/>
      <c r="AD835" s="74"/>
      <c r="AE835" s="74"/>
      <c r="AF835" s="74"/>
      <c r="AG835" s="74"/>
      <c r="AH835" s="74"/>
      <c r="AI835" s="74"/>
      <c r="AJ835" s="74"/>
      <c r="AK835" s="74"/>
      <c r="AL835" s="74"/>
      <c r="AM835" s="74"/>
      <c r="AN835" s="74"/>
      <c r="AO835" s="74"/>
      <c r="AP835" s="74"/>
      <c r="AQ835" s="74"/>
      <c r="AR835" s="74"/>
    </row>
    <row r="836">
      <c r="A836" s="74"/>
      <c r="B836" s="74"/>
      <c r="C836" s="75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  <c r="AA836" s="74"/>
      <c r="AB836" s="74"/>
      <c r="AC836" s="74"/>
      <c r="AD836" s="74"/>
      <c r="AE836" s="74"/>
      <c r="AF836" s="74"/>
      <c r="AG836" s="74"/>
      <c r="AH836" s="74"/>
      <c r="AI836" s="74"/>
      <c r="AJ836" s="74"/>
      <c r="AK836" s="74"/>
      <c r="AL836" s="74"/>
      <c r="AM836" s="74"/>
      <c r="AN836" s="74"/>
      <c r="AO836" s="74"/>
      <c r="AP836" s="74"/>
      <c r="AQ836" s="74"/>
      <c r="AR836" s="74"/>
    </row>
    <row r="837">
      <c r="A837" s="74"/>
      <c r="B837" s="74"/>
      <c r="C837" s="75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4"/>
      <c r="AF837" s="74"/>
      <c r="AG837" s="74"/>
      <c r="AH837" s="74"/>
      <c r="AI837" s="74"/>
      <c r="AJ837" s="74"/>
      <c r="AK837" s="74"/>
      <c r="AL837" s="74"/>
      <c r="AM837" s="74"/>
      <c r="AN837" s="74"/>
      <c r="AO837" s="74"/>
      <c r="AP837" s="74"/>
      <c r="AQ837" s="74"/>
      <c r="AR837" s="74"/>
    </row>
    <row r="838">
      <c r="A838" s="74"/>
      <c r="B838" s="74"/>
      <c r="C838" s="75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74"/>
      <c r="AB838" s="74"/>
      <c r="AC838" s="74"/>
      <c r="AD838" s="74"/>
      <c r="AE838" s="74"/>
      <c r="AF838" s="74"/>
      <c r="AG838" s="74"/>
      <c r="AH838" s="74"/>
      <c r="AI838" s="74"/>
      <c r="AJ838" s="74"/>
      <c r="AK838" s="74"/>
      <c r="AL838" s="74"/>
      <c r="AM838" s="74"/>
      <c r="AN838" s="74"/>
      <c r="AO838" s="74"/>
      <c r="AP838" s="74"/>
      <c r="AQ838" s="74"/>
      <c r="AR838" s="74"/>
    </row>
    <row r="839">
      <c r="A839" s="74"/>
      <c r="B839" s="74"/>
      <c r="C839" s="75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  <c r="AA839" s="74"/>
      <c r="AB839" s="74"/>
      <c r="AC839" s="74"/>
      <c r="AD839" s="74"/>
      <c r="AE839" s="74"/>
      <c r="AF839" s="74"/>
      <c r="AG839" s="74"/>
      <c r="AH839" s="74"/>
      <c r="AI839" s="74"/>
      <c r="AJ839" s="74"/>
      <c r="AK839" s="74"/>
      <c r="AL839" s="74"/>
      <c r="AM839" s="74"/>
      <c r="AN839" s="74"/>
      <c r="AO839" s="74"/>
      <c r="AP839" s="74"/>
      <c r="AQ839" s="74"/>
      <c r="AR839" s="74"/>
    </row>
    <row r="840">
      <c r="A840" s="74"/>
      <c r="B840" s="74"/>
      <c r="C840" s="75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74"/>
      <c r="AB840" s="74"/>
      <c r="AC840" s="74"/>
      <c r="AD840" s="74"/>
      <c r="AE840" s="74"/>
      <c r="AF840" s="74"/>
      <c r="AG840" s="74"/>
      <c r="AH840" s="74"/>
      <c r="AI840" s="74"/>
      <c r="AJ840" s="74"/>
      <c r="AK840" s="74"/>
      <c r="AL840" s="74"/>
      <c r="AM840" s="74"/>
      <c r="AN840" s="74"/>
      <c r="AO840" s="74"/>
      <c r="AP840" s="74"/>
      <c r="AQ840" s="74"/>
      <c r="AR840" s="74"/>
    </row>
    <row r="841">
      <c r="A841" s="74"/>
      <c r="B841" s="74"/>
      <c r="C841" s="75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  <c r="AA841" s="74"/>
      <c r="AB841" s="74"/>
      <c r="AC841" s="74"/>
      <c r="AD841" s="74"/>
      <c r="AE841" s="74"/>
      <c r="AF841" s="74"/>
      <c r="AG841" s="74"/>
      <c r="AH841" s="74"/>
      <c r="AI841" s="74"/>
      <c r="AJ841" s="74"/>
      <c r="AK841" s="74"/>
      <c r="AL841" s="74"/>
      <c r="AM841" s="74"/>
      <c r="AN841" s="74"/>
      <c r="AO841" s="74"/>
      <c r="AP841" s="74"/>
      <c r="AQ841" s="74"/>
      <c r="AR841" s="74"/>
    </row>
    <row r="842">
      <c r="A842" s="74"/>
      <c r="B842" s="74"/>
      <c r="C842" s="75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  <c r="AA842" s="74"/>
      <c r="AB842" s="74"/>
      <c r="AC842" s="74"/>
      <c r="AD842" s="74"/>
      <c r="AE842" s="74"/>
      <c r="AF842" s="74"/>
      <c r="AG842" s="74"/>
      <c r="AH842" s="74"/>
      <c r="AI842" s="74"/>
      <c r="AJ842" s="74"/>
      <c r="AK842" s="74"/>
      <c r="AL842" s="74"/>
      <c r="AM842" s="74"/>
      <c r="AN842" s="74"/>
      <c r="AO842" s="74"/>
      <c r="AP842" s="74"/>
      <c r="AQ842" s="74"/>
      <c r="AR842" s="74"/>
    </row>
    <row r="843">
      <c r="A843" s="74"/>
      <c r="B843" s="74"/>
      <c r="C843" s="75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  <c r="AA843" s="74"/>
      <c r="AB843" s="74"/>
      <c r="AC843" s="74"/>
      <c r="AD843" s="74"/>
      <c r="AE843" s="74"/>
      <c r="AF843" s="74"/>
      <c r="AG843" s="74"/>
      <c r="AH843" s="74"/>
      <c r="AI843" s="74"/>
      <c r="AJ843" s="74"/>
      <c r="AK843" s="74"/>
      <c r="AL843" s="74"/>
      <c r="AM843" s="74"/>
      <c r="AN843" s="74"/>
      <c r="AO843" s="74"/>
      <c r="AP843" s="74"/>
      <c r="AQ843" s="74"/>
      <c r="AR843" s="74"/>
    </row>
    <row r="844">
      <c r="A844" s="74"/>
      <c r="B844" s="74"/>
      <c r="C844" s="75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74"/>
      <c r="AB844" s="74"/>
      <c r="AC844" s="74"/>
      <c r="AD844" s="74"/>
      <c r="AE844" s="74"/>
      <c r="AF844" s="74"/>
      <c r="AG844" s="74"/>
      <c r="AH844" s="74"/>
      <c r="AI844" s="74"/>
      <c r="AJ844" s="74"/>
      <c r="AK844" s="74"/>
      <c r="AL844" s="74"/>
      <c r="AM844" s="74"/>
      <c r="AN844" s="74"/>
      <c r="AO844" s="74"/>
      <c r="AP844" s="74"/>
      <c r="AQ844" s="74"/>
      <c r="AR844" s="74"/>
    </row>
    <row r="845">
      <c r="A845" s="74"/>
      <c r="B845" s="74"/>
      <c r="C845" s="75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74"/>
      <c r="AB845" s="74"/>
      <c r="AC845" s="74"/>
      <c r="AD845" s="74"/>
      <c r="AE845" s="74"/>
      <c r="AF845" s="74"/>
      <c r="AG845" s="74"/>
      <c r="AH845" s="74"/>
      <c r="AI845" s="74"/>
      <c r="AJ845" s="74"/>
      <c r="AK845" s="74"/>
      <c r="AL845" s="74"/>
      <c r="AM845" s="74"/>
      <c r="AN845" s="74"/>
      <c r="AO845" s="74"/>
      <c r="AP845" s="74"/>
      <c r="AQ845" s="74"/>
      <c r="AR845" s="74"/>
    </row>
    <row r="846">
      <c r="A846" s="74"/>
      <c r="B846" s="74"/>
      <c r="C846" s="75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4"/>
      <c r="AB846" s="74"/>
      <c r="AC846" s="74"/>
      <c r="AD846" s="74"/>
      <c r="AE846" s="74"/>
      <c r="AF846" s="74"/>
      <c r="AG846" s="74"/>
      <c r="AH846" s="74"/>
      <c r="AI846" s="74"/>
      <c r="AJ846" s="74"/>
      <c r="AK846" s="74"/>
      <c r="AL846" s="74"/>
      <c r="AM846" s="74"/>
      <c r="AN846" s="74"/>
      <c r="AO846" s="74"/>
      <c r="AP846" s="74"/>
      <c r="AQ846" s="74"/>
      <c r="AR846" s="74"/>
    </row>
    <row r="847">
      <c r="A847" s="74"/>
      <c r="B847" s="74"/>
      <c r="C847" s="75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  <c r="AA847" s="74"/>
      <c r="AB847" s="74"/>
      <c r="AC847" s="74"/>
      <c r="AD847" s="74"/>
      <c r="AE847" s="74"/>
      <c r="AF847" s="74"/>
      <c r="AG847" s="74"/>
      <c r="AH847" s="74"/>
      <c r="AI847" s="74"/>
      <c r="AJ847" s="74"/>
      <c r="AK847" s="74"/>
      <c r="AL847" s="74"/>
      <c r="AM847" s="74"/>
      <c r="AN847" s="74"/>
      <c r="AO847" s="74"/>
      <c r="AP847" s="74"/>
      <c r="AQ847" s="74"/>
      <c r="AR847" s="74"/>
    </row>
    <row r="848">
      <c r="A848" s="74"/>
      <c r="B848" s="74"/>
      <c r="C848" s="75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  <c r="AA848" s="74"/>
      <c r="AB848" s="74"/>
      <c r="AC848" s="74"/>
      <c r="AD848" s="74"/>
      <c r="AE848" s="74"/>
      <c r="AF848" s="74"/>
      <c r="AG848" s="74"/>
      <c r="AH848" s="74"/>
      <c r="AI848" s="74"/>
      <c r="AJ848" s="74"/>
      <c r="AK848" s="74"/>
      <c r="AL848" s="74"/>
      <c r="AM848" s="74"/>
      <c r="AN848" s="74"/>
      <c r="AO848" s="74"/>
      <c r="AP848" s="74"/>
      <c r="AQ848" s="74"/>
      <c r="AR848" s="74"/>
    </row>
    <row r="849">
      <c r="A849" s="74"/>
      <c r="B849" s="74"/>
      <c r="C849" s="75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  <c r="AA849" s="74"/>
      <c r="AB849" s="74"/>
      <c r="AC849" s="74"/>
      <c r="AD849" s="74"/>
      <c r="AE849" s="74"/>
      <c r="AF849" s="74"/>
      <c r="AG849" s="74"/>
      <c r="AH849" s="74"/>
      <c r="AI849" s="74"/>
      <c r="AJ849" s="74"/>
      <c r="AK849" s="74"/>
      <c r="AL849" s="74"/>
      <c r="AM849" s="74"/>
      <c r="AN849" s="74"/>
      <c r="AO849" s="74"/>
      <c r="AP849" s="74"/>
      <c r="AQ849" s="74"/>
      <c r="AR849" s="74"/>
    </row>
    <row r="850">
      <c r="A850" s="74"/>
      <c r="B850" s="74"/>
      <c r="C850" s="75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  <c r="AA850" s="74"/>
      <c r="AB850" s="74"/>
      <c r="AC850" s="74"/>
      <c r="AD850" s="74"/>
      <c r="AE850" s="74"/>
      <c r="AF850" s="74"/>
      <c r="AG850" s="74"/>
      <c r="AH850" s="74"/>
      <c r="AI850" s="74"/>
      <c r="AJ850" s="74"/>
      <c r="AK850" s="74"/>
      <c r="AL850" s="74"/>
      <c r="AM850" s="74"/>
      <c r="AN850" s="74"/>
      <c r="AO850" s="74"/>
      <c r="AP850" s="74"/>
      <c r="AQ850" s="74"/>
      <c r="AR850" s="74"/>
    </row>
    <row r="851">
      <c r="A851" s="74"/>
      <c r="B851" s="74"/>
      <c r="C851" s="75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  <c r="AA851" s="74"/>
      <c r="AB851" s="74"/>
      <c r="AC851" s="74"/>
      <c r="AD851" s="74"/>
      <c r="AE851" s="74"/>
      <c r="AF851" s="74"/>
      <c r="AG851" s="74"/>
      <c r="AH851" s="74"/>
      <c r="AI851" s="74"/>
      <c r="AJ851" s="74"/>
      <c r="AK851" s="74"/>
      <c r="AL851" s="74"/>
      <c r="AM851" s="74"/>
      <c r="AN851" s="74"/>
      <c r="AO851" s="74"/>
      <c r="AP851" s="74"/>
      <c r="AQ851" s="74"/>
      <c r="AR851" s="74"/>
    </row>
    <row r="852">
      <c r="A852" s="74"/>
      <c r="B852" s="74"/>
      <c r="C852" s="75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74"/>
      <c r="AB852" s="74"/>
      <c r="AC852" s="74"/>
      <c r="AD852" s="74"/>
      <c r="AE852" s="74"/>
      <c r="AF852" s="74"/>
      <c r="AG852" s="74"/>
      <c r="AH852" s="74"/>
      <c r="AI852" s="74"/>
      <c r="AJ852" s="74"/>
      <c r="AK852" s="74"/>
      <c r="AL852" s="74"/>
      <c r="AM852" s="74"/>
      <c r="AN852" s="74"/>
      <c r="AO852" s="74"/>
      <c r="AP852" s="74"/>
      <c r="AQ852" s="74"/>
      <c r="AR852" s="74"/>
    </row>
    <row r="853">
      <c r="A853" s="74"/>
      <c r="B853" s="74"/>
      <c r="C853" s="75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  <c r="AA853" s="74"/>
      <c r="AB853" s="74"/>
      <c r="AC853" s="74"/>
      <c r="AD853" s="74"/>
      <c r="AE853" s="74"/>
      <c r="AF853" s="74"/>
      <c r="AG853" s="74"/>
      <c r="AH853" s="74"/>
      <c r="AI853" s="74"/>
      <c r="AJ853" s="74"/>
      <c r="AK853" s="74"/>
      <c r="AL853" s="74"/>
      <c r="AM853" s="74"/>
      <c r="AN853" s="74"/>
      <c r="AO853" s="74"/>
      <c r="AP853" s="74"/>
      <c r="AQ853" s="74"/>
      <c r="AR853" s="74"/>
    </row>
    <row r="854">
      <c r="A854" s="74"/>
      <c r="B854" s="74"/>
      <c r="C854" s="75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  <c r="AA854" s="74"/>
      <c r="AB854" s="74"/>
      <c r="AC854" s="74"/>
      <c r="AD854" s="74"/>
      <c r="AE854" s="74"/>
      <c r="AF854" s="74"/>
      <c r="AG854" s="74"/>
      <c r="AH854" s="74"/>
      <c r="AI854" s="74"/>
      <c r="AJ854" s="74"/>
      <c r="AK854" s="74"/>
      <c r="AL854" s="74"/>
      <c r="AM854" s="74"/>
      <c r="AN854" s="74"/>
      <c r="AO854" s="74"/>
      <c r="AP854" s="74"/>
      <c r="AQ854" s="74"/>
      <c r="AR854" s="74"/>
    </row>
    <row r="855">
      <c r="A855" s="74"/>
      <c r="B855" s="74"/>
      <c r="C855" s="75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  <c r="AA855" s="74"/>
      <c r="AB855" s="74"/>
      <c r="AC855" s="74"/>
      <c r="AD855" s="74"/>
      <c r="AE855" s="74"/>
      <c r="AF855" s="74"/>
      <c r="AG855" s="74"/>
      <c r="AH855" s="74"/>
      <c r="AI855" s="74"/>
      <c r="AJ855" s="74"/>
      <c r="AK855" s="74"/>
      <c r="AL855" s="74"/>
      <c r="AM855" s="74"/>
      <c r="AN855" s="74"/>
      <c r="AO855" s="74"/>
      <c r="AP855" s="74"/>
      <c r="AQ855" s="74"/>
      <c r="AR855" s="74"/>
    </row>
    <row r="856">
      <c r="A856" s="74"/>
      <c r="B856" s="74"/>
      <c r="C856" s="75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74"/>
      <c r="AB856" s="74"/>
      <c r="AC856" s="74"/>
      <c r="AD856" s="74"/>
      <c r="AE856" s="74"/>
      <c r="AF856" s="74"/>
      <c r="AG856" s="74"/>
      <c r="AH856" s="74"/>
      <c r="AI856" s="74"/>
      <c r="AJ856" s="74"/>
      <c r="AK856" s="74"/>
      <c r="AL856" s="74"/>
      <c r="AM856" s="74"/>
      <c r="AN856" s="74"/>
      <c r="AO856" s="74"/>
      <c r="AP856" s="74"/>
      <c r="AQ856" s="74"/>
      <c r="AR856" s="74"/>
    </row>
    <row r="857">
      <c r="A857" s="74"/>
      <c r="B857" s="74"/>
      <c r="C857" s="75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74"/>
      <c r="AB857" s="74"/>
      <c r="AC857" s="74"/>
      <c r="AD857" s="74"/>
      <c r="AE857" s="74"/>
      <c r="AF857" s="74"/>
      <c r="AG857" s="74"/>
      <c r="AH857" s="74"/>
      <c r="AI857" s="74"/>
      <c r="AJ857" s="74"/>
      <c r="AK857" s="74"/>
      <c r="AL857" s="74"/>
      <c r="AM857" s="74"/>
      <c r="AN857" s="74"/>
      <c r="AO857" s="74"/>
      <c r="AP857" s="74"/>
      <c r="AQ857" s="74"/>
      <c r="AR857" s="74"/>
    </row>
    <row r="858">
      <c r="A858" s="74"/>
      <c r="B858" s="74"/>
      <c r="C858" s="75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4"/>
      <c r="AB858" s="74"/>
      <c r="AC858" s="74"/>
      <c r="AD858" s="74"/>
      <c r="AE858" s="74"/>
      <c r="AF858" s="74"/>
      <c r="AG858" s="74"/>
      <c r="AH858" s="74"/>
      <c r="AI858" s="74"/>
      <c r="AJ858" s="74"/>
      <c r="AK858" s="74"/>
      <c r="AL858" s="74"/>
      <c r="AM858" s="74"/>
      <c r="AN858" s="74"/>
      <c r="AO858" s="74"/>
      <c r="AP858" s="74"/>
      <c r="AQ858" s="74"/>
      <c r="AR858" s="74"/>
    </row>
    <row r="859">
      <c r="A859" s="74"/>
      <c r="B859" s="74"/>
      <c r="C859" s="75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  <c r="AA859" s="74"/>
      <c r="AB859" s="74"/>
      <c r="AC859" s="74"/>
      <c r="AD859" s="74"/>
      <c r="AE859" s="74"/>
      <c r="AF859" s="74"/>
      <c r="AG859" s="74"/>
      <c r="AH859" s="74"/>
      <c r="AI859" s="74"/>
      <c r="AJ859" s="74"/>
      <c r="AK859" s="74"/>
      <c r="AL859" s="74"/>
      <c r="AM859" s="74"/>
      <c r="AN859" s="74"/>
      <c r="AO859" s="74"/>
      <c r="AP859" s="74"/>
      <c r="AQ859" s="74"/>
      <c r="AR859" s="74"/>
    </row>
    <row r="860">
      <c r="A860" s="74"/>
      <c r="B860" s="74"/>
      <c r="C860" s="75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  <c r="AA860" s="74"/>
      <c r="AB860" s="74"/>
      <c r="AC860" s="74"/>
      <c r="AD860" s="74"/>
      <c r="AE860" s="74"/>
      <c r="AF860" s="74"/>
      <c r="AG860" s="74"/>
      <c r="AH860" s="74"/>
      <c r="AI860" s="74"/>
      <c r="AJ860" s="74"/>
      <c r="AK860" s="74"/>
      <c r="AL860" s="74"/>
      <c r="AM860" s="74"/>
      <c r="AN860" s="74"/>
      <c r="AO860" s="74"/>
      <c r="AP860" s="74"/>
      <c r="AQ860" s="74"/>
      <c r="AR860" s="74"/>
    </row>
    <row r="861">
      <c r="A861" s="74"/>
      <c r="B861" s="74"/>
      <c r="C861" s="75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  <c r="AA861" s="74"/>
      <c r="AB861" s="74"/>
      <c r="AC861" s="74"/>
      <c r="AD861" s="74"/>
      <c r="AE861" s="74"/>
      <c r="AF861" s="74"/>
      <c r="AG861" s="74"/>
      <c r="AH861" s="74"/>
      <c r="AI861" s="74"/>
      <c r="AJ861" s="74"/>
      <c r="AK861" s="74"/>
      <c r="AL861" s="74"/>
      <c r="AM861" s="74"/>
      <c r="AN861" s="74"/>
      <c r="AO861" s="74"/>
      <c r="AP861" s="74"/>
      <c r="AQ861" s="74"/>
      <c r="AR861" s="74"/>
    </row>
    <row r="862">
      <c r="A862" s="74"/>
      <c r="B862" s="74"/>
      <c r="C862" s="75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  <c r="AA862" s="74"/>
      <c r="AB862" s="74"/>
      <c r="AC862" s="74"/>
      <c r="AD862" s="74"/>
      <c r="AE862" s="74"/>
      <c r="AF862" s="74"/>
      <c r="AG862" s="74"/>
      <c r="AH862" s="74"/>
      <c r="AI862" s="74"/>
      <c r="AJ862" s="74"/>
      <c r="AK862" s="74"/>
      <c r="AL862" s="74"/>
      <c r="AM862" s="74"/>
      <c r="AN862" s="74"/>
      <c r="AO862" s="74"/>
      <c r="AP862" s="74"/>
      <c r="AQ862" s="74"/>
      <c r="AR862" s="74"/>
    </row>
    <row r="863">
      <c r="A863" s="74"/>
      <c r="B863" s="74"/>
      <c r="C863" s="75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  <c r="AA863" s="74"/>
      <c r="AB863" s="74"/>
      <c r="AC863" s="74"/>
      <c r="AD863" s="74"/>
      <c r="AE863" s="74"/>
      <c r="AF863" s="74"/>
      <c r="AG863" s="74"/>
      <c r="AH863" s="74"/>
      <c r="AI863" s="74"/>
      <c r="AJ863" s="74"/>
      <c r="AK863" s="74"/>
      <c r="AL863" s="74"/>
      <c r="AM863" s="74"/>
      <c r="AN863" s="74"/>
      <c r="AO863" s="74"/>
      <c r="AP863" s="74"/>
      <c r="AQ863" s="74"/>
      <c r="AR863" s="74"/>
    </row>
    <row r="864">
      <c r="A864" s="74"/>
      <c r="B864" s="74"/>
      <c r="C864" s="75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74"/>
      <c r="AB864" s="74"/>
      <c r="AC864" s="74"/>
      <c r="AD864" s="74"/>
      <c r="AE864" s="74"/>
      <c r="AF864" s="74"/>
      <c r="AG864" s="74"/>
      <c r="AH864" s="74"/>
      <c r="AI864" s="74"/>
      <c r="AJ864" s="74"/>
      <c r="AK864" s="74"/>
      <c r="AL864" s="74"/>
      <c r="AM864" s="74"/>
      <c r="AN864" s="74"/>
      <c r="AO864" s="74"/>
      <c r="AP864" s="74"/>
      <c r="AQ864" s="74"/>
      <c r="AR864" s="74"/>
    </row>
    <row r="865">
      <c r="A865" s="74"/>
      <c r="B865" s="74"/>
      <c r="C865" s="75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  <c r="AA865" s="74"/>
      <c r="AB865" s="74"/>
      <c r="AC865" s="74"/>
      <c r="AD865" s="74"/>
      <c r="AE865" s="74"/>
      <c r="AF865" s="74"/>
      <c r="AG865" s="74"/>
      <c r="AH865" s="74"/>
      <c r="AI865" s="74"/>
      <c r="AJ865" s="74"/>
      <c r="AK865" s="74"/>
      <c r="AL865" s="74"/>
      <c r="AM865" s="74"/>
      <c r="AN865" s="74"/>
      <c r="AO865" s="74"/>
      <c r="AP865" s="74"/>
      <c r="AQ865" s="74"/>
      <c r="AR865" s="74"/>
    </row>
    <row r="866">
      <c r="A866" s="74"/>
      <c r="B866" s="74"/>
      <c r="C866" s="75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  <c r="AA866" s="74"/>
      <c r="AB866" s="74"/>
      <c r="AC866" s="74"/>
      <c r="AD866" s="74"/>
      <c r="AE866" s="74"/>
      <c r="AF866" s="74"/>
      <c r="AG866" s="74"/>
      <c r="AH866" s="74"/>
      <c r="AI866" s="74"/>
      <c r="AJ866" s="74"/>
      <c r="AK866" s="74"/>
      <c r="AL866" s="74"/>
      <c r="AM866" s="74"/>
      <c r="AN866" s="74"/>
      <c r="AO866" s="74"/>
      <c r="AP866" s="74"/>
      <c r="AQ866" s="74"/>
      <c r="AR866" s="74"/>
    </row>
    <row r="867">
      <c r="A867" s="74"/>
      <c r="B867" s="74"/>
      <c r="C867" s="75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  <c r="AA867" s="74"/>
      <c r="AB867" s="74"/>
      <c r="AC867" s="74"/>
      <c r="AD867" s="74"/>
      <c r="AE867" s="74"/>
      <c r="AF867" s="74"/>
      <c r="AG867" s="74"/>
      <c r="AH867" s="74"/>
      <c r="AI867" s="74"/>
      <c r="AJ867" s="74"/>
      <c r="AK867" s="74"/>
      <c r="AL867" s="74"/>
      <c r="AM867" s="74"/>
      <c r="AN867" s="74"/>
      <c r="AO867" s="74"/>
      <c r="AP867" s="74"/>
      <c r="AQ867" s="74"/>
      <c r="AR867" s="74"/>
    </row>
    <row r="868">
      <c r="A868" s="74"/>
      <c r="B868" s="74"/>
      <c r="C868" s="75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74"/>
      <c r="AB868" s="74"/>
      <c r="AC868" s="74"/>
      <c r="AD868" s="74"/>
      <c r="AE868" s="74"/>
      <c r="AF868" s="74"/>
      <c r="AG868" s="74"/>
      <c r="AH868" s="74"/>
      <c r="AI868" s="74"/>
      <c r="AJ868" s="74"/>
      <c r="AK868" s="74"/>
      <c r="AL868" s="74"/>
      <c r="AM868" s="74"/>
      <c r="AN868" s="74"/>
      <c r="AO868" s="74"/>
      <c r="AP868" s="74"/>
      <c r="AQ868" s="74"/>
      <c r="AR868" s="74"/>
    </row>
    <row r="869">
      <c r="A869" s="74"/>
      <c r="B869" s="74"/>
      <c r="C869" s="75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  <c r="AA869" s="74"/>
      <c r="AB869" s="74"/>
      <c r="AC869" s="74"/>
      <c r="AD869" s="74"/>
      <c r="AE869" s="74"/>
      <c r="AF869" s="74"/>
      <c r="AG869" s="74"/>
      <c r="AH869" s="74"/>
      <c r="AI869" s="74"/>
      <c r="AJ869" s="74"/>
      <c r="AK869" s="74"/>
      <c r="AL869" s="74"/>
      <c r="AM869" s="74"/>
      <c r="AN869" s="74"/>
      <c r="AO869" s="74"/>
      <c r="AP869" s="74"/>
      <c r="AQ869" s="74"/>
      <c r="AR869" s="74"/>
    </row>
    <row r="870">
      <c r="A870" s="74"/>
      <c r="B870" s="74"/>
      <c r="C870" s="75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74"/>
      <c r="AB870" s="74"/>
      <c r="AC870" s="74"/>
      <c r="AD870" s="74"/>
      <c r="AE870" s="74"/>
      <c r="AF870" s="74"/>
      <c r="AG870" s="74"/>
      <c r="AH870" s="74"/>
      <c r="AI870" s="74"/>
      <c r="AJ870" s="74"/>
      <c r="AK870" s="74"/>
      <c r="AL870" s="74"/>
      <c r="AM870" s="74"/>
      <c r="AN870" s="74"/>
      <c r="AO870" s="74"/>
      <c r="AP870" s="74"/>
      <c r="AQ870" s="74"/>
      <c r="AR870" s="74"/>
    </row>
    <row r="871">
      <c r="A871" s="74"/>
      <c r="B871" s="74"/>
      <c r="C871" s="75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  <c r="AA871" s="74"/>
      <c r="AB871" s="74"/>
      <c r="AC871" s="74"/>
      <c r="AD871" s="74"/>
      <c r="AE871" s="74"/>
      <c r="AF871" s="74"/>
      <c r="AG871" s="74"/>
      <c r="AH871" s="74"/>
      <c r="AI871" s="74"/>
      <c r="AJ871" s="74"/>
      <c r="AK871" s="74"/>
      <c r="AL871" s="74"/>
      <c r="AM871" s="74"/>
      <c r="AN871" s="74"/>
      <c r="AO871" s="74"/>
      <c r="AP871" s="74"/>
      <c r="AQ871" s="74"/>
      <c r="AR871" s="74"/>
    </row>
    <row r="872">
      <c r="A872" s="74"/>
      <c r="B872" s="74"/>
      <c r="C872" s="75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74"/>
      <c r="AB872" s="74"/>
      <c r="AC872" s="74"/>
      <c r="AD872" s="74"/>
      <c r="AE872" s="74"/>
      <c r="AF872" s="74"/>
      <c r="AG872" s="74"/>
      <c r="AH872" s="74"/>
      <c r="AI872" s="74"/>
      <c r="AJ872" s="74"/>
      <c r="AK872" s="74"/>
      <c r="AL872" s="74"/>
      <c r="AM872" s="74"/>
      <c r="AN872" s="74"/>
      <c r="AO872" s="74"/>
      <c r="AP872" s="74"/>
      <c r="AQ872" s="74"/>
      <c r="AR872" s="74"/>
    </row>
    <row r="873">
      <c r="A873" s="74"/>
      <c r="B873" s="74"/>
      <c r="C873" s="75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  <c r="AA873" s="74"/>
      <c r="AB873" s="74"/>
      <c r="AC873" s="74"/>
      <c r="AD873" s="74"/>
      <c r="AE873" s="74"/>
      <c r="AF873" s="74"/>
      <c r="AG873" s="74"/>
      <c r="AH873" s="74"/>
      <c r="AI873" s="74"/>
      <c r="AJ873" s="74"/>
      <c r="AK873" s="74"/>
      <c r="AL873" s="74"/>
      <c r="AM873" s="74"/>
      <c r="AN873" s="74"/>
      <c r="AO873" s="74"/>
      <c r="AP873" s="74"/>
      <c r="AQ873" s="74"/>
      <c r="AR873" s="74"/>
    </row>
    <row r="874">
      <c r="A874" s="74"/>
      <c r="B874" s="74"/>
      <c r="C874" s="75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74"/>
      <c r="AB874" s="74"/>
      <c r="AC874" s="74"/>
      <c r="AD874" s="74"/>
      <c r="AE874" s="74"/>
      <c r="AF874" s="74"/>
      <c r="AG874" s="74"/>
      <c r="AH874" s="74"/>
      <c r="AI874" s="74"/>
      <c r="AJ874" s="74"/>
      <c r="AK874" s="74"/>
      <c r="AL874" s="74"/>
      <c r="AM874" s="74"/>
      <c r="AN874" s="74"/>
      <c r="AO874" s="74"/>
      <c r="AP874" s="74"/>
      <c r="AQ874" s="74"/>
      <c r="AR874" s="74"/>
    </row>
    <row r="875">
      <c r="A875" s="74"/>
      <c r="B875" s="74"/>
      <c r="C875" s="75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  <c r="AA875" s="74"/>
      <c r="AB875" s="74"/>
      <c r="AC875" s="74"/>
      <c r="AD875" s="74"/>
      <c r="AE875" s="74"/>
      <c r="AF875" s="74"/>
      <c r="AG875" s="74"/>
      <c r="AH875" s="74"/>
      <c r="AI875" s="74"/>
      <c r="AJ875" s="74"/>
      <c r="AK875" s="74"/>
      <c r="AL875" s="74"/>
      <c r="AM875" s="74"/>
      <c r="AN875" s="74"/>
      <c r="AO875" s="74"/>
      <c r="AP875" s="74"/>
      <c r="AQ875" s="74"/>
      <c r="AR875" s="74"/>
    </row>
    <row r="876">
      <c r="A876" s="74"/>
      <c r="B876" s="74"/>
      <c r="C876" s="75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  <c r="AA876" s="74"/>
      <c r="AB876" s="74"/>
      <c r="AC876" s="74"/>
      <c r="AD876" s="74"/>
      <c r="AE876" s="74"/>
      <c r="AF876" s="74"/>
      <c r="AG876" s="74"/>
      <c r="AH876" s="74"/>
      <c r="AI876" s="74"/>
      <c r="AJ876" s="74"/>
      <c r="AK876" s="74"/>
      <c r="AL876" s="74"/>
      <c r="AM876" s="74"/>
      <c r="AN876" s="74"/>
      <c r="AO876" s="74"/>
      <c r="AP876" s="74"/>
      <c r="AQ876" s="74"/>
      <c r="AR876" s="74"/>
    </row>
    <row r="877">
      <c r="A877" s="74"/>
      <c r="B877" s="74"/>
      <c r="C877" s="75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  <c r="AA877" s="74"/>
      <c r="AB877" s="74"/>
      <c r="AC877" s="74"/>
      <c r="AD877" s="74"/>
      <c r="AE877" s="74"/>
      <c r="AF877" s="74"/>
      <c r="AG877" s="74"/>
      <c r="AH877" s="74"/>
      <c r="AI877" s="74"/>
      <c r="AJ877" s="74"/>
      <c r="AK877" s="74"/>
      <c r="AL877" s="74"/>
      <c r="AM877" s="74"/>
      <c r="AN877" s="74"/>
      <c r="AO877" s="74"/>
      <c r="AP877" s="74"/>
      <c r="AQ877" s="74"/>
      <c r="AR877" s="74"/>
    </row>
    <row r="878">
      <c r="A878" s="74"/>
      <c r="B878" s="74"/>
      <c r="C878" s="75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  <c r="AA878" s="74"/>
      <c r="AB878" s="74"/>
      <c r="AC878" s="74"/>
      <c r="AD878" s="74"/>
      <c r="AE878" s="74"/>
      <c r="AF878" s="74"/>
      <c r="AG878" s="74"/>
      <c r="AH878" s="74"/>
      <c r="AI878" s="74"/>
      <c r="AJ878" s="74"/>
      <c r="AK878" s="74"/>
      <c r="AL878" s="74"/>
      <c r="AM878" s="74"/>
      <c r="AN878" s="74"/>
      <c r="AO878" s="74"/>
      <c r="AP878" s="74"/>
      <c r="AQ878" s="74"/>
      <c r="AR878" s="74"/>
    </row>
    <row r="879">
      <c r="A879" s="74"/>
      <c r="B879" s="74"/>
      <c r="C879" s="75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  <c r="AA879" s="74"/>
      <c r="AB879" s="74"/>
      <c r="AC879" s="74"/>
      <c r="AD879" s="74"/>
      <c r="AE879" s="74"/>
      <c r="AF879" s="74"/>
      <c r="AG879" s="74"/>
      <c r="AH879" s="74"/>
      <c r="AI879" s="74"/>
      <c r="AJ879" s="74"/>
      <c r="AK879" s="74"/>
      <c r="AL879" s="74"/>
      <c r="AM879" s="74"/>
      <c r="AN879" s="74"/>
      <c r="AO879" s="74"/>
      <c r="AP879" s="74"/>
      <c r="AQ879" s="74"/>
      <c r="AR879" s="74"/>
    </row>
    <row r="880">
      <c r="A880" s="74"/>
      <c r="B880" s="74"/>
      <c r="C880" s="75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74"/>
      <c r="AB880" s="74"/>
      <c r="AC880" s="74"/>
      <c r="AD880" s="74"/>
      <c r="AE880" s="74"/>
      <c r="AF880" s="74"/>
      <c r="AG880" s="74"/>
      <c r="AH880" s="74"/>
      <c r="AI880" s="74"/>
      <c r="AJ880" s="74"/>
      <c r="AK880" s="74"/>
      <c r="AL880" s="74"/>
      <c r="AM880" s="74"/>
      <c r="AN880" s="74"/>
      <c r="AO880" s="74"/>
      <c r="AP880" s="74"/>
      <c r="AQ880" s="74"/>
      <c r="AR880" s="74"/>
    </row>
    <row r="881">
      <c r="A881" s="74"/>
      <c r="B881" s="74"/>
      <c r="C881" s="75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  <c r="AA881" s="74"/>
      <c r="AB881" s="74"/>
      <c r="AC881" s="74"/>
      <c r="AD881" s="74"/>
      <c r="AE881" s="74"/>
      <c r="AF881" s="74"/>
      <c r="AG881" s="74"/>
      <c r="AH881" s="74"/>
      <c r="AI881" s="74"/>
      <c r="AJ881" s="74"/>
      <c r="AK881" s="74"/>
      <c r="AL881" s="74"/>
      <c r="AM881" s="74"/>
      <c r="AN881" s="74"/>
      <c r="AO881" s="74"/>
      <c r="AP881" s="74"/>
      <c r="AQ881" s="74"/>
      <c r="AR881" s="74"/>
    </row>
    <row r="882">
      <c r="A882" s="74"/>
      <c r="B882" s="74"/>
      <c r="C882" s="75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  <c r="AA882" s="74"/>
      <c r="AB882" s="74"/>
      <c r="AC882" s="74"/>
      <c r="AD882" s="74"/>
      <c r="AE882" s="74"/>
      <c r="AF882" s="74"/>
      <c r="AG882" s="74"/>
      <c r="AH882" s="74"/>
      <c r="AI882" s="74"/>
      <c r="AJ882" s="74"/>
      <c r="AK882" s="74"/>
      <c r="AL882" s="74"/>
      <c r="AM882" s="74"/>
      <c r="AN882" s="74"/>
      <c r="AO882" s="74"/>
      <c r="AP882" s="74"/>
      <c r="AQ882" s="74"/>
      <c r="AR882" s="74"/>
    </row>
    <row r="883">
      <c r="A883" s="74"/>
      <c r="B883" s="74"/>
      <c r="C883" s="75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  <c r="AA883" s="74"/>
      <c r="AB883" s="74"/>
      <c r="AC883" s="74"/>
      <c r="AD883" s="74"/>
      <c r="AE883" s="74"/>
      <c r="AF883" s="74"/>
      <c r="AG883" s="74"/>
      <c r="AH883" s="74"/>
      <c r="AI883" s="74"/>
      <c r="AJ883" s="74"/>
      <c r="AK883" s="74"/>
      <c r="AL883" s="74"/>
      <c r="AM883" s="74"/>
      <c r="AN883" s="74"/>
      <c r="AO883" s="74"/>
      <c r="AP883" s="74"/>
      <c r="AQ883" s="74"/>
      <c r="AR883" s="74"/>
    </row>
    <row r="884">
      <c r="A884" s="74"/>
      <c r="B884" s="74"/>
      <c r="C884" s="75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74"/>
      <c r="AB884" s="74"/>
      <c r="AC884" s="74"/>
      <c r="AD884" s="74"/>
      <c r="AE884" s="74"/>
      <c r="AF884" s="74"/>
      <c r="AG884" s="74"/>
      <c r="AH884" s="74"/>
      <c r="AI884" s="74"/>
      <c r="AJ884" s="74"/>
      <c r="AK884" s="74"/>
      <c r="AL884" s="74"/>
      <c r="AM884" s="74"/>
      <c r="AN884" s="74"/>
      <c r="AO884" s="74"/>
      <c r="AP884" s="74"/>
      <c r="AQ884" s="74"/>
      <c r="AR884" s="74"/>
    </row>
    <row r="885">
      <c r="A885" s="74"/>
      <c r="B885" s="74"/>
      <c r="C885" s="75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  <c r="AA885" s="74"/>
      <c r="AB885" s="74"/>
      <c r="AC885" s="74"/>
      <c r="AD885" s="74"/>
      <c r="AE885" s="74"/>
      <c r="AF885" s="74"/>
      <c r="AG885" s="74"/>
      <c r="AH885" s="74"/>
      <c r="AI885" s="74"/>
      <c r="AJ885" s="74"/>
      <c r="AK885" s="74"/>
      <c r="AL885" s="74"/>
      <c r="AM885" s="74"/>
      <c r="AN885" s="74"/>
      <c r="AO885" s="74"/>
      <c r="AP885" s="74"/>
      <c r="AQ885" s="74"/>
      <c r="AR885" s="74"/>
    </row>
    <row r="886">
      <c r="A886" s="74"/>
      <c r="B886" s="74"/>
      <c r="C886" s="75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  <c r="AA886" s="74"/>
      <c r="AB886" s="74"/>
      <c r="AC886" s="74"/>
      <c r="AD886" s="74"/>
      <c r="AE886" s="74"/>
      <c r="AF886" s="74"/>
      <c r="AG886" s="74"/>
      <c r="AH886" s="74"/>
      <c r="AI886" s="74"/>
      <c r="AJ886" s="74"/>
      <c r="AK886" s="74"/>
      <c r="AL886" s="74"/>
      <c r="AM886" s="74"/>
      <c r="AN886" s="74"/>
      <c r="AO886" s="74"/>
      <c r="AP886" s="74"/>
      <c r="AQ886" s="74"/>
      <c r="AR886" s="74"/>
    </row>
    <row r="887">
      <c r="A887" s="74"/>
      <c r="B887" s="74"/>
      <c r="C887" s="75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  <c r="AA887" s="74"/>
      <c r="AB887" s="74"/>
      <c r="AC887" s="74"/>
      <c r="AD887" s="74"/>
      <c r="AE887" s="74"/>
      <c r="AF887" s="74"/>
      <c r="AG887" s="74"/>
      <c r="AH887" s="74"/>
      <c r="AI887" s="74"/>
      <c r="AJ887" s="74"/>
      <c r="AK887" s="74"/>
      <c r="AL887" s="74"/>
      <c r="AM887" s="74"/>
      <c r="AN887" s="74"/>
      <c r="AO887" s="74"/>
      <c r="AP887" s="74"/>
      <c r="AQ887" s="74"/>
      <c r="AR887" s="74"/>
    </row>
    <row r="888">
      <c r="A888" s="74"/>
      <c r="B888" s="74"/>
      <c r="C888" s="75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74"/>
      <c r="AB888" s="74"/>
      <c r="AC888" s="74"/>
      <c r="AD888" s="74"/>
      <c r="AE888" s="74"/>
      <c r="AF888" s="74"/>
      <c r="AG888" s="74"/>
      <c r="AH888" s="74"/>
      <c r="AI888" s="74"/>
      <c r="AJ888" s="74"/>
      <c r="AK888" s="74"/>
      <c r="AL888" s="74"/>
      <c r="AM888" s="74"/>
      <c r="AN888" s="74"/>
      <c r="AO888" s="74"/>
      <c r="AP888" s="74"/>
      <c r="AQ888" s="74"/>
      <c r="AR888" s="74"/>
    </row>
    <row r="889">
      <c r="A889" s="74"/>
      <c r="B889" s="74"/>
      <c r="C889" s="75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  <c r="AA889" s="74"/>
      <c r="AB889" s="74"/>
      <c r="AC889" s="74"/>
      <c r="AD889" s="74"/>
      <c r="AE889" s="74"/>
      <c r="AF889" s="74"/>
      <c r="AG889" s="74"/>
      <c r="AH889" s="74"/>
      <c r="AI889" s="74"/>
      <c r="AJ889" s="74"/>
      <c r="AK889" s="74"/>
      <c r="AL889" s="74"/>
      <c r="AM889" s="74"/>
      <c r="AN889" s="74"/>
      <c r="AO889" s="74"/>
      <c r="AP889" s="74"/>
      <c r="AQ889" s="74"/>
      <c r="AR889" s="74"/>
    </row>
    <row r="890">
      <c r="A890" s="74"/>
      <c r="B890" s="74"/>
      <c r="C890" s="75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74"/>
      <c r="AB890" s="74"/>
      <c r="AC890" s="74"/>
      <c r="AD890" s="74"/>
      <c r="AE890" s="74"/>
      <c r="AF890" s="74"/>
      <c r="AG890" s="74"/>
      <c r="AH890" s="74"/>
      <c r="AI890" s="74"/>
      <c r="AJ890" s="74"/>
      <c r="AK890" s="74"/>
      <c r="AL890" s="74"/>
      <c r="AM890" s="74"/>
      <c r="AN890" s="74"/>
      <c r="AO890" s="74"/>
      <c r="AP890" s="74"/>
      <c r="AQ890" s="74"/>
      <c r="AR890" s="74"/>
    </row>
    <row r="891">
      <c r="A891" s="74"/>
      <c r="B891" s="74"/>
      <c r="C891" s="75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  <c r="AA891" s="74"/>
      <c r="AB891" s="74"/>
      <c r="AC891" s="74"/>
      <c r="AD891" s="74"/>
      <c r="AE891" s="74"/>
      <c r="AF891" s="74"/>
      <c r="AG891" s="74"/>
      <c r="AH891" s="74"/>
      <c r="AI891" s="74"/>
      <c r="AJ891" s="74"/>
      <c r="AK891" s="74"/>
      <c r="AL891" s="74"/>
      <c r="AM891" s="74"/>
      <c r="AN891" s="74"/>
      <c r="AO891" s="74"/>
      <c r="AP891" s="74"/>
      <c r="AQ891" s="74"/>
      <c r="AR891" s="74"/>
    </row>
    <row r="892">
      <c r="A892" s="74"/>
      <c r="B892" s="74"/>
      <c r="C892" s="75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74"/>
      <c r="AB892" s="74"/>
      <c r="AC892" s="74"/>
      <c r="AD892" s="74"/>
      <c r="AE892" s="74"/>
      <c r="AF892" s="74"/>
      <c r="AG892" s="74"/>
      <c r="AH892" s="74"/>
      <c r="AI892" s="74"/>
      <c r="AJ892" s="74"/>
      <c r="AK892" s="74"/>
      <c r="AL892" s="74"/>
      <c r="AM892" s="74"/>
      <c r="AN892" s="74"/>
      <c r="AO892" s="74"/>
      <c r="AP892" s="74"/>
      <c r="AQ892" s="74"/>
      <c r="AR892" s="74"/>
    </row>
    <row r="893">
      <c r="A893" s="74"/>
      <c r="B893" s="74"/>
      <c r="C893" s="75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  <c r="AA893" s="74"/>
      <c r="AB893" s="74"/>
      <c r="AC893" s="74"/>
      <c r="AD893" s="74"/>
      <c r="AE893" s="74"/>
      <c r="AF893" s="74"/>
      <c r="AG893" s="74"/>
      <c r="AH893" s="74"/>
      <c r="AI893" s="74"/>
      <c r="AJ893" s="74"/>
      <c r="AK893" s="74"/>
      <c r="AL893" s="74"/>
      <c r="AM893" s="74"/>
      <c r="AN893" s="74"/>
      <c r="AO893" s="74"/>
      <c r="AP893" s="74"/>
      <c r="AQ893" s="74"/>
      <c r="AR893" s="74"/>
    </row>
    <row r="894">
      <c r="A894" s="74"/>
      <c r="B894" s="74"/>
      <c r="C894" s="75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74"/>
      <c r="AB894" s="74"/>
      <c r="AC894" s="74"/>
      <c r="AD894" s="74"/>
      <c r="AE894" s="74"/>
      <c r="AF894" s="74"/>
      <c r="AG894" s="74"/>
      <c r="AH894" s="74"/>
      <c r="AI894" s="74"/>
      <c r="AJ894" s="74"/>
      <c r="AK894" s="74"/>
      <c r="AL894" s="74"/>
      <c r="AM894" s="74"/>
      <c r="AN894" s="74"/>
      <c r="AO894" s="74"/>
      <c r="AP894" s="74"/>
      <c r="AQ894" s="74"/>
      <c r="AR894" s="74"/>
    </row>
    <row r="895">
      <c r="A895" s="74"/>
      <c r="B895" s="74"/>
      <c r="C895" s="75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  <c r="AA895" s="74"/>
      <c r="AB895" s="74"/>
      <c r="AC895" s="74"/>
      <c r="AD895" s="74"/>
      <c r="AE895" s="74"/>
      <c r="AF895" s="74"/>
      <c r="AG895" s="74"/>
      <c r="AH895" s="74"/>
      <c r="AI895" s="74"/>
      <c r="AJ895" s="74"/>
      <c r="AK895" s="74"/>
      <c r="AL895" s="74"/>
      <c r="AM895" s="74"/>
      <c r="AN895" s="74"/>
      <c r="AO895" s="74"/>
      <c r="AP895" s="74"/>
      <c r="AQ895" s="74"/>
      <c r="AR895" s="74"/>
    </row>
    <row r="896">
      <c r="A896" s="74"/>
      <c r="B896" s="74"/>
      <c r="C896" s="75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74"/>
      <c r="AB896" s="74"/>
      <c r="AC896" s="74"/>
      <c r="AD896" s="74"/>
      <c r="AE896" s="74"/>
      <c r="AF896" s="74"/>
      <c r="AG896" s="74"/>
      <c r="AH896" s="74"/>
      <c r="AI896" s="74"/>
      <c r="AJ896" s="74"/>
      <c r="AK896" s="74"/>
      <c r="AL896" s="74"/>
      <c r="AM896" s="74"/>
      <c r="AN896" s="74"/>
      <c r="AO896" s="74"/>
      <c r="AP896" s="74"/>
      <c r="AQ896" s="74"/>
      <c r="AR896" s="74"/>
    </row>
    <row r="897">
      <c r="A897" s="74"/>
      <c r="B897" s="74"/>
      <c r="C897" s="75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  <c r="AA897" s="74"/>
      <c r="AB897" s="74"/>
      <c r="AC897" s="74"/>
      <c r="AD897" s="74"/>
      <c r="AE897" s="74"/>
      <c r="AF897" s="74"/>
      <c r="AG897" s="74"/>
      <c r="AH897" s="74"/>
      <c r="AI897" s="74"/>
      <c r="AJ897" s="74"/>
      <c r="AK897" s="74"/>
      <c r="AL897" s="74"/>
      <c r="AM897" s="74"/>
      <c r="AN897" s="74"/>
      <c r="AO897" s="74"/>
      <c r="AP897" s="74"/>
      <c r="AQ897" s="74"/>
      <c r="AR897" s="74"/>
    </row>
    <row r="898">
      <c r="A898" s="74"/>
      <c r="B898" s="74"/>
      <c r="C898" s="75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74"/>
      <c r="AB898" s="74"/>
      <c r="AC898" s="74"/>
      <c r="AD898" s="74"/>
      <c r="AE898" s="74"/>
      <c r="AF898" s="74"/>
      <c r="AG898" s="74"/>
      <c r="AH898" s="74"/>
      <c r="AI898" s="74"/>
      <c r="AJ898" s="74"/>
      <c r="AK898" s="74"/>
      <c r="AL898" s="74"/>
      <c r="AM898" s="74"/>
      <c r="AN898" s="74"/>
      <c r="AO898" s="74"/>
      <c r="AP898" s="74"/>
      <c r="AQ898" s="74"/>
      <c r="AR898" s="74"/>
    </row>
    <row r="899">
      <c r="A899" s="74"/>
      <c r="B899" s="74"/>
      <c r="C899" s="75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  <c r="AA899" s="74"/>
      <c r="AB899" s="74"/>
      <c r="AC899" s="74"/>
      <c r="AD899" s="74"/>
      <c r="AE899" s="74"/>
      <c r="AF899" s="74"/>
      <c r="AG899" s="74"/>
      <c r="AH899" s="74"/>
      <c r="AI899" s="74"/>
      <c r="AJ899" s="74"/>
      <c r="AK899" s="74"/>
      <c r="AL899" s="74"/>
      <c r="AM899" s="74"/>
      <c r="AN899" s="74"/>
      <c r="AO899" s="74"/>
      <c r="AP899" s="74"/>
      <c r="AQ899" s="74"/>
      <c r="AR899" s="74"/>
    </row>
    <row r="900">
      <c r="A900" s="74"/>
      <c r="B900" s="74"/>
      <c r="C900" s="75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74"/>
      <c r="AB900" s="74"/>
      <c r="AC900" s="74"/>
      <c r="AD900" s="74"/>
      <c r="AE900" s="74"/>
      <c r="AF900" s="74"/>
      <c r="AG900" s="74"/>
      <c r="AH900" s="74"/>
      <c r="AI900" s="74"/>
      <c r="AJ900" s="74"/>
      <c r="AK900" s="74"/>
      <c r="AL900" s="74"/>
      <c r="AM900" s="74"/>
      <c r="AN900" s="74"/>
      <c r="AO900" s="74"/>
      <c r="AP900" s="74"/>
      <c r="AQ900" s="74"/>
      <c r="AR900" s="74"/>
    </row>
    <row r="901">
      <c r="A901" s="74"/>
      <c r="B901" s="74"/>
      <c r="C901" s="75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  <c r="AA901" s="74"/>
      <c r="AB901" s="74"/>
      <c r="AC901" s="74"/>
      <c r="AD901" s="74"/>
      <c r="AE901" s="74"/>
      <c r="AF901" s="74"/>
      <c r="AG901" s="74"/>
      <c r="AH901" s="74"/>
      <c r="AI901" s="74"/>
      <c r="AJ901" s="74"/>
      <c r="AK901" s="74"/>
      <c r="AL901" s="74"/>
      <c r="AM901" s="74"/>
      <c r="AN901" s="74"/>
      <c r="AO901" s="74"/>
      <c r="AP901" s="74"/>
      <c r="AQ901" s="74"/>
      <c r="AR901" s="74"/>
    </row>
    <row r="902">
      <c r="A902" s="74"/>
      <c r="B902" s="74"/>
      <c r="C902" s="75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74"/>
      <c r="AB902" s="74"/>
      <c r="AC902" s="74"/>
      <c r="AD902" s="74"/>
      <c r="AE902" s="74"/>
      <c r="AF902" s="74"/>
      <c r="AG902" s="74"/>
      <c r="AH902" s="74"/>
      <c r="AI902" s="74"/>
      <c r="AJ902" s="74"/>
      <c r="AK902" s="74"/>
      <c r="AL902" s="74"/>
      <c r="AM902" s="74"/>
      <c r="AN902" s="74"/>
      <c r="AO902" s="74"/>
      <c r="AP902" s="74"/>
      <c r="AQ902" s="74"/>
      <c r="AR902" s="74"/>
    </row>
    <row r="903">
      <c r="A903" s="74"/>
      <c r="B903" s="74"/>
      <c r="C903" s="75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  <c r="AA903" s="74"/>
      <c r="AB903" s="74"/>
      <c r="AC903" s="74"/>
      <c r="AD903" s="74"/>
      <c r="AE903" s="74"/>
      <c r="AF903" s="74"/>
      <c r="AG903" s="74"/>
      <c r="AH903" s="74"/>
      <c r="AI903" s="74"/>
      <c r="AJ903" s="74"/>
      <c r="AK903" s="74"/>
      <c r="AL903" s="74"/>
      <c r="AM903" s="74"/>
      <c r="AN903" s="74"/>
      <c r="AO903" s="74"/>
      <c r="AP903" s="74"/>
      <c r="AQ903" s="74"/>
      <c r="AR903" s="74"/>
    </row>
    <row r="904">
      <c r="A904" s="74"/>
      <c r="B904" s="74"/>
      <c r="C904" s="75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74"/>
      <c r="AB904" s="74"/>
      <c r="AC904" s="74"/>
      <c r="AD904" s="74"/>
      <c r="AE904" s="74"/>
      <c r="AF904" s="74"/>
      <c r="AG904" s="74"/>
      <c r="AH904" s="74"/>
      <c r="AI904" s="74"/>
      <c r="AJ904" s="74"/>
      <c r="AK904" s="74"/>
      <c r="AL904" s="74"/>
      <c r="AM904" s="74"/>
      <c r="AN904" s="74"/>
      <c r="AO904" s="74"/>
      <c r="AP904" s="74"/>
      <c r="AQ904" s="74"/>
      <c r="AR904" s="74"/>
    </row>
    <row r="905">
      <c r="A905" s="74"/>
      <c r="B905" s="74"/>
      <c r="C905" s="75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  <c r="AA905" s="74"/>
      <c r="AB905" s="74"/>
      <c r="AC905" s="74"/>
      <c r="AD905" s="74"/>
      <c r="AE905" s="74"/>
      <c r="AF905" s="74"/>
      <c r="AG905" s="74"/>
      <c r="AH905" s="74"/>
      <c r="AI905" s="74"/>
      <c r="AJ905" s="74"/>
      <c r="AK905" s="74"/>
      <c r="AL905" s="74"/>
      <c r="AM905" s="74"/>
      <c r="AN905" s="74"/>
      <c r="AO905" s="74"/>
      <c r="AP905" s="74"/>
      <c r="AQ905" s="74"/>
      <c r="AR905" s="74"/>
    </row>
    <row r="906">
      <c r="A906" s="74"/>
      <c r="B906" s="74"/>
      <c r="C906" s="75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  <c r="AA906" s="74"/>
      <c r="AB906" s="74"/>
      <c r="AC906" s="74"/>
      <c r="AD906" s="74"/>
      <c r="AE906" s="74"/>
      <c r="AF906" s="74"/>
      <c r="AG906" s="74"/>
      <c r="AH906" s="74"/>
      <c r="AI906" s="74"/>
      <c r="AJ906" s="74"/>
      <c r="AK906" s="74"/>
      <c r="AL906" s="74"/>
      <c r="AM906" s="74"/>
      <c r="AN906" s="74"/>
      <c r="AO906" s="74"/>
      <c r="AP906" s="74"/>
      <c r="AQ906" s="74"/>
      <c r="AR906" s="74"/>
    </row>
    <row r="907">
      <c r="A907" s="74"/>
      <c r="B907" s="74"/>
      <c r="C907" s="75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  <c r="AA907" s="74"/>
      <c r="AB907" s="74"/>
      <c r="AC907" s="74"/>
      <c r="AD907" s="74"/>
      <c r="AE907" s="74"/>
      <c r="AF907" s="74"/>
      <c r="AG907" s="74"/>
      <c r="AH907" s="74"/>
      <c r="AI907" s="74"/>
      <c r="AJ907" s="74"/>
      <c r="AK907" s="74"/>
      <c r="AL907" s="74"/>
      <c r="AM907" s="74"/>
      <c r="AN907" s="74"/>
      <c r="AO907" s="74"/>
      <c r="AP907" s="74"/>
      <c r="AQ907" s="74"/>
      <c r="AR907" s="74"/>
    </row>
    <row r="908">
      <c r="A908" s="74"/>
      <c r="B908" s="74"/>
      <c r="C908" s="75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  <c r="AA908" s="74"/>
      <c r="AB908" s="74"/>
      <c r="AC908" s="74"/>
      <c r="AD908" s="74"/>
      <c r="AE908" s="74"/>
      <c r="AF908" s="74"/>
      <c r="AG908" s="74"/>
      <c r="AH908" s="74"/>
      <c r="AI908" s="74"/>
      <c r="AJ908" s="74"/>
      <c r="AK908" s="74"/>
      <c r="AL908" s="74"/>
      <c r="AM908" s="74"/>
      <c r="AN908" s="74"/>
      <c r="AO908" s="74"/>
      <c r="AP908" s="74"/>
      <c r="AQ908" s="74"/>
      <c r="AR908" s="74"/>
    </row>
    <row r="909">
      <c r="A909" s="74"/>
      <c r="B909" s="74"/>
      <c r="C909" s="75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  <c r="AA909" s="74"/>
      <c r="AB909" s="74"/>
      <c r="AC909" s="74"/>
      <c r="AD909" s="74"/>
      <c r="AE909" s="74"/>
      <c r="AF909" s="74"/>
      <c r="AG909" s="74"/>
      <c r="AH909" s="74"/>
      <c r="AI909" s="74"/>
      <c r="AJ909" s="74"/>
      <c r="AK909" s="74"/>
      <c r="AL909" s="74"/>
      <c r="AM909" s="74"/>
      <c r="AN909" s="74"/>
      <c r="AO909" s="74"/>
      <c r="AP909" s="74"/>
      <c r="AQ909" s="74"/>
      <c r="AR909" s="74"/>
    </row>
    <row r="910">
      <c r="A910" s="74"/>
      <c r="B910" s="74"/>
      <c r="C910" s="75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74"/>
      <c r="AB910" s="74"/>
      <c r="AC910" s="74"/>
      <c r="AD910" s="74"/>
      <c r="AE910" s="74"/>
      <c r="AF910" s="74"/>
      <c r="AG910" s="74"/>
      <c r="AH910" s="74"/>
      <c r="AI910" s="74"/>
      <c r="AJ910" s="74"/>
      <c r="AK910" s="74"/>
      <c r="AL910" s="74"/>
      <c r="AM910" s="74"/>
      <c r="AN910" s="74"/>
      <c r="AO910" s="74"/>
      <c r="AP910" s="74"/>
      <c r="AQ910" s="74"/>
      <c r="AR910" s="74"/>
    </row>
    <row r="911">
      <c r="A911" s="74"/>
      <c r="B911" s="74"/>
      <c r="C911" s="75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  <c r="AA911" s="74"/>
      <c r="AB911" s="74"/>
      <c r="AC911" s="74"/>
      <c r="AD911" s="74"/>
      <c r="AE911" s="74"/>
      <c r="AF911" s="74"/>
      <c r="AG911" s="74"/>
      <c r="AH911" s="74"/>
      <c r="AI911" s="74"/>
      <c r="AJ911" s="74"/>
      <c r="AK911" s="74"/>
      <c r="AL911" s="74"/>
      <c r="AM911" s="74"/>
      <c r="AN911" s="74"/>
      <c r="AO911" s="74"/>
      <c r="AP911" s="74"/>
      <c r="AQ911" s="74"/>
      <c r="AR911" s="74"/>
    </row>
    <row r="912">
      <c r="A912" s="74"/>
      <c r="B912" s="74"/>
      <c r="C912" s="75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  <c r="AA912" s="74"/>
      <c r="AB912" s="74"/>
      <c r="AC912" s="74"/>
      <c r="AD912" s="74"/>
      <c r="AE912" s="74"/>
      <c r="AF912" s="74"/>
      <c r="AG912" s="74"/>
      <c r="AH912" s="74"/>
      <c r="AI912" s="74"/>
      <c r="AJ912" s="74"/>
      <c r="AK912" s="74"/>
      <c r="AL912" s="74"/>
      <c r="AM912" s="74"/>
      <c r="AN912" s="74"/>
      <c r="AO912" s="74"/>
      <c r="AP912" s="74"/>
      <c r="AQ912" s="74"/>
      <c r="AR912" s="74"/>
    </row>
    <row r="913">
      <c r="A913" s="74"/>
      <c r="B913" s="74"/>
      <c r="C913" s="75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  <c r="AA913" s="74"/>
      <c r="AB913" s="74"/>
      <c r="AC913" s="74"/>
      <c r="AD913" s="74"/>
      <c r="AE913" s="74"/>
      <c r="AF913" s="74"/>
      <c r="AG913" s="74"/>
      <c r="AH913" s="74"/>
      <c r="AI913" s="74"/>
      <c r="AJ913" s="74"/>
      <c r="AK913" s="74"/>
      <c r="AL913" s="74"/>
      <c r="AM913" s="74"/>
      <c r="AN913" s="74"/>
      <c r="AO913" s="74"/>
      <c r="AP913" s="74"/>
      <c r="AQ913" s="74"/>
      <c r="AR913" s="74"/>
    </row>
    <row r="914">
      <c r="A914" s="74"/>
      <c r="B914" s="74"/>
      <c r="C914" s="75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  <c r="AA914" s="74"/>
      <c r="AB914" s="74"/>
      <c r="AC914" s="74"/>
      <c r="AD914" s="74"/>
      <c r="AE914" s="74"/>
      <c r="AF914" s="74"/>
      <c r="AG914" s="74"/>
      <c r="AH914" s="74"/>
      <c r="AI914" s="74"/>
      <c r="AJ914" s="74"/>
      <c r="AK914" s="74"/>
      <c r="AL914" s="74"/>
      <c r="AM914" s="74"/>
      <c r="AN914" s="74"/>
      <c r="AO914" s="74"/>
      <c r="AP914" s="74"/>
      <c r="AQ914" s="74"/>
      <c r="AR914" s="74"/>
    </row>
    <row r="915">
      <c r="A915" s="74"/>
      <c r="B915" s="74"/>
      <c r="C915" s="75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  <c r="AA915" s="74"/>
      <c r="AB915" s="74"/>
      <c r="AC915" s="74"/>
      <c r="AD915" s="74"/>
      <c r="AE915" s="74"/>
      <c r="AF915" s="74"/>
      <c r="AG915" s="74"/>
      <c r="AH915" s="74"/>
      <c r="AI915" s="74"/>
      <c r="AJ915" s="74"/>
      <c r="AK915" s="74"/>
      <c r="AL915" s="74"/>
      <c r="AM915" s="74"/>
      <c r="AN915" s="74"/>
      <c r="AO915" s="74"/>
      <c r="AP915" s="74"/>
      <c r="AQ915" s="74"/>
      <c r="AR915" s="74"/>
    </row>
    <row r="916">
      <c r="A916" s="74"/>
      <c r="B916" s="74"/>
      <c r="C916" s="75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74"/>
      <c r="AB916" s="74"/>
      <c r="AC916" s="74"/>
      <c r="AD916" s="74"/>
      <c r="AE916" s="74"/>
      <c r="AF916" s="74"/>
      <c r="AG916" s="74"/>
      <c r="AH916" s="74"/>
      <c r="AI916" s="74"/>
      <c r="AJ916" s="74"/>
      <c r="AK916" s="74"/>
      <c r="AL916" s="74"/>
      <c r="AM916" s="74"/>
      <c r="AN916" s="74"/>
      <c r="AO916" s="74"/>
      <c r="AP916" s="74"/>
      <c r="AQ916" s="74"/>
      <c r="AR916" s="74"/>
    </row>
    <row r="917">
      <c r="A917" s="74"/>
      <c r="B917" s="74"/>
      <c r="C917" s="75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  <c r="AA917" s="74"/>
      <c r="AB917" s="74"/>
      <c r="AC917" s="74"/>
      <c r="AD917" s="74"/>
      <c r="AE917" s="74"/>
      <c r="AF917" s="74"/>
      <c r="AG917" s="74"/>
      <c r="AH917" s="74"/>
      <c r="AI917" s="74"/>
      <c r="AJ917" s="74"/>
      <c r="AK917" s="74"/>
      <c r="AL917" s="74"/>
      <c r="AM917" s="74"/>
      <c r="AN917" s="74"/>
      <c r="AO917" s="74"/>
      <c r="AP917" s="74"/>
      <c r="AQ917" s="74"/>
      <c r="AR917" s="74"/>
    </row>
    <row r="918">
      <c r="A918" s="74"/>
      <c r="B918" s="74"/>
      <c r="C918" s="75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  <c r="AA918" s="74"/>
      <c r="AB918" s="74"/>
      <c r="AC918" s="74"/>
      <c r="AD918" s="74"/>
      <c r="AE918" s="74"/>
      <c r="AF918" s="74"/>
      <c r="AG918" s="74"/>
      <c r="AH918" s="74"/>
      <c r="AI918" s="74"/>
      <c r="AJ918" s="74"/>
      <c r="AK918" s="74"/>
      <c r="AL918" s="74"/>
      <c r="AM918" s="74"/>
      <c r="AN918" s="74"/>
      <c r="AO918" s="74"/>
      <c r="AP918" s="74"/>
      <c r="AQ918" s="74"/>
      <c r="AR918" s="74"/>
    </row>
    <row r="919">
      <c r="A919" s="74"/>
      <c r="B919" s="74"/>
      <c r="C919" s="75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  <c r="AA919" s="74"/>
      <c r="AB919" s="74"/>
      <c r="AC919" s="74"/>
      <c r="AD919" s="74"/>
      <c r="AE919" s="74"/>
      <c r="AF919" s="74"/>
      <c r="AG919" s="74"/>
      <c r="AH919" s="74"/>
      <c r="AI919" s="74"/>
      <c r="AJ919" s="74"/>
      <c r="AK919" s="74"/>
      <c r="AL919" s="74"/>
      <c r="AM919" s="74"/>
      <c r="AN919" s="74"/>
      <c r="AO919" s="74"/>
      <c r="AP919" s="74"/>
      <c r="AQ919" s="74"/>
      <c r="AR919" s="74"/>
    </row>
    <row r="920">
      <c r="A920" s="74"/>
      <c r="B920" s="74"/>
      <c r="C920" s="75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4"/>
      <c r="AB920" s="74"/>
      <c r="AC920" s="74"/>
      <c r="AD920" s="74"/>
      <c r="AE920" s="74"/>
      <c r="AF920" s="74"/>
      <c r="AG920" s="74"/>
      <c r="AH920" s="74"/>
      <c r="AI920" s="74"/>
      <c r="AJ920" s="74"/>
      <c r="AK920" s="74"/>
      <c r="AL920" s="74"/>
      <c r="AM920" s="74"/>
      <c r="AN920" s="74"/>
      <c r="AO920" s="74"/>
      <c r="AP920" s="74"/>
      <c r="AQ920" s="74"/>
      <c r="AR920" s="74"/>
    </row>
    <row r="921">
      <c r="A921" s="74"/>
      <c r="B921" s="74"/>
      <c r="C921" s="75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  <c r="AA921" s="74"/>
      <c r="AB921" s="74"/>
      <c r="AC921" s="74"/>
      <c r="AD921" s="74"/>
      <c r="AE921" s="74"/>
      <c r="AF921" s="74"/>
      <c r="AG921" s="74"/>
      <c r="AH921" s="74"/>
      <c r="AI921" s="74"/>
      <c r="AJ921" s="74"/>
      <c r="AK921" s="74"/>
      <c r="AL921" s="74"/>
      <c r="AM921" s="74"/>
      <c r="AN921" s="74"/>
      <c r="AO921" s="74"/>
      <c r="AP921" s="74"/>
      <c r="AQ921" s="74"/>
      <c r="AR921" s="74"/>
    </row>
    <row r="922">
      <c r="A922" s="74"/>
      <c r="B922" s="74"/>
      <c r="C922" s="75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  <c r="AA922" s="74"/>
      <c r="AB922" s="74"/>
      <c r="AC922" s="74"/>
      <c r="AD922" s="74"/>
      <c r="AE922" s="74"/>
      <c r="AF922" s="74"/>
      <c r="AG922" s="74"/>
      <c r="AH922" s="74"/>
      <c r="AI922" s="74"/>
      <c r="AJ922" s="74"/>
      <c r="AK922" s="74"/>
      <c r="AL922" s="74"/>
      <c r="AM922" s="74"/>
      <c r="AN922" s="74"/>
      <c r="AO922" s="74"/>
      <c r="AP922" s="74"/>
      <c r="AQ922" s="74"/>
      <c r="AR922" s="74"/>
    </row>
    <row r="923">
      <c r="A923" s="74"/>
      <c r="B923" s="74"/>
      <c r="C923" s="75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  <c r="AA923" s="74"/>
      <c r="AB923" s="74"/>
      <c r="AC923" s="74"/>
      <c r="AD923" s="74"/>
      <c r="AE923" s="74"/>
      <c r="AF923" s="74"/>
      <c r="AG923" s="74"/>
      <c r="AH923" s="74"/>
      <c r="AI923" s="74"/>
      <c r="AJ923" s="74"/>
      <c r="AK923" s="74"/>
      <c r="AL923" s="74"/>
      <c r="AM923" s="74"/>
      <c r="AN923" s="74"/>
      <c r="AO923" s="74"/>
      <c r="AP923" s="74"/>
      <c r="AQ923" s="74"/>
      <c r="AR923" s="74"/>
    </row>
    <row r="924">
      <c r="A924" s="74"/>
      <c r="B924" s="74"/>
      <c r="C924" s="75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  <c r="AA924" s="74"/>
      <c r="AB924" s="74"/>
      <c r="AC924" s="74"/>
      <c r="AD924" s="74"/>
      <c r="AE924" s="74"/>
      <c r="AF924" s="74"/>
      <c r="AG924" s="74"/>
      <c r="AH924" s="74"/>
      <c r="AI924" s="74"/>
      <c r="AJ924" s="74"/>
      <c r="AK924" s="74"/>
      <c r="AL924" s="74"/>
      <c r="AM924" s="74"/>
      <c r="AN924" s="74"/>
      <c r="AO924" s="74"/>
      <c r="AP924" s="74"/>
      <c r="AQ924" s="74"/>
      <c r="AR924" s="74"/>
    </row>
    <row r="925">
      <c r="A925" s="74"/>
      <c r="B925" s="74"/>
      <c r="C925" s="75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  <c r="AA925" s="74"/>
      <c r="AB925" s="74"/>
      <c r="AC925" s="74"/>
      <c r="AD925" s="74"/>
      <c r="AE925" s="74"/>
      <c r="AF925" s="74"/>
      <c r="AG925" s="74"/>
      <c r="AH925" s="74"/>
      <c r="AI925" s="74"/>
      <c r="AJ925" s="74"/>
      <c r="AK925" s="74"/>
      <c r="AL925" s="74"/>
      <c r="AM925" s="74"/>
      <c r="AN925" s="74"/>
      <c r="AO925" s="74"/>
      <c r="AP925" s="74"/>
      <c r="AQ925" s="74"/>
      <c r="AR925" s="74"/>
    </row>
    <row r="926">
      <c r="A926" s="74"/>
      <c r="B926" s="74"/>
      <c r="C926" s="75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  <c r="AA926" s="74"/>
      <c r="AB926" s="74"/>
      <c r="AC926" s="74"/>
      <c r="AD926" s="74"/>
      <c r="AE926" s="74"/>
      <c r="AF926" s="74"/>
      <c r="AG926" s="74"/>
      <c r="AH926" s="74"/>
      <c r="AI926" s="74"/>
      <c r="AJ926" s="74"/>
      <c r="AK926" s="74"/>
      <c r="AL926" s="74"/>
      <c r="AM926" s="74"/>
      <c r="AN926" s="74"/>
      <c r="AO926" s="74"/>
      <c r="AP926" s="74"/>
      <c r="AQ926" s="74"/>
      <c r="AR926" s="74"/>
    </row>
    <row r="927">
      <c r="A927" s="74"/>
      <c r="B927" s="74"/>
      <c r="C927" s="75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  <c r="AA927" s="74"/>
      <c r="AB927" s="74"/>
      <c r="AC927" s="74"/>
      <c r="AD927" s="74"/>
      <c r="AE927" s="74"/>
      <c r="AF927" s="74"/>
      <c r="AG927" s="74"/>
      <c r="AH927" s="74"/>
      <c r="AI927" s="74"/>
      <c r="AJ927" s="74"/>
      <c r="AK927" s="74"/>
      <c r="AL927" s="74"/>
      <c r="AM927" s="74"/>
      <c r="AN927" s="74"/>
      <c r="AO927" s="74"/>
      <c r="AP927" s="74"/>
      <c r="AQ927" s="74"/>
      <c r="AR927" s="74"/>
    </row>
    <row r="928">
      <c r="A928" s="74"/>
      <c r="B928" s="74"/>
      <c r="C928" s="75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74"/>
      <c r="AB928" s="74"/>
      <c r="AC928" s="74"/>
      <c r="AD928" s="74"/>
      <c r="AE928" s="74"/>
      <c r="AF928" s="74"/>
      <c r="AG928" s="74"/>
      <c r="AH928" s="74"/>
      <c r="AI928" s="74"/>
      <c r="AJ928" s="74"/>
      <c r="AK928" s="74"/>
      <c r="AL928" s="74"/>
      <c r="AM928" s="74"/>
      <c r="AN928" s="74"/>
      <c r="AO928" s="74"/>
      <c r="AP928" s="74"/>
      <c r="AQ928" s="74"/>
      <c r="AR928" s="74"/>
    </row>
    <row r="929">
      <c r="A929" s="74"/>
      <c r="B929" s="74"/>
      <c r="C929" s="75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  <c r="AA929" s="74"/>
      <c r="AB929" s="74"/>
      <c r="AC929" s="74"/>
      <c r="AD929" s="74"/>
      <c r="AE929" s="74"/>
      <c r="AF929" s="74"/>
      <c r="AG929" s="74"/>
      <c r="AH929" s="74"/>
      <c r="AI929" s="74"/>
      <c r="AJ929" s="74"/>
      <c r="AK929" s="74"/>
      <c r="AL929" s="74"/>
      <c r="AM929" s="74"/>
      <c r="AN929" s="74"/>
      <c r="AO929" s="74"/>
      <c r="AP929" s="74"/>
      <c r="AQ929" s="74"/>
      <c r="AR929" s="74"/>
    </row>
    <row r="930">
      <c r="A930" s="74"/>
      <c r="B930" s="74"/>
      <c r="C930" s="75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  <c r="AA930" s="74"/>
      <c r="AB930" s="74"/>
      <c r="AC930" s="74"/>
      <c r="AD930" s="74"/>
      <c r="AE930" s="74"/>
      <c r="AF930" s="74"/>
      <c r="AG930" s="74"/>
      <c r="AH930" s="74"/>
      <c r="AI930" s="74"/>
      <c r="AJ930" s="74"/>
      <c r="AK930" s="74"/>
      <c r="AL930" s="74"/>
      <c r="AM930" s="74"/>
      <c r="AN930" s="74"/>
      <c r="AO930" s="74"/>
      <c r="AP930" s="74"/>
      <c r="AQ930" s="74"/>
      <c r="AR930" s="74"/>
    </row>
    <row r="931">
      <c r="A931" s="74"/>
      <c r="B931" s="74"/>
      <c r="C931" s="75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  <c r="AA931" s="74"/>
      <c r="AB931" s="74"/>
      <c r="AC931" s="74"/>
      <c r="AD931" s="74"/>
      <c r="AE931" s="74"/>
      <c r="AF931" s="74"/>
      <c r="AG931" s="74"/>
      <c r="AH931" s="74"/>
      <c r="AI931" s="74"/>
      <c r="AJ931" s="74"/>
      <c r="AK931" s="74"/>
      <c r="AL931" s="74"/>
      <c r="AM931" s="74"/>
      <c r="AN931" s="74"/>
      <c r="AO931" s="74"/>
      <c r="AP931" s="74"/>
      <c r="AQ931" s="74"/>
      <c r="AR931" s="74"/>
    </row>
    <row r="932">
      <c r="A932" s="74"/>
      <c r="B932" s="74"/>
      <c r="C932" s="75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  <c r="AA932" s="74"/>
      <c r="AB932" s="74"/>
      <c r="AC932" s="74"/>
      <c r="AD932" s="74"/>
      <c r="AE932" s="74"/>
      <c r="AF932" s="74"/>
      <c r="AG932" s="74"/>
      <c r="AH932" s="74"/>
      <c r="AI932" s="74"/>
      <c r="AJ932" s="74"/>
      <c r="AK932" s="74"/>
      <c r="AL932" s="74"/>
      <c r="AM932" s="74"/>
      <c r="AN932" s="74"/>
      <c r="AO932" s="74"/>
      <c r="AP932" s="74"/>
      <c r="AQ932" s="74"/>
      <c r="AR932" s="74"/>
    </row>
    <row r="933">
      <c r="A933" s="74"/>
      <c r="B933" s="74"/>
      <c r="C933" s="75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  <c r="AA933" s="74"/>
      <c r="AB933" s="74"/>
      <c r="AC933" s="74"/>
      <c r="AD933" s="74"/>
      <c r="AE933" s="74"/>
      <c r="AF933" s="74"/>
      <c r="AG933" s="74"/>
      <c r="AH933" s="74"/>
      <c r="AI933" s="74"/>
      <c r="AJ933" s="74"/>
      <c r="AK933" s="74"/>
      <c r="AL933" s="74"/>
      <c r="AM933" s="74"/>
      <c r="AN933" s="74"/>
      <c r="AO933" s="74"/>
      <c r="AP933" s="74"/>
      <c r="AQ933" s="74"/>
      <c r="AR933" s="74"/>
    </row>
    <row r="934">
      <c r="A934" s="74"/>
      <c r="B934" s="74"/>
      <c r="C934" s="75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4"/>
      <c r="AB934" s="74"/>
      <c r="AC934" s="74"/>
      <c r="AD934" s="74"/>
      <c r="AE934" s="74"/>
      <c r="AF934" s="74"/>
      <c r="AG934" s="74"/>
      <c r="AH934" s="74"/>
      <c r="AI934" s="74"/>
      <c r="AJ934" s="74"/>
      <c r="AK934" s="74"/>
      <c r="AL934" s="74"/>
      <c r="AM934" s="74"/>
      <c r="AN934" s="74"/>
      <c r="AO934" s="74"/>
      <c r="AP934" s="74"/>
      <c r="AQ934" s="74"/>
      <c r="AR934" s="74"/>
    </row>
    <row r="935">
      <c r="A935" s="74"/>
      <c r="B935" s="74"/>
      <c r="C935" s="75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  <c r="AA935" s="74"/>
      <c r="AB935" s="74"/>
      <c r="AC935" s="74"/>
      <c r="AD935" s="74"/>
      <c r="AE935" s="74"/>
      <c r="AF935" s="74"/>
      <c r="AG935" s="74"/>
      <c r="AH935" s="74"/>
      <c r="AI935" s="74"/>
      <c r="AJ935" s="74"/>
      <c r="AK935" s="74"/>
      <c r="AL935" s="74"/>
      <c r="AM935" s="74"/>
      <c r="AN935" s="74"/>
      <c r="AO935" s="74"/>
      <c r="AP935" s="74"/>
      <c r="AQ935" s="74"/>
      <c r="AR935" s="74"/>
    </row>
    <row r="936">
      <c r="A936" s="74"/>
      <c r="B936" s="74"/>
      <c r="C936" s="75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  <c r="AA936" s="74"/>
      <c r="AB936" s="74"/>
      <c r="AC936" s="74"/>
      <c r="AD936" s="74"/>
      <c r="AE936" s="74"/>
      <c r="AF936" s="74"/>
      <c r="AG936" s="74"/>
      <c r="AH936" s="74"/>
      <c r="AI936" s="74"/>
      <c r="AJ936" s="74"/>
      <c r="AK936" s="74"/>
      <c r="AL936" s="74"/>
      <c r="AM936" s="74"/>
      <c r="AN936" s="74"/>
      <c r="AO936" s="74"/>
      <c r="AP936" s="74"/>
      <c r="AQ936" s="74"/>
      <c r="AR936" s="74"/>
    </row>
    <row r="937">
      <c r="A937" s="74"/>
      <c r="B937" s="74"/>
      <c r="C937" s="75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  <c r="AA937" s="74"/>
      <c r="AB937" s="74"/>
      <c r="AC937" s="74"/>
      <c r="AD937" s="74"/>
      <c r="AE937" s="74"/>
      <c r="AF937" s="74"/>
      <c r="AG937" s="74"/>
      <c r="AH937" s="74"/>
      <c r="AI937" s="74"/>
      <c r="AJ937" s="74"/>
      <c r="AK937" s="74"/>
      <c r="AL937" s="74"/>
      <c r="AM937" s="74"/>
      <c r="AN937" s="74"/>
      <c r="AO937" s="74"/>
      <c r="AP937" s="74"/>
      <c r="AQ937" s="74"/>
      <c r="AR937" s="74"/>
    </row>
    <row r="938">
      <c r="A938" s="74"/>
      <c r="B938" s="74"/>
      <c r="C938" s="75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  <c r="AA938" s="74"/>
      <c r="AB938" s="74"/>
      <c r="AC938" s="74"/>
      <c r="AD938" s="74"/>
      <c r="AE938" s="74"/>
      <c r="AF938" s="74"/>
      <c r="AG938" s="74"/>
      <c r="AH938" s="74"/>
      <c r="AI938" s="74"/>
      <c r="AJ938" s="74"/>
      <c r="AK938" s="74"/>
      <c r="AL938" s="74"/>
      <c r="AM938" s="74"/>
      <c r="AN938" s="74"/>
      <c r="AO938" s="74"/>
      <c r="AP938" s="74"/>
      <c r="AQ938" s="74"/>
      <c r="AR938" s="74"/>
    </row>
    <row r="939">
      <c r="A939" s="74"/>
      <c r="B939" s="74"/>
      <c r="C939" s="75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  <c r="AA939" s="74"/>
      <c r="AB939" s="74"/>
      <c r="AC939" s="74"/>
      <c r="AD939" s="74"/>
      <c r="AE939" s="74"/>
      <c r="AF939" s="74"/>
      <c r="AG939" s="74"/>
      <c r="AH939" s="74"/>
      <c r="AI939" s="74"/>
      <c r="AJ939" s="74"/>
      <c r="AK939" s="74"/>
      <c r="AL939" s="74"/>
      <c r="AM939" s="74"/>
      <c r="AN939" s="74"/>
      <c r="AO939" s="74"/>
      <c r="AP939" s="74"/>
      <c r="AQ939" s="74"/>
      <c r="AR939" s="74"/>
    </row>
    <row r="940">
      <c r="A940" s="74"/>
      <c r="B940" s="74"/>
      <c r="C940" s="75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  <c r="AA940" s="74"/>
      <c r="AB940" s="74"/>
      <c r="AC940" s="74"/>
      <c r="AD940" s="74"/>
      <c r="AE940" s="74"/>
      <c r="AF940" s="74"/>
      <c r="AG940" s="74"/>
      <c r="AH940" s="74"/>
      <c r="AI940" s="74"/>
      <c r="AJ940" s="74"/>
      <c r="AK940" s="74"/>
      <c r="AL940" s="74"/>
      <c r="AM940" s="74"/>
      <c r="AN940" s="74"/>
      <c r="AO940" s="74"/>
      <c r="AP940" s="74"/>
      <c r="AQ940" s="74"/>
      <c r="AR940" s="74"/>
    </row>
    <row r="941">
      <c r="A941" s="74"/>
      <c r="B941" s="74"/>
      <c r="C941" s="75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  <c r="AA941" s="74"/>
      <c r="AB941" s="74"/>
      <c r="AC941" s="74"/>
      <c r="AD941" s="74"/>
      <c r="AE941" s="74"/>
      <c r="AF941" s="74"/>
      <c r="AG941" s="74"/>
      <c r="AH941" s="74"/>
      <c r="AI941" s="74"/>
      <c r="AJ941" s="74"/>
      <c r="AK941" s="74"/>
      <c r="AL941" s="74"/>
      <c r="AM941" s="74"/>
      <c r="AN941" s="74"/>
      <c r="AO941" s="74"/>
      <c r="AP941" s="74"/>
      <c r="AQ941" s="74"/>
      <c r="AR941" s="74"/>
    </row>
    <row r="942">
      <c r="A942" s="74"/>
      <c r="B942" s="74"/>
      <c r="C942" s="75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  <c r="AA942" s="74"/>
      <c r="AB942" s="74"/>
      <c r="AC942" s="74"/>
      <c r="AD942" s="74"/>
      <c r="AE942" s="74"/>
      <c r="AF942" s="74"/>
      <c r="AG942" s="74"/>
      <c r="AH942" s="74"/>
      <c r="AI942" s="74"/>
      <c r="AJ942" s="74"/>
      <c r="AK942" s="74"/>
      <c r="AL942" s="74"/>
      <c r="AM942" s="74"/>
      <c r="AN942" s="74"/>
      <c r="AO942" s="74"/>
      <c r="AP942" s="74"/>
      <c r="AQ942" s="74"/>
      <c r="AR942" s="74"/>
    </row>
    <row r="943">
      <c r="A943" s="74"/>
      <c r="B943" s="74"/>
      <c r="C943" s="75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  <c r="AA943" s="74"/>
      <c r="AB943" s="74"/>
      <c r="AC943" s="74"/>
      <c r="AD943" s="74"/>
      <c r="AE943" s="74"/>
      <c r="AF943" s="74"/>
      <c r="AG943" s="74"/>
      <c r="AH943" s="74"/>
      <c r="AI943" s="74"/>
      <c r="AJ943" s="74"/>
      <c r="AK943" s="74"/>
      <c r="AL943" s="74"/>
      <c r="AM943" s="74"/>
      <c r="AN943" s="74"/>
      <c r="AO943" s="74"/>
      <c r="AP943" s="74"/>
      <c r="AQ943" s="74"/>
      <c r="AR943" s="74"/>
    </row>
    <row r="944">
      <c r="A944" s="74"/>
      <c r="B944" s="74"/>
      <c r="C944" s="75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  <c r="AA944" s="74"/>
      <c r="AB944" s="74"/>
      <c r="AC944" s="74"/>
      <c r="AD944" s="74"/>
      <c r="AE944" s="74"/>
      <c r="AF944" s="74"/>
      <c r="AG944" s="74"/>
      <c r="AH944" s="74"/>
      <c r="AI944" s="74"/>
      <c r="AJ944" s="74"/>
      <c r="AK944" s="74"/>
      <c r="AL944" s="74"/>
      <c r="AM944" s="74"/>
      <c r="AN944" s="74"/>
      <c r="AO944" s="74"/>
      <c r="AP944" s="74"/>
      <c r="AQ944" s="74"/>
      <c r="AR944" s="74"/>
    </row>
    <row r="945">
      <c r="A945" s="74"/>
      <c r="B945" s="74"/>
      <c r="C945" s="75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  <c r="AA945" s="74"/>
      <c r="AB945" s="74"/>
      <c r="AC945" s="74"/>
      <c r="AD945" s="74"/>
      <c r="AE945" s="74"/>
      <c r="AF945" s="74"/>
      <c r="AG945" s="74"/>
      <c r="AH945" s="74"/>
      <c r="AI945" s="74"/>
      <c r="AJ945" s="74"/>
      <c r="AK945" s="74"/>
      <c r="AL945" s="74"/>
      <c r="AM945" s="74"/>
      <c r="AN945" s="74"/>
      <c r="AO945" s="74"/>
      <c r="AP945" s="74"/>
      <c r="AQ945" s="74"/>
      <c r="AR945" s="74"/>
    </row>
    <row r="946">
      <c r="A946" s="74"/>
      <c r="B946" s="74"/>
      <c r="C946" s="75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  <c r="AA946" s="74"/>
      <c r="AB946" s="74"/>
      <c r="AC946" s="74"/>
      <c r="AD946" s="74"/>
      <c r="AE946" s="74"/>
      <c r="AF946" s="74"/>
      <c r="AG946" s="74"/>
      <c r="AH946" s="74"/>
      <c r="AI946" s="74"/>
      <c r="AJ946" s="74"/>
      <c r="AK946" s="74"/>
      <c r="AL946" s="74"/>
      <c r="AM946" s="74"/>
      <c r="AN946" s="74"/>
      <c r="AO946" s="74"/>
      <c r="AP946" s="74"/>
      <c r="AQ946" s="74"/>
      <c r="AR946" s="74"/>
    </row>
    <row r="947">
      <c r="A947" s="74"/>
      <c r="B947" s="74"/>
      <c r="C947" s="75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74"/>
      <c r="AB947" s="74"/>
      <c r="AC947" s="74"/>
      <c r="AD947" s="74"/>
      <c r="AE947" s="74"/>
      <c r="AF947" s="74"/>
      <c r="AG947" s="74"/>
      <c r="AH947" s="74"/>
      <c r="AI947" s="74"/>
      <c r="AJ947" s="74"/>
      <c r="AK947" s="74"/>
      <c r="AL947" s="74"/>
      <c r="AM947" s="74"/>
      <c r="AN947" s="74"/>
      <c r="AO947" s="74"/>
      <c r="AP947" s="74"/>
      <c r="AQ947" s="74"/>
      <c r="AR947" s="74"/>
    </row>
    <row r="948">
      <c r="A948" s="74"/>
      <c r="B948" s="74"/>
      <c r="C948" s="75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  <c r="AA948" s="74"/>
      <c r="AB948" s="74"/>
      <c r="AC948" s="74"/>
      <c r="AD948" s="74"/>
      <c r="AE948" s="74"/>
      <c r="AF948" s="74"/>
      <c r="AG948" s="74"/>
      <c r="AH948" s="74"/>
      <c r="AI948" s="74"/>
      <c r="AJ948" s="74"/>
      <c r="AK948" s="74"/>
      <c r="AL948" s="74"/>
      <c r="AM948" s="74"/>
      <c r="AN948" s="74"/>
      <c r="AO948" s="74"/>
      <c r="AP948" s="74"/>
      <c r="AQ948" s="74"/>
      <c r="AR948" s="74"/>
    </row>
    <row r="949">
      <c r="A949" s="74"/>
      <c r="B949" s="74"/>
      <c r="C949" s="75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  <c r="AA949" s="74"/>
      <c r="AB949" s="74"/>
      <c r="AC949" s="74"/>
      <c r="AD949" s="74"/>
      <c r="AE949" s="74"/>
      <c r="AF949" s="74"/>
      <c r="AG949" s="74"/>
      <c r="AH949" s="74"/>
      <c r="AI949" s="74"/>
      <c r="AJ949" s="74"/>
      <c r="AK949" s="74"/>
      <c r="AL949" s="74"/>
      <c r="AM949" s="74"/>
      <c r="AN949" s="74"/>
      <c r="AO949" s="74"/>
      <c r="AP949" s="74"/>
      <c r="AQ949" s="74"/>
      <c r="AR949" s="74"/>
    </row>
    <row r="950">
      <c r="A950" s="74"/>
      <c r="B950" s="74"/>
      <c r="C950" s="75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  <c r="AA950" s="74"/>
      <c r="AB950" s="74"/>
      <c r="AC950" s="74"/>
      <c r="AD950" s="74"/>
      <c r="AE950" s="74"/>
      <c r="AF950" s="74"/>
      <c r="AG950" s="74"/>
      <c r="AH950" s="74"/>
      <c r="AI950" s="74"/>
      <c r="AJ950" s="74"/>
      <c r="AK950" s="74"/>
      <c r="AL950" s="74"/>
      <c r="AM950" s="74"/>
      <c r="AN950" s="74"/>
      <c r="AO950" s="74"/>
      <c r="AP950" s="74"/>
      <c r="AQ950" s="74"/>
      <c r="AR950" s="74"/>
    </row>
    <row r="951">
      <c r="A951" s="74"/>
      <c r="B951" s="74"/>
      <c r="C951" s="75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  <c r="AA951" s="74"/>
      <c r="AB951" s="74"/>
      <c r="AC951" s="74"/>
      <c r="AD951" s="74"/>
      <c r="AE951" s="74"/>
      <c r="AF951" s="74"/>
      <c r="AG951" s="74"/>
      <c r="AH951" s="74"/>
      <c r="AI951" s="74"/>
      <c r="AJ951" s="74"/>
      <c r="AK951" s="74"/>
      <c r="AL951" s="74"/>
      <c r="AM951" s="74"/>
      <c r="AN951" s="74"/>
      <c r="AO951" s="74"/>
      <c r="AP951" s="74"/>
      <c r="AQ951" s="74"/>
      <c r="AR951" s="74"/>
    </row>
    <row r="952">
      <c r="A952" s="74"/>
      <c r="B952" s="74"/>
      <c r="C952" s="75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  <c r="AA952" s="74"/>
      <c r="AB952" s="74"/>
      <c r="AC952" s="74"/>
      <c r="AD952" s="74"/>
      <c r="AE952" s="74"/>
      <c r="AF952" s="74"/>
      <c r="AG952" s="74"/>
      <c r="AH952" s="74"/>
      <c r="AI952" s="74"/>
      <c r="AJ952" s="74"/>
      <c r="AK952" s="74"/>
      <c r="AL952" s="74"/>
      <c r="AM952" s="74"/>
      <c r="AN952" s="74"/>
      <c r="AO952" s="74"/>
      <c r="AP952" s="74"/>
      <c r="AQ952" s="74"/>
      <c r="AR952" s="74"/>
    </row>
    <row r="953">
      <c r="A953" s="74"/>
      <c r="B953" s="74"/>
      <c r="C953" s="75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  <c r="AA953" s="74"/>
      <c r="AB953" s="74"/>
      <c r="AC953" s="74"/>
      <c r="AD953" s="74"/>
      <c r="AE953" s="74"/>
      <c r="AF953" s="74"/>
      <c r="AG953" s="74"/>
      <c r="AH953" s="74"/>
      <c r="AI953" s="74"/>
      <c r="AJ953" s="74"/>
      <c r="AK953" s="74"/>
      <c r="AL953" s="74"/>
      <c r="AM953" s="74"/>
      <c r="AN953" s="74"/>
      <c r="AO953" s="74"/>
      <c r="AP953" s="74"/>
      <c r="AQ953" s="74"/>
      <c r="AR953" s="74"/>
    </row>
    <row r="954">
      <c r="A954" s="74"/>
      <c r="B954" s="74"/>
      <c r="C954" s="75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  <c r="AA954" s="74"/>
      <c r="AB954" s="74"/>
      <c r="AC954" s="74"/>
      <c r="AD954" s="74"/>
      <c r="AE954" s="74"/>
      <c r="AF954" s="74"/>
      <c r="AG954" s="74"/>
      <c r="AH954" s="74"/>
      <c r="AI954" s="74"/>
      <c r="AJ954" s="74"/>
      <c r="AK954" s="74"/>
      <c r="AL954" s="74"/>
      <c r="AM954" s="74"/>
      <c r="AN954" s="74"/>
      <c r="AO954" s="74"/>
      <c r="AP954" s="74"/>
      <c r="AQ954" s="74"/>
      <c r="AR954" s="74"/>
    </row>
    <row r="955">
      <c r="A955" s="74"/>
      <c r="B955" s="74"/>
      <c r="C955" s="75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  <c r="AA955" s="74"/>
      <c r="AB955" s="74"/>
      <c r="AC955" s="74"/>
      <c r="AD955" s="74"/>
      <c r="AE955" s="74"/>
      <c r="AF955" s="74"/>
      <c r="AG955" s="74"/>
      <c r="AH955" s="74"/>
      <c r="AI955" s="74"/>
      <c r="AJ955" s="74"/>
      <c r="AK955" s="74"/>
      <c r="AL955" s="74"/>
      <c r="AM955" s="74"/>
      <c r="AN955" s="74"/>
      <c r="AO955" s="74"/>
      <c r="AP955" s="74"/>
      <c r="AQ955" s="74"/>
      <c r="AR955" s="74"/>
    </row>
    <row r="956">
      <c r="A956" s="74"/>
      <c r="B956" s="74"/>
      <c r="C956" s="75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  <c r="AA956" s="74"/>
      <c r="AB956" s="74"/>
      <c r="AC956" s="74"/>
      <c r="AD956" s="74"/>
      <c r="AE956" s="74"/>
      <c r="AF956" s="74"/>
      <c r="AG956" s="74"/>
      <c r="AH956" s="74"/>
      <c r="AI956" s="74"/>
      <c r="AJ956" s="74"/>
      <c r="AK956" s="74"/>
      <c r="AL956" s="74"/>
      <c r="AM956" s="74"/>
      <c r="AN956" s="74"/>
      <c r="AO956" s="74"/>
      <c r="AP956" s="74"/>
      <c r="AQ956" s="74"/>
      <c r="AR956" s="74"/>
    </row>
    <row r="957">
      <c r="A957" s="74"/>
      <c r="B957" s="74"/>
      <c r="C957" s="75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  <c r="AA957" s="74"/>
      <c r="AB957" s="74"/>
      <c r="AC957" s="74"/>
      <c r="AD957" s="74"/>
      <c r="AE957" s="74"/>
      <c r="AF957" s="74"/>
      <c r="AG957" s="74"/>
      <c r="AH957" s="74"/>
      <c r="AI957" s="74"/>
      <c r="AJ957" s="74"/>
      <c r="AK957" s="74"/>
      <c r="AL957" s="74"/>
      <c r="AM957" s="74"/>
      <c r="AN957" s="74"/>
      <c r="AO957" s="74"/>
      <c r="AP957" s="74"/>
      <c r="AQ957" s="74"/>
      <c r="AR957" s="74"/>
    </row>
    <row r="958">
      <c r="A958" s="74"/>
      <c r="B958" s="74"/>
      <c r="C958" s="75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  <c r="AA958" s="74"/>
      <c r="AB958" s="74"/>
      <c r="AC958" s="74"/>
      <c r="AD958" s="74"/>
      <c r="AE958" s="74"/>
      <c r="AF958" s="74"/>
      <c r="AG958" s="74"/>
      <c r="AH958" s="74"/>
      <c r="AI958" s="74"/>
      <c r="AJ958" s="74"/>
      <c r="AK958" s="74"/>
      <c r="AL958" s="74"/>
      <c r="AM958" s="74"/>
      <c r="AN958" s="74"/>
      <c r="AO958" s="74"/>
      <c r="AP958" s="74"/>
      <c r="AQ958" s="74"/>
      <c r="AR958" s="74"/>
    </row>
    <row r="959">
      <c r="A959" s="74"/>
      <c r="B959" s="74"/>
      <c r="C959" s="75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  <c r="AA959" s="74"/>
      <c r="AB959" s="74"/>
      <c r="AC959" s="74"/>
      <c r="AD959" s="74"/>
      <c r="AE959" s="74"/>
      <c r="AF959" s="74"/>
      <c r="AG959" s="74"/>
      <c r="AH959" s="74"/>
      <c r="AI959" s="74"/>
      <c r="AJ959" s="74"/>
      <c r="AK959" s="74"/>
      <c r="AL959" s="74"/>
      <c r="AM959" s="74"/>
      <c r="AN959" s="74"/>
      <c r="AO959" s="74"/>
      <c r="AP959" s="74"/>
      <c r="AQ959" s="74"/>
      <c r="AR959" s="74"/>
    </row>
    <row r="960">
      <c r="A960" s="74"/>
      <c r="B960" s="74"/>
      <c r="C960" s="75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  <c r="AA960" s="74"/>
      <c r="AB960" s="74"/>
      <c r="AC960" s="74"/>
      <c r="AD960" s="74"/>
      <c r="AE960" s="74"/>
      <c r="AF960" s="74"/>
      <c r="AG960" s="74"/>
      <c r="AH960" s="74"/>
      <c r="AI960" s="74"/>
      <c r="AJ960" s="74"/>
      <c r="AK960" s="74"/>
      <c r="AL960" s="74"/>
      <c r="AM960" s="74"/>
      <c r="AN960" s="74"/>
      <c r="AO960" s="74"/>
      <c r="AP960" s="74"/>
      <c r="AQ960" s="74"/>
      <c r="AR960" s="74"/>
    </row>
    <row r="961">
      <c r="A961" s="74"/>
      <c r="B961" s="74"/>
      <c r="C961" s="75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  <c r="AA961" s="74"/>
      <c r="AB961" s="74"/>
      <c r="AC961" s="74"/>
      <c r="AD961" s="74"/>
      <c r="AE961" s="74"/>
      <c r="AF961" s="74"/>
      <c r="AG961" s="74"/>
      <c r="AH961" s="74"/>
      <c r="AI961" s="74"/>
      <c r="AJ961" s="74"/>
      <c r="AK961" s="74"/>
      <c r="AL961" s="74"/>
      <c r="AM961" s="74"/>
      <c r="AN961" s="74"/>
      <c r="AO961" s="74"/>
      <c r="AP961" s="74"/>
      <c r="AQ961" s="74"/>
      <c r="AR961" s="74"/>
    </row>
    <row r="962">
      <c r="A962" s="74"/>
      <c r="B962" s="74"/>
      <c r="C962" s="75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  <c r="AA962" s="74"/>
      <c r="AB962" s="74"/>
      <c r="AC962" s="74"/>
      <c r="AD962" s="74"/>
      <c r="AE962" s="74"/>
      <c r="AF962" s="74"/>
      <c r="AG962" s="74"/>
      <c r="AH962" s="74"/>
      <c r="AI962" s="74"/>
      <c r="AJ962" s="74"/>
      <c r="AK962" s="74"/>
      <c r="AL962" s="74"/>
      <c r="AM962" s="74"/>
      <c r="AN962" s="74"/>
      <c r="AO962" s="74"/>
      <c r="AP962" s="74"/>
      <c r="AQ962" s="74"/>
      <c r="AR962" s="74"/>
    </row>
    <row r="963">
      <c r="A963" s="74"/>
      <c r="B963" s="74"/>
      <c r="C963" s="75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  <c r="AA963" s="74"/>
      <c r="AB963" s="74"/>
      <c r="AC963" s="74"/>
      <c r="AD963" s="74"/>
      <c r="AE963" s="74"/>
      <c r="AF963" s="74"/>
      <c r="AG963" s="74"/>
      <c r="AH963" s="74"/>
      <c r="AI963" s="74"/>
      <c r="AJ963" s="74"/>
      <c r="AK963" s="74"/>
      <c r="AL963" s="74"/>
      <c r="AM963" s="74"/>
      <c r="AN963" s="74"/>
      <c r="AO963" s="74"/>
      <c r="AP963" s="74"/>
      <c r="AQ963" s="74"/>
      <c r="AR963" s="74"/>
    </row>
    <row r="964">
      <c r="A964" s="74"/>
      <c r="B964" s="74"/>
      <c r="C964" s="75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  <c r="AA964" s="74"/>
      <c r="AB964" s="74"/>
      <c r="AC964" s="74"/>
      <c r="AD964" s="74"/>
      <c r="AE964" s="74"/>
      <c r="AF964" s="74"/>
      <c r="AG964" s="74"/>
      <c r="AH964" s="74"/>
      <c r="AI964" s="74"/>
      <c r="AJ964" s="74"/>
      <c r="AK964" s="74"/>
      <c r="AL964" s="74"/>
      <c r="AM964" s="74"/>
      <c r="AN964" s="74"/>
      <c r="AO964" s="74"/>
      <c r="AP964" s="74"/>
      <c r="AQ964" s="74"/>
      <c r="AR964" s="74"/>
    </row>
    <row r="965">
      <c r="A965" s="74"/>
      <c r="B965" s="74"/>
      <c r="C965" s="75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  <c r="AA965" s="74"/>
      <c r="AB965" s="74"/>
      <c r="AC965" s="74"/>
      <c r="AD965" s="74"/>
      <c r="AE965" s="74"/>
      <c r="AF965" s="74"/>
      <c r="AG965" s="74"/>
      <c r="AH965" s="74"/>
      <c r="AI965" s="74"/>
      <c r="AJ965" s="74"/>
      <c r="AK965" s="74"/>
      <c r="AL965" s="74"/>
      <c r="AM965" s="74"/>
      <c r="AN965" s="74"/>
      <c r="AO965" s="74"/>
      <c r="AP965" s="74"/>
      <c r="AQ965" s="74"/>
      <c r="AR965" s="74"/>
    </row>
    <row r="966">
      <c r="A966" s="74"/>
      <c r="B966" s="74"/>
      <c r="C966" s="75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  <c r="AA966" s="74"/>
      <c r="AB966" s="74"/>
      <c r="AC966" s="74"/>
      <c r="AD966" s="74"/>
      <c r="AE966" s="74"/>
      <c r="AF966" s="74"/>
      <c r="AG966" s="74"/>
      <c r="AH966" s="74"/>
      <c r="AI966" s="74"/>
      <c r="AJ966" s="74"/>
      <c r="AK966" s="74"/>
      <c r="AL966" s="74"/>
      <c r="AM966" s="74"/>
      <c r="AN966" s="74"/>
      <c r="AO966" s="74"/>
      <c r="AP966" s="74"/>
      <c r="AQ966" s="74"/>
      <c r="AR966" s="74"/>
    </row>
    <row r="967">
      <c r="A967" s="74"/>
      <c r="B967" s="74"/>
      <c r="C967" s="75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  <c r="AA967" s="74"/>
      <c r="AB967" s="74"/>
      <c r="AC967" s="74"/>
      <c r="AD967" s="74"/>
      <c r="AE967" s="74"/>
      <c r="AF967" s="74"/>
      <c r="AG967" s="74"/>
      <c r="AH967" s="74"/>
      <c r="AI967" s="74"/>
      <c r="AJ967" s="74"/>
      <c r="AK967" s="74"/>
      <c r="AL967" s="74"/>
      <c r="AM967" s="74"/>
      <c r="AN967" s="74"/>
      <c r="AO967" s="74"/>
      <c r="AP967" s="74"/>
      <c r="AQ967" s="74"/>
      <c r="AR967" s="74"/>
    </row>
    <row r="968">
      <c r="A968" s="74"/>
      <c r="B968" s="74"/>
      <c r="C968" s="75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  <c r="AA968" s="74"/>
      <c r="AB968" s="74"/>
      <c r="AC968" s="74"/>
      <c r="AD968" s="74"/>
      <c r="AE968" s="74"/>
      <c r="AF968" s="74"/>
      <c r="AG968" s="74"/>
      <c r="AH968" s="74"/>
      <c r="AI968" s="74"/>
      <c r="AJ968" s="74"/>
      <c r="AK968" s="74"/>
      <c r="AL968" s="74"/>
      <c r="AM968" s="74"/>
      <c r="AN968" s="74"/>
      <c r="AO968" s="74"/>
      <c r="AP968" s="74"/>
      <c r="AQ968" s="74"/>
      <c r="AR968" s="74"/>
    </row>
    <row r="969">
      <c r="A969" s="74"/>
      <c r="B969" s="74"/>
      <c r="C969" s="75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  <c r="AA969" s="74"/>
      <c r="AB969" s="74"/>
      <c r="AC969" s="74"/>
      <c r="AD969" s="74"/>
      <c r="AE969" s="74"/>
      <c r="AF969" s="74"/>
      <c r="AG969" s="74"/>
      <c r="AH969" s="74"/>
      <c r="AI969" s="74"/>
      <c r="AJ969" s="74"/>
      <c r="AK969" s="74"/>
      <c r="AL969" s="74"/>
      <c r="AM969" s="74"/>
      <c r="AN969" s="74"/>
      <c r="AO969" s="74"/>
      <c r="AP969" s="74"/>
      <c r="AQ969" s="74"/>
      <c r="AR969" s="74"/>
    </row>
    <row r="970">
      <c r="A970" s="74"/>
      <c r="B970" s="74"/>
      <c r="C970" s="75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  <c r="AA970" s="74"/>
      <c r="AB970" s="74"/>
      <c r="AC970" s="74"/>
      <c r="AD970" s="74"/>
      <c r="AE970" s="74"/>
      <c r="AF970" s="74"/>
      <c r="AG970" s="74"/>
      <c r="AH970" s="74"/>
      <c r="AI970" s="74"/>
      <c r="AJ970" s="74"/>
      <c r="AK970" s="74"/>
      <c r="AL970" s="74"/>
      <c r="AM970" s="74"/>
      <c r="AN970" s="74"/>
      <c r="AO970" s="74"/>
      <c r="AP970" s="74"/>
      <c r="AQ970" s="74"/>
      <c r="AR970" s="74"/>
    </row>
    <row r="971">
      <c r="A971" s="74"/>
      <c r="B971" s="74"/>
      <c r="C971" s="75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  <c r="AA971" s="74"/>
      <c r="AB971" s="74"/>
      <c r="AC971" s="74"/>
      <c r="AD971" s="74"/>
      <c r="AE971" s="74"/>
      <c r="AF971" s="74"/>
      <c r="AG971" s="74"/>
      <c r="AH971" s="74"/>
      <c r="AI971" s="74"/>
      <c r="AJ971" s="74"/>
      <c r="AK971" s="74"/>
      <c r="AL971" s="74"/>
      <c r="AM971" s="74"/>
      <c r="AN971" s="74"/>
      <c r="AO971" s="74"/>
      <c r="AP971" s="74"/>
      <c r="AQ971" s="74"/>
      <c r="AR971" s="74"/>
    </row>
    <row r="972">
      <c r="A972" s="74"/>
      <c r="B972" s="74"/>
      <c r="C972" s="75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  <c r="AA972" s="74"/>
      <c r="AB972" s="74"/>
      <c r="AC972" s="74"/>
      <c r="AD972" s="74"/>
      <c r="AE972" s="74"/>
      <c r="AF972" s="74"/>
      <c r="AG972" s="74"/>
      <c r="AH972" s="74"/>
      <c r="AI972" s="74"/>
      <c r="AJ972" s="74"/>
      <c r="AK972" s="74"/>
      <c r="AL972" s="74"/>
      <c r="AM972" s="74"/>
      <c r="AN972" s="74"/>
      <c r="AO972" s="74"/>
      <c r="AP972" s="74"/>
      <c r="AQ972" s="74"/>
      <c r="AR972" s="74"/>
    </row>
    <row r="973">
      <c r="A973" s="74"/>
      <c r="B973" s="74"/>
      <c r="C973" s="75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  <c r="AA973" s="74"/>
      <c r="AB973" s="74"/>
      <c r="AC973" s="74"/>
      <c r="AD973" s="74"/>
      <c r="AE973" s="74"/>
      <c r="AF973" s="74"/>
      <c r="AG973" s="74"/>
      <c r="AH973" s="74"/>
      <c r="AI973" s="74"/>
      <c r="AJ973" s="74"/>
      <c r="AK973" s="74"/>
      <c r="AL973" s="74"/>
      <c r="AM973" s="74"/>
      <c r="AN973" s="74"/>
      <c r="AO973" s="74"/>
      <c r="AP973" s="74"/>
      <c r="AQ973" s="74"/>
      <c r="AR973" s="74"/>
    </row>
    <row r="974">
      <c r="A974" s="74"/>
      <c r="B974" s="74"/>
      <c r="C974" s="75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  <c r="AA974" s="74"/>
      <c r="AB974" s="74"/>
      <c r="AC974" s="74"/>
      <c r="AD974" s="74"/>
      <c r="AE974" s="74"/>
      <c r="AF974" s="74"/>
      <c r="AG974" s="74"/>
      <c r="AH974" s="74"/>
      <c r="AI974" s="74"/>
      <c r="AJ974" s="74"/>
      <c r="AK974" s="74"/>
      <c r="AL974" s="74"/>
      <c r="AM974" s="74"/>
      <c r="AN974" s="74"/>
      <c r="AO974" s="74"/>
      <c r="AP974" s="74"/>
      <c r="AQ974" s="74"/>
      <c r="AR974" s="74"/>
    </row>
    <row r="975">
      <c r="A975" s="74"/>
      <c r="B975" s="74"/>
      <c r="C975" s="75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74"/>
      <c r="AB975" s="74"/>
      <c r="AC975" s="74"/>
      <c r="AD975" s="74"/>
      <c r="AE975" s="74"/>
      <c r="AF975" s="74"/>
      <c r="AG975" s="74"/>
      <c r="AH975" s="74"/>
      <c r="AI975" s="74"/>
      <c r="AJ975" s="74"/>
      <c r="AK975" s="74"/>
      <c r="AL975" s="74"/>
      <c r="AM975" s="74"/>
      <c r="AN975" s="74"/>
      <c r="AO975" s="74"/>
      <c r="AP975" s="74"/>
      <c r="AQ975" s="74"/>
      <c r="AR975" s="74"/>
    </row>
    <row r="976">
      <c r="A976" s="74"/>
      <c r="B976" s="74"/>
      <c r="C976" s="75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  <c r="AA976" s="74"/>
      <c r="AB976" s="74"/>
      <c r="AC976" s="74"/>
      <c r="AD976" s="74"/>
      <c r="AE976" s="74"/>
      <c r="AF976" s="74"/>
      <c r="AG976" s="74"/>
      <c r="AH976" s="74"/>
      <c r="AI976" s="74"/>
      <c r="AJ976" s="74"/>
      <c r="AK976" s="74"/>
      <c r="AL976" s="74"/>
      <c r="AM976" s="74"/>
      <c r="AN976" s="74"/>
      <c r="AO976" s="74"/>
      <c r="AP976" s="74"/>
      <c r="AQ976" s="74"/>
      <c r="AR976" s="74"/>
    </row>
    <row r="977">
      <c r="A977" s="74"/>
      <c r="B977" s="74"/>
      <c r="C977" s="75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74"/>
      <c r="AB977" s="74"/>
      <c r="AC977" s="74"/>
      <c r="AD977" s="74"/>
      <c r="AE977" s="74"/>
      <c r="AF977" s="74"/>
      <c r="AG977" s="74"/>
      <c r="AH977" s="74"/>
      <c r="AI977" s="74"/>
      <c r="AJ977" s="74"/>
      <c r="AK977" s="74"/>
      <c r="AL977" s="74"/>
      <c r="AM977" s="74"/>
      <c r="AN977" s="74"/>
      <c r="AO977" s="74"/>
      <c r="AP977" s="74"/>
      <c r="AQ977" s="74"/>
      <c r="AR977" s="74"/>
    </row>
    <row r="978">
      <c r="A978" s="74"/>
      <c r="B978" s="74"/>
      <c r="C978" s="75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  <c r="AA978" s="74"/>
      <c r="AB978" s="74"/>
      <c r="AC978" s="74"/>
      <c r="AD978" s="74"/>
      <c r="AE978" s="74"/>
      <c r="AF978" s="74"/>
      <c r="AG978" s="74"/>
      <c r="AH978" s="74"/>
      <c r="AI978" s="74"/>
      <c r="AJ978" s="74"/>
      <c r="AK978" s="74"/>
      <c r="AL978" s="74"/>
      <c r="AM978" s="74"/>
      <c r="AN978" s="74"/>
      <c r="AO978" s="74"/>
      <c r="AP978" s="74"/>
      <c r="AQ978" s="74"/>
      <c r="AR978" s="74"/>
    </row>
    <row r="979">
      <c r="A979" s="74"/>
      <c r="B979" s="74"/>
      <c r="C979" s="75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  <c r="AA979" s="74"/>
      <c r="AB979" s="74"/>
      <c r="AC979" s="74"/>
      <c r="AD979" s="74"/>
      <c r="AE979" s="74"/>
      <c r="AF979" s="74"/>
      <c r="AG979" s="74"/>
      <c r="AH979" s="74"/>
      <c r="AI979" s="74"/>
      <c r="AJ979" s="74"/>
      <c r="AK979" s="74"/>
      <c r="AL979" s="74"/>
      <c r="AM979" s="74"/>
      <c r="AN979" s="74"/>
      <c r="AO979" s="74"/>
      <c r="AP979" s="74"/>
      <c r="AQ979" s="74"/>
      <c r="AR979" s="74"/>
    </row>
    <row r="980">
      <c r="A980" s="74"/>
      <c r="B980" s="74"/>
      <c r="C980" s="75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  <c r="AA980" s="74"/>
      <c r="AB980" s="74"/>
      <c r="AC980" s="74"/>
      <c r="AD980" s="74"/>
      <c r="AE980" s="74"/>
      <c r="AF980" s="74"/>
      <c r="AG980" s="74"/>
      <c r="AH980" s="74"/>
      <c r="AI980" s="74"/>
      <c r="AJ980" s="74"/>
      <c r="AK980" s="74"/>
      <c r="AL980" s="74"/>
      <c r="AM980" s="74"/>
      <c r="AN980" s="74"/>
      <c r="AO980" s="74"/>
      <c r="AP980" s="74"/>
      <c r="AQ980" s="74"/>
      <c r="AR980" s="74"/>
    </row>
    <row r="981">
      <c r="A981" s="74"/>
      <c r="B981" s="74"/>
      <c r="C981" s="75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  <c r="AA981" s="74"/>
      <c r="AB981" s="74"/>
      <c r="AC981" s="74"/>
      <c r="AD981" s="74"/>
      <c r="AE981" s="74"/>
      <c r="AF981" s="74"/>
      <c r="AG981" s="74"/>
      <c r="AH981" s="74"/>
      <c r="AI981" s="74"/>
      <c r="AJ981" s="74"/>
      <c r="AK981" s="74"/>
      <c r="AL981" s="74"/>
      <c r="AM981" s="74"/>
      <c r="AN981" s="74"/>
      <c r="AO981" s="74"/>
      <c r="AP981" s="74"/>
      <c r="AQ981" s="74"/>
      <c r="AR981" s="74"/>
    </row>
    <row r="982">
      <c r="A982" s="74"/>
      <c r="B982" s="74"/>
      <c r="C982" s="75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  <c r="AA982" s="74"/>
      <c r="AB982" s="74"/>
      <c r="AC982" s="74"/>
      <c r="AD982" s="74"/>
      <c r="AE982" s="74"/>
      <c r="AF982" s="74"/>
      <c r="AG982" s="74"/>
      <c r="AH982" s="74"/>
      <c r="AI982" s="74"/>
      <c r="AJ982" s="74"/>
      <c r="AK982" s="74"/>
      <c r="AL982" s="74"/>
      <c r="AM982" s="74"/>
      <c r="AN982" s="74"/>
      <c r="AO982" s="74"/>
      <c r="AP982" s="74"/>
      <c r="AQ982" s="74"/>
      <c r="AR982" s="74"/>
    </row>
    <row r="983">
      <c r="A983" s="74"/>
      <c r="B983" s="74"/>
      <c r="C983" s="75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  <c r="AA983" s="74"/>
      <c r="AB983" s="74"/>
      <c r="AC983" s="74"/>
      <c r="AD983" s="74"/>
      <c r="AE983" s="74"/>
      <c r="AF983" s="74"/>
      <c r="AG983" s="74"/>
      <c r="AH983" s="74"/>
      <c r="AI983" s="74"/>
      <c r="AJ983" s="74"/>
      <c r="AK983" s="74"/>
      <c r="AL983" s="74"/>
      <c r="AM983" s="74"/>
      <c r="AN983" s="74"/>
      <c r="AO983" s="74"/>
      <c r="AP983" s="74"/>
      <c r="AQ983" s="74"/>
      <c r="AR983" s="74"/>
    </row>
    <row r="984">
      <c r="A984" s="74"/>
      <c r="B984" s="74"/>
      <c r="C984" s="75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  <c r="AA984" s="74"/>
      <c r="AB984" s="74"/>
      <c r="AC984" s="74"/>
      <c r="AD984" s="74"/>
      <c r="AE984" s="74"/>
      <c r="AF984" s="74"/>
      <c r="AG984" s="74"/>
      <c r="AH984" s="74"/>
      <c r="AI984" s="74"/>
      <c r="AJ984" s="74"/>
      <c r="AK984" s="74"/>
      <c r="AL984" s="74"/>
      <c r="AM984" s="74"/>
      <c r="AN984" s="74"/>
      <c r="AO984" s="74"/>
      <c r="AP984" s="74"/>
      <c r="AQ984" s="74"/>
      <c r="AR984" s="74"/>
    </row>
    <row r="985">
      <c r="A985" s="74"/>
      <c r="B985" s="74"/>
      <c r="C985" s="75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  <c r="AA985" s="74"/>
      <c r="AB985" s="74"/>
      <c r="AC985" s="74"/>
      <c r="AD985" s="74"/>
      <c r="AE985" s="74"/>
      <c r="AF985" s="74"/>
      <c r="AG985" s="74"/>
      <c r="AH985" s="74"/>
      <c r="AI985" s="74"/>
      <c r="AJ985" s="74"/>
      <c r="AK985" s="74"/>
      <c r="AL985" s="74"/>
      <c r="AM985" s="74"/>
      <c r="AN985" s="74"/>
      <c r="AO985" s="74"/>
      <c r="AP985" s="74"/>
      <c r="AQ985" s="74"/>
      <c r="AR985" s="74"/>
    </row>
    <row r="986">
      <c r="A986" s="74"/>
      <c r="B986" s="74"/>
      <c r="C986" s="75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  <c r="AA986" s="74"/>
      <c r="AB986" s="74"/>
      <c r="AC986" s="74"/>
      <c r="AD986" s="74"/>
      <c r="AE986" s="74"/>
      <c r="AF986" s="74"/>
      <c r="AG986" s="74"/>
      <c r="AH986" s="74"/>
      <c r="AI986" s="74"/>
      <c r="AJ986" s="74"/>
      <c r="AK986" s="74"/>
      <c r="AL986" s="74"/>
      <c r="AM986" s="74"/>
      <c r="AN986" s="74"/>
      <c r="AO986" s="74"/>
      <c r="AP986" s="74"/>
      <c r="AQ986" s="74"/>
      <c r="AR986" s="74"/>
    </row>
    <row r="987">
      <c r="A987" s="74"/>
      <c r="B987" s="74"/>
      <c r="C987" s="75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  <c r="AA987" s="74"/>
      <c r="AB987" s="74"/>
      <c r="AC987" s="74"/>
      <c r="AD987" s="74"/>
      <c r="AE987" s="74"/>
      <c r="AF987" s="74"/>
      <c r="AG987" s="74"/>
      <c r="AH987" s="74"/>
      <c r="AI987" s="74"/>
      <c r="AJ987" s="74"/>
      <c r="AK987" s="74"/>
      <c r="AL987" s="74"/>
      <c r="AM987" s="74"/>
      <c r="AN987" s="74"/>
      <c r="AO987" s="74"/>
      <c r="AP987" s="74"/>
      <c r="AQ987" s="74"/>
      <c r="AR987" s="74"/>
    </row>
    <row r="988">
      <c r="A988" s="74"/>
      <c r="B988" s="74"/>
      <c r="C988" s="75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74"/>
      <c r="AB988" s="74"/>
      <c r="AC988" s="74"/>
      <c r="AD988" s="74"/>
      <c r="AE988" s="74"/>
      <c r="AF988" s="74"/>
      <c r="AG988" s="74"/>
      <c r="AH988" s="74"/>
      <c r="AI988" s="74"/>
      <c r="AJ988" s="74"/>
      <c r="AK988" s="74"/>
      <c r="AL988" s="74"/>
      <c r="AM988" s="74"/>
      <c r="AN988" s="74"/>
      <c r="AO988" s="74"/>
      <c r="AP988" s="74"/>
      <c r="AQ988" s="74"/>
      <c r="AR988" s="74"/>
    </row>
    <row r="989">
      <c r="A989" s="74"/>
      <c r="B989" s="74"/>
      <c r="C989" s="75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  <c r="AA989" s="74"/>
      <c r="AB989" s="74"/>
      <c r="AC989" s="74"/>
      <c r="AD989" s="74"/>
      <c r="AE989" s="74"/>
      <c r="AF989" s="74"/>
      <c r="AG989" s="74"/>
      <c r="AH989" s="74"/>
      <c r="AI989" s="74"/>
      <c r="AJ989" s="74"/>
      <c r="AK989" s="74"/>
      <c r="AL989" s="74"/>
      <c r="AM989" s="74"/>
      <c r="AN989" s="74"/>
      <c r="AO989" s="74"/>
      <c r="AP989" s="74"/>
      <c r="AQ989" s="74"/>
      <c r="AR989" s="74"/>
    </row>
    <row r="990">
      <c r="A990" s="74"/>
      <c r="B990" s="74"/>
      <c r="C990" s="75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  <c r="AA990" s="74"/>
      <c r="AB990" s="74"/>
      <c r="AC990" s="74"/>
      <c r="AD990" s="74"/>
      <c r="AE990" s="74"/>
      <c r="AF990" s="74"/>
      <c r="AG990" s="74"/>
      <c r="AH990" s="74"/>
      <c r="AI990" s="74"/>
      <c r="AJ990" s="74"/>
      <c r="AK990" s="74"/>
      <c r="AL990" s="74"/>
      <c r="AM990" s="74"/>
      <c r="AN990" s="74"/>
      <c r="AO990" s="74"/>
      <c r="AP990" s="74"/>
      <c r="AQ990" s="74"/>
      <c r="AR990" s="74"/>
    </row>
    <row r="991">
      <c r="A991" s="74"/>
      <c r="B991" s="74"/>
      <c r="C991" s="75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  <c r="AA991" s="74"/>
      <c r="AB991" s="74"/>
      <c r="AC991" s="74"/>
      <c r="AD991" s="74"/>
      <c r="AE991" s="74"/>
      <c r="AF991" s="74"/>
      <c r="AG991" s="74"/>
      <c r="AH991" s="74"/>
      <c r="AI991" s="74"/>
      <c r="AJ991" s="74"/>
      <c r="AK991" s="74"/>
      <c r="AL991" s="74"/>
      <c r="AM991" s="74"/>
      <c r="AN991" s="74"/>
      <c r="AO991" s="74"/>
      <c r="AP991" s="74"/>
      <c r="AQ991" s="74"/>
      <c r="AR991" s="74"/>
    </row>
    <row r="992">
      <c r="A992" s="74"/>
      <c r="B992" s="74"/>
      <c r="C992" s="75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  <c r="AA992" s="74"/>
      <c r="AB992" s="74"/>
      <c r="AC992" s="74"/>
      <c r="AD992" s="74"/>
      <c r="AE992" s="74"/>
      <c r="AF992" s="74"/>
      <c r="AG992" s="74"/>
      <c r="AH992" s="74"/>
      <c r="AI992" s="74"/>
      <c r="AJ992" s="74"/>
      <c r="AK992" s="74"/>
      <c r="AL992" s="74"/>
      <c r="AM992" s="74"/>
      <c r="AN992" s="74"/>
      <c r="AO992" s="74"/>
      <c r="AP992" s="74"/>
      <c r="AQ992" s="74"/>
      <c r="AR992" s="74"/>
    </row>
    <row r="993">
      <c r="A993" s="74"/>
      <c r="B993" s="74"/>
      <c r="C993" s="75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  <c r="AA993" s="74"/>
      <c r="AB993" s="74"/>
      <c r="AC993" s="74"/>
      <c r="AD993" s="74"/>
      <c r="AE993" s="74"/>
      <c r="AF993" s="74"/>
      <c r="AG993" s="74"/>
      <c r="AH993" s="74"/>
      <c r="AI993" s="74"/>
      <c r="AJ993" s="74"/>
      <c r="AK993" s="74"/>
      <c r="AL993" s="74"/>
      <c r="AM993" s="74"/>
      <c r="AN993" s="74"/>
      <c r="AO993" s="74"/>
      <c r="AP993" s="74"/>
      <c r="AQ993" s="74"/>
      <c r="AR993" s="74"/>
    </row>
    <row r="994">
      <c r="A994" s="74"/>
      <c r="B994" s="74"/>
      <c r="C994" s="75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  <c r="AA994" s="74"/>
      <c r="AB994" s="74"/>
      <c r="AC994" s="74"/>
      <c r="AD994" s="74"/>
      <c r="AE994" s="74"/>
      <c r="AF994" s="74"/>
      <c r="AG994" s="74"/>
      <c r="AH994" s="74"/>
      <c r="AI994" s="74"/>
      <c r="AJ994" s="74"/>
      <c r="AK994" s="74"/>
      <c r="AL994" s="74"/>
      <c r="AM994" s="74"/>
      <c r="AN994" s="74"/>
      <c r="AO994" s="74"/>
      <c r="AP994" s="74"/>
      <c r="AQ994" s="74"/>
      <c r="AR994" s="74"/>
    </row>
    <row r="995">
      <c r="A995" s="74"/>
      <c r="B995" s="74"/>
      <c r="C995" s="75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  <c r="AA995" s="74"/>
      <c r="AB995" s="74"/>
      <c r="AC995" s="74"/>
      <c r="AD995" s="74"/>
      <c r="AE995" s="74"/>
      <c r="AF995" s="74"/>
      <c r="AG995" s="74"/>
      <c r="AH995" s="74"/>
      <c r="AI995" s="74"/>
      <c r="AJ995" s="74"/>
      <c r="AK995" s="74"/>
      <c r="AL995" s="74"/>
      <c r="AM995" s="74"/>
      <c r="AN995" s="74"/>
      <c r="AO995" s="74"/>
      <c r="AP995" s="74"/>
      <c r="AQ995" s="74"/>
      <c r="AR995" s="74"/>
    </row>
    <row r="996">
      <c r="A996" s="74"/>
      <c r="B996" s="74"/>
      <c r="C996" s="75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74"/>
      <c r="AB996" s="74"/>
      <c r="AC996" s="74"/>
      <c r="AD996" s="74"/>
      <c r="AE996" s="74"/>
      <c r="AF996" s="74"/>
      <c r="AG996" s="74"/>
      <c r="AH996" s="74"/>
      <c r="AI996" s="74"/>
      <c r="AJ996" s="74"/>
      <c r="AK996" s="74"/>
      <c r="AL996" s="74"/>
      <c r="AM996" s="74"/>
      <c r="AN996" s="74"/>
      <c r="AO996" s="74"/>
      <c r="AP996" s="74"/>
      <c r="AQ996" s="74"/>
      <c r="AR996" s="74"/>
    </row>
    <row r="997">
      <c r="A997" s="74"/>
      <c r="B997" s="74"/>
      <c r="C997" s="75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  <c r="AA997" s="74"/>
      <c r="AB997" s="74"/>
      <c r="AC997" s="74"/>
      <c r="AD997" s="74"/>
      <c r="AE997" s="74"/>
      <c r="AF997" s="74"/>
      <c r="AG997" s="74"/>
      <c r="AH997" s="74"/>
      <c r="AI997" s="74"/>
      <c r="AJ997" s="74"/>
      <c r="AK997" s="74"/>
      <c r="AL997" s="74"/>
      <c r="AM997" s="74"/>
      <c r="AN997" s="74"/>
      <c r="AO997" s="74"/>
      <c r="AP997" s="74"/>
      <c r="AQ997" s="74"/>
      <c r="AR997" s="74"/>
    </row>
    <row r="998">
      <c r="A998" s="74"/>
      <c r="B998" s="74"/>
      <c r="C998" s="75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  <c r="AA998" s="74"/>
      <c r="AB998" s="74"/>
      <c r="AC998" s="74"/>
      <c r="AD998" s="74"/>
      <c r="AE998" s="74"/>
      <c r="AF998" s="74"/>
      <c r="AG998" s="74"/>
      <c r="AH998" s="74"/>
      <c r="AI998" s="74"/>
      <c r="AJ998" s="74"/>
      <c r="AK998" s="74"/>
      <c r="AL998" s="74"/>
      <c r="AM998" s="74"/>
      <c r="AN998" s="74"/>
      <c r="AO998" s="74"/>
      <c r="AP998" s="74"/>
      <c r="AQ998" s="74"/>
      <c r="AR998" s="74"/>
    </row>
    <row r="999">
      <c r="A999" s="74"/>
      <c r="B999" s="74"/>
      <c r="C999" s="75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  <c r="AA999" s="74"/>
      <c r="AB999" s="74"/>
      <c r="AC999" s="74"/>
      <c r="AD999" s="74"/>
      <c r="AE999" s="74"/>
      <c r="AF999" s="74"/>
      <c r="AG999" s="74"/>
      <c r="AH999" s="74"/>
      <c r="AI999" s="74"/>
      <c r="AJ999" s="74"/>
      <c r="AK999" s="74"/>
      <c r="AL999" s="74"/>
      <c r="AM999" s="74"/>
      <c r="AN999" s="74"/>
      <c r="AO999" s="74"/>
      <c r="AP999" s="74"/>
      <c r="AQ999" s="74"/>
      <c r="AR999" s="74"/>
    </row>
    <row r="1000">
      <c r="A1000" s="74"/>
      <c r="B1000" s="74"/>
      <c r="C1000" s="75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  <c r="AA1000" s="74"/>
      <c r="AB1000" s="74"/>
      <c r="AC1000" s="74"/>
      <c r="AD1000" s="74"/>
      <c r="AE1000" s="74"/>
      <c r="AF1000" s="74"/>
      <c r="AG1000" s="74"/>
      <c r="AH1000" s="74"/>
      <c r="AI1000" s="74"/>
      <c r="AJ1000" s="74"/>
      <c r="AK1000" s="74"/>
      <c r="AL1000" s="74"/>
      <c r="AM1000" s="74"/>
      <c r="AN1000" s="74"/>
      <c r="AO1000" s="74"/>
      <c r="AP1000" s="74"/>
      <c r="AQ1000" s="74"/>
      <c r="AR1000" s="74"/>
    </row>
  </sheetData>
  <mergeCells count="18">
    <mergeCell ref="M4:P4"/>
    <mergeCell ref="Q4:T4"/>
    <mergeCell ref="B5:B8"/>
    <mergeCell ref="B10:B13"/>
    <mergeCell ref="B14:B19"/>
    <mergeCell ref="U4:X4"/>
    <mergeCell ref="Y4:AB4"/>
    <mergeCell ref="AC4:AF4"/>
    <mergeCell ref="AG4:AJ4"/>
    <mergeCell ref="AK4:AN4"/>
    <mergeCell ref="AO4:AR4"/>
    <mergeCell ref="B2:AR2"/>
    <mergeCell ref="B3:B4"/>
    <mergeCell ref="C3:C4"/>
    <mergeCell ref="D3:D4"/>
    <mergeCell ref="E3:AR3"/>
    <mergeCell ref="E4:H4"/>
    <mergeCell ref="I4:L4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57"/>
    <col customWidth="1" hidden="1" min="2" max="2" width="49.0"/>
    <col customWidth="1" hidden="1" min="3" max="3" width="37.14"/>
    <col customWidth="1" hidden="1" min="4" max="4" width="30.29"/>
    <col customWidth="1" min="5" max="5" width="14.86"/>
    <col customWidth="1" min="6" max="6" width="18.43"/>
    <col customWidth="1" min="7" max="26" width="10.71"/>
  </cols>
  <sheetData>
    <row r="1" ht="13.5" customHeight="1">
      <c r="A1" s="125" t="s">
        <v>1</v>
      </c>
      <c r="B1" s="125" t="s">
        <v>63</v>
      </c>
      <c r="C1" s="125" t="s">
        <v>64</v>
      </c>
      <c r="D1" s="125" t="s">
        <v>65</v>
      </c>
      <c r="E1" s="125" t="s">
        <v>66</v>
      </c>
      <c r="F1" s="125" t="s">
        <v>67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ht="13.5" customHeight="1">
      <c r="A2" s="126" t="s">
        <v>13</v>
      </c>
      <c r="B2" s="127" t="s">
        <v>68</v>
      </c>
      <c r="C2" s="127" t="s">
        <v>69</v>
      </c>
      <c r="D2" s="127" t="s">
        <v>70</v>
      </c>
      <c r="E2" s="26">
        <v>1.0</v>
      </c>
      <c r="F2" s="128">
        <v>9000000.0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13.5" customHeight="1">
      <c r="A3" s="126" t="s">
        <v>71</v>
      </c>
      <c r="B3" s="127" t="s">
        <v>72</v>
      </c>
      <c r="C3" s="127" t="s">
        <v>73</v>
      </c>
      <c r="D3" s="127" t="s">
        <v>74</v>
      </c>
      <c r="E3" s="26">
        <v>1.0</v>
      </c>
      <c r="F3" s="128">
        <v>7000000.0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3.5" customHeight="1">
      <c r="A4" s="126" t="s">
        <v>71</v>
      </c>
      <c r="B4" s="127" t="s">
        <v>75</v>
      </c>
      <c r="C4" s="127" t="s">
        <v>73</v>
      </c>
      <c r="D4" s="127" t="s">
        <v>76</v>
      </c>
      <c r="E4" s="26">
        <v>1.0</v>
      </c>
      <c r="F4" s="128">
        <v>7000000.0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13.5" customHeight="1">
      <c r="A5" s="126" t="s">
        <v>71</v>
      </c>
      <c r="B5" s="127" t="s">
        <v>77</v>
      </c>
      <c r="C5" s="127" t="s">
        <v>73</v>
      </c>
      <c r="D5" s="127" t="s">
        <v>78</v>
      </c>
      <c r="E5" s="26">
        <v>1.0</v>
      </c>
      <c r="F5" s="128">
        <v>7000000.0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3.5" customHeight="1">
      <c r="A6" s="126" t="s">
        <v>1</v>
      </c>
      <c r="B6" s="127" t="s">
        <v>79</v>
      </c>
      <c r="C6" s="127" t="s">
        <v>80</v>
      </c>
      <c r="D6" s="127" t="s">
        <v>81</v>
      </c>
      <c r="E6" s="26">
        <v>1.0</v>
      </c>
      <c r="F6" s="128">
        <v>5500000.0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3.5" customHeight="1">
      <c r="A7" s="126" t="s">
        <v>1</v>
      </c>
      <c r="B7" s="127" t="s">
        <v>82</v>
      </c>
      <c r="C7" s="127" t="s">
        <v>73</v>
      </c>
      <c r="D7" s="127" t="s">
        <v>83</v>
      </c>
      <c r="E7" s="26">
        <v>1.0</v>
      </c>
      <c r="F7" s="128">
        <v>4500000.0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3.5" customHeight="1">
      <c r="A8" s="129" t="s">
        <v>1</v>
      </c>
      <c r="B8" s="127" t="s">
        <v>84</v>
      </c>
      <c r="C8" s="127" t="s">
        <v>85</v>
      </c>
      <c r="D8" s="127" t="s">
        <v>86</v>
      </c>
      <c r="E8" s="26">
        <v>1.0</v>
      </c>
      <c r="F8" s="128">
        <v>4500000.0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3.5" customHeight="1">
      <c r="A9" s="129" t="s">
        <v>20</v>
      </c>
      <c r="B9" s="127" t="s">
        <v>87</v>
      </c>
      <c r="C9" s="127" t="s">
        <v>88</v>
      </c>
      <c r="D9" s="127" t="s">
        <v>89</v>
      </c>
      <c r="E9" s="26">
        <v>1.0</v>
      </c>
      <c r="F9" s="128">
        <v>3400000.0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13.5" customHeight="1">
      <c r="A10" s="130"/>
      <c r="B10" s="7"/>
      <c r="C10" s="7"/>
      <c r="D10" s="7"/>
      <c r="E10" s="7"/>
      <c r="F10" s="13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3.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13.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13.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13.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3.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3.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3.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3.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3.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13.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3.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3.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3.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3.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3.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3.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3.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3.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3.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3.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3.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3.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3.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3.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3.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3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3.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3.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3.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3.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3.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3.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3.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3.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3.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3.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3.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3.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3.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3.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3.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3.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3.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3.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3.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3.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3.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3.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3.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3.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3.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3.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3.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3.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3.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3.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3.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3.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3.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3.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3.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3.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3.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3.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3.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3.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3.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3.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3.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3.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3.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3.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3.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3.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3.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3.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3.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3.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3.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3.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3.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3.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3.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3.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3.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3.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3.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3.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3.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3.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3.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3.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3.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3.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3.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3.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3.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3.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3.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3.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3.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3.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3.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3.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3.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3.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3.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3.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3.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3.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3.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3.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3.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3.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3.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3.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3.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3.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3.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3.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3.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3.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3.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3.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3.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3.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3.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3.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3.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3.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3.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3.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3.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3.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3.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3.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3.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3.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3.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3.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3.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3.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3.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3.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3.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3.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3.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3.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3.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3.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3.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3.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3.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3.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3.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3.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3.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3.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3.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3.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3.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3.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3.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3.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3.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3.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3.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3.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3.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3.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3.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3.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3.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3.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3.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3.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3.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3.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3.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3.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3.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3.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3.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3.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3.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3.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3.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3.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3.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3.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3.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3.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3.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3.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3.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3.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3.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3.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3.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3.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3.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3.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3.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3.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3.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3.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3.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3.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3.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3.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3.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3.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3.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3.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3.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3.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3.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3.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3.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3.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3.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3.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3.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3.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3.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3.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3.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3.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3.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3.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3.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3.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3.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3.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3.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3.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3.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3.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3.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3.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3.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3.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3.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3.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3.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3.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3.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3.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3.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3.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3.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3.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3.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3.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3.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3.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3.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3.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3.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3.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3.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3.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3.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3.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3.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3.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3.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3.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3.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3.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3.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3.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3.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3.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3.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3.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3.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3.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3.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3.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3.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3.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3.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3.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3.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3.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3.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3.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3.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3.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3.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3.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3.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3.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3.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3.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3.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3.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3.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3.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3.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3.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3.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3.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3.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3.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3.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3.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3.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3.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3.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3.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3.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3.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3.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3.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3.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3.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3.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3.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3.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3.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3.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3.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3.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3.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3.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3.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3.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3.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3.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3.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3.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3.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3.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3.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3.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3.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3.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3.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3.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3.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3.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3.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3.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3.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3.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3.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3.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3.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3.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3.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3.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3.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3.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3.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3.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3.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3.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3.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3.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3.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3.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3.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3.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3.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3.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3.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3.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3.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3.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3.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3.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3.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3.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3.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3.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3.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3.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3.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3.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3.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3.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3.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3.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3.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3.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3.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3.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3.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3.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3.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3.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3.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3.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3.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3.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3.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3.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3.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3.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3.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3.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3.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3.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3.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3.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3.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3.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3.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3.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3.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3.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3.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3.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3.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3.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3.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3.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3.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3.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3.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3.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3.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3.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3.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3.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3.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3.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3.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3.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3.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3.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3.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3.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3.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3.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3.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3.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3.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3.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3.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3.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3.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3.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3.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3.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3.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3.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3.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3.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3.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3.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3.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3.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3.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3.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3.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3.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3.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3.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3.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3.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3.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3.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3.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3.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3.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3.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3.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3.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3.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3.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3.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3.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3.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3.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3.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3.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3.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3.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3.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3.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3.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3.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3.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3.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3.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3.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3.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3.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3.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3.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3.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3.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3.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3.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3.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3.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3.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3.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3.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3.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3.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3.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3.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3.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3.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3.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3.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3.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3.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3.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3.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3.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3.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3.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3.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3.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3.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3.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3.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3.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3.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3.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3.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3.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3.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3.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3.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3.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3.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3.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3.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3.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3.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3.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3.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3.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3.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3.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3.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3.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3.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3.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3.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3.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3.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3.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3.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3.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3.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3.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3.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3.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3.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3.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3.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3.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3.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3.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3.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3.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3.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3.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3.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3.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3.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3.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3.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3.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3.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3.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3.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3.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3.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3.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3.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3.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3.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3.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3.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3.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3.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3.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3.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3.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3.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3.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3.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3.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3.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3.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3.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3.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3.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3.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3.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3.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3.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3.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3.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3.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3.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3.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3.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3.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3.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3.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3.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3.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3.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3.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3.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3.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3.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3.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3.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3.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3.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3.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3.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3.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3.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3.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3.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3.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3.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3.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3.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3.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3.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3.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3.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3.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3.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3.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3.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3.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3.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3.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3.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3.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3.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3.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3.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3.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3.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3.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3.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3.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3.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3.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3.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3.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3.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3.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3.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3.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3.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3.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3.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3.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3.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3.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3.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3.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3.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3.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3.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3.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3.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3.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3.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3.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3.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3.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3.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3.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3.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3.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3.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3.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3.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3.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3.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3.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3.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3.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3.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3.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3.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3.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3.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3.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3.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3.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3.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3.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3.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3.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3.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3.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3.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3.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3.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3.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3.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3.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3.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3.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3.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3.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3.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3.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3.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3.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3.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3.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3.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3.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3.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3.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3.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3.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3.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3.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3.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3.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3.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3.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3.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3.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3.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3.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3.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3.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3.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3.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3.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3.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3.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3.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3.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3.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3.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3.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3.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3.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3.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3.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3.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3.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3.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3.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3.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3.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3.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3.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3.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3.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3.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3.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3.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3.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3.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3.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3.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3.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3.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3.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3.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3.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3.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3.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3.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3.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3.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3.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3.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3.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3.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3.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3.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3.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3.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3.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3.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3.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3.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3.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3.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3.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3.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3.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3.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3.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3.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3.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3.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3.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3.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3.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3.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3.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3.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3.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3.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3.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3.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3.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3.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3.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3.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3.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3.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3.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3.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3.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3.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3.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3.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3.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3.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3.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3.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3.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3.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3.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3.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3.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3.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3.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3.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3.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3.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3.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3.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3.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3.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3.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3.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3.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3.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3.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3.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3.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3.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3.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3.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3.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3.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3.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3.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3.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3.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3.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3.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3.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3.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3.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3.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3.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3.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3.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3.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3.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3.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3.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3.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3.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3.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3.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3.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3.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3.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3.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3.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3.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3.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3.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3.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3.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3.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3.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3.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3.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3.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3.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3.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3.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3.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3.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3.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3.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3.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3.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3.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3.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3.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3.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3.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3.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3.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3.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3.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3.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3.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3.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3.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3.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3.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3.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3.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3.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3.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3.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3.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3.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3.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3.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3.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3.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3.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3.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3.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3.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3.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3.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3.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3.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3.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3.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3.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3.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3.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3.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3.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3.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3.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3.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3.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3.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3.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3.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3.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3.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3.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3.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3.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3.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3.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3.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3.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3.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3.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3.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3.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3.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3.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3.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3.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3.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3.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3.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3.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3.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3.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3.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3.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3.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3.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3.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3.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3.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3.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3.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3.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3.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3.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3.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3.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3.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3.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3.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3.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3.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3.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3.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3.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71"/>
    <col customWidth="1" min="2" max="2" width="34.0"/>
    <col customWidth="1" min="3" max="6" width="14.71"/>
    <col customWidth="1" min="7" max="17" width="5.71"/>
    <col customWidth="1" hidden="1" min="18" max="18" width="14.86"/>
    <col customWidth="1" min="19" max="19" width="15.57"/>
    <col customWidth="1" min="20" max="29" width="10.71"/>
  </cols>
  <sheetData>
    <row r="1" ht="14.25" customHeight="1">
      <c r="A1" s="1" t="s">
        <v>0</v>
      </c>
      <c r="B1" s="1" t="s">
        <v>1</v>
      </c>
      <c r="C1" s="132" t="s">
        <v>2</v>
      </c>
      <c r="D1" s="132" t="s">
        <v>3</v>
      </c>
      <c r="E1" s="132" t="s">
        <v>4</v>
      </c>
      <c r="F1" s="133" t="s">
        <v>5</v>
      </c>
      <c r="G1" s="4" t="s">
        <v>6</v>
      </c>
      <c r="H1" s="5"/>
      <c r="I1" s="5"/>
      <c r="J1" s="5"/>
      <c r="K1" s="5"/>
      <c r="L1" s="5"/>
      <c r="M1" s="5"/>
      <c r="N1" s="5"/>
      <c r="O1" s="5"/>
      <c r="P1" s="5"/>
      <c r="Q1" s="6"/>
      <c r="R1" s="1" t="s">
        <v>7</v>
      </c>
      <c r="S1" s="1" t="s">
        <v>7</v>
      </c>
      <c r="T1" s="7"/>
      <c r="U1" s="7"/>
      <c r="V1" s="7"/>
      <c r="W1" s="7"/>
      <c r="X1" s="7"/>
      <c r="Y1" s="7"/>
      <c r="Z1" s="7"/>
      <c r="AA1" s="7"/>
      <c r="AB1" s="7"/>
      <c r="AC1" s="7"/>
    </row>
    <row r="2" ht="13.5" customHeight="1">
      <c r="A2" s="8"/>
      <c r="B2" s="8"/>
      <c r="C2" s="134" t="s">
        <v>8</v>
      </c>
      <c r="D2" s="134" t="s">
        <v>9</v>
      </c>
      <c r="E2" s="134" t="s">
        <v>10</v>
      </c>
      <c r="F2" s="10"/>
      <c r="G2" s="11">
        <v>1.0</v>
      </c>
      <c r="H2" s="12">
        <v>2.0</v>
      </c>
      <c r="I2" s="12">
        <v>3.0</v>
      </c>
      <c r="J2" s="12">
        <v>4.0</v>
      </c>
      <c r="K2" s="12">
        <v>5.0</v>
      </c>
      <c r="L2" s="12">
        <v>6.0</v>
      </c>
      <c r="M2" s="12">
        <v>7.0</v>
      </c>
      <c r="N2" s="12">
        <v>8.0</v>
      </c>
      <c r="O2" s="12">
        <v>9.0</v>
      </c>
      <c r="P2" s="13">
        <v>10.0</v>
      </c>
      <c r="Q2" s="14" t="s">
        <v>11</v>
      </c>
      <c r="R2" s="15"/>
      <c r="S2" s="15"/>
      <c r="T2" s="7"/>
      <c r="U2" s="7"/>
      <c r="V2" s="7"/>
      <c r="W2" s="7"/>
      <c r="X2" s="7"/>
      <c r="Y2" s="7"/>
      <c r="Z2" s="7"/>
      <c r="AA2" s="7"/>
      <c r="AB2" s="7"/>
      <c r="AC2" s="7"/>
    </row>
    <row r="3" ht="13.5" customHeight="1">
      <c r="A3" s="16" t="s">
        <v>12</v>
      </c>
      <c r="B3" s="17" t="s">
        <v>13</v>
      </c>
      <c r="C3" s="135">
        <v>9600000.0</v>
      </c>
      <c r="D3" s="135">
        <v>1.12E7</v>
      </c>
      <c r="E3" s="135">
        <v>1.04E7</v>
      </c>
      <c r="F3" s="135">
        <v>1.04E7</v>
      </c>
      <c r="G3" s="19">
        <v>1.0</v>
      </c>
      <c r="H3" s="20"/>
      <c r="I3" s="20"/>
      <c r="J3" s="20"/>
      <c r="K3" s="20"/>
      <c r="L3" s="20"/>
      <c r="M3" s="20"/>
      <c r="N3" s="20"/>
      <c r="O3" s="20"/>
      <c r="P3" s="20"/>
      <c r="Q3" s="21">
        <f t="shared" ref="Q3:Q10" si="1">SUM(G3:P3)</f>
        <v>1</v>
      </c>
      <c r="R3" s="22">
        <f t="shared" ref="R3:R6" si="2">+Q3*F3</f>
        <v>10400000</v>
      </c>
      <c r="S3" s="22">
        <f t="shared" ref="S3:S10" si="3">+ROUND(R3,0)</f>
        <v>10400000</v>
      </c>
      <c r="T3" s="7"/>
      <c r="U3" s="7"/>
      <c r="V3" s="7"/>
      <c r="W3" s="7"/>
      <c r="X3" s="7"/>
      <c r="Y3" s="7"/>
      <c r="Z3" s="7"/>
      <c r="AA3" s="7"/>
      <c r="AB3" s="7"/>
      <c r="AC3" s="7"/>
    </row>
    <row r="4" ht="13.5" customHeight="1">
      <c r="A4" s="23"/>
      <c r="B4" s="24" t="s">
        <v>14</v>
      </c>
      <c r="C4" s="135">
        <v>6500000.0</v>
      </c>
      <c r="D4" s="135">
        <v>7300000.0</v>
      </c>
      <c r="E4" s="135">
        <v>7000000.0</v>
      </c>
      <c r="F4" s="135">
        <v>6933333.0</v>
      </c>
      <c r="G4" s="25">
        <v>0.5</v>
      </c>
      <c r="H4" s="26"/>
      <c r="I4" s="26"/>
      <c r="J4" s="26"/>
      <c r="K4" s="26"/>
      <c r="L4" s="26"/>
      <c r="M4" s="26"/>
      <c r="N4" s="26"/>
      <c r="O4" s="26"/>
      <c r="P4" s="26"/>
      <c r="Q4" s="27">
        <f t="shared" si="1"/>
        <v>0.5</v>
      </c>
      <c r="R4" s="28">
        <f t="shared" si="2"/>
        <v>3466666.5</v>
      </c>
      <c r="S4" s="28">
        <f t="shared" si="3"/>
        <v>3466667</v>
      </c>
      <c r="T4" s="7"/>
      <c r="U4" s="7"/>
      <c r="V4" s="7"/>
      <c r="W4" s="7"/>
      <c r="X4" s="7"/>
      <c r="Y4" s="7"/>
      <c r="Z4" s="7"/>
      <c r="AA4" s="7"/>
      <c r="AB4" s="7"/>
      <c r="AC4" s="7"/>
    </row>
    <row r="5" ht="13.5" customHeight="1">
      <c r="A5" s="23"/>
      <c r="B5" s="24" t="s">
        <v>15</v>
      </c>
      <c r="C5" s="135">
        <v>6500000.0</v>
      </c>
      <c r="D5" s="135">
        <v>7300000.0</v>
      </c>
      <c r="E5" s="135">
        <v>7000000.0</v>
      </c>
      <c r="F5" s="135">
        <v>6933333.0</v>
      </c>
      <c r="G5" s="25">
        <v>0.5</v>
      </c>
      <c r="H5" s="26"/>
      <c r="I5" s="26"/>
      <c r="J5" s="26"/>
      <c r="K5" s="26"/>
      <c r="L5" s="26"/>
      <c r="M5" s="26"/>
      <c r="N5" s="26"/>
      <c r="O5" s="26"/>
      <c r="P5" s="26"/>
      <c r="Q5" s="27">
        <f t="shared" si="1"/>
        <v>0.5</v>
      </c>
      <c r="R5" s="28">
        <f t="shared" si="2"/>
        <v>3466666.5</v>
      </c>
      <c r="S5" s="28">
        <f t="shared" si="3"/>
        <v>3466667</v>
      </c>
      <c r="T5" s="7"/>
      <c r="U5" s="7"/>
      <c r="V5" s="7"/>
      <c r="W5" s="7"/>
      <c r="X5" s="7"/>
      <c r="Y5" s="7"/>
      <c r="Z5" s="7"/>
      <c r="AA5" s="7"/>
      <c r="AB5" s="7"/>
      <c r="AC5" s="7"/>
    </row>
    <row r="6" ht="13.5" customHeight="1">
      <c r="A6" s="23"/>
      <c r="B6" s="24" t="s">
        <v>16</v>
      </c>
      <c r="C6" s="135">
        <v>6500000.0</v>
      </c>
      <c r="D6" s="135">
        <v>7300000.0</v>
      </c>
      <c r="E6" s="135">
        <v>7000000.0</v>
      </c>
      <c r="F6" s="135">
        <v>6933333.0</v>
      </c>
      <c r="G6" s="25">
        <v>0.5</v>
      </c>
      <c r="H6" s="26"/>
      <c r="I6" s="26"/>
      <c r="J6" s="26"/>
      <c r="K6" s="26"/>
      <c r="L6" s="26"/>
      <c r="M6" s="26"/>
      <c r="N6" s="26"/>
      <c r="O6" s="26"/>
      <c r="P6" s="26"/>
      <c r="Q6" s="27">
        <f t="shared" si="1"/>
        <v>0.5</v>
      </c>
      <c r="R6" s="28">
        <f t="shared" si="2"/>
        <v>3466666.5</v>
      </c>
      <c r="S6" s="28">
        <f t="shared" si="3"/>
        <v>3466667</v>
      </c>
      <c r="T6" s="7"/>
      <c r="U6" s="7"/>
      <c r="V6" s="7"/>
      <c r="W6" s="7"/>
      <c r="X6" s="7"/>
      <c r="Y6" s="7"/>
      <c r="Z6" s="7"/>
      <c r="AA6" s="7"/>
      <c r="AB6" s="7"/>
      <c r="AC6" s="7"/>
    </row>
    <row r="7" ht="13.5" customHeight="1">
      <c r="A7" s="23"/>
      <c r="B7" s="24" t="s">
        <v>17</v>
      </c>
      <c r="C7" s="135">
        <v>5150000.0</v>
      </c>
      <c r="D7" s="135">
        <v>6000000.0</v>
      </c>
      <c r="E7" s="135">
        <v>5800000.0</v>
      </c>
      <c r="F7" s="135">
        <v>5650000.0</v>
      </c>
      <c r="G7" s="25">
        <v>0.0</v>
      </c>
      <c r="H7" s="26"/>
      <c r="I7" s="26"/>
      <c r="J7" s="26"/>
      <c r="K7" s="26"/>
      <c r="L7" s="26"/>
      <c r="M7" s="26"/>
      <c r="N7" s="26"/>
      <c r="O7" s="26"/>
      <c r="P7" s="26"/>
      <c r="Q7" s="27">
        <f t="shared" si="1"/>
        <v>0</v>
      </c>
      <c r="R7" s="28">
        <f>+Q7*G7</f>
        <v>0</v>
      </c>
      <c r="S7" s="28">
        <f t="shared" si="3"/>
        <v>0</v>
      </c>
      <c r="T7" s="7"/>
      <c r="U7" s="7"/>
      <c r="V7" s="7"/>
      <c r="W7" s="7"/>
      <c r="X7" s="7"/>
      <c r="Y7" s="7"/>
      <c r="Z7" s="7"/>
      <c r="AA7" s="7"/>
      <c r="AB7" s="7"/>
      <c r="AC7" s="7"/>
    </row>
    <row r="8" ht="13.5" customHeight="1">
      <c r="A8" s="23"/>
      <c r="B8" s="24" t="s">
        <v>18</v>
      </c>
      <c r="C8" s="135">
        <v>4400000.0</v>
      </c>
      <c r="D8" s="135">
        <v>5000000.0</v>
      </c>
      <c r="E8" s="135">
        <v>4700000.0</v>
      </c>
      <c r="F8" s="135">
        <v>4700000.0</v>
      </c>
      <c r="G8" s="25">
        <v>0.0</v>
      </c>
      <c r="H8" s="26"/>
      <c r="I8" s="26"/>
      <c r="J8" s="26"/>
      <c r="K8" s="26"/>
      <c r="L8" s="26"/>
      <c r="M8" s="26"/>
      <c r="N8" s="26"/>
      <c r="O8" s="26"/>
      <c r="P8" s="26"/>
      <c r="Q8" s="27">
        <f t="shared" si="1"/>
        <v>0</v>
      </c>
      <c r="R8" s="28">
        <f t="shared" ref="R8:R10" si="4">+Q8*F8</f>
        <v>0</v>
      </c>
      <c r="S8" s="28">
        <f t="shared" si="3"/>
        <v>0</v>
      </c>
      <c r="T8" s="7"/>
      <c r="U8" s="7"/>
      <c r="V8" s="7"/>
      <c r="W8" s="7"/>
      <c r="X8" s="7"/>
      <c r="Y8" s="7"/>
      <c r="Z8" s="7"/>
      <c r="AA8" s="7"/>
      <c r="AB8" s="7"/>
      <c r="AC8" s="7"/>
    </row>
    <row r="9" ht="13.5" customHeight="1">
      <c r="A9" s="23"/>
      <c r="B9" s="29" t="s">
        <v>19</v>
      </c>
      <c r="C9" s="135">
        <v>4400000.0</v>
      </c>
      <c r="D9" s="135">
        <v>5000000.0</v>
      </c>
      <c r="E9" s="135">
        <v>4700000.0</v>
      </c>
      <c r="F9" s="135">
        <v>4700000.0</v>
      </c>
      <c r="G9" s="25">
        <v>0.5</v>
      </c>
      <c r="H9" s="26"/>
      <c r="I9" s="26"/>
      <c r="J9" s="26"/>
      <c r="K9" s="26"/>
      <c r="L9" s="26"/>
      <c r="M9" s="26"/>
      <c r="N9" s="26"/>
      <c r="O9" s="26"/>
      <c r="P9" s="26"/>
      <c r="Q9" s="27">
        <f t="shared" si="1"/>
        <v>0.5</v>
      </c>
      <c r="R9" s="28">
        <f t="shared" si="4"/>
        <v>2350000</v>
      </c>
      <c r="S9" s="28">
        <f t="shared" si="3"/>
        <v>2350000</v>
      </c>
      <c r="T9" s="7"/>
      <c r="U9" s="7"/>
      <c r="V9" s="7"/>
      <c r="W9" s="7"/>
      <c r="X9" s="7"/>
      <c r="Y9" s="7"/>
      <c r="Z9" s="7"/>
      <c r="AA9" s="7"/>
      <c r="AB9" s="7"/>
      <c r="AC9" s="7"/>
    </row>
    <row r="10" ht="13.5" customHeight="1">
      <c r="A10" s="8"/>
      <c r="B10" s="30" t="s">
        <v>20</v>
      </c>
      <c r="C10" s="135">
        <v>3501810.0</v>
      </c>
      <c r="D10" s="135">
        <v>3520000.0</v>
      </c>
      <c r="E10" s="135">
        <v>3600000.0</v>
      </c>
      <c r="F10" s="135">
        <v>3540603.0</v>
      </c>
      <c r="G10" s="31">
        <v>0.0</v>
      </c>
      <c r="H10" s="32"/>
      <c r="I10" s="32"/>
      <c r="J10" s="32"/>
      <c r="K10" s="32"/>
      <c r="L10" s="32"/>
      <c r="M10" s="32"/>
      <c r="N10" s="32"/>
      <c r="O10" s="32"/>
      <c r="P10" s="32"/>
      <c r="Q10" s="33">
        <f t="shared" si="1"/>
        <v>0</v>
      </c>
      <c r="R10" s="34">
        <f t="shared" si="4"/>
        <v>0</v>
      </c>
      <c r="S10" s="34">
        <f t="shared" si="3"/>
        <v>0</v>
      </c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ht="13.5" customHeight="1">
      <c r="A11" s="35" t="s">
        <v>21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36">
        <f t="shared" ref="R11:S11" si="5">SUM(R3:R10)</f>
        <v>23149999.5</v>
      </c>
      <c r="S11" s="36">
        <f t="shared" si="5"/>
        <v>23150001</v>
      </c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ht="13.5" customHeight="1">
      <c r="A12" s="16" t="s">
        <v>22</v>
      </c>
      <c r="B12" s="37" t="s">
        <v>13</v>
      </c>
      <c r="C12" s="135">
        <v>9600000.0</v>
      </c>
      <c r="D12" s="135">
        <v>1.12E7</v>
      </c>
      <c r="E12" s="135">
        <v>1.04E7</v>
      </c>
      <c r="F12" s="135">
        <v>1.04E7</v>
      </c>
      <c r="G12" s="19"/>
      <c r="H12" s="20">
        <v>1.0</v>
      </c>
      <c r="I12" s="20"/>
      <c r="J12" s="20"/>
      <c r="K12" s="20"/>
      <c r="L12" s="20"/>
      <c r="M12" s="20"/>
      <c r="N12" s="20"/>
      <c r="O12" s="20"/>
      <c r="P12" s="20"/>
      <c r="Q12" s="21">
        <f t="shared" ref="Q12:Q19" si="6">SUM(G12:P12)</f>
        <v>1</v>
      </c>
      <c r="R12" s="22">
        <f t="shared" ref="R12:R19" si="7">+Q12*F12</f>
        <v>10400000</v>
      </c>
      <c r="S12" s="22">
        <f t="shared" ref="S12:S19" si="8">+ROUND(R12,0)</f>
        <v>10400000</v>
      </c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ht="13.5" customHeight="1">
      <c r="A13" s="23"/>
      <c r="B13" s="24" t="s">
        <v>14</v>
      </c>
      <c r="C13" s="135">
        <v>6500000.0</v>
      </c>
      <c r="D13" s="135">
        <v>7300000.0</v>
      </c>
      <c r="E13" s="135">
        <v>7000000.0</v>
      </c>
      <c r="F13" s="135">
        <v>6933333.0</v>
      </c>
      <c r="G13" s="25"/>
      <c r="H13" s="26">
        <v>0.5</v>
      </c>
      <c r="I13" s="26"/>
      <c r="J13" s="26"/>
      <c r="K13" s="26"/>
      <c r="L13" s="26"/>
      <c r="M13" s="26"/>
      <c r="N13" s="26"/>
      <c r="O13" s="26"/>
      <c r="P13" s="26"/>
      <c r="Q13" s="27">
        <f t="shared" si="6"/>
        <v>0.5</v>
      </c>
      <c r="R13" s="28">
        <f t="shared" si="7"/>
        <v>3466666.5</v>
      </c>
      <c r="S13" s="28">
        <f t="shared" si="8"/>
        <v>3466667</v>
      </c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ht="13.5" customHeight="1">
      <c r="A14" s="23"/>
      <c r="B14" s="24" t="s">
        <v>15</v>
      </c>
      <c r="C14" s="135">
        <v>6500000.0</v>
      </c>
      <c r="D14" s="135">
        <v>7300000.0</v>
      </c>
      <c r="E14" s="135">
        <v>7000000.0</v>
      </c>
      <c r="F14" s="135">
        <v>6933333.0</v>
      </c>
      <c r="G14" s="25"/>
      <c r="H14" s="26">
        <v>0.0</v>
      </c>
      <c r="I14" s="26"/>
      <c r="J14" s="26"/>
      <c r="K14" s="26"/>
      <c r="L14" s="26"/>
      <c r="M14" s="26"/>
      <c r="N14" s="26"/>
      <c r="O14" s="26"/>
      <c r="P14" s="26"/>
      <c r="Q14" s="27">
        <f t="shared" si="6"/>
        <v>0</v>
      </c>
      <c r="R14" s="28">
        <f t="shared" si="7"/>
        <v>0</v>
      </c>
      <c r="S14" s="28">
        <f t="shared" si="8"/>
        <v>0</v>
      </c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ht="13.5" customHeight="1">
      <c r="A15" s="23"/>
      <c r="B15" s="24" t="s">
        <v>16</v>
      </c>
      <c r="C15" s="135">
        <v>6500000.0</v>
      </c>
      <c r="D15" s="135">
        <v>7300000.0</v>
      </c>
      <c r="E15" s="135">
        <v>7000000.0</v>
      </c>
      <c r="F15" s="135">
        <v>6933333.0</v>
      </c>
      <c r="G15" s="25"/>
      <c r="H15" s="26">
        <v>0.5</v>
      </c>
      <c r="I15" s="26"/>
      <c r="J15" s="26"/>
      <c r="K15" s="26"/>
      <c r="L15" s="26"/>
      <c r="M15" s="26"/>
      <c r="N15" s="26"/>
      <c r="O15" s="26"/>
      <c r="P15" s="26"/>
      <c r="Q15" s="27">
        <f t="shared" si="6"/>
        <v>0.5</v>
      </c>
      <c r="R15" s="28">
        <f t="shared" si="7"/>
        <v>3466666.5</v>
      </c>
      <c r="S15" s="28">
        <f t="shared" si="8"/>
        <v>3466667</v>
      </c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ht="13.5" customHeight="1">
      <c r="A16" s="23"/>
      <c r="B16" s="24" t="s">
        <v>17</v>
      </c>
      <c r="C16" s="135">
        <v>5150000.0</v>
      </c>
      <c r="D16" s="135">
        <v>6000000.0</v>
      </c>
      <c r="E16" s="135">
        <v>5800000.0</v>
      </c>
      <c r="F16" s="135">
        <v>5650000.0</v>
      </c>
      <c r="G16" s="25"/>
      <c r="H16" s="26">
        <v>0.0</v>
      </c>
      <c r="I16" s="26"/>
      <c r="J16" s="26"/>
      <c r="K16" s="26"/>
      <c r="L16" s="26"/>
      <c r="M16" s="26"/>
      <c r="N16" s="26"/>
      <c r="O16" s="26"/>
      <c r="P16" s="26"/>
      <c r="Q16" s="27">
        <f t="shared" si="6"/>
        <v>0</v>
      </c>
      <c r="R16" s="28">
        <f t="shared" si="7"/>
        <v>0</v>
      </c>
      <c r="S16" s="28">
        <f t="shared" si="8"/>
        <v>0</v>
      </c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ht="13.5" customHeight="1">
      <c r="A17" s="23"/>
      <c r="B17" s="24" t="s">
        <v>18</v>
      </c>
      <c r="C17" s="135">
        <v>4400000.0</v>
      </c>
      <c r="D17" s="135">
        <v>5000000.0</v>
      </c>
      <c r="E17" s="135">
        <v>4700000.0</v>
      </c>
      <c r="F17" s="135">
        <v>4700000.0</v>
      </c>
      <c r="G17" s="25"/>
      <c r="H17" s="26">
        <v>0.0</v>
      </c>
      <c r="I17" s="26"/>
      <c r="J17" s="26"/>
      <c r="K17" s="26"/>
      <c r="L17" s="26"/>
      <c r="M17" s="26"/>
      <c r="N17" s="26"/>
      <c r="O17" s="26"/>
      <c r="P17" s="26"/>
      <c r="Q17" s="27">
        <f t="shared" si="6"/>
        <v>0</v>
      </c>
      <c r="R17" s="28">
        <f t="shared" si="7"/>
        <v>0</v>
      </c>
      <c r="S17" s="28">
        <f t="shared" si="8"/>
        <v>0</v>
      </c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ht="13.5" customHeight="1">
      <c r="A18" s="23"/>
      <c r="B18" s="29" t="s">
        <v>19</v>
      </c>
      <c r="C18" s="135">
        <v>4400000.0</v>
      </c>
      <c r="D18" s="135">
        <v>5000000.0</v>
      </c>
      <c r="E18" s="135">
        <v>4700000.0</v>
      </c>
      <c r="F18" s="135">
        <v>4700000.0</v>
      </c>
      <c r="G18" s="25"/>
      <c r="H18" s="26">
        <v>0.5</v>
      </c>
      <c r="I18" s="26"/>
      <c r="J18" s="26"/>
      <c r="K18" s="26"/>
      <c r="L18" s="26"/>
      <c r="M18" s="26"/>
      <c r="N18" s="26"/>
      <c r="O18" s="26"/>
      <c r="P18" s="26"/>
      <c r="Q18" s="27">
        <f t="shared" si="6"/>
        <v>0.5</v>
      </c>
      <c r="R18" s="28">
        <f t="shared" si="7"/>
        <v>2350000</v>
      </c>
      <c r="S18" s="28">
        <f t="shared" si="8"/>
        <v>2350000</v>
      </c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ht="13.5" customHeight="1">
      <c r="A19" s="8"/>
      <c r="B19" s="38" t="s">
        <v>20</v>
      </c>
      <c r="C19" s="135">
        <v>3501810.0</v>
      </c>
      <c r="D19" s="135">
        <v>3520000.0</v>
      </c>
      <c r="E19" s="135">
        <v>3600000.0</v>
      </c>
      <c r="F19" s="135">
        <v>3540603.0</v>
      </c>
      <c r="G19" s="31"/>
      <c r="H19" s="32">
        <v>0.5</v>
      </c>
      <c r="I19" s="32"/>
      <c r="J19" s="32"/>
      <c r="K19" s="32"/>
      <c r="L19" s="32"/>
      <c r="M19" s="32"/>
      <c r="N19" s="32"/>
      <c r="O19" s="32"/>
      <c r="P19" s="32"/>
      <c r="Q19" s="33">
        <f t="shared" si="6"/>
        <v>0.5</v>
      </c>
      <c r="R19" s="34">
        <f t="shared" si="7"/>
        <v>1770301.5</v>
      </c>
      <c r="S19" s="34">
        <f t="shared" si="8"/>
        <v>1770302</v>
      </c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ht="13.5" customHeight="1">
      <c r="A20" s="35" t="s">
        <v>23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  <c r="R20" s="36">
        <f t="shared" ref="R20:S20" si="9">SUM(R12:R19)</f>
        <v>21453634.5</v>
      </c>
      <c r="S20" s="36">
        <f t="shared" si="9"/>
        <v>21453636</v>
      </c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ht="13.5" customHeight="1">
      <c r="A21" s="16" t="s">
        <v>24</v>
      </c>
      <c r="B21" s="37" t="s">
        <v>13</v>
      </c>
      <c r="C21" s="135">
        <v>9600000.0</v>
      </c>
      <c r="D21" s="135">
        <v>1.12E7</v>
      </c>
      <c r="E21" s="135">
        <v>1.04E7</v>
      </c>
      <c r="F21" s="135">
        <v>1.04E7</v>
      </c>
      <c r="G21" s="19"/>
      <c r="H21" s="20"/>
      <c r="I21" s="20">
        <v>1.0</v>
      </c>
      <c r="J21" s="20">
        <v>1.0</v>
      </c>
      <c r="K21" s="20">
        <v>1.0</v>
      </c>
      <c r="L21" s="20">
        <v>1.0</v>
      </c>
      <c r="M21" s="20">
        <v>0.5</v>
      </c>
      <c r="N21" s="20"/>
      <c r="O21" s="20"/>
      <c r="P21" s="20"/>
      <c r="Q21" s="21">
        <v>4.5</v>
      </c>
      <c r="R21" s="22">
        <f t="shared" ref="R21:R28" si="10">+Q21*F21</f>
        <v>46800000</v>
      </c>
      <c r="S21" s="22">
        <f t="shared" ref="S21:S28" si="11">+ROUND(R21,0)</f>
        <v>46800000</v>
      </c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ht="13.5" customHeight="1">
      <c r="A22" s="23"/>
      <c r="B22" s="24" t="s">
        <v>14</v>
      </c>
      <c r="C22" s="135">
        <v>6500000.0</v>
      </c>
      <c r="D22" s="135">
        <v>7300000.0</v>
      </c>
      <c r="E22" s="135">
        <v>7000000.0</v>
      </c>
      <c r="F22" s="135">
        <v>6933333.0</v>
      </c>
      <c r="G22" s="25"/>
      <c r="H22" s="26"/>
      <c r="I22" s="26">
        <v>1.0</v>
      </c>
      <c r="J22" s="26">
        <v>1.0</v>
      </c>
      <c r="K22" s="26">
        <v>1.0</v>
      </c>
      <c r="L22" s="26">
        <v>1.0</v>
      </c>
      <c r="M22" s="26">
        <v>0.5</v>
      </c>
      <c r="N22" s="26"/>
      <c r="O22" s="26"/>
      <c r="P22" s="26"/>
      <c r="Q22" s="27">
        <v>4.5</v>
      </c>
      <c r="R22" s="28">
        <f t="shared" si="10"/>
        <v>31199998.5</v>
      </c>
      <c r="S22" s="28">
        <f t="shared" si="11"/>
        <v>31199999</v>
      </c>
      <c r="T22" s="7"/>
      <c r="U22" s="39"/>
      <c r="V22" s="7"/>
      <c r="W22" s="7"/>
      <c r="X22" s="7"/>
      <c r="Y22" s="7"/>
      <c r="Z22" s="7"/>
      <c r="AA22" s="7"/>
      <c r="AB22" s="7"/>
      <c r="AC22" s="7"/>
    </row>
    <row r="23" ht="13.5" customHeight="1">
      <c r="A23" s="23"/>
      <c r="B23" s="24" t="s">
        <v>15</v>
      </c>
      <c r="C23" s="135">
        <v>6500000.0</v>
      </c>
      <c r="D23" s="135">
        <v>7300000.0</v>
      </c>
      <c r="E23" s="135">
        <v>7000000.0</v>
      </c>
      <c r="F23" s="135">
        <v>6933333.0</v>
      </c>
      <c r="G23" s="25"/>
      <c r="H23" s="26"/>
      <c r="I23" s="26">
        <v>1.0</v>
      </c>
      <c r="J23" s="26">
        <v>1.0</v>
      </c>
      <c r="K23" s="26">
        <v>1.0</v>
      </c>
      <c r="L23" s="26">
        <v>1.0</v>
      </c>
      <c r="M23" s="26">
        <v>0.5</v>
      </c>
      <c r="N23" s="26"/>
      <c r="O23" s="26"/>
      <c r="P23" s="26"/>
      <c r="Q23" s="27">
        <v>4.5</v>
      </c>
      <c r="R23" s="28">
        <f t="shared" si="10"/>
        <v>31199998.5</v>
      </c>
      <c r="S23" s="28">
        <f t="shared" si="11"/>
        <v>31199999</v>
      </c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ht="13.5" customHeight="1">
      <c r="A24" s="23"/>
      <c r="B24" s="24" t="s">
        <v>16</v>
      </c>
      <c r="C24" s="135">
        <v>6500000.0</v>
      </c>
      <c r="D24" s="135">
        <v>7300000.0</v>
      </c>
      <c r="E24" s="135">
        <v>7000000.0</v>
      </c>
      <c r="F24" s="135">
        <v>6933333.0</v>
      </c>
      <c r="G24" s="25"/>
      <c r="H24" s="26"/>
      <c r="I24" s="26">
        <v>1.0</v>
      </c>
      <c r="J24" s="26">
        <v>1.0</v>
      </c>
      <c r="K24" s="26">
        <v>1.0</v>
      </c>
      <c r="L24" s="26">
        <v>1.0</v>
      </c>
      <c r="M24" s="26">
        <v>0.5</v>
      </c>
      <c r="N24" s="26"/>
      <c r="O24" s="26"/>
      <c r="P24" s="26"/>
      <c r="Q24" s="27">
        <v>4.5</v>
      </c>
      <c r="R24" s="28">
        <f t="shared" si="10"/>
        <v>31199998.5</v>
      </c>
      <c r="S24" s="28">
        <f t="shared" si="11"/>
        <v>31199999</v>
      </c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ht="13.5" customHeight="1">
      <c r="A25" s="23"/>
      <c r="B25" s="24" t="s">
        <v>17</v>
      </c>
      <c r="C25" s="135">
        <v>5150000.0</v>
      </c>
      <c r="D25" s="135">
        <v>6000000.0</v>
      </c>
      <c r="E25" s="135">
        <v>5800000.0</v>
      </c>
      <c r="F25" s="135">
        <v>5650000.0</v>
      </c>
      <c r="G25" s="25"/>
      <c r="H25" s="26"/>
      <c r="I25" s="26"/>
      <c r="J25" s="26"/>
      <c r="K25" s="26"/>
      <c r="L25" s="26"/>
      <c r="M25" s="26"/>
      <c r="N25" s="26"/>
      <c r="O25" s="26"/>
      <c r="P25" s="26"/>
      <c r="Q25" s="27">
        <v>0.0</v>
      </c>
      <c r="R25" s="28">
        <f t="shared" si="10"/>
        <v>0</v>
      </c>
      <c r="S25" s="28">
        <f t="shared" si="11"/>
        <v>0</v>
      </c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ht="13.5" customHeight="1">
      <c r="A26" s="23"/>
      <c r="B26" s="40" t="s">
        <v>18</v>
      </c>
      <c r="C26" s="135">
        <v>4400000.0</v>
      </c>
      <c r="D26" s="135">
        <v>5000000.0</v>
      </c>
      <c r="E26" s="135">
        <v>4700000.0</v>
      </c>
      <c r="F26" s="135">
        <v>4700000.0</v>
      </c>
      <c r="G26" s="41"/>
      <c r="H26" s="42"/>
      <c r="I26" s="42"/>
      <c r="J26" s="42"/>
      <c r="K26" s="42"/>
      <c r="L26" s="42">
        <v>1.0</v>
      </c>
      <c r="M26" s="42">
        <v>0.5</v>
      </c>
      <c r="N26" s="42"/>
      <c r="O26" s="42"/>
      <c r="P26" s="42"/>
      <c r="Q26" s="43">
        <v>1.5</v>
      </c>
      <c r="R26" s="28">
        <f t="shared" si="10"/>
        <v>7050000</v>
      </c>
      <c r="S26" s="28">
        <f t="shared" si="11"/>
        <v>7050000</v>
      </c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ht="13.5" customHeight="1">
      <c r="A27" s="23"/>
      <c r="B27" s="29" t="s">
        <v>19</v>
      </c>
      <c r="C27" s="135">
        <v>4400000.0</v>
      </c>
      <c r="D27" s="135">
        <v>5000000.0</v>
      </c>
      <c r="E27" s="135">
        <v>4700000.0</v>
      </c>
      <c r="F27" s="135">
        <v>4700000.0</v>
      </c>
      <c r="G27" s="25"/>
      <c r="H27" s="26"/>
      <c r="I27" s="26">
        <v>1.0</v>
      </c>
      <c r="J27" s="26">
        <v>1.0</v>
      </c>
      <c r="K27" s="26">
        <v>1.0</v>
      </c>
      <c r="L27" s="26">
        <v>1.0</v>
      </c>
      <c r="M27" s="26">
        <v>0.5</v>
      </c>
      <c r="N27" s="26"/>
      <c r="O27" s="26"/>
      <c r="P27" s="26"/>
      <c r="Q27" s="27">
        <v>4.5</v>
      </c>
      <c r="R27" s="28">
        <f t="shared" si="10"/>
        <v>21150000</v>
      </c>
      <c r="S27" s="28">
        <f t="shared" si="11"/>
        <v>21150000</v>
      </c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ht="13.5" customHeight="1">
      <c r="A28" s="8"/>
      <c r="B28" s="38" t="s">
        <v>20</v>
      </c>
      <c r="C28" s="135">
        <v>3501810.0</v>
      </c>
      <c r="D28" s="135">
        <v>3520000.0</v>
      </c>
      <c r="E28" s="135">
        <v>3600000.0</v>
      </c>
      <c r="F28" s="135">
        <v>3540603.0</v>
      </c>
      <c r="G28" s="31"/>
      <c r="H28" s="32"/>
      <c r="I28" s="32">
        <v>1.0</v>
      </c>
      <c r="J28" s="32">
        <v>1.0</v>
      </c>
      <c r="K28" s="32">
        <v>1.0</v>
      </c>
      <c r="L28" s="32">
        <v>1.0</v>
      </c>
      <c r="M28" s="32">
        <v>0.5</v>
      </c>
      <c r="N28" s="32"/>
      <c r="O28" s="32"/>
      <c r="P28" s="32"/>
      <c r="Q28" s="33">
        <v>4.5</v>
      </c>
      <c r="R28" s="34">
        <f t="shared" si="10"/>
        <v>15932713.5</v>
      </c>
      <c r="S28" s="34">
        <f t="shared" si="11"/>
        <v>15932714</v>
      </c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ht="13.5" customHeight="1">
      <c r="A29" s="35" t="s">
        <v>25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  <c r="R29" s="36">
        <f t="shared" ref="R29:S29" si="12">SUM(R21:R28)</f>
        <v>184532709</v>
      </c>
      <c r="S29" s="36">
        <f t="shared" si="12"/>
        <v>184532711</v>
      </c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ht="13.5" customHeight="1">
      <c r="A30" s="44" t="s">
        <v>26</v>
      </c>
      <c r="B30" s="37" t="s">
        <v>13</v>
      </c>
      <c r="C30" s="135">
        <v>9600000.0</v>
      </c>
      <c r="D30" s="135">
        <v>1.12E7</v>
      </c>
      <c r="E30" s="135">
        <v>1.04E7</v>
      </c>
      <c r="F30" s="135">
        <v>1.04E7</v>
      </c>
      <c r="G30" s="19"/>
      <c r="H30" s="20"/>
      <c r="I30" s="20"/>
      <c r="J30" s="20"/>
      <c r="K30" s="20"/>
      <c r="L30" s="20"/>
      <c r="M30" s="20">
        <v>0.5</v>
      </c>
      <c r="N30" s="20">
        <v>1.0</v>
      </c>
      <c r="O30" s="20">
        <v>1.0</v>
      </c>
      <c r="P30" s="20">
        <v>1.0</v>
      </c>
      <c r="Q30" s="21">
        <v>3.5</v>
      </c>
      <c r="R30" s="22">
        <f t="shared" ref="R30:R37" si="13">+Q30*F30</f>
        <v>36400000</v>
      </c>
      <c r="S30" s="22">
        <f t="shared" ref="S30:S37" si="14">+ROUND(R30,0)</f>
        <v>36400000</v>
      </c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ht="13.5" customHeight="1">
      <c r="A31" s="23"/>
      <c r="B31" s="24" t="s">
        <v>14</v>
      </c>
      <c r="C31" s="135">
        <v>6500000.0</v>
      </c>
      <c r="D31" s="135">
        <v>7300000.0</v>
      </c>
      <c r="E31" s="135">
        <v>7000000.0</v>
      </c>
      <c r="F31" s="135">
        <v>6933333.0</v>
      </c>
      <c r="G31" s="25"/>
      <c r="H31" s="26"/>
      <c r="I31" s="26"/>
      <c r="J31" s="26"/>
      <c r="K31" s="26"/>
      <c r="L31" s="26"/>
      <c r="M31" s="26">
        <v>0.5</v>
      </c>
      <c r="N31" s="26">
        <v>0.5</v>
      </c>
      <c r="O31" s="26">
        <v>0.5</v>
      </c>
      <c r="P31" s="26">
        <v>0.5</v>
      </c>
      <c r="Q31" s="27">
        <v>2.0</v>
      </c>
      <c r="R31" s="28">
        <f t="shared" si="13"/>
        <v>13866666</v>
      </c>
      <c r="S31" s="28">
        <f t="shared" si="14"/>
        <v>13866666</v>
      </c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ht="13.5" customHeight="1">
      <c r="A32" s="23"/>
      <c r="B32" s="24" t="s">
        <v>15</v>
      </c>
      <c r="C32" s="135">
        <v>6500000.0</v>
      </c>
      <c r="D32" s="135">
        <v>7300000.0</v>
      </c>
      <c r="E32" s="135">
        <v>7000000.0</v>
      </c>
      <c r="F32" s="135">
        <v>6933333.0</v>
      </c>
      <c r="G32" s="25"/>
      <c r="H32" s="26"/>
      <c r="I32" s="26"/>
      <c r="J32" s="26"/>
      <c r="K32" s="26"/>
      <c r="L32" s="26"/>
      <c r="M32" s="26">
        <v>0.5</v>
      </c>
      <c r="N32" s="26">
        <v>0.5</v>
      </c>
      <c r="O32" s="26">
        <v>0.5</v>
      </c>
      <c r="P32" s="26">
        <v>0.5</v>
      </c>
      <c r="Q32" s="27">
        <v>2.0</v>
      </c>
      <c r="R32" s="28">
        <f t="shared" si="13"/>
        <v>13866666</v>
      </c>
      <c r="S32" s="28">
        <f t="shared" si="14"/>
        <v>13866666</v>
      </c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ht="13.5" customHeight="1">
      <c r="A33" s="23"/>
      <c r="B33" s="24" t="s">
        <v>16</v>
      </c>
      <c r="C33" s="135">
        <v>6500000.0</v>
      </c>
      <c r="D33" s="135">
        <v>7300000.0</v>
      </c>
      <c r="E33" s="135">
        <v>7000000.0</v>
      </c>
      <c r="F33" s="135">
        <v>6933333.0</v>
      </c>
      <c r="G33" s="25"/>
      <c r="H33" s="26"/>
      <c r="I33" s="26"/>
      <c r="J33" s="26"/>
      <c r="K33" s="26"/>
      <c r="L33" s="26"/>
      <c r="M33" s="26">
        <v>0.5</v>
      </c>
      <c r="N33" s="26">
        <v>0.5</v>
      </c>
      <c r="O33" s="26">
        <v>0.5</v>
      </c>
      <c r="P33" s="26">
        <v>0.5</v>
      </c>
      <c r="Q33" s="27">
        <v>2.0</v>
      </c>
      <c r="R33" s="28">
        <f t="shared" si="13"/>
        <v>13866666</v>
      </c>
      <c r="S33" s="28">
        <f t="shared" si="14"/>
        <v>13866666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ht="13.5" customHeight="1">
      <c r="A34" s="23"/>
      <c r="B34" s="24" t="s">
        <v>17</v>
      </c>
      <c r="C34" s="135">
        <v>5150000.0</v>
      </c>
      <c r="D34" s="135">
        <v>6000000.0</v>
      </c>
      <c r="E34" s="135">
        <v>5800000.0</v>
      </c>
      <c r="F34" s="135">
        <v>5650000.0</v>
      </c>
      <c r="G34" s="25"/>
      <c r="H34" s="26"/>
      <c r="I34" s="26"/>
      <c r="J34" s="26"/>
      <c r="K34" s="26"/>
      <c r="L34" s="26"/>
      <c r="M34" s="26">
        <v>1.0</v>
      </c>
      <c r="N34" s="26">
        <v>1.0</v>
      </c>
      <c r="O34" s="26">
        <v>1.0</v>
      </c>
      <c r="P34" s="26">
        <v>1.0</v>
      </c>
      <c r="Q34" s="27">
        <v>4.0</v>
      </c>
      <c r="R34" s="28">
        <f t="shared" si="13"/>
        <v>22600000</v>
      </c>
      <c r="S34" s="28">
        <f t="shared" si="14"/>
        <v>22600000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ht="13.5" customHeight="1">
      <c r="A35" s="23"/>
      <c r="B35" s="24" t="s">
        <v>18</v>
      </c>
      <c r="C35" s="135">
        <v>4400000.0</v>
      </c>
      <c r="D35" s="135">
        <v>5000000.0</v>
      </c>
      <c r="E35" s="135">
        <v>4700000.0</v>
      </c>
      <c r="F35" s="135">
        <v>4700000.0</v>
      </c>
      <c r="G35" s="25"/>
      <c r="H35" s="26"/>
      <c r="I35" s="26"/>
      <c r="J35" s="26"/>
      <c r="K35" s="26"/>
      <c r="L35" s="26"/>
      <c r="M35" s="26">
        <v>0.5</v>
      </c>
      <c r="N35" s="26">
        <v>1.0</v>
      </c>
      <c r="O35" s="26">
        <v>1.0</v>
      </c>
      <c r="P35" s="26">
        <v>1.0</v>
      </c>
      <c r="Q35" s="27">
        <v>3.5</v>
      </c>
      <c r="R35" s="28">
        <f t="shared" si="13"/>
        <v>16450000</v>
      </c>
      <c r="S35" s="28">
        <f t="shared" si="14"/>
        <v>16450000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ht="13.5" customHeight="1">
      <c r="A36" s="23"/>
      <c r="B36" s="29" t="s">
        <v>19</v>
      </c>
      <c r="C36" s="135">
        <v>4400000.0</v>
      </c>
      <c r="D36" s="135">
        <v>5000000.0</v>
      </c>
      <c r="E36" s="135">
        <v>4700000.0</v>
      </c>
      <c r="F36" s="135">
        <v>4700000.0</v>
      </c>
      <c r="G36" s="25"/>
      <c r="H36" s="26"/>
      <c r="I36" s="26"/>
      <c r="J36" s="26"/>
      <c r="K36" s="26"/>
      <c r="L36" s="26"/>
      <c r="M36" s="26">
        <v>0.5</v>
      </c>
      <c r="N36" s="26">
        <v>0.5</v>
      </c>
      <c r="O36" s="26">
        <v>0.5</v>
      </c>
      <c r="P36" s="26">
        <v>0.5</v>
      </c>
      <c r="Q36" s="27">
        <v>2.0</v>
      </c>
      <c r="R36" s="28">
        <f t="shared" si="13"/>
        <v>9400000</v>
      </c>
      <c r="S36" s="28">
        <f t="shared" si="14"/>
        <v>9400000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ht="13.5" customHeight="1">
      <c r="A37" s="8"/>
      <c r="B37" s="38" t="s">
        <v>20</v>
      </c>
      <c r="C37" s="135">
        <v>3501810.0</v>
      </c>
      <c r="D37" s="135">
        <v>3520000.0</v>
      </c>
      <c r="E37" s="135">
        <v>3600000.0</v>
      </c>
      <c r="F37" s="135">
        <v>3540603.0</v>
      </c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3">
        <v>0.0</v>
      </c>
      <c r="R37" s="34">
        <f t="shared" si="13"/>
        <v>0</v>
      </c>
      <c r="S37" s="34">
        <f t="shared" si="14"/>
        <v>0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ht="13.5" customHeight="1">
      <c r="A38" s="35" t="s">
        <v>27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6"/>
      <c r="R38" s="45">
        <f t="shared" ref="R38:S38" si="15">SUM(R30:R37)</f>
        <v>126449998</v>
      </c>
      <c r="S38" s="45">
        <f t="shared" si="15"/>
        <v>126449998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ht="13.5" customHeight="1">
      <c r="A39" s="46" t="s">
        <v>28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6"/>
      <c r="R39" s="47">
        <f t="shared" ref="R39:S39" si="16">+R11+R20+R29+R38</f>
        <v>355586341</v>
      </c>
      <c r="S39" s="47">
        <f t="shared" si="16"/>
        <v>355586346</v>
      </c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ht="13.5" customHeight="1">
      <c r="A40" s="7"/>
      <c r="B40" s="7"/>
      <c r="C40" s="131"/>
      <c r="D40" s="131"/>
      <c r="E40" s="131"/>
      <c r="F40" s="13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ht="13.5" customHeight="1">
      <c r="A41" s="7"/>
      <c r="B41" s="7"/>
      <c r="C41" s="131"/>
      <c r="D41" s="131"/>
      <c r="E41" s="131"/>
      <c r="F41" s="13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ht="13.5" customHeight="1">
      <c r="A42" s="7"/>
      <c r="B42" s="7"/>
      <c r="C42" s="131"/>
      <c r="D42" s="131"/>
      <c r="E42" s="131"/>
      <c r="F42" s="13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ht="13.5" customHeight="1">
      <c r="A43" s="7"/>
      <c r="B43" s="7"/>
      <c r="C43" s="131"/>
      <c r="D43" s="131"/>
      <c r="E43" s="131"/>
      <c r="F43" s="13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ht="13.5" customHeight="1">
      <c r="A44" s="7"/>
      <c r="B44" s="7"/>
      <c r="C44" s="131"/>
      <c r="D44" s="131"/>
      <c r="E44" s="131"/>
      <c r="F44" s="13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ht="13.5" customHeight="1">
      <c r="A45" s="7"/>
      <c r="B45" s="7"/>
      <c r="C45" s="131"/>
      <c r="D45" s="131"/>
      <c r="E45" s="131"/>
      <c r="F45" s="13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ht="13.5" customHeight="1">
      <c r="A46" s="7"/>
      <c r="B46" s="7"/>
      <c r="C46" s="131"/>
      <c r="D46" s="131"/>
      <c r="E46" s="131"/>
      <c r="F46" s="13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ht="13.5" customHeight="1">
      <c r="A47" s="7"/>
      <c r="B47" s="7"/>
      <c r="C47" s="131"/>
      <c r="D47" s="131"/>
      <c r="E47" s="131"/>
      <c r="F47" s="13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ht="13.5" customHeight="1">
      <c r="A48" s="7"/>
      <c r="B48" s="7"/>
      <c r="C48" s="131"/>
      <c r="D48" s="131"/>
      <c r="E48" s="131"/>
      <c r="F48" s="13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ht="13.5" customHeight="1">
      <c r="A49" s="7"/>
      <c r="B49" s="7"/>
      <c r="C49" s="131"/>
      <c r="D49" s="131"/>
      <c r="E49" s="131"/>
      <c r="F49" s="13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ht="13.5" customHeight="1">
      <c r="A50" s="7"/>
      <c r="B50" s="7"/>
      <c r="C50" s="131"/>
      <c r="D50" s="131"/>
      <c r="E50" s="131"/>
      <c r="F50" s="13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ht="13.5" customHeight="1">
      <c r="A51" s="7"/>
      <c r="B51" s="7"/>
      <c r="C51" s="131"/>
      <c r="D51" s="131"/>
      <c r="E51" s="131"/>
      <c r="F51" s="13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ht="13.5" customHeight="1">
      <c r="A52" s="7"/>
      <c r="B52" s="7"/>
      <c r="C52" s="131"/>
      <c r="D52" s="131"/>
      <c r="E52" s="131"/>
      <c r="F52" s="13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ht="13.5" customHeight="1">
      <c r="A53" s="7"/>
      <c r="B53" s="7"/>
      <c r="C53" s="131"/>
      <c r="D53" s="131"/>
      <c r="E53" s="131"/>
      <c r="F53" s="13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ht="13.5" customHeight="1">
      <c r="A54" s="7"/>
      <c r="B54" s="7"/>
      <c r="C54" s="131"/>
      <c r="D54" s="131"/>
      <c r="E54" s="131"/>
      <c r="F54" s="13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ht="13.5" customHeight="1">
      <c r="A55" s="7"/>
      <c r="B55" s="7"/>
      <c r="C55" s="131"/>
      <c r="D55" s="131"/>
      <c r="E55" s="131"/>
      <c r="F55" s="13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ht="13.5" customHeight="1">
      <c r="A56" s="7"/>
      <c r="B56" s="7"/>
      <c r="C56" s="131"/>
      <c r="D56" s="131"/>
      <c r="E56" s="131"/>
      <c r="F56" s="13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ht="13.5" customHeight="1">
      <c r="A57" s="7"/>
      <c r="B57" s="7"/>
      <c r="C57" s="131"/>
      <c r="D57" s="131"/>
      <c r="E57" s="131"/>
      <c r="F57" s="13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ht="13.5" customHeight="1">
      <c r="A58" s="7"/>
      <c r="B58" s="7"/>
      <c r="C58" s="131"/>
      <c r="D58" s="131"/>
      <c r="E58" s="131"/>
      <c r="F58" s="13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ht="13.5" customHeight="1">
      <c r="A59" s="7"/>
      <c r="B59" s="7"/>
      <c r="C59" s="131"/>
      <c r="D59" s="131"/>
      <c r="E59" s="131"/>
      <c r="F59" s="13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ht="13.5" customHeight="1">
      <c r="A60" s="7"/>
      <c r="B60" s="7"/>
      <c r="C60" s="131"/>
      <c r="D60" s="131"/>
      <c r="E60" s="131"/>
      <c r="F60" s="13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ht="13.5" customHeight="1">
      <c r="A61" s="7"/>
      <c r="B61" s="7"/>
      <c r="C61" s="131"/>
      <c r="D61" s="131"/>
      <c r="E61" s="131"/>
      <c r="F61" s="13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ht="13.5" customHeight="1">
      <c r="A62" s="7"/>
      <c r="B62" s="7"/>
      <c r="C62" s="131"/>
      <c r="D62" s="131"/>
      <c r="E62" s="131"/>
      <c r="F62" s="13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ht="13.5" customHeight="1">
      <c r="A63" s="7"/>
      <c r="B63" s="7"/>
      <c r="C63" s="131"/>
      <c r="D63" s="131"/>
      <c r="E63" s="131"/>
      <c r="F63" s="13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ht="13.5" customHeight="1">
      <c r="A64" s="7"/>
      <c r="B64" s="7"/>
      <c r="C64" s="131"/>
      <c r="D64" s="131"/>
      <c r="E64" s="131"/>
      <c r="F64" s="13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ht="13.5" customHeight="1">
      <c r="A65" s="7"/>
      <c r="B65" s="7"/>
      <c r="C65" s="131"/>
      <c r="D65" s="131"/>
      <c r="E65" s="131"/>
      <c r="F65" s="13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ht="13.5" customHeight="1">
      <c r="A66" s="7"/>
      <c r="B66" s="7"/>
      <c r="C66" s="131"/>
      <c r="D66" s="131"/>
      <c r="E66" s="131"/>
      <c r="F66" s="13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ht="13.5" customHeight="1">
      <c r="A67" s="7"/>
      <c r="B67" s="7"/>
      <c r="C67" s="131"/>
      <c r="D67" s="131"/>
      <c r="E67" s="131"/>
      <c r="F67" s="13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ht="13.5" customHeight="1">
      <c r="A68" s="7"/>
      <c r="B68" s="7"/>
      <c r="C68" s="131"/>
      <c r="D68" s="131"/>
      <c r="E68" s="131"/>
      <c r="F68" s="13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ht="13.5" customHeight="1">
      <c r="A69" s="7"/>
      <c r="B69" s="7"/>
      <c r="C69" s="131"/>
      <c r="D69" s="131"/>
      <c r="E69" s="131"/>
      <c r="F69" s="13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ht="13.5" customHeight="1">
      <c r="A70" s="7"/>
      <c r="B70" s="7"/>
      <c r="C70" s="131"/>
      <c r="D70" s="131"/>
      <c r="E70" s="131"/>
      <c r="F70" s="13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ht="13.5" customHeight="1">
      <c r="A71" s="7"/>
      <c r="B71" s="7"/>
      <c r="C71" s="131"/>
      <c r="D71" s="131"/>
      <c r="E71" s="131"/>
      <c r="F71" s="13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ht="13.5" customHeight="1">
      <c r="A72" s="7"/>
      <c r="B72" s="7"/>
      <c r="C72" s="131"/>
      <c r="D72" s="131"/>
      <c r="E72" s="131"/>
      <c r="F72" s="13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ht="13.5" customHeight="1">
      <c r="A73" s="7"/>
      <c r="B73" s="7"/>
      <c r="C73" s="131"/>
      <c r="D73" s="131"/>
      <c r="E73" s="131"/>
      <c r="F73" s="13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ht="13.5" customHeight="1">
      <c r="A74" s="7"/>
      <c r="B74" s="7"/>
      <c r="C74" s="131"/>
      <c r="D74" s="131"/>
      <c r="E74" s="131"/>
      <c r="F74" s="13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ht="13.5" customHeight="1">
      <c r="A75" s="7"/>
      <c r="B75" s="7"/>
      <c r="C75" s="131"/>
      <c r="D75" s="131"/>
      <c r="E75" s="131"/>
      <c r="F75" s="13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ht="13.5" customHeight="1">
      <c r="A76" s="7"/>
      <c r="B76" s="7"/>
      <c r="C76" s="131"/>
      <c r="D76" s="131"/>
      <c r="E76" s="131"/>
      <c r="F76" s="13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ht="13.5" customHeight="1">
      <c r="A77" s="7"/>
      <c r="B77" s="7"/>
      <c r="C77" s="131"/>
      <c r="D77" s="131"/>
      <c r="E77" s="131"/>
      <c r="F77" s="13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ht="13.5" customHeight="1">
      <c r="A78" s="7"/>
      <c r="B78" s="7"/>
      <c r="C78" s="131"/>
      <c r="D78" s="131"/>
      <c r="E78" s="131"/>
      <c r="F78" s="13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ht="13.5" customHeight="1">
      <c r="A79" s="7"/>
      <c r="B79" s="7"/>
      <c r="C79" s="131"/>
      <c r="D79" s="131"/>
      <c r="E79" s="131"/>
      <c r="F79" s="13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ht="13.5" customHeight="1">
      <c r="A80" s="7"/>
      <c r="B80" s="7"/>
      <c r="C80" s="131"/>
      <c r="D80" s="131"/>
      <c r="E80" s="131"/>
      <c r="F80" s="13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ht="13.5" customHeight="1">
      <c r="A81" s="7"/>
      <c r="B81" s="7"/>
      <c r="C81" s="131"/>
      <c r="D81" s="131"/>
      <c r="E81" s="131"/>
      <c r="F81" s="13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ht="13.5" customHeight="1">
      <c r="A82" s="7"/>
      <c r="B82" s="7"/>
      <c r="C82" s="131"/>
      <c r="D82" s="131"/>
      <c r="E82" s="131"/>
      <c r="F82" s="13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ht="13.5" customHeight="1">
      <c r="A83" s="7"/>
      <c r="B83" s="7"/>
      <c r="C83" s="131"/>
      <c r="D83" s="131"/>
      <c r="E83" s="131"/>
      <c r="F83" s="13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ht="13.5" customHeight="1">
      <c r="A84" s="7"/>
      <c r="B84" s="7"/>
      <c r="C84" s="131"/>
      <c r="D84" s="131"/>
      <c r="E84" s="131"/>
      <c r="F84" s="13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ht="13.5" customHeight="1">
      <c r="A85" s="7"/>
      <c r="B85" s="7"/>
      <c r="C85" s="131"/>
      <c r="D85" s="131"/>
      <c r="E85" s="131"/>
      <c r="F85" s="13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ht="13.5" customHeight="1">
      <c r="A86" s="7"/>
      <c r="B86" s="7"/>
      <c r="C86" s="131"/>
      <c r="D86" s="131"/>
      <c r="E86" s="131"/>
      <c r="F86" s="13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ht="13.5" customHeight="1">
      <c r="A87" s="7"/>
      <c r="B87" s="7"/>
      <c r="C87" s="131"/>
      <c r="D87" s="131"/>
      <c r="E87" s="131"/>
      <c r="F87" s="13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ht="13.5" customHeight="1">
      <c r="A88" s="7"/>
      <c r="B88" s="7"/>
      <c r="C88" s="131"/>
      <c r="D88" s="131"/>
      <c r="E88" s="131"/>
      <c r="F88" s="13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ht="13.5" customHeight="1">
      <c r="A89" s="7"/>
      <c r="B89" s="7"/>
      <c r="C89" s="131"/>
      <c r="D89" s="131"/>
      <c r="E89" s="131"/>
      <c r="F89" s="13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ht="13.5" customHeight="1">
      <c r="A90" s="7"/>
      <c r="B90" s="7"/>
      <c r="C90" s="131"/>
      <c r="D90" s="131"/>
      <c r="E90" s="131"/>
      <c r="F90" s="13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ht="13.5" customHeight="1">
      <c r="A91" s="7"/>
      <c r="B91" s="7"/>
      <c r="C91" s="131"/>
      <c r="D91" s="131"/>
      <c r="E91" s="131"/>
      <c r="F91" s="13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ht="13.5" customHeight="1">
      <c r="A92" s="7"/>
      <c r="B92" s="7"/>
      <c r="C92" s="131"/>
      <c r="D92" s="131"/>
      <c r="E92" s="131"/>
      <c r="F92" s="13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ht="13.5" customHeight="1">
      <c r="A93" s="7"/>
      <c r="B93" s="7"/>
      <c r="C93" s="131"/>
      <c r="D93" s="131"/>
      <c r="E93" s="131"/>
      <c r="F93" s="13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ht="13.5" customHeight="1">
      <c r="A94" s="7"/>
      <c r="B94" s="7"/>
      <c r="C94" s="131"/>
      <c r="D94" s="131"/>
      <c r="E94" s="131"/>
      <c r="F94" s="13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ht="13.5" customHeight="1">
      <c r="A95" s="7"/>
      <c r="B95" s="7"/>
      <c r="C95" s="131"/>
      <c r="D95" s="131"/>
      <c r="E95" s="131"/>
      <c r="F95" s="13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ht="13.5" customHeight="1">
      <c r="A96" s="7"/>
      <c r="B96" s="7"/>
      <c r="C96" s="131"/>
      <c r="D96" s="131"/>
      <c r="E96" s="131"/>
      <c r="F96" s="13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ht="13.5" customHeight="1">
      <c r="A97" s="7"/>
      <c r="B97" s="7"/>
      <c r="C97" s="131"/>
      <c r="D97" s="131"/>
      <c r="E97" s="131"/>
      <c r="F97" s="13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ht="13.5" customHeight="1">
      <c r="A98" s="7"/>
      <c r="B98" s="7"/>
      <c r="C98" s="131"/>
      <c r="D98" s="131"/>
      <c r="E98" s="131"/>
      <c r="F98" s="13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ht="13.5" customHeight="1">
      <c r="A99" s="7"/>
      <c r="B99" s="7"/>
      <c r="C99" s="131"/>
      <c r="D99" s="131"/>
      <c r="E99" s="131"/>
      <c r="F99" s="13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ht="13.5" customHeight="1">
      <c r="A100" s="7"/>
      <c r="B100" s="7"/>
      <c r="C100" s="131"/>
      <c r="D100" s="131"/>
      <c r="E100" s="131"/>
      <c r="F100" s="13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ht="13.5" customHeight="1">
      <c r="A101" s="7"/>
      <c r="B101" s="7"/>
      <c r="C101" s="131"/>
      <c r="D101" s="131"/>
      <c r="E101" s="131"/>
      <c r="F101" s="13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ht="13.5" customHeight="1">
      <c r="A102" s="7"/>
      <c r="B102" s="7"/>
      <c r="C102" s="131"/>
      <c r="D102" s="131"/>
      <c r="E102" s="131"/>
      <c r="F102" s="13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ht="13.5" customHeight="1">
      <c r="A103" s="7"/>
      <c r="B103" s="7"/>
      <c r="C103" s="131"/>
      <c r="D103" s="131"/>
      <c r="E103" s="131"/>
      <c r="F103" s="13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ht="13.5" customHeight="1">
      <c r="A104" s="7"/>
      <c r="B104" s="7"/>
      <c r="C104" s="131"/>
      <c r="D104" s="131"/>
      <c r="E104" s="131"/>
      <c r="F104" s="13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</row>
    <row r="105" ht="13.5" customHeight="1">
      <c r="A105" s="7"/>
      <c r="B105" s="7"/>
      <c r="C105" s="131"/>
      <c r="D105" s="131"/>
      <c r="E105" s="131"/>
      <c r="F105" s="13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</row>
    <row r="106" ht="13.5" customHeight="1">
      <c r="A106" s="7"/>
      <c r="B106" s="7"/>
      <c r="C106" s="131"/>
      <c r="D106" s="131"/>
      <c r="E106" s="131"/>
      <c r="F106" s="13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</row>
    <row r="107" ht="13.5" customHeight="1">
      <c r="A107" s="7"/>
      <c r="B107" s="7"/>
      <c r="C107" s="131"/>
      <c r="D107" s="131"/>
      <c r="E107" s="131"/>
      <c r="F107" s="13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</row>
    <row r="108" ht="13.5" customHeight="1">
      <c r="A108" s="7"/>
      <c r="B108" s="7"/>
      <c r="C108" s="131"/>
      <c r="D108" s="131"/>
      <c r="E108" s="131"/>
      <c r="F108" s="13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</row>
    <row r="109" ht="13.5" customHeight="1">
      <c r="A109" s="7"/>
      <c r="B109" s="7"/>
      <c r="C109" s="131"/>
      <c r="D109" s="131"/>
      <c r="E109" s="131"/>
      <c r="F109" s="13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</row>
    <row r="110" ht="13.5" customHeight="1">
      <c r="A110" s="7"/>
      <c r="B110" s="7"/>
      <c r="C110" s="131"/>
      <c r="D110" s="131"/>
      <c r="E110" s="131"/>
      <c r="F110" s="13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</row>
    <row r="111" ht="13.5" customHeight="1">
      <c r="A111" s="7"/>
      <c r="B111" s="7"/>
      <c r="C111" s="131"/>
      <c r="D111" s="131"/>
      <c r="E111" s="131"/>
      <c r="F111" s="13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ht="13.5" customHeight="1">
      <c r="A112" s="7"/>
      <c r="B112" s="7"/>
      <c r="C112" s="131"/>
      <c r="D112" s="131"/>
      <c r="E112" s="131"/>
      <c r="F112" s="13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</row>
    <row r="113" ht="13.5" customHeight="1">
      <c r="A113" s="7"/>
      <c r="B113" s="7"/>
      <c r="C113" s="131"/>
      <c r="D113" s="131"/>
      <c r="E113" s="131"/>
      <c r="F113" s="13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</row>
    <row r="114" ht="13.5" customHeight="1">
      <c r="A114" s="7"/>
      <c r="B114" s="7"/>
      <c r="C114" s="131"/>
      <c r="D114" s="131"/>
      <c r="E114" s="131"/>
      <c r="F114" s="13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</row>
    <row r="115" ht="13.5" customHeight="1">
      <c r="A115" s="7"/>
      <c r="B115" s="7"/>
      <c r="C115" s="131"/>
      <c r="D115" s="131"/>
      <c r="E115" s="131"/>
      <c r="F115" s="13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</row>
    <row r="116" ht="13.5" customHeight="1">
      <c r="A116" s="7"/>
      <c r="B116" s="7"/>
      <c r="C116" s="131"/>
      <c r="D116" s="131"/>
      <c r="E116" s="131"/>
      <c r="F116" s="13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ht="13.5" customHeight="1">
      <c r="A117" s="7"/>
      <c r="B117" s="7"/>
      <c r="C117" s="131"/>
      <c r="D117" s="131"/>
      <c r="E117" s="131"/>
      <c r="F117" s="13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</row>
    <row r="118" ht="13.5" customHeight="1">
      <c r="A118" s="7"/>
      <c r="B118" s="7"/>
      <c r="C118" s="131"/>
      <c r="D118" s="131"/>
      <c r="E118" s="131"/>
      <c r="F118" s="13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</row>
    <row r="119" ht="13.5" customHeight="1">
      <c r="A119" s="7"/>
      <c r="B119" s="7"/>
      <c r="C119" s="131"/>
      <c r="D119" s="131"/>
      <c r="E119" s="131"/>
      <c r="F119" s="13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</row>
    <row r="120" ht="13.5" customHeight="1">
      <c r="A120" s="7"/>
      <c r="B120" s="7"/>
      <c r="C120" s="131"/>
      <c r="D120" s="131"/>
      <c r="E120" s="131"/>
      <c r="F120" s="13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</row>
    <row r="121" ht="13.5" customHeight="1">
      <c r="A121" s="7"/>
      <c r="B121" s="7"/>
      <c r="C121" s="131"/>
      <c r="D121" s="131"/>
      <c r="E121" s="131"/>
      <c r="F121" s="13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</row>
    <row r="122" ht="13.5" customHeight="1">
      <c r="A122" s="7"/>
      <c r="B122" s="7"/>
      <c r="C122" s="131"/>
      <c r="D122" s="131"/>
      <c r="E122" s="131"/>
      <c r="F122" s="13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</row>
    <row r="123" ht="13.5" customHeight="1">
      <c r="A123" s="7"/>
      <c r="B123" s="7"/>
      <c r="C123" s="131"/>
      <c r="D123" s="131"/>
      <c r="E123" s="131"/>
      <c r="F123" s="13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</row>
    <row r="124" ht="13.5" customHeight="1">
      <c r="A124" s="7"/>
      <c r="B124" s="7"/>
      <c r="C124" s="131"/>
      <c r="D124" s="131"/>
      <c r="E124" s="131"/>
      <c r="F124" s="13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</row>
    <row r="125" ht="13.5" customHeight="1">
      <c r="A125" s="7"/>
      <c r="B125" s="7"/>
      <c r="C125" s="131"/>
      <c r="D125" s="131"/>
      <c r="E125" s="131"/>
      <c r="F125" s="13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</row>
    <row r="126" ht="13.5" customHeight="1">
      <c r="A126" s="7"/>
      <c r="B126" s="7"/>
      <c r="C126" s="131"/>
      <c r="D126" s="131"/>
      <c r="E126" s="131"/>
      <c r="F126" s="13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</row>
    <row r="127" ht="13.5" customHeight="1">
      <c r="A127" s="7"/>
      <c r="B127" s="7"/>
      <c r="C127" s="131"/>
      <c r="D127" s="131"/>
      <c r="E127" s="131"/>
      <c r="F127" s="13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</row>
    <row r="128" ht="13.5" customHeight="1">
      <c r="A128" s="7"/>
      <c r="B128" s="7"/>
      <c r="C128" s="131"/>
      <c r="D128" s="131"/>
      <c r="E128" s="131"/>
      <c r="F128" s="13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</row>
    <row r="129" ht="13.5" customHeight="1">
      <c r="A129" s="7"/>
      <c r="B129" s="7"/>
      <c r="C129" s="131"/>
      <c r="D129" s="131"/>
      <c r="E129" s="131"/>
      <c r="F129" s="13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</row>
    <row r="130" ht="13.5" customHeight="1">
      <c r="A130" s="7"/>
      <c r="B130" s="7"/>
      <c r="C130" s="131"/>
      <c r="D130" s="131"/>
      <c r="E130" s="131"/>
      <c r="F130" s="13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</row>
    <row r="131" ht="13.5" customHeight="1">
      <c r="A131" s="7"/>
      <c r="B131" s="7"/>
      <c r="C131" s="131"/>
      <c r="D131" s="131"/>
      <c r="E131" s="131"/>
      <c r="F131" s="13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</row>
    <row r="132" ht="13.5" customHeight="1">
      <c r="A132" s="7"/>
      <c r="B132" s="7"/>
      <c r="C132" s="131"/>
      <c r="D132" s="131"/>
      <c r="E132" s="131"/>
      <c r="F132" s="13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</row>
    <row r="133" ht="13.5" customHeight="1">
      <c r="A133" s="7"/>
      <c r="B133" s="7"/>
      <c r="C133" s="131"/>
      <c r="D133" s="131"/>
      <c r="E133" s="131"/>
      <c r="F133" s="13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</row>
    <row r="134" ht="13.5" customHeight="1">
      <c r="A134" s="7"/>
      <c r="B134" s="7"/>
      <c r="C134" s="131"/>
      <c r="D134" s="131"/>
      <c r="E134" s="131"/>
      <c r="F134" s="13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</row>
    <row r="135" ht="13.5" customHeight="1">
      <c r="A135" s="7"/>
      <c r="B135" s="7"/>
      <c r="C135" s="131"/>
      <c r="D135" s="131"/>
      <c r="E135" s="131"/>
      <c r="F135" s="13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</row>
    <row r="136" ht="13.5" customHeight="1">
      <c r="A136" s="7"/>
      <c r="B136" s="7"/>
      <c r="C136" s="131"/>
      <c r="D136" s="131"/>
      <c r="E136" s="131"/>
      <c r="F136" s="13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</row>
    <row r="137" ht="13.5" customHeight="1">
      <c r="A137" s="7"/>
      <c r="B137" s="7"/>
      <c r="C137" s="131"/>
      <c r="D137" s="131"/>
      <c r="E137" s="131"/>
      <c r="F137" s="13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</row>
    <row r="138" ht="13.5" customHeight="1">
      <c r="A138" s="7"/>
      <c r="B138" s="7"/>
      <c r="C138" s="131"/>
      <c r="D138" s="131"/>
      <c r="E138" s="131"/>
      <c r="F138" s="13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</row>
    <row r="139" ht="13.5" customHeight="1">
      <c r="A139" s="7"/>
      <c r="B139" s="7"/>
      <c r="C139" s="131"/>
      <c r="D139" s="131"/>
      <c r="E139" s="131"/>
      <c r="F139" s="13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</row>
    <row r="140" ht="13.5" customHeight="1">
      <c r="A140" s="7"/>
      <c r="B140" s="7"/>
      <c r="C140" s="131"/>
      <c r="D140" s="131"/>
      <c r="E140" s="131"/>
      <c r="F140" s="13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</row>
    <row r="141" ht="13.5" customHeight="1">
      <c r="A141" s="7"/>
      <c r="B141" s="7"/>
      <c r="C141" s="131"/>
      <c r="D141" s="131"/>
      <c r="E141" s="131"/>
      <c r="F141" s="13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</row>
    <row r="142" ht="13.5" customHeight="1">
      <c r="A142" s="7"/>
      <c r="B142" s="7"/>
      <c r="C142" s="131"/>
      <c r="D142" s="131"/>
      <c r="E142" s="131"/>
      <c r="F142" s="13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</row>
    <row r="143" ht="13.5" customHeight="1">
      <c r="A143" s="7"/>
      <c r="B143" s="7"/>
      <c r="C143" s="131"/>
      <c r="D143" s="131"/>
      <c r="E143" s="131"/>
      <c r="F143" s="13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</row>
    <row r="144" ht="13.5" customHeight="1">
      <c r="A144" s="7"/>
      <c r="B144" s="7"/>
      <c r="C144" s="131"/>
      <c r="D144" s="131"/>
      <c r="E144" s="131"/>
      <c r="F144" s="13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</row>
    <row r="145" ht="13.5" customHeight="1">
      <c r="A145" s="7"/>
      <c r="B145" s="7"/>
      <c r="C145" s="131"/>
      <c r="D145" s="131"/>
      <c r="E145" s="131"/>
      <c r="F145" s="13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</row>
    <row r="146" ht="13.5" customHeight="1">
      <c r="A146" s="7"/>
      <c r="B146" s="7"/>
      <c r="C146" s="131"/>
      <c r="D146" s="131"/>
      <c r="E146" s="131"/>
      <c r="F146" s="13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</row>
    <row r="147" ht="13.5" customHeight="1">
      <c r="A147" s="7"/>
      <c r="B147" s="7"/>
      <c r="C147" s="131"/>
      <c r="D147" s="131"/>
      <c r="E147" s="131"/>
      <c r="F147" s="13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</row>
    <row r="148" ht="13.5" customHeight="1">
      <c r="A148" s="7"/>
      <c r="B148" s="7"/>
      <c r="C148" s="131"/>
      <c r="D148" s="131"/>
      <c r="E148" s="131"/>
      <c r="F148" s="13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</row>
    <row r="149" ht="13.5" customHeight="1">
      <c r="A149" s="7"/>
      <c r="B149" s="7"/>
      <c r="C149" s="131"/>
      <c r="D149" s="131"/>
      <c r="E149" s="131"/>
      <c r="F149" s="13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</row>
    <row r="150" ht="13.5" customHeight="1">
      <c r="A150" s="7"/>
      <c r="B150" s="7"/>
      <c r="C150" s="131"/>
      <c r="D150" s="131"/>
      <c r="E150" s="131"/>
      <c r="F150" s="13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</row>
    <row r="151" ht="13.5" customHeight="1">
      <c r="A151" s="7"/>
      <c r="B151" s="7"/>
      <c r="C151" s="131"/>
      <c r="D151" s="131"/>
      <c r="E151" s="131"/>
      <c r="F151" s="13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</row>
    <row r="152" ht="13.5" customHeight="1">
      <c r="A152" s="7"/>
      <c r="B152" s="7"/>
      <c r="C152" s="131"/>
      <c r="D152" s="131"/>
      <c r="E152" s="131"/>
      <c r="F152" s="13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</row>
    <row r="153" ht="13.5" customHeight="1">
      <c r="A153" s="7"/>
      <c r="B153" s="7"/>
      <c r="C153" s="131"/>
      <c r="D153" s="131"/>
      <c r="E153" s="131"/>
      <c r="F153" s="13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</row>
    <row r="154" ht="13.5" customHeight="1">
      <c r="A154" s="7"/>
      <c r="B154" s="7"/>
      <c r="C154" s="131"/>
      <c r="D154" s="131"/>
      <c r="E154" s="131"/>
      <c r="F154" s="13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</row>
    <row r="155" ht="13.5" customHeight="1">
      <c r="A155" s="7"/>
      <c r="B155" s="7"/>
      <c r="C155" s="131"/>
      <c r="D155" s="131"/>
      <c r="E155" s="131"/>
      <c r="F155" s="13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</row>
    <row r="156" ht="13.5" customHeight="1">
      <c r="A156" s="7"/>
      <c r="B156" s="7"/>
      <c r="C156" s="131"/>
      <c r="D156" s="131"/>
      <c r="E156" s="131"/>
      <c r="F156" s="13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</row>
    <row r="157" ht="13.5" customHeight="1">
      <c r="A157" s="7"/>
      <c r="B157" s="7"/>
      <c r="C157" s="131"/>
      <c r="D157" s="131"/>
      <c r="E157" s="131"/>
      <c r="F157" s="13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</row>
    <row r="158" ht="13.5" customHeight="1">
      <c r="A158" s="7"/>
      <c r="B158" s="7"/>
      <c r="C158" s="131"/>
      <c r="D158" s="131"/>
      <c r="E158" s="131"/>
      <c r="F158" s="13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</row>
    <row r="159" ht="13.5" customHeight="1">
      <c r="A159" s="7"/>
      <c r="B159" s="7"/>
      <c r="C159" s="131"/>
      <c r="D159" s="131"/>
      <c r="E159" s="131"/>
      <c r="F159" s="13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</row>
    <row r="160" ht="13.5" customHeight="1">
      <c r="A160" s="7"/>
      <c r="B160" s="7"/>
      <c r="C160" s="131"/>
      <c r="D160" s="131"/>
      <c r="E160" s="131"/>
      <c r="F160" s="13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</row>
    <row r="161" ht="13.5" customHeight="1">
      <c r="A161" s="7"/>
      <c r="B161" s="7"/>
      <c r="C161" s="131"/>
      <c r="D161" s="131"/>
      <c r="E161" s="131"/>
      <c r="F161" s="13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</row>
    <row r="162" ht="13.5" customHeight="1">
      <c r="A162" s="7"/>
      <c r="B162" s="7"/>
      <c r="C162" s="131"/>
      <c r="D162" s="131"/>
      <c r="E162" s="131"/>
      <c r="F162" s="13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</row>
    <row r="163" ht="13.5" customHeight="1">
      <c r="A163" s="7"/>
      <c r="B163" s="7"/>
      <c r="C163" s="131"/>
      <c r="D163" s="131"/>
      <c r="E163" s="131"/>
      <c r="F163" s="13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</row>
    <row r="164" ht="13.5" customHeight="1">
      <c r="A164" s="7"/>
      <c r="B164" s="7"/>
      <c r="C164" s="131"/>
      <c r="D164" s="131"/>
      <c r="E164" s="131"/>
      <c r="F164" s="13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</row>
    <row r="165" ht="13.5" customHeight="1">
      <c r="A165" s="7"/>
      <c r="B165" s="7"/>
      <c r="C165" s="131"/>
      <c r="D165" s="131"/>
      <c r="E165" s="131"/>
      <c r="F165" s="13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</row>
    <row r="166" ht="13.5" customHeight="1">
      <c r="A166" s="7"/>
      <c r="B166" s="7"/>
      <c r="C166" s="131"/>
      <c r="D166" s="131"/>
      <c r="E166" s="131"/>
      <c r="F166" s="13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</row>
    <row r="167" ht="13.5" customHeight="1">
      <c r="A167" s="7"/>
      <c r="B167" s="7"/>
      <c r="C167" s="131"/>
      <c r="D167" s="131"/>
      <c r="E167" s="131"/>
      <c r="F167" s="13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</row>
    <row r="168" ht="13.5" customHeight="1">
      <c r="A168" s="7"/>
      <c r="B168" s="7"/>
      <c r="C168" s="131"/>
      <c r="D168" s="131"/>
      <c r="E168" s="131"/>
      <c r="F168" s="13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</row>
    <row r="169" ht="13.5" customHeight="1">
      <c r="A169" s="7"/>
      <c r="B169" s="7"/>
      <c r="C169" s="131"/>
      <c r="D169" s="131"/>
      <c r="E169" s="131"/>
      <c r="F169" s="13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</row>
    <row r="170" ht="13.5" customHeight="1">
      <c r="A170" s="7"/>
      <c r="B170" s="7"/>
      <c r="C170" s="131"/>
      <c r="D170" s="131"/>
      <c r="E170" s="131"/>
      <c r="F170" s="13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</row>
    <row r="171" ht="13.5" customHeight="1">
      <c r="A171" s="7"/>
      <c r="B171" s="7"/>
      <c r="C171" s="131"/>
      <c r="D171" s="131"/>
      <c r="E171" s="131"/>
      <c r="F171" s="13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</row>
    <row r="172" ht="13.5" customHeight="1">
      <c r="A172" s="7"/>
      <c r="B172" s="7"/>
      <c r="C172" s="131"/>
      <c r="D172" s="131"/>
      <c r="E172" s="131"/>
      <c r="F172" s="13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</row>
    <row r="173" ht="13.5" customHeight="1">
      <c r="A173" s="7"/>
      <c r="B173" s="7"/>
      <c r="C173" s="131"/>
      <c r="D173" s="131"/>
      <c r="E173" s="131"/>
      <c r="F173" s="13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</row>
    <row r="174" ht="13.5" customHeight="1">
      <c r="A174" s="7"/>
      <c r="B174" s="7"/>
      <c r="C174" s="131"/>
      <c r="D174" s="131"/>
      <c r="E174" s="131"/>
      <c r="F174" s="13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</row>
    <row r="175" ht="13.5" customHeight="1">
      <c r="A175" s="7"/>
      <c r="B175" s="7"/>
      <c r="C175" s="131"/>
      <c r="D175" s="131"/>
      <c r="E175" s="131"/>
      <c r="F175" s="13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</row>
    <row r="176" ht="13.5" customHeight="1">
      <c r="A176" s="7"/>
      <c r="B176" s="7"/>
      <c r="C176" s="131"/>
      <c r="D176" s="131"/>
      <c r="E176" s="131"/>
      <c r="F176" s="13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</row>
    <row r="177" ht="13.5" customHeight="1">
      <c r="A177" s="7"/>
      <c r="B177" s="7"/>
      <c r="C177" s="131"/>
      <c r="D177" s="131"/>
      <c r="E177" s="131"/>
      <c r="F177" s="13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</row>
    <row r="178" ht="13.5" customHeight="1">
      <c r="A178" s="7"/>
      <c r="B178" s="7"/>
      <c r="C178" s="131"/>
      <c r="D178" s="131"/>
      <c r="E178" s="131"/>
      <c r="F178" s="13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</row>
    <row r="179" ht="13.5" customHeight="1">
      <c r="A179" s="7"/>
      <c r="B179" s="7"/>
      <c r="C179" s="131"/>
      <c r="D179" s="131"/>
      <c r="E179" s="131"/>
      <c r="F179" s="13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</row>
    <row r="180" ht="13.5" customHeight="1">
      <c r="A180" s="7"/>
      <c r="B180" s="7"/>
      <c r="C180" s="131"/>
      <c r="D180" s="131"/>
      <c r="E180" s="131"/>
      <c r="F180" s="13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</row>
    <row r="181" ht="13.5" customHeight="1">
      <c r="A181" s="7"/>
      <c r="B181" s="7"/>
      <c r="C181" s="131"/>
      <c r="D181" s="131"/>
      <c r="E181" s="131"/>
      <c r="F181" s="13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</row>
    <row r="182" ht="13.5" customHeight="1">
      <c r="A182" s="7"/>
      <c r="B182" s="7"/>
      <c r="C182" s="131"/>
      <c r="D182" s="131"/>
      <c r="E182" s="131"/>
      <c r="F182" s="13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</row>
    <row r="183" ht="13.5" customHeight="1">
      <c r="A183" s="7"/>
      <c r="B183" s="7"/>
      <c r="C183" s="131"/>
      <c r="D183" s="131"/>
      <c r="E183" s="131"/>
      <c r="F183" s="13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</row>
    <row r="184" ht="13.5" customHeight="1">
      <c r="A184" s="7"/>
      <c r="B184" s="7"/>
      <c r="C184" s="131"/>
      <c r="D184" s="131"/>
      <c r="E184" s="131"/>
      <c r="F184" s="13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</row>
    <row r="185" ht="13.5" customHeight="1">
      <c r="A185" s="7"/>
      <c r="B185" s="7"/>
      <c r="C185" s="131"/>
      <c r="D185" s="131"/>
      <c r="E185" s="131"/>
      <c r="F185" s="13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</row>
    <row r="186" ht="13.5" customHeight="1">
      <c r="A186" s="7"/>
      <c r="B186" s="7"/>
      <c r="C186" s="131"/>
      <c r="D186" s="131"/>
      <c r="E186" s="131"/>
      <c r="F186" s="13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</row>
    <row r="187" ht="13.5" customHeight="1">
      <c r="A187" s="7"/>
      <c r="B187" s="7"/>
      <c r="C187" s="131"/>
      <c r="D187" s="131"/>
      <c r="E187" s="131"/>
      <c r="F187" s="13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</row>
    <row r="188" ht="13.5" customHeight="1">
      <c r="A188" s="7"/>
      <c r="B188" s="7"/>
      <c r="C188" s="131"/>
      <c r="D188" s="131"/>
      <c r="E188" s="131"/>
      <c r="F188" s="13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</row>
    <row r="189" ht="13.5" customHeight="1">
      <c r="A189" s="7"/>
      <c r="B189" s="7"/>
      <c r="C189" s="131"/>
      <c r="D189" s="131"/>
      <c r="E189" s="131"/>
      <c r="F189" s="13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</row>
    <row r="190" ht="13.5" customHeight="1">
      <c r="A190" s="7"/>
      <c r="B190" s="7"/>
      <c r="C190" s="131"/>
      <c r="D190" s="131"/>
      <c r="E190" s="131"/>
      <c r="F190" s="13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</row>
    <row r="191" ht="13.5" customHeight="1">
      <c r="A191" s="7"/>
      <c r="B191" s="7"/>
      <c r="C191" s="131"/>
      <c r="D191" s="131"/>
      <c r="E191" s="131"/>
      <c r="F191" s="13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</row>
    <row r="192" ht="13.5" customHeight="1">
      <c r="A192" s="7"/>
      <c r="B192" s="7"/>
      <c r="C192" s="131"/>
      <c r="D192" s="131"/>
      <c r="E192" s="131"/>
      <c r="F192" s="13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</row>
    <row r="193" ht="13.5" customHeight="1">
      <c r="A193" s="7"/>
      <c r="B193" s="7"/>
      <c r="C193" s="131"/>
      <c r="D193" s="131"/>
      <c r="E193" s="131"/>
      <c r="F193" s="13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</row>
    <row r="194" ht="13.5" customHeight="1">
      <c r="A194" s="7"/>
      <c r="B194" s="7"/>
      <c r="C194" s="131"/>
      <c r="D194" s="131"/>
      <c r="E194" s="131"/>
      <c r="F194" s="13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</row>
    <row r="195" ht="13.5" customHeight="1">
      <c r="A195" s="7"/>
      <c r="B195" s="7"/>
      <c r="C195" s="131"/>
      <c r="D195" s="131"/>
      <c r="E195" s="131"/>
      <c r="F195" s="13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</row>
    <row r="196" ht="13.5" customHeight="1">
      <c r="A196" s="7"/>
      <c r="B196" s="7"/>
      <c r="C196" s="131"/>
      <c r="D196" s="131"/>
      <c r="E196" s="131"/>
      <c r="F196" s="13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</row>
    <row r="197" ht="13.5" customHeight="1">
      <c r="A197" s="7"/>
      <c r="B197" s="7"/>
      <c r="C197" s="131"/>
      <c r="D197" s="131"/>
      <c r="E197" s="131"/>
      <c r="F197" s="13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</row>
    <row r="198" ht="13.5" customHeight="1">
      <c r="A198" s="7"/>
      <c r="B198" s="7"/>
      <c r="C198" s="131"/>
      <c r="D198" s="131"/>
      <c r="E198" s="131"/>
      <c r="F198" s="13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</row>
    <row r="199" ht="13.5" customHeight="1">
      <c r="A199" s="7"/>
      <c r="B199" s="7"/>
      <c r="C199" s="131"/>
      <c r="D199" s="131"/>
      <c r="E199" s="131"/>
      <c r="F199" s="13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</row>
    <row r="200" ht="13.5" customHeight="1">
      <c r="A200" s="7"/>
      <c r="B200" s="7"/>
      <c r="C200" s="131"/>
      <c r="D200" s="131"/>
      <c r="E200" s="131"/>
      <c r="F200" s="13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</row>
    <row r="201" ht="13.5" customHeight="1">
      <c r="A201" s="7"/>
      <c r="B201" s="7"/>
      <c r="C201" s="131"/>
      <c r="D201" s="131"/>
      <c r="E201" s="131"/>
      <c r="F201" s="13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</row>
    <row r="202" ht="13.5" customHeight="1">
      <c r="A202" s="7"/>
      <c r="B202" s="7"/>
      <c r="C202" s="131"/>
      <c r="D202" s="131"/>
      <c r="E202" s="131"/>
      <c r="F202" s="13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</row>
    <row r="203" ht="13.5" customHeight="1">
      <c r="A203" s="7"/>
      <c r="B203" s="7"/>
      <c r="C203" s="131"/>
      <c r="D203" s="131"/>
      <c r="E203" s="131"/>
      <c r="F203" s="13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</row>
    <row r="204" ht="13.5" customHeight="1">
      <c r="A204" s="7"/>
      <c r="B204" s="7"/>
      <c r="C204" s="131"/>
      <c r="D204" s="131"/>
      <c r="E204" s="131"/>
      <c r="F204" s="13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</row>
    <row r="205" ht="13.5" customHeight="1">
      <c r="A205" s="7"/>
      <c r="B205" s="7"/>
      <c r="C205" s="131"/>
      <c r="D205" s="131"/>
      <c r="E205" s="131"/>
      <c r="F205" s="13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</row>
    <row r="206" ht="13.5" customHeight="1">
      <c r="A206" s="7"/>
      <c r="B206" s="7"/>
      <c r="C206" s="131"/>
      <c r="D206" s="131"/>
      <c r="E206" s="131"/>
      <c r="F206" s="13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</row>
    <row r="207" ht="13.5" customHeight="1">
      <c r="A207" s="7"/>
      <c r="B207" s="7"/>
      <c r="C207" s="131"/>
      <c r="D207" s="131"/>
      <c r="E207" s="131"/>
      <c r="F207" s="13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</row>
    <row r="208" ht="13.5" customHeight="1">
      <c r="A208" s="7"/>
      <c r="B208" s="7"/>
      <c r="C208" s="131"/>
      <c r="D208" s="131"/>
      <c r="E208" s="131"/>
      <c r="F208" s="13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</row>
    <row r="209" ht="13.5" customHeight="1">
      <c r="A209" s="7"/>
      <c r="B209" s="7"/>
      <c r="C209" s="131"/>
      <c r="D209" s="131"/>
      <c r="E209" s="131"/>
      <c r="F209" s="13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</row>
    <row r="210" ht="13.5" customHeight="1">
      <c r="A210" s="7"/>
      <c r="B210" s="7"/>
      <c r="C210" s="131"/>
      <c r="D210" s="131"/>
      <c r="E210" s="131"/>
      <c r="F210" s="13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</row>
    <row r="211" ht="13.5" customHeight="1">
      <c r="A211" s="7"/>
      <c r="B211" s="7"/>
      <c r="C211" s="131"/>
      <c r="D211" s="131"/>
      <c r="E211" s="131"/>
      <c r="F211" s="13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</row>
    <row r="212" ht="13.5" customHeight="1">
      <c r="A212" s="7"/>
      <c r="B212" s="7"/>
      <c r="C212" s="131"/>
      <c r="D212" s="131"/>
      <c r="E212" s="131"/>
      <c r="F212" s="13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</row>
    <row r="213" ht="13.5" customHeight="1">
      <c r="A213" s="7"/>
      <c r="B213" s="7"/>
      <c r="C213" s="131"/>
      <c r="D213" s="131"/>
      <c r="E213" s="131"/>
      <c r="F213" s="13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</row>
    <row r="214" ht="13.5" customHeight="1">
      <c r="A214" s="7"/>
      <c r="B214" s="7"/>
      <c r="C214" s="131"/>
      <c r="D214" s="131"/>
      <c r="E214" s="131"/>
      <c r="F214" s="13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</row>
    <row r="215" ht="13.5" customHeight="1">
      <c r="A215" s="7"/>
      <c r="B215" s="7"/>
      <c r="C215" s="131"/>
      <c r="D215" s="131"/>
      <c r="E215" s="131"/>
      <c r="F215" s="13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</row>
    <row r="216" ht="13.5" customHeight="1">
      <c r="A216" s="7"/>
      <c r="B216" s="7"/>
      <c r="C216" s="131"/>
      <c r="D216" s="131"/>
      <c r="E216" s="131"/>
      <c r="F216" s="13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</row>
    <row r="217" ht="13.5" customHeight="1">
      <c r="A217" s="7"/>
      <c r="B217" s="7"/>
      <c r="C217" s="131"/>
      <c r="D217" s="131"/>
      <c r="E217" s="131"/>
      <c r="F217" s="13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ht="13.5" customHeight="1">
      <c r="A218" s="7"/>
      <c r="B218" s="7"/>
      <c r="C218" s="131"/>
      <c r="D218" s="131"/>
      <c r="E218" s="131"/>
      <c r="F218" s="13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ht="13.5" customHeight="1">
      <c r="A219" s="7"/>
      <c r="B219" s="7"/>
      <c r="C219" s="131"/>
      <c r="D219" s="131"/>
      <c r="E219" s="131"/>
      <c r="F219" s="13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ht="13.5" customHeight="1">
      <c r="A220" s="7"/>
      <c r="B220" s="7"/>
      <c r="C220" s="131"/>
      <c r="D220" s="131"/>
      <c r="E220" s="131"/>
      <c r="F220" s="13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ht="13.5" customHeight="1">
      <c r="A221" s="7"/>
      <c r="B221" s="7"/>
      <c r="C221" s="131"/>
      <c r="D221" s="131"/>
      <c r="E221" s="131"/>
      <c r="F221" s="13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ht="13.5" customHeight="1">
      <c r="A222" s="7"/>
      <c r="B222" s="7"/>
      <c r="C222" s="131"/>
      <c r="D222" s="131"/>
      <c r="E222" s="131"/>
      <c r="F222" s="13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ht="13.5" customHeight="1">
      <c r="A223" s="7"/>
      <c r="B223" s="7"/>
      <c r="C223" s="131"/>
      <c r="D223" s="131"/>
      <c r="E223" s="131"/>
      <c r="F223" s="13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ht="13.5" customHeight="1">
      <c r="A224" s="7"/>
      <c r="B224" s="7"/>
      <c r="C224" s="131"/>
      <c r="D224" s="131"/>
      <c r="E224" s="131"/>
      <c r="F224" s="13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ht="13.5" customHeight="1">
      <c r="A225" s="7"/>
      <c r="B225" s="7"/>
      <c r="C225" s="131"/>
      <c r="D225" s="131"/>
      <c r="E225" s="131"/>
      <c r="F225" s="13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ht="13.5" customHeight="1">
      <c r="A226" s="7"/>
      <c r="B226" s="7"/>
      <c r="C226" s="131"/>
      <c r="D226" s="131"/>
      <c r="E226" s="131"/>
      <c r="F226" s="13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ht="13.5" customHeight="1">
      <c r="A227" s="7"/>
      <c r="B227" s="7"/>
      <c r="C227" s="131"/>
      <c r="D227" s="131"/>
      <c r="E227" s="131"/>
      <c r="F227" s="13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228" ht="13.5" customHeight="1">
      <c r="A228" s="7"/>
      <c r="B228" s="7"/>
      <c r="C228" s="131"/>
      <c r="D228" s="131"/>
      <c r="E228" s="131"/>
      <c r="F228" s="13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</row>
    <row r="229" ht="13.5" customHeight="1">
      <c r="A229" s="7"/>
      <c r="B229" s="7"/>
      <c r="C229" s="131"/>
      <c r="D229" s="131"/>
      <c r="E229" s="131"/>
      <c r="F229" s="13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</row>
    <row r="230" ht="13.5" customHeight="1">
      <c r="A230" s="7"/>
      <c r="B230" s="7"/>
      <c r="C230" s="131"/>
      <c r="D230" s="131"/>
      <c r="E230" s="131"/>
      <c r="F230" s="13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</row>
    <row r="231" ht="13.5" customHeight="1">
      <c r="A231" s="7"/>
      <c r="B231" s="7"/>
      <c r="C231" s="131"/>
      <c r="D231" s="131"/>
      <c r="E231" s="131"/>
      <c r="F231" s="13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</row>
    <row r="232" ht="13.5" customHeight="1">
      <c r="A232" s="7"/>
      <c r="B232" s="7"/>
      <c r="C232" s="131"/>
      <c r="D232" s="131"/>
      <c r="E232" s="131"/>
      <c r="F232" s="13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</row>
    <row r="233" ht="13.5" customHeight="1">
      <c r="A233" s="7"/>
      <c r="B233" s="7"/>
      <c r="C233" s="131"/>
      <c r="D233" s="131"/>
      <c r="E233" s="131"/>
      <c r="F233" s="13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</row>
    <row r="234" ht="13.5" customHeight="1">
      <c r="A234" s="7"/>
      <c r="B234" s="7"/>
      <c r="C234" s="131"/>
      <c r="D234" s="131"/>
      <c r="E234" s="131"/>
      <c r="F234" s="13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</row>
    <row r="235" ht="13.5" customHeight="1">
      <c r="A235" s="7"/>
      <c r="B235" s="7"/>
      <c r="C235" s="131"/>
      <c r="D235" s="131"/>
      <c r="E235" s="131"/>
      <c r="F235" s="13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</row>
    <row r="236" ht="13.5" customHeight="1">
      <c r="A236" s="7"/>
      <c r="B236" s="7"/>
      <c r="C236" s="131"/>
      <c r="D236" s="131"/>
      <c r="E236" s="131"/>
      <c r="F236" s="13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</row>
    <row r="237" ht="13.5" customHeight="1">
      <c r="A237" s="7"/>
      <c r="B237" s="7"/>
      <c r="C237" s="131"/>
      <c r="D237" s="131"/>
      <c r="E237" s="131"/>
      <c r="F237" s="13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</row>
    <row r="238" ht="13.5" customHeight="1">
      <c r="A238" s="7"/>
      <c r="B238" s="7"/>
      <c r="C238" s="131"/>
      <c r="D238" s="131"/>
      <c r="E238" s="131"/>
      <c r="F238" s="13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</row>
    <row r="239" ht="13.5" customHeight="1">
      <c r="A239" s="7"/>
      <c r="B239" s="7"/>
      <c r="C239" s="131"/>
      <c r="D239" s="131"/>
      <c r="E239" s="131"/>
      <c r="F239" s="13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</row>
    <row r="240" ht="13.5" customHeight="1">
      <c r="A240" s="7"/>
      <c r="B240" s="7"/>
      <c r="C240" s="131"/>
      <c r="D240" s="131"/>
      <c r="E240" s="131"/>
      <c r="F240" s="13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</row>
    <row r="241" ht="13.5" customHeight="1">
      <c r="A241" s="7"/>
      <c r="B241" s="7"/>
      <c r="C241" s="131"/>
      <c r="D241" s="131"/>
      <c r="E241" s="131"/>
      <c r="F241" s="13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</row>
    <row r="242" ht="13.5" customHeight="1">
      <c r="A242" s="7"/>
      <c r="B242" s="7"/>
      <c r="C242" s="131"/>
      <c r="D242" s="131"/>
      <c r="E242" s="131"/>
      <c r="F242" s="13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</row>
    <row r="243" ht="13.5" customHeight="1">
      <c r="A243" s="7"/>
      <c r="B243" s="7"/>
      <c r="C243" s="131"/>
      <c r="D243" s="131"/>
      <c r="E243" s="131"/>
      <c r="F243" s="13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</row>
    <row r="244" ht="13.5" customHeight="1">
      <c r="A244" s="7"/>
      <c r="B244" s="7"/>
      <c r="C244" s="131"/>
      <c r="D244" s="131"/>
      <c r="E244" s="131"/>
      <c r="F244" s="13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</row>
    <row r="245" ht="13.5" customHeight="1">
      <c r="A245" s="7"/>
      <c r="B245" s="7"/>
      <c r="C245" s="131"/>
      <c r="D245" s="131"/>
      <c r="E245" s="131"/>
      <c r="F245" s="13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</row>
    <row r="246" ht="13.5" customHeight="1">
      <c r="A246" s="7"/>
      <c r="B246" s="7"/>
      <c r="C246" s="131"/>
      <c r="D246" s="131"/>
      <c r="E246" s="131"/>
      <c r="F246" s="13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</row>
    <row r="247" ht="13.5" customHeight="1">
      <c r="A247" s="7"/>
      <c r="B247" s="7"/>
      <c r="C247" s="131"/>
      <c r="D247" s="131"/>
      <c r="E247" s="131"/>
      <c r="F247" s="13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</row>
    <row r="248" ht="13.5" customHeight="1">
      <c r="A248" s="7"/>
      <c r="B248" s="7"/>
      <c r="C248" s="131"/>
      <c r="D248" s="131"/>
      <c r="E248" s="131"/>
      <c r="F248" s="13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</row>
    <row r="249" ht="13.5" customHeight="1">
      <c r="A249" s="7"/>
      <c r="B249" s="7"/>
      <c r="C249" s="131"/>
      <c r="D249" s="131"/>
      <c r="E249" s="131"/>
      <c r="F249" s="13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</row>
    <row r="250" ht="13.5" customHeight="1">
      <c r="A250" s="7"/>
      <c r="B250" s="7"/>
      <c r="C250" s="131"/>
      <c r="D250" s="131"/>
      <c r="E250" s="131"/>
      <c r="F250" s="13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</row>
    <row r="251" ht="13.5" customHeight="1">
      <c r="A251" s="7"/>
      <c r="B251" s="7"/>
      <c r="C251" s="131"/>
      <c r="D251" s="131"/>
      <c r="E251" s="131"/>
      <c r="F251" s="13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</row>
    <row r="252" ht="13.5" customHeight="1">
      <c r="A252" s="7"/>
      <c r="B252" s="7"/>
      <c r="C252" s="131"/>
      <c r="D252" s="131"/>
      <c r="E252" s="131"/>
      <c r="F252" s="13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ht="13.5" customHeight="1">
      <c r="A253" s="7"/>
      <c r="B253" s="7"/>
      <c r="C253" s="131"/>
      <c r="D253" s="131"/>
      <c r="E253" s="131"/>
      <c r="F253" s="13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</row>
    <row r="254" ht="13.5" customHeight="1">
      <c r="A254" s="7"/>
      <c r="B254" s="7"/>
      <c r="C254" s="131"/>
      <c r="D254" s="131"/>
      <c r="E254" s="131"/>
      <c r="F254" s="13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</row>
    <row r="255" ht="13.5" customHeight="1">
      <c r="A255" s="7"/>
      <c r="B255" s="7"/>
      <c r="C255" s="131"/>
      <c r="D255" s="131"/>
      <c r="E255" s="131"/>
      <c r="F255" s="13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</row>
    <row r="256" ht="13.5" customHeight="1">
      <c r="A256" s="7"/>
      <c r="B256" s="7"/>
      <c r="C256" s="131"/>
      <c r="D256" s="131"/>
      <c r="E256" s="131"/>
      <c r="F256" s="13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</row>
    <row r="257" ht="13.5" customHeight="1">
      <c r="A257" s="7"/>
      <c r="B257" s="7"/>
      <c r="C257" s="131"/>
      <c r="D257" s="131"/>
      <c r="E257" s="131"/>
      <c r="F257" s="13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</row>
    <row r="258" ht="13.5" customHeight="1">
      <c r="A258" s="7"/>
      <c r="B258" s="7"/>
      <c r="C258" s="131"/>
      <c r="D258" s="131"/>
      <c r="E258" s="131"/>
      <c r="F258" s="13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</row>
    <row r="259" ht="13.5" customHeight="1">
      <c r="A259" s="7"/>
      <c r="B259" s="7"/>
      <c r="C259" s="131"/>
      <c r="D259" s="131"/>
      <c r="E259" s="131"/>
      <c r="F259" s="13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</row>
    <row r="260" ht="13.5" customHeight="1">
      <c r="A260" s="7"/>
      <c r="B260" s="7"/>
      <c r="C260" s="131"/>
      <c r="D260" s="131"/>
      <c r="E260" s="131"/>
      <c r="F260" s="13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</row>
    <row r="261" ht="13.5" customHeight="1">
      <c r="A261" s="7"/>
      <c r="B261" s="7"/>
      <c r="C261" s="131"/>
      <c r="D261" s="131"/>
      <c r="E261" s="131"/>
      <c r="F261" s="13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</row>
    <row r="262" ht="13.5" customHeight="1">
      <c r="A262" s="7"/>
      <c r="B262" s="7"/>
      <c r="C262" s="131"/>
      <c r="D262" s="131"/>
      <c r="E262" s="131"/>
      <c r="F262" s="13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</row>
    <row r="263" ht="13.5" customHeight="1">
      <c r="A263" s="7"/>
      <c r="B263" s="7"/>
      <c r="C263" s="131"/>
      <c r="D263" s="131"/>
      <c r="E263" s="131"/>
      <c r="F263" s="13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</row>
    <row r="264" ht="13.5" customHeight="1">
      <c r="A264" s="7"/>
      <c r="B264" s="7"/>
      <c r="C264" s="131"/>
      <c r="D264" s="131"/>
      <c r="E264" s="131"/>
      <c r="F264" s="13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</row>
    <row r="265" ht="13.5" customHeight="1">
      <c r="A265" s="7"/>
      <c r="B265" s="7"/>
      <c r="C265" s="131"/>
      <c r="D265" s="131"/>
      <c r="E265" s="131"/>
      <c r="F265" s="13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</row>
    <row r="266" ht="13.5" customHeight="1">
      <c r="A266" s="7"/>
      <c r="B266" s="7"/>
      <c r="C266" s="131"/>
      <c r="D266" s="131"/>
      <c r="E266" s="131"/>
      <c r="F266" s="13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</row>
    <row r="267" ht="13.5" customHeight="1">
      <c r="A267" s="7"/>
      <c r="B267" s="7"/>
      <c r="C267" s="131"/>
      <c r="D267" s="131"/>
      <c r="E267" s="131"/>
      <c r="F267" s="13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</row>
    <row r="268" ht="13.5" customHeight="1">
      <c r="A268" s="7"/>
      <c r="B268" s="7"/>
      <c r="C268" s="131"/>
      <c r="D268" s="131"/>
      <c r="E268" s="131"/>
      <c r="F268" s="13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</row>
    <row r="269" ht="13.5" customHeight="1">
      <c r="A269" s="7"/>
      <c r="B269" s="7"/>
      <c r="C269" s="131"/>
      <c r="D269" s="131"/>
      <c r="E269" s="131"/>
      <c r="F269" s="13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</row>
    <row r="270" ht="13.5" customHeight="1">
      <c r="A270" s="7"/>
      <c r="B270" s="7"/>
      <c r="C270" s="131"/>
      <c r="D270" s="131"/>
      <c r="E270" s="131"/>
      <c r="F270" s="13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</row>
    <row r="271" ht="13.5" customHeight="1">
      <c r="A271" s="7"/>
      <c r="B271" s="7"/>
      <c r="C271" s="131"/>
      <c r="D271" s="131"/>
      <c r="E271" s="131"/>
      <c r="F271" s="13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</row>
    <row r="272" ht="13.5" customHeight="1">
      <c r="A272" s="7"/>
      <c r="B272" s="7"/>
      <c r="C272" s="131"/>
      <c r="D272" s="131"/>
      <c r="E272" s="131"/>
      <c r="F272" s="13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</row>
    <row r="273" ht="13.5" customHeight="1">
      <c r="A273" s="7"/>
      <c r="B273" s="7"/>
      <c r="C273" s="131"/>
      <c r="D273" s="131"/>
      <c r="E273" s="131"/>
      <c r="F273" s="13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</row>
    <row r="274" ht="13.5" customHeight="1">
      <c r="A274" s="7"/>
      <c r="B274" s="7"/>
      <c r="C274" s="131"/>
      <c r="D274" s="131"/>
      <c r="E274" s="131"/>
      <c r="F274" s="13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</row>
    <row r="275" ht="13.5" customHeight="1">
      <c r="A275" s="7"/>
      <c r="B275" s="7"/>
      <c r="C275" s="131"/>
      <c r="D275" s="131"/>
      <c r="E275" s="131"/>
      <c r="F275" s="13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</row>
    <row r="276" ht="13.5" customHeight="1">
      <c r="A276" s="7"/>
      <c r="B276" s="7"/>
      <c r="C276" s="131"/>
      <c r="D276" s="131"/>
      <c r="E276" s="131"/>
      <c r="F276" s="13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</row>
    <row r="277" ht="13.5" customHeight="1">
      <c r="A277" s="7"/>
      <c r="B277" s="7"/>
      <c r="C277" s="131"/>
      <c r="D277" s="131"/>
      <c r="E277" s="131"/>
      <c r="F277" s="13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</row>
    <row r="278" ht="13.5" customHeight="1">
      <c r="A278" s="7"/>
      <c r="B278" s="7"/>
      <c r="C278" s="131"/>
      <c r="D278" s="131"/>
      <c r="E278" s="131"/>
      <c r="F278" s="13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</row>
    <row r="279" ht="13.5" customHeight="1">
      <c r="A279" s="7"/>
      <c r="B279" s="7"/>
      <c r="C279" s="131"/>
      <c r="D279" s="131"/>
      <c r="E279" s="131"/>
      <c r="F279" s="13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</row>
    <row r="280" ht="13.5" customHeight="1">
      <c r="A280" s="7"/>
      <c r="B280" s="7"/>
      <c r="C280" s="131"/>
      <c r="D280" s="131"/>
      <c r="E280" s="131"/>
      <c r="F280" s="13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</row>
    <row r="281" ht="13.5" customHeight="1">
      <c r="A281" s="7"/>
      <c r="B281" s="7"/>
      <c r="C281" s="131"/>
      <c r="D281" s="131"/>
      <c r="E281" s="131"/>
      <c r="F281" s="13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</row>
    <row r="282" ht="13.5" customHeight="1">
      <c r="A282" s="7"/>
      <c r="B282" s="7"/>
      <c r="C282" s="131"/>
      <c r="D282" s="131"/>
      <c r="E282" s="131"/>
      <c r="F282" s="13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</row>
    <row r="283" ht="13.5" customHeight="1">
      <c r="A283" s="7"/>
      <c r="B283" s="7"/>
      <c r="C283" s="131"/>
      <c r="D283" s="131"/>
      <c r="E283" s="131"/>
      <c r="F283" s="13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</row>
    <row r="284" ht="13.5" customHeight="1">
      <c r="A284" s="7"/>
      <c r="B284" s="7"/>
      <c r="C284" s="131"/>
      <c r="D284" s="131"/>
      <c r="E284" s="131"/>
      <c r="F284" s="13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</row>
    <row r="285" ht="13.5" customHeight="1">
      <c r="A285" s="7"/>
      <c r="B285" s="7"/>
      <c r="C285" s="131"/>
      <c r="D285" s="131"/>
      <c r="E285" s="131"/>
      <c r="F285" s="13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</row>
    <row r="286" ht="13.5" customHeight="1">
      <c r="A286" s="7"/>
      <c r="B286" s="7"/>
      <c r="C286" s="131"/>
      <c r="D286" s="131"/>
      <c r="E286" s="131"/>
      <c r="F286" s="13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</row>
    <row r="287" ht="13.5" customHeight="1">
      <c r="A287" s="7"/>
      <c r="B287" s="7"/>
      <c r="C287" s="131"/>
      <c r="D287" s="131"/>
      <c r="E287" s="131"/>
      <c r="F287" s="13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</row>
    <row r="288" ht="13.5" customHeight="1">
      <c r="A288" s="7"/>
      <c r="B288" s="7"/>
      <c r="C288" s="131"/>
      <c r="D288" s="131"/>
      <c r="E288" s="131"/>
      <c r="F288" s="13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</row>
    <row r="289" ht="13.5" customHeight="1">
      <c r="A289" s="7"/>
      <c r="B289" s="7"/>
      <c r="C289" s="131"/>
      <c r="D289" s="131"/>
      <c r="E289" s="131"/>
      <c r="F289" s="13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</row>
    <row r="290" ht="13.5" customHeight="1">
      <c r="A290" s="7"/>
      <c r="B290" s="7"/>
      <c r="C290" s="131"/>
      <c r="D290" s="131"/>
      <c r="E290" s="131"/>
      <c r="F290" s="13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</row>
    <row r="291" ht="13.5" customHeight="1">
      <c r="A291" s="7"/>
      <c r="B291" s="7"/>
      <c r="C291" s="131"/>
      <c r="D291" s="131"/>
      <c r="E291" s="131"/>
      <c r="F291" s="13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</row>
    <row r="292" ht="13.5" customHeight="1">
      <c r="A292" s="7"/>
      <c r="B292" s="7"/>
      <c r="C292" s="131"/>
      <c r="D292" s="131"/>
      <c r="E292" s="131"/>
      <c r="F292" s="13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</row>
    <row r="293" ht="13.5" customHeight="1">
      <c r="A293" s="7"/>
      <c r="B293" s="7"/>
      <c r="C293" s="131"/>
      <c r="D293" s="131"/>
      <c r="E293" s="131"/>
      <c r="F293" s="13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</row>
    <row r="294" ht="13.5" customHeight="1">
      <c r="A294" s="7"/>
      <c r="B294" s="7"/>
      <c r="C294" s="131"/>
      <c r="D294" s="131"/>
      <c r="E294" s="131"/>
      <c r="F294" s="13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</row>
    <row r="295" ht="13.5" customHeight="1">
      <c r="A295" s="7"/>
      <c r="B295" s="7"/>
      <c r="C295" s="131"/>
      <c r="D295" s="131"/>
      <c r="E295" s="131"/>
      <c r="F295" s="13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</row>
    <row r="296" ht="13.5" customHeight="1">
      <c r="A296" s="7"/>
      <c r="B296" s="7"/>
      <c r="C296" s="131"/>
      <c r="D296" s="131"/>
      <c r="E296" s="131"/>
      <c r="F296" s="13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</row>
    <row r="297" ht="13.5" customHeight="1">
      <c r="A297" s="7"/>
      <c r="B297" s="7"/>
      <c r="C297" s="131"/>
      <c r="D297" s="131"/>
      <c r="E297" s="131"/>
      <c r="F297" s="13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</row>
    <row r="298" ht="13.5" customHeight="1">
      <c r="A298" s="7"/>
      <c r="B298" s="7"/>
      <c r="C298" s="131"/>
      <c r="D298" s="131"/>
      <c r="E298" s="131"/>
      <c r="F298" s="13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</row>
    <row r="299" ht="13.5" customHeight="1">
      <c r="A299" s="7"/>
      <c r="B299" s="7"/>
      <c r="C299" s="131"/>
      <c r="D299" s="131"/>
      <c r="E299" s="131"/>
      <c r="F299" s="13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</row>
    <row r="300" ht="13.5" customHeight="1">
      <c r="A300" s="7"/>
      <c r="B300" s="7"/>
      <c r="C300" s="131"/>
      <c r="D300" s="131"/>
      <c r="E300" s="131"/>
      <c r="F300" s="13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</row>
    <row r="301" ht="13.5" customHeight="1">
      <c r="A301" s="7"/>
      <c r="B301" s="7"/>
      <c r="C301" s="131"/>
      <c r="D301" s="131"/>
      <c r="E301" s="131"/>
      <c r="F301" s="13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ht="13.5" customHeight="1">
      <c r="A302" s="7"/>
      <c r="B302" s="7"/>
      <c r="C302" s="131"/>
      <c r="D302" s="131"/>
      <c r="E302" s="131"/>
      <c r="F302" s="13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</row>
    <row r="303" ht="13.5" customHeight="1">
      <c r="A303" s="7"/>
      <c r="B303" s="7"/>
      <c r="C303" s="131"/>
      <c r="D303" s="131"/>
      <c r="E303" s="131"/>
      <c r="F303" s="13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</row>
    <row r="304" ht="13.5" customHeight="1">
      <c r="A304" s="7"/>
      <c r="B304" s="7"/>
      <c r="C304" s="131"/>
      <c r="D304" s="131"/>
      <c r="E304" s="131"/>
      <c r="F304" s="13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</row>
    <row r="305" ht="13.5" customHeight="1">
      <c r="A305" s="7"/>
      <c r="B305" s="7"/>
      <c r="C305" s="131"/>
      <c r="D305" s="131"/>
      <c r="E305" s="131"/>
      <c r="F305" s="13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</row>
    <row r="306" ht="13.5" customHeight="1">
      <c r="A306" s="7"/>
      <c r="B306" s="7"/>
      <c r="C306" s="131"/>
      <c r="D306" s="131"/>
      <c r="E306" s="131"/>
      <c r="F306" s="13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</row>
    <row r="307" ht="13.5" customHeight="1">
      <c r="A307" s="7"/>
      <c r="B307" s="7"/>
      <c r="C307" s="131"/>
      <c r="D307" s="131"/>
      <c r="E307" s="131"/>
      <c r="F307" s="13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</row>
    <row r="308" ht="13.5" customHeight="1">
      <c r="A308" s="7"/>
      <c r="B308" s="7"/>
      <c r="C308" s="131"/>
      <c r="D308" s="131"/>
      <c r="E308" s="131"/>
      <c r="F308" s="13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</row>
    <row r="309" ht="13.5" customHeight="1">
      <c r="A309" s="7"/>
      <c r="B309" s="7"/>
      <c r="C309" s="131"/>
      <c r="D309" s="131"/>
      <c r="E309" s="131"/>
      <c r="F309" s="13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</row>
    <row r="310" ht="13.5" customHeight="1">
      <c r="A310" s="7"/>
      <c r="B310" s="7"/>
      <c r="C310" s="131"/>
      <c r="D310" s="131"/>
      <c r="E310" s="131"/>
      <c r="F310" s="13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</row>
    <row r="311" ht="13.5" customHeight="1">
      <c r="A311" s="7"/>
      <c r="B311" s="7"/>
      <c r="C311" s="131"/>
      <c r="D311" s="131"/>
      <c r="E311" s="131"/>
      <c r="F311" s="13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</row>
    <row r="312" ht="13.5" customHeight="1">
      <c r="A312" s="7"/>
      <c r="B312" s="7"/>
      <c r="C312" s="131"/>
      <c r="D312" s="131"/>
      <c r="E312" s="131"/>
      <c r="F312" s="13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</row>
    <row r="313" ht="13.5" customHeight="1">
      <c r="A313" s="7"/>
      <c r="B313" s="7"/>
      <c r="C313" s="131"/>
      <c r="D313" s="131"/>
      <c r="E313" s="131"/>
      <c r="F313" s="13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</row>
    <row r="314" ht="13.5" customHeight="1">
      <c r="A314" s="7"/>
      <c r="B314" s="7"/>
      <c r="C314" s="131"/>
      <c r="D314" s="131"/>
      <c r="E314" s="131"/>
      <c r="F314" s="13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</row>
    <row r="315" ht="13.5" customHeight="1">
      <c r="A315" s="7"/>
      <c r="B315" s="7"/>
      <c r="C315" s="131"/>
      <c r="D315" s="131"/>
      <c r="E315" s="131"/>
      <c r="F315" s="13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</row>
    <row r="316" ht="13.5" customHeight="1">
      <c r="A316" s="7"/>
      <c r="B316" s="7"/>
      <c r="C316" s="131"/>
      <c r="D316" s="131"/>
      <c r="E316" s="131"/>
      <c r="F316" s="13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</row>
    <row r="317" ht="13.5" customHeight="1">
      <c r="A317" s="7"/>
      <c r="B317" s="7"/>
      <c r="C317" s="131"/>
      <c r="D317" s="131"/>
      <c r="E317" s="131"/>
      <c r="F317" s="13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</row>
    <row r="318" ht="13.5" customHeight="1">
      <c r="A318" s="7"/>
      <c r="B318" s="7"/>
      <c r="C318" s="131"/>
      <c r="D318" s="131"/>
      <c r="E318" s="131"/>
      <c r="F318" s="13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</row>
    <row r="319" ht="13.5" customHeight="1">
      <c r="A319" s="7"/>
      <c r="B319" s="7"/>
      <c r="C319" s="131"/>
      <c r="D319" s="131"/>
      <c r="E319" s="131"/>
      <c r="F319" s="13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</row>
    <row r="320" ht="13.5" customHeight="1">
      <c r="A320" s="7"/>
      <c r="B320" s="7"/>
      <c r="C320" s="131"/>
      <c r="D320" s="131"/>
      <c r="E320" s="131"/>
      <c r="F320" s="13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</row>
    <row r="321" ht="13.5" customHeight="1">
      <c r="A321" s="7"/>
      <c r="B321" s="7"/>
      <c r="C321" s="131"/>
      <c r="D321" s="131"/>
      <c r="E321" s="131"/>
      <c r="F321" s="13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</row>
    <row r="322" ht="13.5" customHeight="1">
      <c r="A322" s="7"/>
      <c r="B322" s="7"/>
      <c r="C322" s="131"/>
      <c r="D322" s="131"/>
      <c r="E322" s="131"/>
      <c r="F322" s="13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</row>
    <row r="323" ht="13.5" customHeight="1">
      <c r="A323" s="7"/>
      <c r="B323" s="7"/>
      <c r="C323" s="131"/>
      <c r="D323" s="131"/>
      <c r="E323" s="131"/>
      <c r="F323" s="13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</row>
    <row r="324" ht="13.5" customHeight="1">
      <c r="A324" s="7"/>
      <c r="B324" s="7"/>
      <c r="C324" s="131"/>
      <c r="D324" s="131"/>
      <c r="E324" s="131"/>
      <c r="F324" s="13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</row>
    <row r="325" ht="13.5" customHeight="1">
      <c r="A325" s="7"/>
      <c r="B325" s="7"/>
      <c r="C325" s="131"/>
      <c r="D325" s="131"/>
      <c r="E325" s="131"/>
      <c r="F325" s="13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</row>
    <row r="326" ht="13.5" customHeight="1">
      <c r="A326" s="7"/>
      <c r="B326" s="7"/>
      <c r="C326" s="131"/>
      <c r="D326" s="131"/>
      <c r="E326" s="131"/>
      <c r="F326" s="13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</row>
    <row r="327" ht="13.5" customHeight="1">
      <c r="A327" s="7"/>
      <c r="B327" s="7"/>
      <c r="C327" s="131"/>
      <c r="D327" s="131"/>
      <c r="E327" s="131"/>
      <c r="F327" s="13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</row>
    <row r="328" ht="13.5" customHeight="1">
      <c r="A328" s="7"/>
      <c r="B328" s="7"/>
      <c r="C328" s="131"/>
      <c r="D328" s="131"/>
      <c r="E328" s="131"/>
      <c r="F328" s="13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</row>
    <row r="329" ht="13.5" customHeight="1">
      <c r="A329" s="7"/>
      <c r="B329" s="7"/>
      <c r="C329" s="131"/>
      <c r="D329" s="131"/>
      <c r="E329" s="131"/>
      <c r="F329" s="13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</row>
    <row r="330" ht="13.5" customHeight="1">
      <c r="A330" s="7"/>
      <c r="B330" s="7"/>
      <c r="C330" s="131"/>
      <c r="D330" s="131"/>
      <c r="E330" s="131"/>
      <c r="F330" s="13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</row>
    <row r="331" ht="13.5" customHeight="1">
      <c r="A331" s="7"/>
      <c r="B331" s="7"/>
      <c r="C331" s="131"/>
      <c r="D331" s="131"/>
      <c r="E331" s="131"/>
      <c r="F331" s="13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</row>
    <row r="332" ht="13.5" customHeight="1">
      <c r="A332" s="7"/>
      <c r="B332" s="7"/>
      <c r="C332" s="131"/>
      <c r="D332" s="131"/>
      <c r="E332" s="131"/>
      <c r="F332" s="13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</row>
    <row r="333" ht="13.5" customHeight="1">
      <c r="A333" s="7"/>
      <c r="B333" s="7"/>
      <c r="C333" s="131"/>
      <c r="D333" s="131"/>
      <c r="E333" s="131"/>
      <c r="F333" s="13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</row>
    <row r="334" ht="13.5" customHeight="1">
      <c r="A334" s="7"/>
      <c r="B334" s="7"/>
      <c r="C334" s="131"/>
      <c r="D334" s="131"/>
      <c r="E334" s="131"/>
      <c r="F334" s="13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</row>
    <row r="335" ht="13.5" customHeight="1">
      <c r="A335" s="7"/>
      <c r="B335" s="7"/>
      <c r="C335" s="131"/>
      <c r="D335" s="131"/>
      <c r="E335" s="131"/>
      <c r="F335" s="13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</row>
    <row r="336" ht="13.5" customHeight="1">
      <c r="A336" s="7"/>
      <c r="B336" s="7"/>
      <c r="C336" s="131"/>
      <c r="D336" s="131"/>
      <c r="E336" s="131"/>
      <c r="F336" s="13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</row>
    <row r="337" ht="13.5" customHeight="1">
      <c r="A337" s="7"/>
      <c r="B337" s="7"/>
      <c r="C337" s="131"/>
      <c r="D337" s="131"/>
      <c r="E337" s="131"/>
      <c r="F337" s="13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</row>
    <row r="338" ht="13.5" customHeight="1">
      <c r="A338" s="7"/>
      <c r="B338" s="7"/>
      <c r="C338" s="131"/>
      <c r="D338" s="131"/>
      <c r="E338" s="131"/>
      <c r="F338" s="13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</row>
    <row r="339" ht="13.5" customHeight="1">
      <c r="A339" s="7"/>
      <c r="B339" s="7"/>
      <c r="C339" s="131"/>
      <c r="D339" s="131"/>
      <c r="E339" s="131"/>
      <c r="F339" s="13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</row>
    <row r="340" ht="13.5" customHeight="1">
      <c r="A340" s="7"/>
      <c r="B340" s="7"/>
      <c r="C340" s="131"/>
      <c r="D340" s="131"/>
      <c r="E340" s="131"/>
      <c r="F340" s="13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</row>
    <row r="341" ht="13.5" customHeight="1">
      <c r="A341" s="7"/>
      <c r="B341" s="7"/>
      <c r="C341" s="131"/>
      <c r="D341" s="131"/>
      <c r="E341" s="131"/>
      <c r="F341" s="13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</row>
    <row r="342" ht="13.5" customHeight="1">
      <c r="A342" s="7"/>
      <c r="B342" s="7"/>
      <c r="C342" s="131"/>
      <c r="D342" s="131"/>
      <c r="E342" s="131"/>
      <c r="F342" s="13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</row>
    <row r="343" ht="13.5" customHeight="1">
      <c r="A343" s="7"/>
      <c r="B343" s="7"/>
      <c r="C343" s="131"/>
      <c r="D343" s="131"/>
      <c r="E343" s="131"/>
      <c r="F343" s="13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</row>
    <row r="344" ht="13.5" customHeight="1">
      <c r="A344" s="7"/>
      <c r="B344" s="7"/>
      <c r="C344" s="131"/>
      <c r="D344" s="131"/>
      <c r="E344" s="131"/>
      <c r="F344" s="13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</row>
    <row r="345" ht="13.5" customHeight="1">
      <c r="A345" s="7"/>
      <c r="B345" s="7"/>
      <c r="C345" s="131"/>
      <c r="D345" s="131"/>
      <c r="E345" s="131"/>
      <c r="F345" s="13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</row>
    <row r="346" ht="13.5" customHeight="1">
      <c r="A346" s="7"/>
      <c r="B346" s="7"/>
      <c r="C346" s="131"/>
      <c r="D346" s="131"/>
      <c r="E346" s="131"/>
      <c r="F346" s="13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</row>
    <row r="347" ht="13.5" customHeight="1">
      <c r="A347" s="7"/>
      <c r="B347" s="7"/>
      <c r="C347" s="131"/>
      <c r="D347" s="131"/>
      <c r="E347" s="131"/>
      <c r="F347" s="13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</row>
    <row r="348" ht="13.5" customHeight="1">
      <c r="A348" s="7"/>
      <c r="B348" s="7"/>
      <c r="C348" s="131"/>
      <c r="D348" s="131"/>
      <c r="E348" s="131"/>
      <c r="F348" s="13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</row>
    <row r="349" ht="13.5" customHeight="1">
      <c r="A349" s="7"/>
      <c r="B349" s="7"/>
      <c r="C349" s="131"/>
      <c r="D349" s="131"/>
      <c r="E349" s="131"/>
      <c r="F349" s="13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</row>
    <row r="350" ht="13.5" customHeight="1">
      <c r="A350" s="7"/>
      <c r="B350" s="7"/>
      <c r="C350" s="131"/>
      <c r="D350" s="131"/>
      <c r="E350" s="131"/>
      <c r="F350" s="13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</row>
    <row r="351" ht="13.5" customHeight="1">
      <c r="A351" s="7"/>
      <c r="B351" s="7"/>
      <c r="C351" s="131"/>
      <c r="D351" s="131"/>
      <c r="E351" s="131"/>
      <c r="F351" s="13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</row>
    <row r="352" ht="13.5" customHeight="1">
      <c r="A352" s="7"/>
      <c r="B352" s="7"/>
      <c r="C352" s="131"/>
      <c r="D352" s="131"/>
      <c r="E352" s="131"/>
      <c r="F352" s="13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</row>
    <row r="353" ht="13.5" customHeight="1">
      <c r="A353" s="7"/>
      <c r="B353" s="7"/>
      <c r="C353" s="131"/>
      <c r="D353" s="131"/>
      <c r="E353" s="131"/>
      <c r="F353" s="13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</row>
    <row r="354" ht="13.5" customHeight="1">
      <c r="A354" s="7"/>
      <c r="B354" s="7"/>
      <c r="C354" s="131"/>
      <c r="D354" s="131"/>
      <c r="E354" s="131"/>
      <c r="F354" s="13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</row>
    <row r="355" ht="13.5" customHeight="1">
      <c r="A355" s="7"/>
      <c r="B355" s="7"/>
      <c r="C355" s="131"/>
      <c r="D355" s="131"/>
      <c r="E355" s="131"/>
      <c r="F355" s="13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</row>
    <row r="356" ht="13.5" customHeight="1">
      <c r="A356" s="7"/>
      <c r="B356" s="7"/>
      <c r="C356" s="131"/>
      <c r="D356" s="131"/>
      <c r="E356" s="131"/>
      <c r="F356" s="13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</row>
    <row r="357" ht="13.5" customHeight="1">
      <c r="A357" s="7"/>
      <c r="B357" s="7"/>
      <c r="C357" s="131"/>
      <c r="D357" s="131"/>
      <c r="E357" s="131"/>
      <c r="F357" s="13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</row>
    <row r="358" ht="13.5" customHeight="1">
      <c r="A358" s="7"/>
      <c r="B358" s="7"/>
      <c r="C358" s="131"/>
      <c r="D358" s="131"/>
      <c r="E358" s="131"/>
      <c r="F358" s="13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</row>
    <row r="359" ht="13.5" customHeight="1">
      <c r="A359" s="7"/>
      <c r="B359" s="7"/>
      <c r="C359" s="131"/>
      <c r="D359" s="131"/>
      <c r="E359" s="131"/>
      <c r="F359" s="13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</row>
    <row r="360" ht="13.5" customHeight="1">
      <c r="A360" s="7"/>
      <c r="B360" s="7"/>
      <c r="C360" s="131"/>
      <c r="D360" s="131"/>
      <c r="E360" s="131"/>
      <c r="F360" s="13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</row>
    <row r="361" ht="13.5" customHeight="1">
      <c r="A361" s="7"/>
      <c r="B361" s="7"/>
      <c r="C361" s="131"/>
      <c r="D361" s="131"/>
      <c r="E361" s="131"/>
      <c r="F361" s="13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</row>
    <row r="362" ht="13.5" customHeight="1">
      <c r="A362" s="7"/>
      <c r="B362" s="7"/>
      <c r="C362" s="131"/>
      <c r="D362" s="131"/>
      <c r="E362" s="131"/>
      <c r="F362" s="13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</row>
    <row r="363" ht="13.5" customHeight="1">
      <c r="A363" s="7"/>
      <c r="B363" s="7"/>
      <c r="C363" s="131"/>
      <c r="D363" s="131"/>
      <c r="E363" s="131"/>
      <c r="F363" s="13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</row>
    <row r="364" ht="13.5" customHeight="1">
      <c r="A364" s="7"/>
      <c r="B364" s="7"/>
      <c r="C364" s="131"/>
      <c r="D364" s="131"/>
      <c r="E364" s="131"/>
      <c r="F364" s="13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</row>
    <row r="365" ht="13.5" customHeight="1">
      <c r="A365" s="7"/>
      <c r="B365" s="7"/>
      <c r="C365" s="131"/>
      <c r="D365" s="131"/>
      <c r="E365" s="131"/>
      <c r="F365" s="13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</row>
    <row r="366" ht="13.5" customHeight="1">
      <c r="A366" s="7"/>
      <c r="B366" s="7"/>
      <c r="C366" s="131"/>
      <c r="D366" s="131"/>
      <c r="E366" s="131"/>
      <c r="F366" s="13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</row>
    <row r="367" ht="13.5" customHeight="1">
      <c r="A367" s="7"/>
      <c r="B367" s="7"/>
      <c r="C367" s="131"/>
      <c r="D367" s="131"/>
      <c r="E367" s="131"/>
      <c r="F367" s="13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</row>
    <row r="368" ht="13.5" customHeight="1">
      <c r="A368" s="7"/>
      <c r="B368" s="7"/>
      <c r="C368" s="131"/>
      <c r="D368" s="131"/>
      <c r="E368" s="131"/>
      <c r="F368" s="13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</row>
    <row r="369" ht="13.5" customHeight="1">
      <c r="A369" s="7"/>
      <c r="B369" s="7"/>
      <c r="C369" s="131"/>
      <c r="D369" s="131"/>
      <c r="E369" s="131"/>
      <c r="F369" s="13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</row>
    <row r="370" ht="13.5" customHeight="1">
      <c r="A370" s="7"/>
      <c r="B370" s="7"/>
      <c r="C370" s="131"/>
      <c r="D370" s="131"/>
      <c r="E370" s="131"/>
      <c r="F370" s="13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</row>
    <row r="371" ht="13.5" customHeight="1">
      <c r="A371" s="7"/>
      <c r="B371" s="7"/>
      <c r="C371" s="131"/>
      <c r="D371" s="131"/>
      <c r="E371" s="131"/>
      <c r="F371" s="13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</row>
    <row r="372" ht="13.5" customHeight="1">
      <c r="A372" s="7"/>
      <c r="B372" s="7"/>
      <c r="C372" s="131"/>
      <c r="D372" s="131"/>
      <c r="E372" s="131"/>
      <c r="F372" s="13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</row>
    <row r="373" ht="13.5" customHeight="1">
      <c r="A373" s="7"/>
      <c r="B373" s="7"/>
      <c r="C373" s="131"/>
      <c r="D373" s="131"/>
      <c r="E373" s="131"/>
      <c r="F373" s="13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</row>
    <row r="374" ht="13.5" customHeight="1">
      <c r="A374" s="7"/>
      <c r="B374" s="7"/>
      <c r="C374" s="131"/>
      <c r="D374" s="131"/>
      <c r="E374" s="131"/>
      <c r="F374" s="13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</row>
    <row r="375" ht="13.5" customHeight="1">
      <c r="A375" s="7"/>
      <c r="B375" s="7"/>
      <c r="C375" s="131"/>
      <c r="D375" s="131"/>
      <c r="E375" s="131"/>
      <c r="F375" s="13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</row>
    <row r="376" ht="13.5" customHeight="1">
      <c r="A376" s="7"/>
      <c r="B376" s="7"/>
      <c r="C376" s="131"/>
      <c r="D376" s="131"/>
      <c r="E376" s="131"/>
      <c r="F376" s="13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</row>
    <row r="377" ht="13.5" customHeight="1">
      <c r="A377" s="7"/>
      <c r="B377" s="7"/>
      <c r="C377" s="131"/>
      <c r="D377" s="131"/>
      <c r="E377" s="131"/>
      <c r="F377" s="13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</row>
    <row r="378" ht="13.5" customHeight="1">
      <c r="A378" s="7"/>
      <c r="B378" s="7"/>
      <c r="C378" s="131"/>
      <c r="D378" s="131"/>
      <c r="E378" s="131"/>
      <c r="F378" s="13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</row>
    <row r="379" ht="13.5" customHeight="1">
      <c r="A379" s="7"/>
      <c r="B379" s="7"/>
      <c r="C379" s="131"/>
      <c r="D379" s="131"/>
      <c r="E379" s="131"/>
      <c r="F379" s="13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</row>
    <row r="380" ht="13.5" customHeight="1">
      <c r="A380" s="7"/>
      <c r="B380" s="7"/>
      <c r="C380" s="131"/>
      <c r="D380" s="131"/>
      <c r="E380" s="131"/>
      <c r="F380" s="13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</row>
    <row r="381" ht="13.5" customHeight="1">
      <c r="A381" s="7"/>
      <c r="B381" s="7"/>
      <c r="C381" s="131"/>
      <c r="D381" s="131"/>
      <c r="E381" s="131"/>
      <c r="F381" s="13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</row>
    <row r="382" ht="13.5" customHeight="1">
      <c r="A382" s="7"/>
      <c r="B382" s="7"/>
      <c r="C382" s="131"/>
      <c r="D382" s="131"/>
      <c r="E382" s="131"/>
      <c r="F382" s="13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</row>
    <row r="383" ht="13.5" customHeight="1">
      <c r="A383" s="7"/>
      <c r="B383" s="7"/>
      <c r="C383" s="131"/>
      <c r="D383" s="131"/>
      <c r="E383" s="131"/>
      <c r="F383" s="13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</row>
    <row r="384" ht="13.5" customHeight="1">
      <c r="A384" s="7"/>
      <c r="B384" s="7"/>
      <c r="C384" s="131"/>
      <c r="D384" s="131"/>
      <c r="E384" s="131"/>
      <c r="F384" s="13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</row>
    <row r="385" ht="13.5" customHeight="1">
      <c r="A385" s="7"/>
      <c r="B385" s="7"/>
      <c r="C385" s="131"/>
      <c r="D385" s="131"/>
      <c r="E385" s="131"/>
      <c r="F385" s="13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</row>
    <row r="386" ht="13.5" customHeight="1">
      <c r="A386" s="7"/>
      <c r="B386" s="7"/>
      <c r="C386" s="131"/>
      <c r="D386" s="131"/>
      <c r="E386" s="131"/>
      <c r="F386" s="13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</row>
    <row r="387" ht="13.5" customHeight="1">
      <c r="A387" s="7"/>
      <c r="B387" s="7"/>
      <c r="C387" s="131"/>
      <c r="D387" s="131"/>
      <c r="E387" s="131"/>
      <c r="F387" s="13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</row>
    <row r="388" ht="13.5" customHeight="1">
      <c r="A388" s="7"/>
      <c r="B388" s="7"/>
      <c r="C388" s="131"/>
      <c r="D388" s="131"/>
      <c r="E388" s="131"/>
      <c r="F388" s="13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</row>
    <row r="389" ht="13.5" customHeight="1">
      <c r="A389" s="7"/>
      <c r="B389" s="7"/>
      <c r="C389" s="131"/>
      <c r="D389" s="131"/>
      <c r="E389" s="131"/>
      <c r="F389" s="13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</row>
    <row r="390" ht="13.5" customHeight="1">
      <c r="A390" s="7"/>
      <c r="B390" s="7"/>
      <c r="C390" s="131"/>
      <c r="D390" s="131"/>
      <c r="E390" s="131"/>
      <c r="F390" s="13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</row>
    <row r="391" ht="13.5" customHeight="1">
      <c r="A391" s="7"/>
      <c r="B391" s="7"/>
      <c r="C391" s="131"/>
      <c r="D391" s="131"/>
      <c r="E391" s="131"/>
      <c r="F391" s="13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</row>
    <row r="392" ht="13.5" customHeight="1">
      <c r="A392" s="7"/>
      <c r="B392" s="7"/>
      <c r="C392" s="131"/>
      <c r="D392" s="131"/>
      <c r="E392" s="131"/>
      <c r="F392" s="13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</row>
    <row r="393" ht="13.5" customHeight="1">
      <c r="A393" s="7"/>
      <c r="B393" s="7"/>
      <c r="C393" s="131"/>
      <c r="D393" s="131"/>
      <c r="E393" s="131"/>
      <c r="F393" s="13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</row>
    <row r="394" ht="13.5" customHeight="1">
      <c r="A394" s="7"/>
      <c r="B394" s="7"/>
      <c r="C394" s="131"/>
      <c r="D394" s="131"/>
      <c r="E394" s="131"/>
      <c r="F394" s="13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</row>
    <row r="395" ht="13.5" customHeight="1">
      <c r="A395" s="7"/>
      <c r="B395" s="7"/>
      <c r="C395" s="131"/>
      <c r="D395" s="131"/>
      <c r="E395" s="131"/>
      <c r="F395" s="13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</row>
    <row r="396" ht="13.5" customHeight="1">
      <c r="A396" s="7"/>
      <c r="B396" s="7"/>
      <c r="C396" s="131"/>
      <c r="D396" s="131"/>
      <c r="E396" s="131"/>
      <c r="F396" s="13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</row>
    <row r="397" ht="13.5" customHeight="1">
      <c r="A397" s="7"/>
      <c r="B397" s="7"/>
      <c r="C397" s="131"/>
      <c r="D397" s="131"/>
      <c r="E397" s="131"/>
      <c r="F397" s="13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</row>
    <row r="398" ht="13.5" customHeight="1">
      <c r="A398" s="7"/>
      <c r="B398" s="7"/>
      <c r="C398" s="131"/>
      <c r="D398" s="131"/>
      <c r="E398" s="131"/>
      <c r="F398" s="13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</row>
    <row r="399" ht="13.5" customHeight="1">
      <c r="A399" s="7"/>
      <c r="B399" s="7"/>
      <c r="C399" s="131"/>
      <c r="D399" s="131"/>
      <c r="E399" s="131"/>
      <c r="F399" s="13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</row>
    <row r="400" ht="13.5" customHeight="1">
      <c r="A400" s="7"/>
      <c r="B400" s="7"/>
      <c r="C400" s="131"/>
      <c r="D400" s="131"/>
      <c r="E400" s="131"/>
      <c r="F400" s="13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</row>
    <row r="401" ht="13.5" customHeight="1">
      <c r="A401" s="7"/>
      <c r="B401" s="7"/>
      <c r="C401" s="131"/>
      <c r="D401" s="131"/>
      <c r="E401" s="131"/>
      <c r="F401" s="13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</row>
    <row r="402" ht="13.5" customHeight="1">
      <c r="A402" s="7"/>
      <c r="B402" s="7"/>
      <c r="C402" s="131"/>
      <c r="D402" s="131"/>
      <c r="E402" s="131"/>
      <c r="F402" s="13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</row>
    <row r="403" ht="13.5" customHeight="1">
      <c r="A403" s="7"/>
      <c r="B403" s="7"/>
      <c r="C403" s="131"/>
      <c r="D403" s="131"/>
      <c r="E403" s="131"/>
      <c r="F403" s="13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</row>
    <row r="404" ht="13.5" customHeight="1">
      <c r="A404" s="7"/>
      <c r="B404" s="7"/>
      <c r="C404" s="131"/>
      <c r="D404" s="131"/>
      <c r="E404" s="131"/>
      <c r="F404" s="13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</row>
    <row r="405" ht="13.5" customHeight="1">
      <c r="A405" s="7"/>
      <c r="B405" s="7"/>
      <c r="C405" s="131"/>
      <c r="D405" s="131"/>
      <c r="E405" s="131"/>
      <c r="F405" s="13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</row>
    <row r="406" ht="13.5" customHeight="1">
      <c r="A406" s="7"/>
      <c r="B406" s="7"/>
      <c r="C406" s="131"/>
      <c r="D406" s="131"/>
      <c r="E406" s="131"/>
      <c r="F406" s="13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</row>
    <row r="407" ht="13.5" customHeight="1">
      <c r="A407" s="7"/>
      <c r="B407" s="7"/>
      <c r="C407" s="131"/>
      <c r="D407" s="131"/>
      <c r="E407" s="131"/>
      <c r="F407" s="13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</row>
    <row r="408" ht="13.5" customHeight="1">
      <c r="A408" s="7"/>
      <c r="B408" s="7"/>
      <c r="C408" s="131"/>
      <c r="D408" s="131"/>
      <c r="E408" s="131"/>
      <c r="F408" s="13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</row>
    <row r="409" ht="13.5" customHeight="1">
      <c r="A409" s="7"/>
      <c r="B409" s="7"/>
      <c r="C409" s="131"/>
      <c r="D409" s="131"/>
      <c r="E409" s="131"/>
      <c r="F409" s="13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</row>
    <row r="410" ht="13.5" customHeight="1">
      <c r="A410" s="7"/>
      <c r="B410" s="7"/>
      <c r="C410" s="131"/>
      <c r="D410" s="131"/>
      <c r="E410" s="131"/>
      <c r="F410" s="13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</row>
    <row r="411" ht="13.5" customHeight="1">
      <c r="A411" s="7"/>
      <c r="B411" s="7"/>
      <c r="C411" s="131"/>
      <c r="D411" s="131"/>
      <c r="E411" s="131"/>
      <c r="F411" s="13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</row>
    <row r="412" ht="13.5" customHeight="1">
      <c r="A412" s="7"/>
      <c r="B412" s="7"/>
      <c r="C412" s="131"/>
      <c r="D412" s="131"/>
      <c r="E412" s="131"/>
      <c r="F412" s="13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</row>
    <row r="413" ht="13.5" customHeight="1">
      <c r="A413" s="7"/>
      <c r="B413" s="7"/>
      <c r="C413" s="131"/>
      <c r="D413" s="131"/>
      <c r="E413" s="131"/>
      <c r="F413" s="13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</row>
    <row r="414" ht="13.5" customHeight="1">
      <c r="A414" s="7"/>
      <c r="B414" s="7"/>
      <c r="C414" s="131"/>
      <c r="D414" s="131"/>
      <c r="E414" s="131"/>
      <c r="F414" s="13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</row>
    <row r="415" ht="13.5" customHeight="1">
      <c r="A415" s="7"/>
      <c r="B415" s="7"/>
      <c r="C415" s="131"/>
      <c r="D415" s="131"/>
      <c r="E415" s="131"/>
      <c r="F415" s="13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</row>
    <row r="416" ht="13.5" customHeight="1">
      <c r="A416" s="7"/>
      <c r="B416" s="7"/>
      <c r="C416" s="131"/>
      <c r="D416" s="131"/>
      <c r="E416" s="131"/>
      <c r="F416" s="13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</row>
    <row r="417" ht="13.5" customHeight="1">
      <c r="A417" s="7"/>
      <c r="B417" s="7"/>
      <c r="C417" s="131"/>
      <c r="D417" s="131"/>
      <c r="E417" s="131"/>
      <c r="F417" s="13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</row>
    <row r="418" ht="13.5" customHeight="1">
      <c r="A418" s="7"/>
      <c r="B418" s="7"/>
      <c r="C418" s="131"/>
      <c r="D418" s="131"/>
      <c r="E418" s="131"/>
      <c r="F418" s="13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</row>
    <row r="419" ht="13.5" customHeight="1">
      <c r="A419" s="7"/>
      <c r="B419" s="7"/>
      <c r="C419" s="131"/>
      <c r="D419" s="131"/>
      <c r="E419" s="131"/>
      <c r="F419" s="13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</row>
    <row r="420" ht="13.5" customHeight="1">
      <c r="A420" s="7"/>
      <c r="B420" s="7"/>
      <c r="C420" s="131"/>
      <c r="D420" s="131"/>
      <c r="E420" s="131"/>
      <c r="F420" s="13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</row>
    <row r="421" ht="13.5" customHeight="1">
      <c r="A421" s="7"/>
      <c r="B421" s="7"/>
      <c r="C421" s="131"/>
      <c r="D421" s="131"/>
      <c r="E421" s="131"/>
      <c r="F421" s="13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</row>
    <row r="422" ht="13.5" customHeight="1">
      <c r="A422" s="7"/>
      <c r="B422" s="7"/>
      <c r="C422" s="131"/>
      <c r="D422" s="131"/>
      <c r="E422" s="131"/>
      <c r="F422" s="13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</row>
    <row r="423" ht="13.5" customHeight="1">
      <c r="A423" s="7"/>
      <c r="B423" s="7"/>
      <c r="C423" s="131"/>
      <c r="D423" s="131"/>
      <c r="E423" s="131"/>
      <c r="F423" s="13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</row>
    <row r="424" ht="13.5" customHeight="1">
      <c r="A424" s="7"/>
      <c r="B424" s="7"/>
      <c r="C424" s="131"/>
      <c r="D424" s="131"/>
      <c r="E424" s="131"/>
      <c r="F424" s="13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</row>
    <row r="425" ht="13.5" customHeight="1">
      <c r="A425" s="7"/>
      <c r="B425" s="7"/>
      <c r="C425" s="131"/>
      <c r="D425" s="131"/>
      <c r="E425" s="131"/>
      <c r="F425" s="13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</row>
    <row r="426" ht="13.5" customHeight="1">
      <c r="A426" s="7"/>
      <c r="B426" s="7"/>
      <c r="C426" s="131"/>
      <c r="D426" s="131"/>
      <c r="E426" s="131"/>
      <c r="F426" s="13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</row>
    <row r="427" ht="13.5" customHeight="1">
      <c r="A427" s="7"/>
      <c r="B427" s="7"/>
      <c r="C427" s="131"/>
      <c r="D427" s="131"/>
      <c r="E427" s="131"/>
      <c r="F427" s="13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</row>
    <row r="428" ht="13.5" customHeight="1">
      <c r="A428" s="7"/>
      <c r="B428" s="7"/>
      <c r="C428" s="131"/>
      <c r="D428" s="131"/>
      <c r="E428" s="131"/>
      <c r="F428" s="13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</row>
    <row r="429" ht="13.5" customHeight="1">
      <c r="A429" s="7"/>
      <c r="B429" s="7"/>
      <c r="C429" s="131"/>
      <c r="D429" s="131"/>
      <c r="E429" s="131"/>
      <c r="F429" s="13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</row>
    <row r="430" ht="13.5" customHeight="1">
      <c r="A430" s="7"/>
      <c r="B430" s="7"/>
      <c r="C430" s="131"/>
      <c r="D430" s="131"/>
      <c r="E430" s="131"/>
      <c r="F430" s="13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</row>
    <row r="431" ht="13.5" customHeight="1">
      <c r="A431" s="7"/>
      <c r="B431" s="7"/>
      <c r="C431" s="131"/>
      <c r="D431" s="131"/>
      <c r="E431" s="131"/>
      <c r="F431" s="13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</row>
    <row r="432" ht="13.5" customHeight="1">
      <c r="A432" s="7"/>
      <c r="B432" s="7"/>
      <c r="C432" s="131"/>
      <c r="D432" s="131"/>
      <c r="E432" s="131"/>
      <c r="F432" s="13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</row>
    <row r="433" ht="13.5" customHeight="1">
      <c r="A433" s="7"/>
      <c r="B433" s="7"/>
      <c r="C433" s="131"/>
      <c r="D433" s="131"/>
      <c r="E433" s="131"/>
      <c r="F433" s="13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</row>
    <row r="434" ht="13.5" customHeight="1">
      <c r="A434" s="7"/>
      <c r="B434" s="7"/>
      <c r="C434" s="131"/>
      <c r="D434" s="131"/>
      <c r="E434" s="131"/>
      <c r="F434" s="13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</row>
    <row r="435" ht="13.5" customHeight="1">
      <c r="A435" s="7"/>
      <c r="B435" s="7"/>
      <c r="C435" s="131"/>
      <c r="D435" s="131"/>
      <c r="E435" s="131"/>
      <c r="F435" s="13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</row>
    <row r="436" ht="13.5" customHeight="1">
      <c r="A436" s="7"/>
      <c r="B436" s="7"/>
      <c r="C436" s="131"/>
      <c r="D436" s="131"/>
      <c r="E436" s="131"/>
      <c r="F436" s="13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</row>
    <row r="437" ht="13.5" customHeight="1">
      <c r="A437" s="7"/>
      <c r="B437" s="7"/>
      <c r="C437" s="131"/>
      <c r="D437" s="131"/>
      <c r="E437" s="131"/>
      <c r="F437" s="13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</row>
    <row r="438" ht="13.5" customHeight="1">
      <c r="A438" s="7"/>
      <c r="B438" s="7"/>
      <c r="C438" s="131"/>
      <c r="D438" s="131"/>
      <c r="E438" s="131"/>
      <c r="F438" s="13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</row>
    <row r="439" ht="13.5" customHeight="1">
      <c r="A439" s="7"/>
      <c r="B439" s="7"/>
      <c r="C439" s="131"/>
      <c r="D439" s="131"/>
      <c r="E439" s="131"/>
      <c r="F439" s="13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</row>
    <row r="440" ht="13.5" customHeight="1">
      <c r="A440" s="7"/>
      <c r="B440" s="7"/>
      <c r="C440" s="131"/>
      <c r="D440" s="131"/>
      <c r="E440" s="131"/>
      <c r="F440" s="13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</row>
    <row r="441" ht="13.5" customHeight="1">
      <c r="A441" s="7"/>
      <c r="B441" s="7"/>
      <c r="C441" s="131"/>
      <c r="D441" s="131"/>
      <c r="E441" s="131"/>
      <c r="F441" s="13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</row>
    <row r="442" ht="13.5" customHeight="1">
      <c r="A442" s="7"/>
      <c r="B442" s="7"/>
      <c r="C442" s="131"/>
      <c r="D442" s="131"/>
      <c r="E442" s="131"/>
      <c r="F442" s="13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</row>
    <row r="443" ht="13.5" customHeight="1">
      <c r="A443" s="7"/>
      <c r="B443" s="7"/>
      <c r="C443" s="131"/>
      <c r="D443" s="131"/>
      <c r="E443" s="131"/>
      <c r="F443" s="13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</row>
    <row r="444" ht="13.5" customHeight="1">
      <c r="A444" s="7"/>
      <c r="B444" s="7"/>
      <c r="C444" s="131"/>
      <c r="D444" s="131"/>
      <c r="E444" s="131"/>
      <c r="F444" s="13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</row>
    <row r="445" ht="13.5" customHeight="1">
      <c r="A445" s="7"/>
      <c r="B445" s="7"/>
      <c r="C445" s="131"/>
      <c r="D445" s="131"/>
      <c r="E445" s="131"/>
      <c r="F445" s="13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</row>
    <row r="446" ht="13.5" customHeight="1">
      <c r="A446" s="7"/>
      <c r="B446" s="7"/>
      <c r="C446" s="131"/>
      <c r="D446" s="131"/>
      <c r="E446" s="131"/>
      <c r="F446" s="13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</row>
    <row r="447" ht="13.5" customHeight="1">
      <c r="A447" s="7"/>
      <c r="B447" s="7"/>
      <c r="C447" s="131"/>
      <c r="D447" s="131"/>
      <c r="E447" s="131"/>
      <c r="F447" s="13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</row>
    <row r="448" ht="13.5" customHeight="1">
      <c r="A448" s="7"/>
      <c r="B448" s="7"/>
      <c r="C448" s="131"/>
      <c r="D448" s="131"/>
      <c r="E448" s="131"/>
      <c r="F448" s="13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</row>
    <row r="449" ht="13.5" customHeight="1">
      <c r="A449" s="7"/>
      <c r="B449" s="7"/>
      <c r="C449" s="131"/>
      <c r="D449" s="131"/>
      <c r="E449" s="131"/>
      <c r="F449" s="13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</row>
    <row r="450" ht="13.5" customHeight="1">
      <c r="A450" s="7"/>
      <c r="B450" s="7"/>
      <c r="C450" s="131"/>
      <c r="D450" s="131"/>
      <c r="E450" s="131"/>
      <c r="F450" s="13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</row>
    <row r="451" ht="13.5" customHeight="1">
      <c r="A451" s="7"/>
      <c r="B451" s="7"/>
      <c r="C451" s="131"/>
      <c r="D451" s="131"/>
      <c r="E451" s="131"/>
      <c r="F451" s="13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</row>
    <row r="452" ht="13.5" customHeight="1">
      <c r="A452" s="7"/>
      <c r="B452" s="7"/>
      <c r="C452" s="131"/>
      <c r="D452" s="131"/>
      <c r="E452" s="131"/>
      <c r="F452" s="13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</row>
    <row r="453" ht="13.5" customHeight="1">
      <c r="A453" s="7"/>
      <c r="B453" s="7"/>
      <c r="C453" s="131"/>
      <c r="D453" s="131"/>
      <c r="E453" s="131"/>
      <c r="F453" s="13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</row>
    <row r="454" ht="13.5" customHeight="1">
      <c r="A454" s="7"/>
      <c r="B454" s="7"/>
      <c r="C454" s="131"/>
      <c r="D454" s="131"/>
      <c r="E454" s="131"/>
      <c r="F454" s="13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</row>
    <row r="455" ht="13.5" customHeight="1">
      <c r="A455" s="7"/>
      <c r="B455" s="7"/>
      <c r="C455" s="131"/>
      <c r="D455" s="131"/>
      <c r="E455" s="131"/>
      <c r="F455" s="13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</row>
    <row r="456" ht="13.5" customHeight="1">
      <c r="A456" s="7"/>
      <c r="B456" s="7"/>
      <c r="C456" s="131"/>
      <c r="D456" s="131"/>
      <c r="E456" s="131"/>
      <c r="F456" s="13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</row>
    <row r="457" ht="13.5" customHeight="1">
      <c r="A457" s="7"/>
      <c r="B457" s="7"/>
      <c r="C457" s="131"/>
      <c r="D457" s="131"/>
      <c r="E457" s="131"/>
      <c r="F457" s="13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</row>
    <row r="458" ht="13.5" customHeight="1">
      <c r="A458" s="7"/>
      <c r="B458" s="7"/>
      <c r="C458" s="131"/>
      <c r="D458" s="131"/>
      <c r="E458" s="131"/>
      <c r="F458" s="13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</row>
    <row r="459" ht="13.5" customHeight="1">
      <c r="A459" s="7"/>
      <c r="B459" s="7"/>
      <c r="C459" s="131"/>
      <c r="D459" s="131"/>
      <c r="E459" s="131"/>
      <c r="F459" s="13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</row>
    <row r="460" ht="13.5" customHeight="1">
      <c r="A460" s="7"/>
      <c r="B460" s="7"/>
      <c r="C460" s="131"/>
      <c r="D460" s="131"/>
      <c r="E460" s="131"/>
      <c r="F460" s="13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</row>
    <row r="461" ht="13.5" customHeight="1">
      <c r="A461" s="7"/>
      <c r="B461" s="7"/>
      <c r="C461" s="131"/>
      <c r="D461" s="131"/>
      <c r="E461" s="131"/>
      <c r="F461" s="13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</row>
    <row r="462" ht="13.5" customHeight="1">
      <c r="A462" s="7"/>
      <c r="B462" s="7"/>
      <c r="C462" s="131"/>
      <c r="D462" s="131"/>
      <c r="E462" s="131"/>
      <c r="F462" s="13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</row>
    <row r="463" ht="13.5" customHeight="1">
      <c r="A463" s="7"/>
      <c r="B463" s="7"/>
      <c r="C463" s="131"/>
      <c r="D463" s="131"/>
      <c r="E463" s="131"/>
      <c r="F463" s="13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</row>
    <row r="464" ht="13.5" customHeight="1">
      <c r="A464" s="7"/>
      <c r="B464" s="7"/>
      <c r="C464" s="131"/>
      <c r="D464" s="131"/>
      <c r="E464" s="131"/>
      <c r="F464" s="13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</row>
    <row r="465" ht="13.5" customHeight="1">
      <c r="A465" s="7"/>
      <c r="B465" s="7"/>
      <c r="C465" s="131"/>
      <c r="D465" s="131"/>
      <c r="E465" s="131"/>
      <c r="F465" s="13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</row>
    <row r="466" ht="13.5" customHeight="1">
      <c r="A466" s="7"/>
      <c r="B466" s="7"/>
      <c r="C466" s="131"/>
      <c r="D466" s="131"/>
      <c r="E466" s="131"/>
      <c r="F466" s="13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</row>
    <row r="467" ht="13.5" customHeight="1">
      <c r="A467" s="7"/>
      <c r="B467" s="7"/>
      <c r="C467" s="131"/>
      <c r="D467" s="131"/>
      <c r="E467" s="131"/>
      <c r="F467" s="13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</row>
    <row r="468" ht="13.5" customHeight="1">
      <c r="A468" s="7"/>
      <c r="B468" s="7"/>
      <c r="C468" s="131"/>
      <c r="D468" s="131"/>
      <c r="E468" s="131"/>
      <c r="F468" s="13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</row>
    <row r="469" ht="13.5" customHeight="1">
      <c r="A469" s="7"/>
      <c r="B469" s="7"/>
      <c r="C469" s="131"/>
      <c r="D469" s="131"/>
      <c r="E469" s="131"/>
      <c r="F469" s="13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</row>
    <row r="470" ht="13.5" customHeight="1">
      <c r="A470" s="7"/>
      <c r="B470" s="7"/>
      <c r="C470" s="131"/>
      <c r="D470" s="131"/>
      <c r="E470" s="131"/>
      <c r="F470" s="13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</row>
    <row r="471" ht="13.5" customHeight="1">
      <c r="A471" s="7"/>
      <c r="B471" s="7"/>
      <c r="C471" s="131"/>
      <c r="D471" s="131"/>
      <c r="E471" s="131"/>
      <c r="F471" s="13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</row>
    <row r="472" ht="13.5" customHeight="1">
      <c r="A472" s="7"/>
      <c r="B472" s="7"/>
      <c r="C472" s="131"/>
      <c r="D472" s="131"/>
      <c r="E472" s="131"/>
      <c r="F472" s="13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</row>
    <row r="473" ht="13.5" customHeight="1">
      <c r="A473" s="7"/>
      <c r="B473" s="7"/>
      <c r="C473" s="131"/>
      <c r="D473" s="131"/>
      <c r="E473" s="131"/>
      <c r="F473" s="13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</row>
    <row r="474" ht="13.5" customHeight="1">
      <c r="A474" s="7"/>
      <c r="B474" s="7"/>
      <c r="C474" s="131"/>
      <c r="D474" s="131"/>
      <c r="E474" s="131"/>
      <c r="F474" s="13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</row>
    <row r="475" ht="13.5" customHeight="1">
      <c r="A475" s="7"/>
      <c r="B475" s="7"/>
      <c r="C475" s="131"/>
      <c r="D475" s="131"/>
      <c r="E475" s="131"/>
      <c r="F475" s="13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</row>
    <row r="476" ht="13.5" customHeight="1">
      <c r="A476" s="7"/>
      <c r="B476" s="7"/>
      <c r="C476" s="131"/>
      <c r="D476" s="131"/>
      <c r="E476" s="131"/>
      <c r="F476" s="13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</row>
    <row r="477" ht="13.5" customHeight="1">
      <c r="A477" s="7"/>
      <c r="B477" s="7"/>
      <c r="C477" s="131"/>
      <c r="D477" s="131"/>
      <c r="E477" s="131"/>
      <c r="F477" s="13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</row>
    <row r="478" ht="13.5" customHeight="1">
      <c r="A478" s="7"/>
      <c r="B478" s="7"/>
      <c r="C478" s="131"/>
      <c r="D478" s="131"/>
      <c r="E478" s="131"/>
      <c r="F478" s="13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</row>
    <row r="479" ht="13.5" customHeight="1">
      <c r="A479" s="7"/>
      <c r="B479" s="7"/>
      <c r="C479" s="131"/>
      <c r="D479" s="131"/>
      <c r="E479" s="131"/>
      <c r="F479" s="13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</row>
    <row r="480" ht="13.5" customHeight="1">
      <c r="A480" s="7"/>
      <c r="B480" s="7"/>
      <c r="C480" s="131"/>
      <c r="D480" s="131"/>
      <c r="E480" s="131"/>
      <c r="F480" s="13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</row>
    <row r="481" ht="13.5" customHeight="1">
      <c r="A481" s="7"/>
      <c r="B481" s="7"/>
      <c r="C481" s="131"/>
      <c r="D481" s="131"/>
      <c r="E481" s="131"/>
      <c r="F481" s="13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</row>
    <row r="482" ht="13.5" customHeight="1">
      <c r="A482" s="7"/>
      <c r="B482" s="7"/>
      <c r="C482" s="131"/>
      <c r="D482" s="131"/>
      <c r="E482" s="131"/>
      <c r="F482" s="13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</row>
    <row r="483" ht="13.5" customHeight="1">
      <c r="A483" s="7"/>
      <c r="B483" s="7"/>
      <c r="C483" s="131"/>
      <c r="D483" s="131"/>
      <c r="E483" s="131"/>
      <c r="F483" s="13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</row>
    <row r="484" ht="13.5" customHeight="1">
      <c r="A484" s="7"/>
      <c r="B484" s="7"/>
      <c r="C484" s="131"/>
      <c r="D484" s="131"/>
      <c r="E484" s="131"/>
      <c r="F484" s="13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</row>
    <row r="485" ht="13.5" customHeight="1">
      <c r="A485" s="7"/>
      <c r="B485" s="7"/>
      <c r="C485" s="131"/>
      <c r="D485" s="131"/>
      <c r="E485" s="131"/>
      <c r="F485" s="13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</row>
    <row r="486" ht="13.5" customHeight="1">
      <c r="A486" s="7"/>
      <c r="B486" s="7"/>
      <c r="C486" s="131"/>
      <c r="D486" s="131"/>
      <c r="E486" s="131"/>
      <c r="F486" s="13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</row>
    <row r="487" ht="13.5" customHeight="1">
      <c r="A487" s="7"/>
      <c r="B487" s="7"/>
      <c r="C487" s="131"/>
      <c r="D487" s="131"/>
      <c r="E487" s="131"/>
      <c r="F487" s="13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</row>
    <row r="488" ht="13.5" customHeight="1">
      <c r="A488" s="7"/>
      <c r="B488" s="7"/>
      <c r="C488" s="131"/>
      <c r="D488" s="131"/>
      <c r="E488" s="131"/>
      <c r="F488" s="13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</row>
    <row r="489" ht="13.5" customHeight="1">
      <c r="A489" s="7"/>
      <c r="B489" s="7"/>
      <c r="C489" s="131"/>
      <c r="D489" s="131"/>
      <c r="E489" s="131"/>
      <c r="F489" s="13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</row>
    <row r="490" ht="13.5" customHeight="1">
      <c r="A490" s="7"/>
      <c r="B490" s="7"/>
      <c r="C490" s="131"/>
      <c r="D490" s="131"/>
      <c r="E490" s="131"/>
      <c r="F490" s="13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</row>
    <row r="491" ht="13.5" customHeight="1">
      <c r="A491" s="7"/>
      <c r="B491" s="7"/>
      <c r="C491" s="131"/>
      <c r="D491" s="131"/>
      <c r="E491" s="131"/>
      <c r="F491" s="13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</row>
    <row r="492" ht="13.5" customHeight="1">
      <c r="A492" s="7"/>
      <c r="B492" s="7"/>
      <c r="C492" s="131"/>
      <c r="D492" s="131"/>
      <c r="E492" s="131"/>
      <c r="F492" s="13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</row>
    <row r="493" ht="13.5" customHeight="1">
      <c r="A493" s="7"/>
      <c r="B493" s="7"/>
      <c r="C493" s="131"/>
      <c r="D493" s="131"/>
      <c r="E493" s="131"/>
      <c r="F493" s="13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</row>
    <row r="494" ht="13.5" customHeight="1">
      <c r="A494" s="7"/>
      <c r="B494" s="7"/>
      <c r="C494" s="131"/>
      <c r="D494" s="131"/>
      <c r="E494" s="131"/>
      <c r="F494" s="13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</row>
    <row r="495" ht="13.5" customHeight="1">
      <c r="A495" s="7"/>
      <c r="B495" s="7"/>
      <c r="C495" s="131"/>
      <c r="D495" s="131"/>
      <c r="E495" s="131"/>
      <c r="F495" s="13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</row>
    <row r="496" ht="13.5" customHeight="1">
      <c r="A496" s="7"/>
      <c r="B496" s="7"/>
      <c r="C496" s="131"/>
      <c r="D496" s="131"/>
      <c r="E496" s="131"/>
      <c r="F496" s="13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</row>
    <row r="497" ht="13.5" customHeight="1">
      <c r="A497" s="7"/>
      <c r="B497" s="7"/>
      <c r="C497" s="131"/>
      <c r="D497" s="131"/>
      <c r="E497" s="131"/>
      <c r="F497" s="13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</row>
    <row r="498" ht="13.5" customHeight="1">
      <c r="A498" s="7"/>
      <c r="B498" s="7"/>
      <c r="C498" s="131"/>
      <c r="D498" s="131"/>
      <c r="E498" s="131"/>
      <c r="F498" s="13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</row>
    <row r="499" ht="13.5" customHeight="1">
      <c r="A499" s="7"/>
      <c r="B499" s="7"/>
      <c r="C499" s="131"/>
      <c r="D499" s="131"/>
      <c r="E499" s="131"/>
      <c r="F499" s="13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</row>
    <row r="500" ht="13.5" customHeight="1">
      <c r="A500" s="7"/>
      <c r="B500" s="7"/>
      <c r="C500" s="131"/>
      <c r="D500" s="131"/>
      <c r="E500" s="131"/>
      <c r="F500" s="13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</row>
    <row r="501" ht="13.5" customHeight="1">
      <c r="A501" s="7"/>
      <c r="B501" s="7"/>
      <c r="C501" s="131"/>
      <c r="D501" s="131"/>
      <c r="E501" s="131"/>
      <c r="F501" s="13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</row>
    <row r="502" ht="13.5" customHeight="1">
      <c r="A502" s="7"/>
      <c r="B502" s="7"/>
      <c r="C502" s="131"/>
      <c r="D502" s="131"/>
      <c r="E502" s="131"/>
      <c r="F502" s="13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</row>
    <row r="503" ht="13.5" customHeight="1">
      <c r="A503" s="7"/>
      <c r="B503" s="7"/>
      <c r="C503" s="131"/>
      <c r="D503" s="131"/>
      <c r="E503" s="131"/>
      <c r="F503" s="13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</row>
    <row r="504" ht="13.5" customHeight="1">
      <c r="A504" s="7"/>
      <c r="B504" s="7"/>
      <c r="C504" s="131"/>
      <c r="D504" s="131"/>
      <c r="E504" s="131"/>
      <c r="F504" s="13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</row>
    <row r="505" ht="13.5" customHeight="1">
      <c r="A505" s="7"/>
      <c r="B505" s="7"/>
      <c r="C505" s="131"/>
      <c r="D505" s="131"/>
      <c r="E505" s="131"/>
      <c r="F505" s="13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</row>
    <row r="506" ht="13.5" customHeight="1">
      <c r="A506" s="7"/>
      <c r="B506" s="7"/>
      <c r="C506" s="131"/>
      <c r="D506" s="131"/>
      <c r="E506" s="131"/>
      <c r="F506" s="13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</row>
    <row r="507" ht="13.5" customHeight="1">
      <c r="A507" s="7"/>
      <c r="B507" s="7"/>
      <c r="C507" s="131"/>
      <c r="D507" s="131"/>
      <c r="E507" s="131"/>
      <c r="F507" s="13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</row>
    <row r="508" ht="13.5" customHeight="1">
      <c r="A508" s="7"/>
      <c r="B508" s="7"/>
      <c r="C508" s="131"/>
      <c r="D508" s="131"/>
      <c r="E508" s="131"/>
      <c r="F508" s="13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</row>
    <row r="509" ht="13.5" customHeight="1">
      <c r="A509" s="7"/>
      <c r="B509" s="7"/>
      <c r="C509" s="131"/>
      <c r="D509" s="131"/>
      <c r="E509" s="131"/>
      <c r="F509" s="13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</row>
    <row r="510" ht="13.5" customHeight="1">
      <c r="A510" s="7"/>
      <c r="B510" s="7"/>
      <c r="C510" s="131"/>
      <c r="D510" s="131"/>
      <c r="E510" s="131"/>
      <c r="F510" s="13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</row>
    <row r="511" ht="13.5" customHeight="1">
      <c r="A511" s="7"/>
      <c r="B511" s="7"/>
      <c r="C511" s="131"/>
      <c r="D511" s="131"/>
      <c r="E511" s="131"/>
      <c r="F511" s="13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</row>
    <row r="512" ht="13.5" customHeight="1">
      <c r="A512" s="7"/>
      <c r="B512" s="7"/>
      <c r="C512" s="131"/>
      <c r="D512" s="131"/>
      <c r="E512" s="131"/>
      <c r="F512" s="13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</row>
    <row r="513" ht="13.5" customHeight="1">
      <c r="A513" s="7"/>
      <c r="B513" s="7"/>
      <c r="C513" s="131"/>
      <c r="D513" s="131"/>
      <c r="E513" s="131"/>
      <c r="F513" s="13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</row>
    <row r="514" ht="13.5" customHeight="1">
      <c r="A514" s="7"/>
      <c r="B514" s="7"/>
      <c r="C514" s="131"/>
      <c r="D514" s="131"/>
      <c r="E514" s="131"/>
      <c r="F514" s="13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</row>
    <row r="515" ht="13.5" customHeight="1">
      <c r="A515" s="7"/>
      <c r="B515" s="7"/>
      <c r="C515" s="131"/>
      <c r="D515" s="131"/>
      <c r="E515" s="131"/>
      <c r="F515" s="13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</row>
    <row r="516" ht="13.5" customHeight="1">
      <c r="A516" s="7"/>
      <c r="B516" s="7"/>
      <c r="C516" s="131"/>
      <c r="D516" s="131"/>
      <c r="E516" s="131"/>
      <c r="F516" s="13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</row>
    <row r="517" ht="13.5" customHeight="1">
      <c r="A517" s="7"/>
      <c r="B517" s="7"/>
      <c r="C517" s="131"/>
      <c r="D517" s="131"/>
      <c r="E517" s="131"/>
      <c r="F517" s="13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</row>
    <row r="518" ht="13.5" customHeight="1">
      <c r="A518" s="7"/>
      <c r="B518" s="7"/>
      <c r="C518" s="131"/>
      <c r="D518" s="131"/>
      <c r="E518" s="131"/>
      <c r="F518" s="13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</row>
    <row r="519" ht="13.5" customHeight="1">
      <c r="A519" s="7"/>
      <c r="B519" s="7"/>
      <c r="C519" s="131"/>
      <c r="D519" s="131"/>
      <c r="E519" s="131"/>
      <c r="F519" s="13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</row>
    <row r="520" ht="13.5" customHeight="1">
      <c r="A520" s="7"/>
      <c r="B520" s="7"/>
      <c r="C520" s="131"/>
      <c r="D520" s="131"/>
      <c r="E520" s="131"/>
      <c r="F520" s="13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</row>
    <row r="521" ht="13.5" customHeight="1">
      <c r="A521" s="7"/>
      <c r="B521" s="7"/>
      <c r="C521" s="131"/>
      <c r="D521" s="131"/>
      <c r="E521" s="131"/>
      <c r="F521" s="13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</row>
    <row r="522" ht="13.5" customHeight="1">
      <c r="A522" s="7"/>
      <c r="B522" s="7"/>
      <c r="C522" s="131"/>
      <c r="D522" s="131"/>
      <c r="E522" s="131"/>
      <c r="F522" s="13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</row>
    <row r="523" ht="13.5" customHeight="1">
      <c r="A523" s="7"/>
      <c r="B523" s="7"/>
      <c r="C523" s="131"/>
      <c r="D523" s="131"/>
      <c r="E523" s="131"/>
      <c r="F523" s="13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</row>
    <row r="524" ht="13.5" customHeight="1">
      <c r="A524" s="7"/>
      <c r="B524" s="7"/>
      <c r="C524" s="131"/>
      <c r="D524" s="131"/>
      <c r="E524" s="131"/>
      <c r="F524" s="13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</row>
    <row r="525" ht="13.5" customHeight="1">
      <c r="A525" s="7"/>
      <c r="B525" s="7"/>
      <c r="C525" s="131"/>
      <c r="D525" s="131"/>
      <c r="E525" s="131"/>
      <c r="F525" s="13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</row>
    <row r="526" ht="13.5" customHeight="1">
      <c r="A526" s="7"/>
      <c r="B526" s="7"/>
      <c r="C526" s="131"/>
      <c r="D526" s="131"/>
      <c r="E526" s="131"/>
      <c r="F526" s="13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</row>
    <row r="527" ht="13.5" customHeight="1">
      <c r="A527" s="7"/>
      <c r="B527" s="7"/>
      <c r="C527" s="131"/>
      <c r="D527" s="131"/>
      <c r="E527" s="131"/>
      <c r="F527" s="13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</row>
    <row r="528" ht="13.5" customHeight="1">
      <c r="A528" s="7"/>
      <c r="B528" s="7"/>
      <c r="C528" s="131"/>
      <c r="D528" s="131"/>
      <c r="E528" s="131"/>
      <c r="F528" s="13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</row>
    <row r="529" ht="13.5" customHeight="1">
      <c r="A529" s="7"/>
      <c r="B529" s="7"/>
      <c r="C529" s="131"/>
      <c r="D529" s="131"/>
      <c r="E529" s="131"/>
      <c r="F529" s="13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</row>
    <row r="530" ht="13.5" customHeight="1">
      <c r="A530" s="7"/>
      <c r="B530" s="7"/>
      <c r="C530" s="131"/>
      <c r="D530" s="131"/>
      <c r="E530" s="131"/>
      <c r="F530" s="13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</row>
    <row r="531" ht="13.5" customHeight="1">
      <c r="A531" s="7"/>
      <c r="B531" s="7"/>
      <c r="C531" s="131"/>
      <c r="D531" s="131"/>
      <c r="E531" s="131"/>
      <c r="F531" s="13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</row>
    <row r="532" ht="13.5" customHeight="1">
      <c r="A532" s="7"/>
      <c r="B532" s="7"/>
      <c r="C532" s="131"/>
      <c r="D532" s="131"/>
      <c r="E532" s="131"/>
      <c r="F532" s="13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</row>
    <row r="533" ht="13.5" customHeight="1">
      <c r="A533" s="7"/>
      <c r="B533" s="7"/>
      <c r="C533" s="131"/>
      <c r="D533" s="131"/>
      <c r="E533" s="131"/>
      <c r="F533" s="13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</row>
    <row r="534" ht="13.5" customHeight="1">
      <c r="A534" s="7"/>
      <c r="B534" s="7"/>
      <c r="C534" s="131"/>
      <c r="D534" s="131"/>
      <c r="E534" s="131"/>
      <c r="F534" s="13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</row>
    <row r="535" ht="13.5" customHeight="1">
      <c r="A535" s="7"/>
      <c r="B535" s="7"/>
      <c r="C535" s="131"/>
      <c r="D535" s="131"/>
      <c r="E535" s="131"/>
      <c r="F535" s="13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</row>
    <row r="536" ht="13.5" customHeight="1">
      <c r="A536" s="7"/>
      <c r="B536" s="7"/>
      <c r="C536" s="131"/>
      <c r="D536" s="131"/>
      <c r="E536" s="131"/>
      <c r="F536" s="13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</row>
    <row r="537" ht="13.5" customHeight="1">
      <c r="A537" s="7"/>
      <c r="B537" s="7"/>
      <c r="C537" s="131"/>
      <c r="D537" s="131"/>
      <c r="E537" s="131"/>
      <c r="F537" s="13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</row>
    <row r="538" ht="13.5" customHeight="1">
      <c r="A538" s="7"/>
      <c r="B538" s="7"/>
      <c r="C538" s="131"/>
      <c r="D538" s="131"/>
      <c r="E538" s="131"/>
      <c r="F538" s="13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</row>
    <row r="539" ht="13.5" customHeight="1">
      <c r="A539" s="7"/>
      <c r="B539" s="7"/>
      <c r="C539" s="131"/>
      <c r="D539" s="131"/>
      <c r="E539" s="131"/>
      <c r="F539" s="13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</row>
    <row r="540" ht="13.5" customHeight="1">
      <c r="A540" s="7"/>
      <c r="B540" s="7"/>
      <c r="C540" s="131"/>
      <c r="D540" s="131"/>
      <c r="E540" s="131"/>
      <c r="F540" s="13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</row>
    <row r="541" ht="13.5" customHeight="1">
      <c r="A541" s="7"/>
      <c r="B541" s="7"/>
      <c r="C541" s="131"/>
      <c r="D541" s="131"/>
      <c r="E541" s="131"/>
      <c r="F541" s="13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</row>
    <row r="542" ht="13.5" customHeight="1">
      <c r="A542" s="7"/>
      <c r="B542" s="7"/>
      <c r="C542" s="131"/>
      <c r="D542" s="131"/>
      <c r="E542" s="131"/>
      <c r="F542" s="13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</row>
    <row r="543" ht="13.5" customHeight="1">
      <c r="A543" s="7"/>
      <c r="B543" s="7"/>
      <c r="C543" s="131"/>
      <c r="D543" s="131"/>
      <c r="E543" s="131"/>
      <c r="F543" s="13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</row>
    <row r="544" ht="13.5" customHeight="1">
      <c r="A544" s="7"/>
      <c r="B544" s="7"/>
      <c r="C544" s="131"/>
      <c r="D544" s="131"/>
      <c r="E544" s="131"/>
      <c r="F544" s="13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</row>
    <row r="545" ht="13.5" customHeight="1">
      <c r="A545" s="7"/>
      <c r="B545" s="7"/>
      <c r="C545" s="131"/>
      <c r="D545" s="131"/>
      <c r="E545" s="131"/>
      <c r="F545" s="13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</row>
    <row r="546" ht="13.5" customHeight="1">
      <c r="A546" s="7"/>
      <c r="B546" s="7"/>
      <c r="C546" s="131"/>
      <c r="D546" s="131"/>
      <c r="E546" s="131"/>
      <c r="F546" s="13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</row>
    <row r="547" ht="13.5" customHeight="1">
      <c r="A547" s="7"/>
      <c r="B547" s="7"/>
      <c r="C547" s="131"/>
      <c r="D547" s="131"/>
      <c r="E547" s="131"/>
      <c r="F547" s="13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</row>
    <row r="548" ht="13.5" customHeight="1">
      <c r="A548" s="7"/>
      <c r="B548" s="7"/>
      <c r="C548" s="131"/>
      <c r="D548" s="131"/>
      <c r="E548" s="131"/>
      <c r="F548" s="13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</row>
    <row r="549" ht="13.5" customHeight="1">
      <c r="A549" s="7"/>
      <c r="B549" s="7"/>
      <c r="C549" s="131"/>
      <c r="D549" s="131"/>
      <c r="E549" s="131"/>
      <c r="F549" s="13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</row>
    <row r="550" ht="13.5" customHeight="1">
      <c r="A550" s="7"/>
      <c r="B550" s="7"/>
      <c r="C550" s="131"/>
      <c r="D550" s="131"/>
      <c r="E550" s="131"/>
      <c r="F550" s="13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</row>
    <row r="551" ht="13.5" customHeight="1">
      <c r="A551" s="7"/>
      <c r="B551" s="7"/>
      <c r="C551" s="131"/>
      <c r="D551" s="131"/>
      <c r="E551" s="131"/>
      <c r="F551" s="13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</row>
    <row r="552" ht="13.5" customHeight="1">
      <c r="A552" s="7"/>
      <c r="B552" s="7"/>
      <c r="C552" s="131"/>
      <c r="D552" s="131"/>
      <c r="E552" s="131"/>
      <c r="F552" s="13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</row>
    <row r="553" ht="13.5" customHeight="1">
      <c r="A553" s="7"/>
      <c r="B553" s="7"/>
      <c r="C553" s="131"/>
      <c r="D553" s="131"/>
      <c r="E553" s="131"/>
      <c r="F553" s="13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</row>
    <row r="554" ht="13.5" customHeight="1">
      <c r="A554" s="7"/>
      <c r="B554" s="7"/>
      <c r="C554" s="131"/>
      <c r="D554" s="131"/>
      <c r="E554" s="131"/>
      <c r="F554" s="13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</row>
    <row r="555" ht="13.5" customHeight="1">
      <c r="A555" s="7"/>
      <c r="B555" s="7"/>
      <c r="C555" s="131"/>
      <c r="D555" s="131"/>
      <c r="E555" s="131"/>
      <c r="F555" s="13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</row>
    <row r="556" ht="13.5" customHeight="1">
      <c r="A556" s="7"/>
      <c r="B556" s="7"/>
      <c r="C556" s="131"/>
      <c r="D556" s="131"/>
      <c r="E556" s="131"/>
      <c r="F556" s="13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</row>
    <row r="557" ht="13.5" customHeight="1">
      <c r="A557" s="7"/>
      <c r="B557" s="7"/>
      <c r="C557" s="131"/>
      <c r="D557" s="131"/>
      <c r="E557" s="131"/>
      <c r="F557" s="13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</row>
    <row r="558" ht="13.5" customHeight="1">
      <c r="A558" s="7"/>
      <c r="B558" s="7"/>
      <c r="C558" s="131"/>
      <c r="D558" s="131"/>
      <c r="E558" s="131"/>
      <c r="F558" s="13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</row>
    <row r="559" ht="13.5" customHeight="1">
      <c r="A559" s="7"/>
      <c r="B559" s="7"/>
      <c r="C559" s="131"/>
      <c r="D559" s="131"/>
      <c r="E559" s="131"/>
      <c r="F559" s="13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</row>
    <row r="560" ht="13.5" customHeight="1">
      <c r="A560" s="7"/>
      <c r="B560" s="7"/>
      <c r="C560" s="131"/>
      <c r="D560" s="131"/>
      <c r="E560" s="131"/>
      <c r="F560" s="13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</row>
    <row r="561" ht="13.5" customHeight="1">
      <c r="A561" s="7"/>
      <c r="B561" s="7"/>
      <c r="C561" s="131"/>
      <c r="D561" s="131"/>
      <c r="E561" s="131"/>
      <c r="F561" s="13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</row>
    <row r="562" ht="13.5" customHeight="1">
      <c r="A562" s="7"/>
      <c r="B562" s="7"/>
      <c r="C562" s="131"/>
      <c r="D562" s="131"/>
      <c r="E562" s="131"/>
      <c r="F562" s="13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</row>
    <row r="563" ht="13.5" customHeight="1">
      <c r="A563" s="7"/>
      <c r="B563" s="7"/>
      <c r="C563" s="131"/>
      <c r="D563" s="131"/>
      <c r="E563" s="131"/>
      <c r="F563" s="13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</row>
    <row r="564" ht="13.5" customHeight="1">
      <c r="A564" s="7"/>
      <c r="B564" s="7"/>
      <c r="C564" s="131"/>
      <c r="D564" s="131"/>
      <c r="E564" s="131"/>
      <c r="F564" s="13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</row>
    <row r="565" ht="13.5" customHeight="1">
      <c r="A565" s="7"/>
      <c r="B565" s="7"/>
      <c r="C565" s="131"/>
      <c r="D565" s="131"/>
      <c r="E565" s="131"/>
      <c r="F565" s="13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</row>
    <row r="566" ht="13.5" customHeight="1">
      <c r="A566" s="7"/>
      <c r="B566" s="7"/>
      <c r="C566" s="131"/>
      <c r="D566" s="131"/>
      <c r="E566" s="131"/>
      <c r="F566" s="13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</row>
    <row r="567" ht="13.5" customHeight="1">
      <c r="A567" s="7"/>
      <c r="B567" s="7"/>
      <c r="C567" s="131"/>
      <c r="D567" s="131"/>
      <c r="E567" s="131"/>
      <c r="F567" s="13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</row>
    <row r="568" ht="13.5" customHeight="1">
      <c r="A568" s="7"/>
      <c r="B568" s="7"/>
      <c r="C568" s="131"/>
      <c r="D568" s="131"/>
      <c r="E568" s="131"/>
      <c r="F568" s="13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</row>
    <row r="569" ht="13.5" customHeight="1">
      <c r="A569" s="7"/>
      <c r="B569" s="7"/>
      <c r="C569" s="131"/>
      <c r="D569" s="131"/>
      <c r="E569" s="131"/>
      <c r="F569" s="13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</row>
    <row r="570" ht="13.5" customHeight="1">
      <c r="A570" s="7"/>
      <c r="B570" s="7"/>
      <c r="C570" s="131"/>
      <c r="D570" s="131"/>
      <c r="E570" s="131"/>
      <c r="F570" s="13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</row>
    <row r="571" ht="13.5" customHeight="1">
      <c r="A571" s="7"/>
      <c r="B571" s="7"/>
      <c r="C571" s="131"/>
      <c r="D571" s="131"/>
      <c r="E571" s="131"/>
      <c r="F571" s="13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</row>
    <row r="572" ht="13.5" customHeight="1">
      <c r="A572" s="7"/>
      <c r="B572" s="7"/>
      <c r="C572" s="131"/>
      <c r="D572" s="131"/>
      <c r="E572" s="131"/>
      <c r="F572" s="13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</row>
    <row r="573" ht="13.5" customHeight="1">
      <c r="A573" s="7"/>
      <c r="B573" s="7"/>
      <c r="C573" s="131"/>
      <c r="D573" s="131"/>
      <c r="E573" s="131"/>
      <c r="F573" s="13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</row>
    <row r="574" ht="13.5" customHeight="1">
      <c r="A574" s="7"/>
      <c r="B574" s="7"/>
      <c r="C574" s="131"/>
      <c r="D574" s="131"/>
      <c r="E574" s="131"/>
      <c r="F574" s="13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</row>
    <row r="575" ht="13.5" customHeight="1">
      <c r="A575" s="7"/>
      <c r="B575" s="7"/>
      <c r="C575" s="131"/>
      <c r="D575" s="131"/>
      <c r="E575" s="131"/>
      <c r="F575" s="13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</row>
    <row r="576" ht="13.5" customHeight="1">
      <c r="A576" s="7"/>
      <c r="B576" s="7"/>
      <c r="C576" s="131"/>
      <c r="D576" s="131"/>
      <c r="E576" s="131"/>
      <c r="F576" s="13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</row>
    <row r="577" ht="13.5" customHeight="1">
      <c r="A577" s="7"/>
      <c r="B577" s="7"/>
      <c r="C577" s="131"/>
      <c r="D577" s="131"/>
      <c r="E577" s="131"/>
      <c r="F577" s="13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</row>
    <row r="578" ht="13.5" customHeight="1">
      <c r="A578" s="7"/>
      <c r="B578" s="7"/>
      <c r="C578" s="131"/>
      <c r="D578" s="131"/>
      <c r="E578" s="131"/>
      <c r="F578" s="13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</row>
    <row r="579" ht="13.5" customHeight="1">
      <c r="A579" s="7"/>
      <c r="B579" s="7"/>
      <c r="C579" s="131"/>
      <c r="D579" s="131"/>
      <c r="E579" s="131"/>
      <c r="F579" s="13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</row>
    <row r="580" ht="13.5" customHeight="1">
      <c r="A580" s="7"/>
      <c r="B580" s="7"/>
      <c r="C580" s="131"/>
      <c r="D580" s="131"/>
      <c r="E580" s="131"/>
      <c r="F580" s="13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</row>
    <row r="581" ht="13.5" customHeight="1">
      <c r="A581" s="7"/>
      <c r="B581" s="7"/>
      <c r="C581" s="131"/>
      <c r="D581" s="131"/>
      <c r="E581" s="131"/>
      <c r="F581" s="13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</row>
    <row r="582" ht="13.5" customHeight="1">
      <c r="A582" s="7"/>
      <c r="B582" s="7"/>
      <c r="C582" s="131"/>
      <c r="D582" s="131"/>
      <c r="E582" s="131"/>
      <c r="F582" s="13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</row>
    <row r="583" ht="13.5" customHeight="1">
      <c r="A583" s="7"/>
      <c r="B583" s="7"/>
      <c r="C583" s="131"/>
      <c r="D583" s="131"/>
      <c r="E583" s="131"/>
      <c r="F583" s="13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</row>
    <row r="584" ht="13.5" customHeight="1">
      <c r="A584" s="7"/>
      <c r="B584" s="7"/>
      <c r="C584" s="131"/>
      <c r="D584" s="131"/>
      <c r="E584" s="131"/>
      <c r="F584" s="13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</row>
    <row r="585" ht="13.5" customHeight="1">
      <c r="A585" s="7"/>
      <c r="B585" s="7"/>
      <c r="C585" s="131"/>
      <c r="D585" s="131"/>
      <c r="E585" s="131"/>
      <c r="F585" s="13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</row>
    <row r="586" ht="13.5" customHeight="1">
      <c r="A586" s="7"/>
      <c r="B586" s="7"/>
      <c r="C586" s="131"/>
      <c r="D586" s="131"/>
      <c r="E586" s="131"/>
      <c r="F586" s="13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</row>
    <row r="587" ht="13.5" customHeight="1">
      <c r="A587" s="7"/>
      <c r="B587" s="7"/>
      <c r="C587" s="131"/>
      <c r="D587" s="131"/>
      <c r="E587" s="131"/>
      <c r="F587" s="13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</row>
    <row r="588" ht="13.5" customHeight="1">
      <c r="A588" s="7"/>
      <c r="B588" s="7"/>
      <c r="C588" s="131"/>
      <c r="D588" s="131"/>
      <c r="E588" s="131"/>
      <c r="F588" s="13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</row>
    <row r="589" ht="13.5" customHeight="1">
      <c r="A589" s="7"/>
      <c r="B589" s="7"/>
      <c r="C589" s="131"/>
      <c r="D589" s="131"/>
      <c r="E589" s="131"/>
      <c r="F589" s="13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</row>
    <row r="590" ht="13.5" customHeight="1">
      <c r="A590" s="7"/>
      <c r="B590" s="7"/>
      <c r="C590" s="131"/>
      <c r="D590" s="131"/>
      <c r="E590" s="131"/>
      <c r="F590" s="13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</row>
    <row r="591" ht="13.5" customHeight="1">
      <c r="A591" s="7"/>
      <c r="B591" s="7"/>
      <c r="C591" s="131"/>
      <c r="D591" s="131"/>
      <c r="E591" s="131"/>
      <c r="F591" s="13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</row>
    <row r="592" ht="13.5" customHeight="1">
      <c r="A592" s="7"/>
      <c r="B592" s="7"/>
      <c r="C592" s="131"/>
      <c r="D592" s="131"/>
      <c r="E592" s="131"/>
      <c r="F592" s="13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</row>
    <row r="593" ht="13.5" customHeight="1">
      <c r="A593" s="7"/>
      <c r="B593" s="7"/>
      <c r="C593" s="131"/>
      <c r="D593" s="131"/>
      <c r="E593" s="131"/>
      <c r="F593" s="13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</row>
    <row r="594" ht="13.5" customHeight="1">
      <c r="A594" s="7"/>
      <c r="B594" s="7"/>
      <c r="C594" s="131"/>
      <c r="D594" s="131"/>
      <c r="E594" s="131"/>
      <c r="F594" s="13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</row>
    <row r="595" ht="13.5" customHeight="1">
      <c r="A595" s="7"/>
      <c r="B595" s="7"/>
      <c r="C595" s="131"/>
      <c r="D595" s="131"/>
      <c r="E595" s="131"/>
      <c r="F595" s="13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</row>
    <row r="596" ht="13.5" customHeight="1">
      <c r="A596" s="7"/>
      <c r="B596" s="7"/>
      <c r="C596" s="131"/>
      <c r="D596" s="131"/>
      <c r="E596" s="131"/>
      <c r="F596" s="13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</row>
    <row r="597" ht="13.5" customHeight="1">
      <c r="A597" s="7"/>
      <c r="B597" s="7"/>
      <c r="C597" s="131"/>
      <c r="D597" s="131"/>
      <c r="E597" s="131"/>
      <c r="F597" s="13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</row>
    <row r="598" ht="13.5" customHeight="1">
      <c r="A598" s="7"/>
      <c r="B598" s="7"/>
      <c r="C598" s="131"/>
      <c r="D598" s="131"/>
      <c r="E598" s="131"/>
      <c r="F598" s="13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</row>
    <row r="599" ht="13.5" customHeight="1">
      <c r="A599" s="7"/>
      <c r="B599" s="7"/>
      <c r="C599" s="131"/>
      <c r="D599" s="131"/>
      <c r="E599" s="131"/>
      <c r="F599" s="13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</row>
    <row r="600" ht="13.5" customHeight="1">
      <c r="A600" s="7"/>
      <c r="B600" s="7"/>
      <c r="C600" s="131"/>
      <c r="D600" s="131"/>
      <c r="E600" s="131"/>
      <c r="F600" s="13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</row>
    <row r="601" ht="13.5" customHeight="1">
      <c r="A601" s="7"/>
      <c r="B601" s="7"/>
      <c r="C601" s="131"/>
      <c r="D601" s="131"/>
      <c r="E601" s="131"/>
      <c r="F601" s="13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</row>
    <row r="602" ht="13.5" customHeight="1">
      <c r="A602" s="7"/>
      <c r="B602" s="7"/>
      <c r="C602" s="131"/>
      <c r="D602" s="131"/>
      <c r="E602" s="131"/>
      <c r="F602" s="13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</row>
    <row r="603" ht="13.5" customHeight="1">
      <c r="A603" s="7"/>
      <c r="B603" s="7"/>
      <c r="C603" s="131"/>
      <c r="D603" s="131"/>
      <c r="E603" s="131"/>
      <c r="F603" s="13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</row>
    <row r="604" ht="13.5" customHeight="1">
      <c r="A604" s="7"/>
      <c r="B604" s="7"/>
      <c r="C604" s="131"/>
      <c r="D604" s="131"/>
      <c r="E604" s="131"/>
      <c r="F604" s="13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</row>
    <row r="605" ht="13.5" customHeight="1">
      <c r="A605" s="7"/>
      <c r="B605" s="7"/>
      <c r="C605" s="131"/>
      <c r="D605" s="131"/>
      <c r="E605" s="131"/>
      <c r="F605" s="13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</row>
    <row r="606" ht="13.5" customHeight="1">
      <c r="A606" s="7"/>
      <c r="B606" s="7"/>
      <c r="C606" s="131"/>
      <c r="D606" s="131"/>
      <c r="E606" s="131"/>
      <c r="F606" s="13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</row>
    <row r="607" ht="13.5" customHeight="1">
      <c r="A607" s="7"/>
      <c r="B607" s="7"/>
      <c r="C607" s="131"/>
      <c r="D607" s="131"/>
      <c r="E607" s="131"/>
      <c r="F607" s="13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</row>
    <row r="608" ht="13.5" customHeight="1">
      <c r="A608" s="7"/>
      <c r="B608" s="7"/>
      <c r="C608" s="131"/>
      <c r="D608" s="131"/>
      <c r="E608" s="131"/>
      <c r="F608" s="13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</row>
    <row r="609" ht="13.5" customHeight="1">
      <c r="A609" s="7"/>
      <c r="B609" s="7"/>
      <c r="C609" s="131"/>
      <c r="D609" s="131"/>
      <c r="E609" s="131"/>
      <c r="F609" s="13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</row>
    <row r="610" ht="13.5" customHeight="1">
      <c r="A610" s="7"/>
      <c r="B610" s="7"/>
      <c r="C610" s="131"/>
      <c r="D610" s="131"/>
      <c r="E610" s="131"/>
      <c r="F610" s="13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</row>
    <row r="611" ht="13.5" customHeight="1">
      <c r="A611" s="7"/>
      <c r="B611" s="7"/>
      <c r="C611" s="131"/>
      <c r="D611" s="131"/>
      <c r="E611" s="131"/>
      <c r="F611" s="13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</row>
    <row r="612" ht="13.5" customHeight="1">
      <c r="A612" s="7"/>
      <c r="B612" s="7"/>
      <c r="C612" s="131"/>
      <c r="D612" s="131"/>
      <c r="E612" s="131"/>
      <c r="F612" s="13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</row>
    <row r="613" ht="13.5" customHeight="1">
      <c r="A613" s="7"/>
      <c r="B613" s="7"/>
      <c r="C613" s="131"/>
      <c r="D613" s="131"/>
      <c r="E613" s="131"/>
      <c r="F613" s="13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</row>
    <row r="614" ht="13.5" customHeight="1">
      <c r="A614" s="7"/>
      <c r="B614" s="7"/>
      <c r="C614" s="131"/>
      <c r="D614" s="131"/>
      <c r="E614" s="131"/>
      <c r="F614" s="13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</row>
    <row r="615" ht="13.5" customHeight="1">
      <c r="A615" s="7"/>
      <c r="B615" s="7"/>
      <c r="C615" s="131"/>
      <c r="D615" s="131"/>
      <c r="E615" s="131"/>
      <c r="F615" s="13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</row>
    <row r="616" ht="13.5" customHeight="1">
      <c r="A616" s="7"/>
      <c r="B616" s="7"/>
      <c r="C616" s="131"/>
      <c r="D616" s="131"/>
      <c r="E616" s="131"/>
      <c r="F616" s="13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</row>
    <row r="617" ht="13.5" customHeight="1">
      <c r="A617" s="7"/>
      <c r="B617" s="7"/>
      <c r="C617" s="131"/>
      <c r="D617" s="131"/>
      <c r="E617" s="131"/>
      <c r="F617" s="13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</row>
    <row r="618" ht="13.5" customHeight="1">
      <c r="A618" s="7"/>
      <c r="B618" s="7"/>
      <c r="C618" s="131"/>
      <c r="D618" s="131"/>
      <c r="E618" s="131"/>
      <c r="F618" s="13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</row>
    <row r="619" ht="13.5" customHeight="1">
      <c r="A619" s="7"/>
      <c r="B619" s="7"/>
      <c r="C619" s="131"/>
      <c r="D619" s="131"/>
      <c r="E619" s="131"/>
      <c r="F619" s="13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</row>
    <row r="620" ht="13.5" customHeight="1">
      <c r="A620" s="7"/>
      <c r="B620" s="7"/>
      <c r="C620" s="131"/>
      <c r="D620" s="131"/>
      <c r="E620" s="131"/>
      <c r="F620" s="13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</row>
    <row r="621" ht="13.5" customHeight="1">
      <c r="A621" s="7"/>
      <c r="B621" s="7"/>
      <c r="C621" s="131"/>
      <c r="D621" s="131"/>
      <c r="E621" s="131"/>
      <c r="F621" s="13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</row>
    <row r="622" ht="13.5" customHeight="1">
      <c r="A622" s="7"/>
      <c r="B622" s="7"/>
      <c r="C622" s="131"/>
      <c r="D622" s="131"/>
      <c r="E622" s="131"/>
      <c r="F622" s="13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</row>
    <row r="623" ht="13.5" customHeight="1">
      <c r="A623" s="7"/>
      <c r="B623" s="7"/>
      <c r="C623" s="131"/>
      <c r="D623" s="131"/>
      <c r="E623" s="131"/>
      <c r="F623" s="13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</row>
    <row r="624" ht="13.5" customHeight="1">
      <c r="A624" s="7"/>
      <c r="B624" s="7"/>
      <c r="C624" s="131"/>
      <c r="D624" s="131"/>
      <c r="E624" s="131"/>
      <c r="F624" s="13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</row>
    <row r="625" ht="13.5" customHeight="1">
      <c r="A625" s="7"/>
      <c r="B625" s="7"/>
      <c r="C625" s="131"/>
      <c r="D625" s="131"/>
      <c r="E625" s="131"/>
      <c r="F625" s="13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</row>
    <row r="626" ht="13.5" customHeight="1">
      <c r="A626" s="7"/>
      <c r="B626" s="7"/>
      <c r="C626" s="131"/>
      <c r="D626" s="131"/>
      <c r="E626" s="131"/>
      <c r="F626" s="13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</row>
    <row r="627" ht="13.5" customHeight="1">
      <c r="A627" s="7"/>
      <c r="B627" s="7"/>
      <c r="C627" s="131"/>
      <c r="D627" s="131"/>
      <c r="E627" s="131"/>
      <c r="F627" s="13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</row>
    <row r="628" ht="13.5" customHeight="1">
      <c r="A628" s="7"/>
      <c r="B628" s="7"/>
      <c r="C628" s="131"/>
      <c r="D628" s="131"/>
      <c r="E628" s="131"/>
      <c r="F628" s="13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</row>
    <row r="629" ht="13.5" customHeight="1">
      <c r="A629" s="7"/>
      <c r="B629" s="7"/>
      <c r="C629" s="131"/>
      <c r="D629" s="131"/>
      <c r="E629" s="131"/>
      <c r="F629" s="13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</row>
    <row r="630" ht="13.5" customHeight="1">
      <c r="A630" s="7"/>
      <c r="B630" s="7"/>
      <c r="C630" s="131"/>
      <c r="D630" s="131"/>
      <c r="E630" s="131"/>
      <c r="F630" s="13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</row>
    <row r="631" ht="13.5" customHeight="1">
      <c r="A631" s="7"/>
      <c r="B631" s="7"/>
      <c r="C631" s="131"/>
      <c r="D631" s="131"/>
      <c r="E631" s="131"/>
      <c r="F631" s="13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</row>
    <row r="632" ht="13.5" customHeight="1">
      <c r="A632" s="7"/>
      <c r="B632" s="7"/>
      <c r="C632" s="131"/>
      <c r="D632" s="131"/>
      <c r="E632" s="131"/>
      <c r="F632" s="13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</row>
    <row r="633" ht="13.5" customHeight="1">
      <c r="A633" s="7"/>
      <c r="B633" s="7"/>
      <c r="C633" s="131"/>
      <c r="D633" s="131"/>
      <c r="E633" s="131"/>
      <c r="F633" s="13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</row>
    <row r="634" ht="13.5" customHeight="1">
      <c r="A634" s="7"/>
      <c r="B634" s="7"/>
      <c r="C634" s="131"/>
      <c r="D634" s="131"/>
      <c r="E634" s="131"/>
      <c r="F634" s="13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</row>
    <row r="635" ht="13.5" customHeight="1">
      <c r="A635" s="7"/>
      <c r="B635" s="7"/>
      <c r="C635" s="131"/>
      <c r="D635" s="131"/>
      <c r="E635" s="131"/>
      <c r="F635" s="13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</row>
    <row r="636" ht="13.5" customHeight="1">
      <c r="A636" s="7"/>
      <c r="B636" s="7"/>
      <c r="C636" s="131"/>
      <c r="D636" s="131"/>
      <c r="E636" s="131"/>
      <c r="F636" s="13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</row>
    <row r="637" ht="13.5" customHeight="1">
      <c r="A637" s="7"/>
      <c r="B637" s="7"/>
      <c r="C637" s="131"/>
      <c r="D637" s="131"/>
      <c r="E637" s="131"/>
      <c r="F637" s="13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</row>
    <row r="638" ht="13.5" customHeight="1">
      <c r="A638" s="7"/>
      <c r="B638" s="7"/>
      <c r="C638" s="131"/>
      <c r="D638" s="131"/>
      <c r="E638" s="131"/>
      <c r="F638" s="13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</row>
    <row r="639" ht="13.5" customHeight="1">
      <c r="A639" s="7"/>
      <c r="B639" s="7"/>
      <c r="C639" s="131"/>
      <c r="D639" s="131"/>
      <c r="E639" s="131"/>
      <c r="F639" s="13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</row>
    <row r="640" ht="13.5" customHeight="1">
      <c r="A640" s="7"/>
      <c r="B640" s="7"/>
      <c r="C640" s="131"/>
      <c r="D640" s="131"/>
      <c r="E640" s="131"/>
      <c r="F640" s="13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</row>
    <row r="641" ht="13.5" customHeight="1">
      <c r="A641" s="7"/>
      <c r="B641" s="7"/>
      <c r="C641" s="131"/>
      <c r="D641" s="131"/>
      <c r="E641" s="131"/>
      <c r="F641" s="13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</row>
    <row r="642" ht="13.5" customHeight="1">
      <c r="A642" s="7"/>
      <c r="B642" s="7"/>
      <c r="C642" s="131"/>
      <c r="D642" s="131"/>
      <c r="E642" s="131"/>
      <c r="F642" s="13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</row>
    <row r="643" ht="13.5" customHeight="1">
      <c r="A643" s="7"/>
      <c r="B643" s="7"/>
      <c r="C643" s="131"/>
      <c r="D643" s="131"/>
      <c r="E643" s="131"/>
      <c r="F643" s="13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</row>
    <row r="644" ht="13.5" customHeight="1">
      <c r="A644" s="7"/>
      <c r="B644" s="7"/>
      <c r="C644" s="131"/>
      <c r="D644" s="131"/>
      <c r="E644" s="131"/>
      <c r="F644" s="13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</row>
    <row r="645" ht="13.5" customHeight="1">
      <c r="A645" s="7"/>
      <c r="B645" s="7"/>
      <c r="C645" s="131"/>
      <c r="D645" s="131"/>
      <c r="E645" s="131"/>
      <c r="F645" s="13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</row>
    <row r="646" ht="13.5" customHeight="1">
      <c r="A646" s="7"/>
      <c r="B646" s="7"/>
      <c r="C646" s="131"/>
      <c r="D646" s="131"/>
      <c r="E646" s="131"/>
      <c r="F646" s="13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</row>
    <row r="647" ht="13.5" customHeight="1">
      <c r="A647" s="7"/>
      <c r="B647" s="7"/>
      <c r="C647" s="131"/>
      <c r="D647" s="131"/>
      <c r="E647" s="131"/>
      <c r="F647" s="13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</row>
    <row r="648" ht="13.5" customHeight="1">
      <c r="A648" s="7"/>
      <c r="B648" s="7"/>
      <c r="C648" s="131"/>
      <c r="D648" s="131"/>
      <c r="E648" s="131"/>
      <c r="F648" s="13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</row>
    <row r="649" ht="13.5" customHeight="1">
      <c r="A649" s="7"/>
      <c r="B649" s="7"/>
      <c r="C649" s="131"/>
      <c r="D649" s="131"/>
      <c r="E649" s="131"/>
      <c r="F649" s="13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</row>
    <row r="650" ht="13.5" customHeight="1">
      <c r="A650" s="7"/>
      <c r="B650" s="7"/>
      <c r="C650" s="131"/>
      <c r="D650" s="131"/>
      <c r="E650" s="131"/>
      <c r="F650" s="13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</row>
    <row r="651" ht="13.5" customHeight="1">
      <c r="A651" s="7"/>
      <c r="B651" s="7"/>
      <c r="C651" s="131"/>
      <c r="D651" s="131"/>
      <c r="E651" s="131"/>
      <c r="F651" s="13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</row>
    <row r="652" ht="13.5" customHeight="1">
      <c r="A652" s="7"/>
      <c r="B652" s="7"/>
      <c r="C652" s="131"/>
      <c r="D652" s="131"/>
      <c r="E652" s="131"/>
      <c r="F652" s="13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</row>
    <row r="653" ht="13.5" customHeight="1">
      <c r="A653" s="7"/>
      <c r="B653" s="7"/>
      <c r="C653" s="131"/>
      <c r="D653" s="131"/>
      <c r="E653" s="131"/>
      <c r="F653" s="13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</row>
    <row r="654" ht="13.5" customHeight="1">
      <c r="A654" s="7"/>
      <c r="B654" s="7"/>
      <c r="C654" s="131"/>
      <c r="D654" s="131"/>
      <c r="E654" s="131"/>
      <c r="F654" s="13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</row>
    <row r="655" ht="13.5" customHeight="1">
      <c r="A655" s="7"/>
      <c r="B655" s="7"/>
      <c r="C655" s="131"/>
      <c r="D655" s="131"/>
      <c r="E655" s="131"/>
      <c r="F655" s="13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</row>
    <row r="656" ht="13.5" customHeight="1">
      <c r="A656" s="7"/>
      <c r="B656" s="7"/>
      <c r="C656" s="131"/>
      <c r="D656" s="131"/>
      <c r="E656" s="131"/>
      <c r="F656" s="13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</row>
    <row r="657" ht="13.5" customHeight="1">
      <c r="A657" s="7"/>
      <c r="B657" s="7"/>
      <c r="C657" s="131"/>
      <c r="D657" s="131"/>
      <c r="E657" s="131"/>
      <c r="F657" s="13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</row>
    <row r="658" ht="13.5" customHeight="1">
      <c r="A658" s="7"/>
      <c r="B658" s="7"/>
      <c r="C658" s="131"/>
      <c r="D658" s="131"/>
      <c r="E658" s="131"/>
      <c r="F658" s="13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</row>
    <row r="659" ht="13.5" customHeight="1">
      <c r="A659" s="7"/>
      <c r="B659" s="7"/>
      <c r="C659" s="131"/>
      <c r="D659" s="131"/>
      <c r="E659" s="131"/>
      <c r="F659" s="13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</row>
    <row r="660" ht="13.5" customHeight="1">
      <c r="A660" s="7"/>
      <c r="B660" s="7"/>
      <c r="C660" s="131"/>
      <c r="D660" s="131"/>
      <c r="E660" s="131"/>
      <c r="F660" s="13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</row>
    <row r="661" ht="13.5" customHeight="1">
      <c r="A661" s="7"/>
      <c r="B661" s="7"/>
      <c r="C661" s="131"/>
      <c r="D661" s="131"/>
      <c r="E661" s="131"/>
      <c r="F661" s="13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</row>
    <row r="662" ht="13.5" customHeight="1">
      <c r="A662" s="7"/>
      <c r="B662" s="7"/>
      <c r="C662" s="131"/>
      <c r="D662" s="131"/>
      <c r="E662" s="131"/>
      <c r="F662" s="13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</row>
    <row r="663" ht="13.5" customHeight="1">
      <c r="A663" s="7"/>
      <c r="B663" s="7"/>
      <c r="C663" s="131"/>
      <c r="D663" s="131"/>
      <c r="E663" s="131"/>
      <c r="F663" s="13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</row>
    <row r="664" ht="13.5" customHeight="1">
      <c r="A664" s="7"/>
      <c r="B664" s="7"/>
      <c r="C664" s="131"/>
      <c r="D664" s="131"/>
      <c r="E664" s="131"/>
      <c r="F664" s="13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</row>
    <row r="665" ht="13.5" customHeight="1">
      <c r="A665" s="7"/>
      <c r="B665" s="7"/>
      <c r="C665" s="131"/>
      <c r="D665" s="131"/>
      <c r="E665" s="131"/>
      <c r="F665" s="13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</row>
    <row r="666" ht="13.5" customHeight="1">
      <c r="A666" s="7"/>
      <c r="B666" s="7"/>
      <c r="C666" s="131"/>
      <c r="D666" s="131"/>
      <c r="E666" s="131"/>
      <c r="F666" s="13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</row>
    <row r="667" ht="13.5" customHeight="1">
      <c r="A667" s="7"/>
      <c r="B667" s="7"/>
      <c r="C667" s="131"/>
      <c r="D667" s="131"/>
      <c r="E667" s="131"/>
      <c r="F667" s="13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</row>
    <row r="668" ht="13.5" customHeight="1">
      <c r="A668" s="7"/>
      <c r="B668" s="7"/>
      <c r="C668" s="131"/>
      <c r="D668" s="131"/>
      <c r="E668" s="131"/>
      <c r="F668" s="13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</row>
    <row r="669" ht="13.5" customHeight="1">
      <c r="A669" s="7"/>
      <c r="B669" s="7"/>
      <c r="C669" s="131"/>
      <c r="D669" s="131"/>
      <c r="E669" s="131"/>
      <c r="F669" s="13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</row>
    <row r="670" ht="13.5" customHeight="1">
      <c r="A670" s="7"/>
      <c r="B670" s="7"/>
      <c r="C670" s="131"/>
      <c r="D670" s="131"/>
      <c r="E670" s="131"/>
      <c r="F670" s="13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</row>
    <row r="671" ht="13.5" customHeight="1">
      <c r="A671" s="7"/>
      <c r="B671" s="7"/>
      <c r="C671" s="131"/>
      <c r="D671" s="131"/>
      <c r="E671" s="131"/>
      <c r="F671" s="13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</row>
    <row r="672" ht="13.5" customHeight="1">
      <c r="A672" s="7"/>
      <c r="B672" s="7"/>
      <c r="C672" s="131"/>
      <c r="D672" s="131"/>
      <c r="E672" s="131"/>
      <c r="F672" s="13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</row>
    <row r="673" ht="13.5" customHeight="1">
      <c r="A673" s="7"/>
      <c r="B673" s="7"/>
      <c r="C673" s="131"/>
      <c r="D673" s="131"/>
      <c r="E673" s="131"/>
      <c r="F673" s="13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</row>
    <row r="674" ht="13.5" customHeight="1">
      <c r="A674" s="7"/>
      <c r="B674" s="7"/>
      <c r="C674" s="131"/>
      <c r="D674" s="131"/>
      <c r="E674" s="131"/>
      <c r="F674" s="13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</row>
    <row r="675" ht="13.5" customHeight="1">
      <c r="A675" s="7"/>
      <c r="B675" s="7"/>
      <c r="C675" s="131"/>
      <c r="D675" s="131"/>
      <c r="E675" s="131"/>
      <c r="F675" s="13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</row>
    <row r="676" ht="13.5" customHeight="1">
      <c r="A676" s="7"/>
      <c r="B676" s="7"/>
      <c r="C676" s="131"/>
      <c r="D676" s="131"/>
      <c r="E676" s="131"/>
      <c r="F676" s="13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</row>
    <row r="677" ht="13.5" customHeight="1">
      <c r="A677" s="7"/>
      <c r="B677" s="7"/>
      <c r="C677" s="131"/>
      <c r="D677" s="131"/>
      <c r="E677" s="131"/>
      <c r="F677" s="13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</row>
    <row r="678" ht="13.5" customHeight="1">
      <c r="A678" s="7"/>
      <c r="B678" s="7"/>
      <c r="C678" s="131"/>
      <c r="D678" s="131"/>
      <c r="E678" s="131"/>
      <c r="F678" s="13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</row>
    <row r="679" ht="13.5" customHeight="1">
      <c r="A679" s="7"/>
      <c r="B679" s="7"/>
      <c r="C679" s="131"/>
      <c r="D679" s="131"/>
      <c r="E679" s="131"/>
      <c r="F679" s="13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</row>
    <row r="680" ht="13.5" customHeight="1">
      <c r="A680" s="7"/>
      <c r="B680" s="7"/>
      <c r="C680" s="131"/>
      <c r="D680" s="131"/>
      <c r="E680" s="131"/>
      <c r="F680" s="13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</row>
    <row r="681" ht="13.5" customHeight="1">
      <c r="A681" s="7"/>
      <c r="B681" s="7"/>
      <c r="C681" s="131"/>
      <c r="D681" s="131"/>
      <c r="E681" s="131"/>
      <c r="F681" s="13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</row>
    <row r="682" ht="13.5" customHeight="1">
      <c r="A682" s="7"/>
      <c r="B682" s="7"/>
      <c r="C682" s="131"/>
      <c r="D682" s="131"/>
      <c r="E682" s="131"/>
      <c r="F682" s="13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</row>
    <row r="683" ht="13.5" customHeight="1">
      <c r="A683" s="7"/>
      <c r="B683" s="7"/>
      <c r="C683" s="131"/>
      <c r="D683" s="131"/>
      <c r="E683" s="131"/>
      <c r="F683" s="13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</row>
    <row r="684" ht="13.5" customHeight="1">
      <c r="A684" s="7"/>
      <c r="B684" s="7"/>
      <c r="C684" s="131"/>
      <c r="D684" s="131"/>
      <c r="E684" s="131"/>
      <c r="F684" s="13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</row>
    <row r="685" ht="13.5" customHeight="1">
      <c r="A685" s="7"/>
      <c r="B685" s="7"/>
      <c r="C685" s="131"/>
      <c r="D685" s="131"/>
      <c r="E685" s="131"/>
      <c r="F685" s="13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</row>
    <row r="686" ht="13.5" customHeight="1">
      <c r="A686" s="7"/>
      <c r="B686" s="7"/>
      <c r="C686" s="131"/>
      <c r="D686" s="131"/>
      <c r="E686" s="131"/>
      <c r="F686" s="13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</row>
    <row r="687" ht="13.5" customHeight="1">
      <c r="A687" s="7"/>
      <c r="B687" s="7"/>
      <c r="C687" s="131"/>
      <c r="D687" s="131"/>
      <c r="E687" s="131"/>
      <c r="F687" s="13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</row>
    <row r="688" ht="13.5" customHeight="1">
      <c r="A688" s="7"/>
      <c r="B688" s="7"/>
      <c r="C688" s="131"/>
      <c r="D688" s="131"/>
      <c r="E688" s="131"/>
      <c r="F688" s="13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</row>
    <row r="689" ht="13.5" customHeight="1">
      <c r="A689" s="7"/>
      <c r="B689" s="7"/>
      <c r="C689" s="131"/>
      <c r="D689" s="131"/>
      <c r="E689" s="131"/>
      <c r="F689" s="13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</row>
    <row r="690" ht="13.5" customHeight="1">
      <c r="A690" s="7"/>
      <c r="B690" s="7"/>
      <c r="C690" s="131"/>
      <c r="D690" s="131"/>
      <c r="E690" s="131"/>
      <c r="F690" s="13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</row>
    <row r="691" ht="13.5" customHeight="1">
      <c r="A691" s="7"/>
      <c r="B691" s="7"/>
      <c r="C691" s="131"/>
      <c r="D691" s="131"/>
      <c r="E691" s="131"/>
      <c r="F691" s="13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</row>
    <row r="692" ht="13.5" customHeight="1">
      <c r="A692" s="7"/>
      <c r="B692" s="7"/>
      <c r="C692" s="131"/>
      <c r="D692" s="131"/>
      <c r="E692" s="131"/>
      <c r="F692" s="13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</row>
    <row r="693" ht="13.5" customHeight="1">
      <c r="A693" s="7"/>
      <c r="B693" s="7"/>
      <c r="C693" s="131"/>
      <c r="D693" s="131"/>
      <c r="E693" s="131"/>
      <c r="F693" s="13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</row>
    <row r="694" ht="13.5" customHeight="1">
      <c r="A694" s="7"/>
      <c r="B694" s="7"/>
      <c r="C694" s="131"/>
      <c r="D694" s="131"/>
      <c r="E694" s="131"/>
      <c r="F694" s="13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</row>
    <row r="695" ht="13.5" customHeight="1">
      <c r="A695" s="7"/>
      <c r="B695" s="7"/>
      <c r="C695" s="131"/>
      <c r="D695" s="131"/>
      <c r="E695" s="131"/>
      <c r="F695" s="13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</row>
    <row r="696" ht="13.5" customHeight="1">
      <c r="A696" s="7"/>
      <c r="B696" s="7"/>
      <c r="C696" s="131"/>
      <c r="D696" s="131"/>
      <c r="E696" s="131"/>
      <c r="F696" s="13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</row>
    <row r="697" ht="13.5" customHeight="1">
      <c r="A697" s="7"/>
      <c r="B697" s="7"/>
      <c r="C697" s="131"/>
      <c r="D697" s="131"/>
      <c r="E697" s="131"/>
      <c r="F697" s="13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</row>
    <row r="698" ht="13.5" customHeight="1">
      <c r="A698" s="7"/>
      <c r="B698" s="7"/>
      <c r="C698" s="131"/>
      <c r="D698" s="131"/>
      <c r="E698" s="131"/>
      <c r="F698" s="13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</row>
    <row r="699" ht="13.5" customHeight="1">
      <c r="A699" s="7"/>
      <c r="B699" s="7"/>
      <c r="C699" s="131"/>
      <c r="D699" s="131"/>
      <c r="E699" s="131"/>
      <c r="F699" s="13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</row>
    <row r="700" ht="13.5" customHeight="1">
      <c r="A700" s="7"/>
      <c r="B700" s="7"/>
      <c r="C700" s="131"/>
      <c r="D700" s="131"/>
      <c r="E700" s="131"/>
      <c r="F700" s="13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</row>
    <row r="701" ht="13.5" customHeight="1">
      <c r="A701" s="7"/>
      <c r="B701" s="7"/>
      <c r="C701" s="131"/>
      <c r="D701" s="131"/>
      <c r="E701" s="131"/>
      <c r="F701" s="13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</row>
    <row r="702" ht="13.5" customHeight="1">
      <c r="A702" s="7"/>
      <c r="B702" s="7"/>
      <c r="C702" s="131"/>
      <c r="D702" s="131"/>
      <c r="E702" s="131"/>
      <c r="F702" s="13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</row>
    <row r="703" ht="13.5" customHeight="1">
      <c r="A703" s="7"/>
      <c r="B703" s="7"/>
      <c r="C703" s="131"/>
      <c r="D703" s="131"/>
      <c r="E703" s="131"/>
      <c r="F703" s="13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</row>
    <row r="704" ht="13.5" customHeight="1">
      <c r="A704" s="7"/>
      <c r="B704" s="7"/>
      <c r="C704" s="131"/>
      <c r="D704" s="131"/>
      <c r="E704" s="131"/>
      <c r="F704" s="13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</row>
    <row r="705" ht="13.5" customHeight="1">
      <c r="A705" s="7"/>
      <c r="B705" s="7"/>
      <c r="C705" s="131"/>
      <c r="D705" s="131"/>
      <c r="E705" s="131"/>
      <c r="F705" s="13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</row>
    <row r="706" ht="13.5" customHeight="1">
      <c r="A706" s="7"/>
      <c r="B706" s="7"/>
      <c r="C706" s="131"/>
      <c r="D706" s="131"/>
      <c r="E706" s="131"/>
      <c r="F706" s="13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</row>
    <row r="707" ht="13.5" customHeight="1">
      <c r="A707" s="7"/>
      <c r="B707" s="7"/>
      <c r="C707" s="131"/>
      <c r="D707" s="131"/>
      <c r="E707" s="131"/>
      <c r="F707" s="13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</row>
    <row r="708" ht="13.5" customHeight="1">
      <c r="A708" s="7"/>
      <c r="B708" s="7"/>
      <c r="C708" s="131"/>
      <c r="D708" s="131"/>
      <c r="E708" s="131"/>
      <c r="F708" s="13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</row>
    <row r="709" ht="13.5" customHeight="1">
      <c r="A709" s="7"/>
      <c r="B709" s="7"/>
      <c r="C709" s="131"/>
      <c r="D709" s="131"/>
      <c r="E709" s="131"/>
      <c r="F709" s="13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</row>
    <row r="710" ht="13.5" customHeight="1">
      <c r="A710" s="7"/>
      <c r="B710" s="7"/>
      <c r="C710" s="131"/>
      <c r="D710" s="131"/>
      <c r="E710" s="131"/>
      <c r="F710" s="13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</row>
    <row r="711" ht="13.5" customHeight="1">
      <c r="A711" s="7"/>
      <c r="B711" s="7"/>
      <c r="C711" s="131"/>
      <c r="D711" s="131"/>
      <c r="E711" s="131"/>
      <c r="F711" s="13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</row>
    <row r="712" ht="13.5" customHeight="1">
      <c r="A712" s="7"/>
      <c r="B712" s="7"/>
      <c r="C712" s="131"/>
      <c r="D712" s="131"/>
      <c r="E712" s="131"/>
      <c r="F712" s="13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</row>
    <row r="713" ht="13.5" customHeight="1">
      <c r="A713" s="7"/>
      <c r="B713" s="7"/>
      <c r="C713" s="131"/>
      <c r="D713" s="131"/>
      <c r="E713" s="131"/>
      <c r="F713" s="13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</row>
    <row r="714" ht="13.5" customHeight="1">
      <c r="A714" s="7"/>
      <c r="B714" s="7"/>
      <c r="C714" s="131"/>
      <c r="D714" s="131"/>
      <c r="E714" s="131"/>
      <c r="F714" s="13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</row>
    <row r="715" ht="13.5" customHeight="1">
      <c r="A715" s="7"/>
      <c r="B715" s="7"/>
      <c r="C715" s="131"/>
      <c r="D715" s="131"/>
      <c r="E715" s="131"/>
      <c r="F715" s="13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</row>
    <row r="716" ht="13.5" customHeight="1">
      <c r="A716" s="7"/>
      <c r="B716" s="7"/>
      <c r="C716" s="131"/>
      <c r="D716" s="131"/>
      <c r="E716" s="131"/>
      <c r="F716" s="13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</row>
    <row r="717" ht="13.5" customHeight="1">
      <c r="A717" s="7"/>
      <c r="B717" s="7"/>
      <c r="C717" s="131"/>
      <c r="D717" s="131"/>
      <c r="E717" s="131"/>
      <c r="F717" s="13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</row>
    <row r="718" ht="13.5" customHeight="1">
      <c r="A718" s="7"/>
      <c r="B718" s="7"/>
      <c r="C718" s="131"/>
      <c r="D718" s="131"/>
      <c r="E718" s="131"/>
      <c r="F718" s="13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</row>
    <row r="719" ht="13.5" customHeight="1">
      <c r="A719" s="7"/>
      <c r="B719" s="7"/>
      <c r="C719" s="131"/>
      <c r="D719" s="131"/>
      <c r="E719" s="131"/>
      <c r="F719" s="13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</row>
    <row r="720" ht="13.5" customHeight="1">
      <c r="A720" s="7"/>
      <c r="B720" s="7"/>
      <c r="C720" s="131"/>
      <c r="D720" s="131"/>
      <c r="E720" s="131"/>
      <c r="F720" s="13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</row>
    <row r="721" ht="13.5" customHeight="1">
      <c r="A721" s="7"/>
      <c r="B721" s="7"/>
      <c r="C721" s="131"/>
      <c r="D721" s="131"/>
      <c r="E721" s="131"/>
      <c r="F721" s="13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</row>
    <row r="722" ht="13.5" customHeight="1">
      <c r="A722" s="7"/>
      <c r="B722" s="7"/>
      <c r="C722" s="131"/>
      <c r="D722" s="131"/>
      <c r="E722" s="131"/>
      <c r="F722" s="13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</row>
    <row r="723" ht="13.5" customHeight="1">
      <c r="A723" s="7"/>
      <c r="B723" s="7"/>
      <c r="C723" s="131"/>
      <c r="D723" s="131"/>
      <c r="E723" s="131"/>
      <c r="F723" s="13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</row>
    <row r="724" ht="13.5" customHeight="1">
      <c r="A724" s="7"/>
      <c r="B724" s="7"/>
      <c r="C724" s="131"/>
      <c r="D724" s="131"/>
      <c r="E724" s="131"/>
      <c r="F724" s="13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</row>
    <row r="725" ht="13.5" customHeight="1">
      <c r="A725" s="7"/>
      <c r="B725" s="7"/>
      <c r="C725" s="131"/>
      <c r="D725" s="131"/>
      <c r="E725" s="131"/>
      <c r="F725" s="13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</row>
    <row r="726" ht="13.5" customHeight="1">
      <c r="A726" s="7"/>
      <c r="B726" s="7"/>
      <c r="C726" s="131"/>
      <c r="D726" s="131"/>
      <c r="E726" s="131"/>
      <c r="F726" s="13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</row>
    <row r="727" ht="13.5" customHeight="1">
      <c r="A727" s="7"/>
      <c r="B727" s="7"/>
      <c r="C727" s="131"/>
      <c r="D727" s="131"/>
      <c r="E727" s="131"/>
      <c r="F727" s="13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</row>
    <row r="728" ht="13.5" customHeight="1">
      <c r="A728" s="7"/>
      <c r="B728" s="7"/>
      <c r="C728" s="131"/>
      <c r="D728" s="131"/>
      <c r="E728" s="131"/>
      <c r="F728" s="13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</row>
    <row r="729" ht="13.5" customHeight="1">
      <c r="A729" s="7"/>
      <c r="B729" s="7"/>
      <c r="C729" s="131"/>
      <c r="D729" s="131"/>
      <c r="E729" s="131"/>
      <c r="F729" s="13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</row>
    <row r="730" ht="13.5" customHeight="1">
      <c r="A730" s="7"/>
      <c r="B730" s="7"/>
      <c r="C730" s="131"/>
      <c r="D730" s="131"/>
      <c r="E730" s="131"/>
      <c r="F730" s="13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</row>
    <row r="731" ht="13.5" customHeight="1">
      <c r="A731" s="7"/>
      <c r="B731" s="7"/>
      <c r="C731" s="131"/>
      <c r="D731" s="131"/>
      <c r="E731" s="131"/>
      <c r="F731" s="13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</row>
    <row r="732" ht="13.5" customHeight="1">
      <c r="A732" s="7"/>
      <c r="B732" s="7"/>
      <c r="C732" s="131"/>
      <c r="D732" s="131"/>
      <c r="E732" s="131"/>
      <c r="F732" s="13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</row>
    <row r="733" ht="13.5" customHeight="1">
      <c r="A733" s="7"/>
      <c r="B733" s="7"/>
      <c r="C733" s="131"/>
      <c r="D733" s="131"/>
      <c r="E733" s="131"/>
      <c r="F733" s="13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</row>
    <row r="734" ht="13.5" customHeight="1">
      <c r="A734" s="7"/>
      <c r="B734" s="7"/>
      <c r="C734" s="131"/>
      <c r="D734" s="131"/>
      <c r="E734" s="131"/>
      <c r="F734" s="13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</row>
    <row r="735" ht="13.5" customHeight="1">
      <c r="A735" s="7"/>
      <c r="B735" s="7"/>
      <c r="C735" s="131"/>
      <c r="D735" s="131"/>
      <c r="E735" s="131"/>
      <c r="F735" s="13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</row>
    <row r="736" ht="13.5" customHeight="1">
      <c r="A736" s="7"/>
      <c r="B736" s="7"/>
      <c r="C736" s="131"/>
      <c r="D736" s="131"/>
      <c r="E736" s="131"/>
      <c r="F736" s="13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</row>
    <row r="737" ht="13.5" customHeight="1">
      <c r="A737" s="7"/>
      <c r="B737" s="7"/>
      <c r="C737" s="131"/>
      <c r="D737" s="131"/>
      <c r="E737" s="131"/>
      <c r="F737" s="13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</row>
    <row r="738" ht="13.5" customHeight="1">
      <c r="A738" s="7"/>
      <c r="B738" s="7"/>
      <c r="C738" s="131"/>
      <c r="D738" s="131"/>
      <c r="E738" s="131"/>
      <c r="F738" s="13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</row>
    <row r="739" ht="13.5" customHeight="1">
      <c r="A739" s="7"/>
      <c r="B739" s="7"/>
      <c r="C739" s="131"/>
      <c r="D739" s="131"/>
      <c r="E739" s="131"/>
      <c r="F739" s="13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</row>
    <row r="740" ht="13.5" customHeight="1">
      <c r="A740" s="7"/>
      <c r="B740" s="7"/>
      <c r="C740" s="131"/>
      <c r="D740" s="131"/>
      <c r="E740" s="131"/>
      <c r="F740" s="13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</row>
    <row r="741" ht="13.5" customHeight="1">
      <c r="A741" s="7"/>
      <c r="B741" s="7"/>
      <c r="C741" s="131"/>
      <c r="D741" s="131"/>
      <c r="E741" s="131"/>
      <c r="F741" s="13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</row>
    <row r="742" ht="13.5" customHeight="1">
      <c r="A742" s="7"/>
      <c r="B742" s="7"/>
      <c r="C742" s="131"/>
      <c r="D742" s="131"/>
      <c r="E742" s="131"/>
      <c r="F742" s="13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</row>
    <row r="743" ht="13.5" customHeight="1">
      <c r="A743" s="7"/>
      <c r="B743" s="7"/>
      <c r="C743" s="131"/>
      <c r="D743" s="131"/>
      <c r="E743" s="131"/>
      <c r="F743" s="13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</row>
    <row r="744" ht="13.5" customHeight="1">
      <c r="A744" s="7"/>
      <c r="B744" s="7"/>
      <c r="C744" s="131"/>
      <c r="D744" s="131"/>
      <c r="E744" s="131"/>
      <c r="F744" s="13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</row>
    <row r="745" ht="13.5" customHeight="1">
      <c r="A745" s="7"/>
      <c r="B745" s="7"/>
      <c r="C745" s="131"/>
      <c r="D745" s="131"/>
      <c r="E745" s="131"/>
      <c r="F745" s="13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</row>
    <row r="746" ht="13.5" customHeight="1">
      <c r="A746" s="7"/>
      <c r="B746" s="7"/>
      <c r="C746" s="131"/>
      <c r="D746" s="131"/>
      <c r="E746" s="131"/>
      <c r="F746" s="13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</row>
    <row r="747" ht="13.5" customHeight="1">
      <c r="A747" s="7"/>
      <c r="B747" s="7"/>
      <c r="C747" s="131"/>
      <c r="D747" s="131"/>
      <c r="E747" s="131"/>
      <c r="F747" s="13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</row>
    <row r="748" ht="13.5" customHeight="1">
      <c r="A748" s="7"/>
      <c r="B748" s="7"/>
      <c r="C748" s="131"/>
      <c r="D748" s="131"/>
      <c r="E748" s="131"/>
      <c r="F748" s="13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</row>
    <row r="749" ht="13.5" customHeight="1">
      <c r="A749" s="7"/>
      <c r="B749" s="7"/>
      <c r="C749" s="131"/>
      <c r="D749" s="131"/>
      <c r="E749" s="131"/>
      <c r="F749" s="13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</row>
    <row r="750" ht="13.5" customHeight="1">
      <c r="A750" s="7"/>
      <c r="B750" s="7"/>
      <c r="C750" s="131"/>
      <c r="D750" s="131"/>
      <c r="E750" s="131"/>
      <c r="F750" s="13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</row>
    <row r="751" ht="13.5" customHeight="1">
      <c r="A751" s="7"/>
      <c r="B751" s="7"/>
      <c r="C751" s="131"/>
      <c r="D751" s="131"/>
      <c r="E751" s="131"/>
      <c r="F751" s="13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</row>
    <row r="752" ht="13.5" customHeight="1">
      <c r="A752" s="7"/>
      <c r="B752" s="7"/>
      <c r="C752" s="131"/>
      <c r="D752" s="131"/>
      <c r="E752" s="131"/>
      <c r="F752" s="13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</row>
    <row r="753" ht="13.5" customHeight="1">
      <c r="A753" s="7"/>
      <c r="B753" s="7"/>
      <c r="C753" s="131"/>
      <c r="D753" s="131"/>
      <c r="E753" s="131"/>
      <c r="F753" s="13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</row>
    <row r="754" ht="13.5" customHeight="1">
      <c r="A754" s="7"/>
      <c r="B754" s="7"/>
      <c r="C754" s="131"/>
      <c r="D754" s="131"/>
      <c r="E754" s="131"/>
      <c r="F754" s="13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</row>
    <row r="755" ht="13.5" customHeight="1">
      <c r="A755" s="7"/>
      <c r="B755" s="7"/>
      <c r="C755" s="131"/>
      <c r="D755" s="131"/>
      <c r="E755" s="131"/>
      <c r="F755" s="13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</row>
    <row r="756" ht="13.5" customHeight="1">
      <c r="A756" s="7"/>
      <c r="B756" s="7"/>
      <c r="C756" s="131"/>
      <c r="D756" s="131"/>
      <c r="E756" s="131"/>
      <c r="F756" s="13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</row>
    <row r="757" ht="13.5" customHeight="1">
      <c r="A757" s="7"/>
      <c r="B757" s="7"/>
      <c r="C757" s="131"/>
      <c r="D757" s="131"/>
      <c r="E757" s="131"/>
      <c r="F757" s="13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</row>
    <row r="758" ht="13.5" customHeight="1">
      <c r="A758" s="7"/>
      <c r="B758" s="7"/>
      <c r="C758" s="131"/>
      <c r="D758" s="131"/>
      <c r="E758" s="131"/>
      <c r="F758" s="13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</row>
    <row r="759" ht="13.5" customHeight="1">
      <c r="A759" s="7"/>
      <c r="B759" s="7"/>
      <c r="C759" s="131"/>
      <c r="D759" s="131"/>
      <c r="E759" s="131"/>
      <c r="F759" s="13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</row>
    <row r="760" ht="13.5" customHeight="1">
      <c r="A760" s="7"/>
      <c r="B760" s="7"/>
      <c r="C760" s="131"/>
      <c r="D760" s="131"/>
      <c r="E760" s="131"/>
      <c r="F760" s="13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</row>
    <row r="761" ht="13.5" customHeight="1">
      <c r="A761" s="7"/>
      <c r="B761" s="7"/>
      <c r="C761" s="131"/>
      <c r="D761" s="131"/>
      <c r="E761" s="131"/>
      <c r="F761" s="13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</row>
    <row r="762" ht="13.5" customHeight="1">
      <c r="A762" s="7"/>
      <c r="B762" s="7"/>
      <c r="C762" s="131"/>
      <c r="D762" s="131"/>
      <c r="E762" s="131"/>
      <c r="F762" s="13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</row>
    <row r="763" ht="13.5" customHeight="1">
      <c r="A763" s="7"/>
      <c r="B763" s="7"/>
      <c r="C763" s="131"/>
      <c r="D763" s="131"/>
      <c r="E763" s="131"/>
      <c r="F763" s="13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</row>
    <row r="764" ht="13.5" customHeight="1">
      <c r="A764" s="7"/>
      <c r="B764" s="7"/>
      <c r="C764" s="131"/>
      <c r="D764" s="131"/>
      <c r="E764" s="131"/>
      <c r="F764" s="13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</row>
    <row r="765" ht="13.5" customHeight="1">
      <c r="A765" s="7"/>
      <c r="B765" s="7"/>
      <c r="C765" s="131"/>
      <c r="D765" s="131"/>
      <c r="E765" s="131"/>
      <c r="F765" s="13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</row>
    <row r="766" ht="13.5" customHeight="1">
      <c r="A766" s="7"/>
      <c r="B766" s="7"/>
      <c r="C766" s="131"/>
      <c r="D766" s="131"/>
      <c r="E766" s="131"/>
      <c r="F766" s="13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</row>
    <row r="767" ht="13.5" customHeight="1">
      <c r="A767" s="7"/>
      <c r="B767" s="7"/>
      <c r="C767" s="131"/>
      <c r="D767" s="131"/>
      <c r="E767" s="131"/>
      <c r="F767" s="13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</row>
    <row r="768" ht="13.5" customHeight="1">
      <c r="A768" s="7"/>
      <c r="B768" s="7"/>
      <c r="C768" s="131"/>
      <c r="D768" s="131"/>
      <c r="E768" s="131"/>
      <c r="F768" s="13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</row>
    <row r="769" ht="13.5" customHeight="1">
      <c r="A769" s="7"/>
      <c r="B769" s="7"/>
      <c r="C769" s="131"/>
      <c r="D769" s="131"/>
      <c r="E769" s="131"/>
      <c r="F769" s="13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</row>
    <row r="770" ht="13.5" customHeight="1">
      <c r="A770" s="7"/>
      <c r="B770" s="7"/>
      <c r="C770" s="131"/>
      <c r="D770" s="131"/>
      <c r="E770" s="131"/>
      <c r="F770" s="13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</row>
    <row r="771" ht="13.5" customHeight="1">
      <c r="A771" s="7"/>
      <c r="B771" s="7"/>
      <c r="C771" s="131"/>
      <c r="D771" s="131"/>
      <c r="E771" s="131"/>
      <c r="F771" s="13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</row>
    <row r="772" ht="13.5" customHeight="1">
      <c r="A772" s="7"/>
      <c r="B772" s="7"/>
      <c r="C772" s="131"/>
      <c r="D772" s="131"/>
      <c r="E772" s="131"/>
      <c r="F772" s="13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</row>
    <row r="773" ht="13.5" customHeight="1">
      <c r="A773" s="7"/>
      <c r="B773" s="7"/>
      <c r="C773" s="131"/>
      <c r="D773" s="131"/>
      <c r="E773" s="131"/>
      <c r="F773" s="13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</row>
    <row r="774" ht="13.5" customHeight="1">
      <c r="A774" s="7"/>
      <c r="B774" s="7"/>
      <c r="C774" s="131"/>
      <c r="D774" s="131"/>
      <c r="E774" s="131"/>
      <c r="F774" s="13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</row>
    <row r="775" ht="13.5" customHeight="1">
      <c r="A775" s="7"/>
      <c r="B775" s="7"/>
      <c r="C775" s="131"/>
      <c r="D775" s="131"/>
      <c r="E775" s="131"/>
      <c r="F775" s="13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</row>
    <row r="776" ht="13.5" customHeight="1">
      <c r="A776" s="7"/>
      <c r="B776" s="7"/>
      <c r="C776" s="131"/>
      <c r="D776" s="131"/>
      <c r="E776" s="131"/>
      <c r="F776" s="13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</row>
    <row r="777" ht="13.5" customHeight="1">
      <c r="A777" s="7"/>
      <c r="B777" s="7"/>
      <c r="C777" s="131"/>
      <c r="D777" s="131"/>
      <c r="E777" s="131"/>
      <c r="F777" s="13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</row>
    <row r="778" ht="13.5" customHeight="1">
      <c r="A778" s="7"/>
      <c r="B778" s="7"/>
      <c r="C778" s="131"/>
      <c r="D778" s="131"/>
      <c r="E778" s="131"/>
      <c r="F778" s="13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</row>
    <row r="779" ht="13.5" customHeight="1">
      <c r="A779" s="7"/>
      <c r="B779" s="7"/>
      <c r="C779" s="131"/>
      <c r="D779" s="131"/>
      <c r="E779" s="131"/>
      <c r="F779" s="13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</row>
    <row r="780" ht="13.5" customHeight="1">
      <c r="A780" s="7"/>
      <c r="B780" s="7"/>
      <c r="C780" s="131"/>
      <c r="D780" s="131"/>
      <c r="E780" s="131"/>
      <c r="F780" s="13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</row>
    <row r="781" ht="13.5" customHeight="1">
      <c r="A781" s="7"/>
      <c r="B781" s="7"/>
      <c r="C781" s="131"/>
      <c r="D781" s="131"/>
      <c r="E781" s="131"/>
      <c r="F781" s="13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</row>
    <row r="782" ht="13.5" customHeight="1">
      <c r="A782" s="7"/>
      <c r="B782" s="7"/>
      <c r="C782" s="131"/>
      <c r="D782" s="131"/>
      <c r="E782" s="131"/>
      <c r="F782" s="13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</row>
    <row r="783" ht="13.5" customHeight="1">
      <c r="A783" s="7"/>
      <c r="B783" s="7"/>
      <c r="C783" s="131"/>
      <c r="D783" s="131"/>
      <c r="E783" s="131"/>
      <c r="F783" s="13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</row>
    <row r="784" ht="13.5" customHeight="1">
      <c r="A784" s="7"/>
      <c r="B784" s="7"/>
      <c r="C784" s="131"/>
      <c r="D784" s="131"/>
      <c r="E784" s="131"/>
      <c r="F784" s="13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</row>
    <row r="785" ht="13.5" customHeight="1">
      <c r="A785" s="7"/>
      <c r="B785" s="7"/>
      <c r="C785" s="131"/>
      <c r="D785" s="131"/>
      <c r="E785" s="131"/>
      <c r="F785" s="13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</row>
    <row r="786" ht="13.5" customHeight="1">
      <c r="A786" s="7"/>
      <c r="B786" s="7"/>
      <c r="C786" s="131"/>
      <c r="D786" s="131"/>
      <c r="E786" s="131"/>
      <c r="F786" s="13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</row>
    <row r="787" ht="13.5" customHeight="1">
      <c r="A787" s="7"/>
      <c r="B787" s="7"/>
      <c r="C787" s="131"/>
      <c r="D787" s="131"/>
      <c r="E787" s="131"/>
      <c r="F787" s="13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</row>
    <row r="788" ht="13.5" customHeight="1">
      <c r="A788" s="7"/>
      <c r="B788" s="7"/>
      <c r="C788" s="131"/>
      <c r="D788" s="131"/>
      <c r="E788" s="131"/>
      <c r="F788" s="13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</row>
    <row r="789" ht="13.5" customHeight="1">
      <c r="A789" s="7"/>
      <c r="B789" s="7"/>
      <c r="C789" s="131"/>
      <c r="D789" s="131"/>
      <c r="E789" s="131"/>
      <c r="F789" s="13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</row>
    <row r="790" ht="13.5" customHeight="1">
      <c r="A790" s="7"/>
      <c r="B790" s="7"/>
      <c r="C790" s="131"/>
      <c r="D790" s="131"/>
      <c r="E790" s="131"/>
      <c r="F790" s="13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</row>
    <row r="791" ht="13.5" customHeight="1">
      <c r="A791" s="7"/>
      <c r="B791" s="7"/>
      <c r="C791" s="131"/>
      <c r="D791" s="131"/>
      <c r="E791" s="131"/>
      <c r="F791" s="13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</row>
    <row r="792" ht="13.5" customHeight="1">
      <c r="A792" s="7"/>
      <c r="B792" s="7"/>
      <c r="C792" s="131"/>
      <c r="D792" s="131"/>
      <c r="E792" s="131"/>
      <c r="F792" s="13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</row>
    <row r="793" ht="13.5" customHeight="1">
      <c r="A793" s="7"/>
      <c r="B793" s="7"/>
      <c r="C793" s="131"/>
      <c r="D793" s="131"/>
      <c r="E793" s="131"/>
      <c r="F793" s="13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</row>
    <row r="794" ht="13.5" customHeight="1">
      <c r="A794" s="7"/>
      <c r="B794" s="7"/>
      <c r="C794" s="131"/>
      <c r="D794" s="131"/>
      <c r="E794" s="131"/>
      <c r="F794" s="13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</row>
    <row r="795" ht="13.5" customHeight="1">
      <c r="A795" s="7"/>
      <c r="B795" s="7"/>
      <c r="C795" s="131"/>
      <c r="D795" s="131"/>
      <c r="E795" s="131"/>
      <c r="F795" s="13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</row>
    <row r="796" ht="13.5" customHeight="1">
      <c r="A796" s="7"/>
      <c r="B796" s="7"/>
      <c r="C796" s="131"/>
      <c r="D796" s="131"/>
      <c r="E796" s="131"/>
      <c r="F796" s="13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</row>
    <row r="797" ht="13.5" customHeight="1">
      <c r="A797" s="7"/>
      <c r="B797" s="7"/>
      <c r="C797" s="131"/>
      <c r="D797" s="131"/>
      <c r="E797" s="131"/>
      <c r="F797" s="13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</row>
    <row r="798" ht="13.5" customHeight="1">
      <c r="A798" s="7"/>
      <c r="B798" s="7"/>
      <c r="C798" s="131"/>
      <c r="D798" s="131"/>
      <c r="E798" s="131"/>
      <c r="F798" s="13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</row>
    <row r="799" ht="13.5" customHeight="1">
      <c r="A799" s="7"/>
      <c r="B799" s="7"/>
      <c r="C799" s="131"/>
      <c r="D799" s="131"/>
      <c r="E799" s="131"/>
      <c r="F799" s="13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</row>
    <row r="800" ht="13.5" customHeight="1">
      <c r="A800" s="7"/>
      <c r="B800" s="7"/>
      <c r="C800" s="131"/>
      <c r="D800" s="131"/>
      <c r="E800" s="131"/>
      <c r="F800" s="13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</row>
    <row r="801" ht="13.5" customHeight="1">
      <c r="A801" s="7"/>
      <c r="B801" s="7"/>
      <c r="C801" s="131"/>
      <c r="D801" s="131"/>
      <c r="E801" s="131"/>
      <c r="F801" s="13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</row>
    <row r="802" ht="13.5" customHeight="1">
      <c r="A802" s="7"/>
      <c r="B802" s="7"/>
      <c r="C802" s="131"/>
      <c r="D802" s="131"/>
      <c r="E802" s="131"/>
      <c r="F802" s="13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</row>
    <row r="803" ht="13.5" customHeight="1">
      <c r="A803" s="7"/>
      <c r="B803" s="7"/>
      <c r="C803" s="131"/>
      <c r="D803" s="131"/>
      <c r="E803" s="131"/>
      <c r="F803" s="13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</row>
    <row r="804" ht="13.5" customHeight="1">
      <c r="A804" s="7"/>
      <c r="B804" s="7"/>
      <c r="C804" s="131"/>
      <c r="D804" s="131"/>
      <c r="E804" s="131"/>
      <c r="F804" s="13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</row>
    <row r="805" ht="13.5" customHeight="1">
      <c r="A805" s="7"/>
      <c r="B805" s="7"/>
      <c r="C805" s="131"/>
      <c r="D805" s="131"/>
      <c r="E805" s="131"/>
      <c r="F805" s="13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</row>
    <row r="806" ht="13.5" customHeight="1">
      <c r="A806" s="7"/>
      <c r="B806" s="7"/>
      <c r="C806" s="131"/>
      <c r="D806" s="131"/>
      <c r="E806" s="131"/>
      <c r="F806" s="13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</row>
    <row r="807" ht="13.5" customHeight="1">
      <c r="A807" s="7"/>
      <c r="B807" s="7"/>
      <c r="C807" s="131"/>
      <c r="D807" s="131"/>
      <c r="E807" s="131"/>
      <c r="F807" s="13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</row>
    <row r="808" ht="13.5" customHeight="1">
      <c r="A808" s="7"/>
      <c r="B808" s="7"/>
      <c r="C808" s="131"/>
      <c r="D808" s="131"/>
      <c r="E808" s="131"/>
      <c r="F808" s="13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</row>
    <row r="809" ht="13.5" customHeight="1">
      <c r="A809" s="7"/>
      <c r="B809" s="7"/>
      <c r="C809" s="131"/>
      <c r="D809" s="131"/>
      <c r="E809" s="131"/>
      <c r="F809" s="13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</row>
    <row r="810" ht="13.5" customHeight="1">
      <c r="A810" s="7"/>
      <c r="B810" s="7"/>
      <c r="C810" s="131"/>
      <c r="D810" s="131"/>
      <c r="E810" s="131"/>
      <c r="F810" s="13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</row>
    <row r="811" ht="13.5" customHeight="1">
      <c r="A811" s="7"/>
      <c r="B811" s="7"/>
      <c r="C811" s="131"/>
      <c r="D811" s="131"/>
      <c r="E811" s="131"/>
      <c r="F811" s="13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</row>
    <row r="812" ht="13.5" customHeight="1">
      <c r="A812" s="7"/>
      <c r="B812" s="7"/>
      <c r="C812" s="131"/>
      <c r="D812" s="131"/>
      <c r="E812" s="131"/>
      <c r="F812" s="13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</row>
    <row r="813" ht="13.5" customHeight="1">
      <c r="A813" s="7"/>
      <c r="B813" s="7"/>
      <c r="C813" s="131"/>
      <c r="D813" s="131"/>
      <c r="E813" s="131"/>
      <c r="F813" s="13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</row>
    <row r="814" ht="13.5" customHeight="1">
      <c r="A814" s="7"/>
      <c r="B814" s="7"/>
      <c r="C814" s="131"/>
      <c r="D814" s="131"/>
      <c r="E814" s="131"/>
      <c r="F814" s="13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</row>
    <row r="815" ht="13.5" customHeight="1">
      <c r="A815" s="7"/>
      <c r="B815" s="7"/>
      <c r="C815" s="131"/>
      <c r="D815" s="131"/>
      <c r="E815" s="131"/>
      <c r="F815" s="13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</row>
    <row r="816" ht="13.5" customHeight="1">
      <c r="A816" s="7"/>
      <c r="B816" s="7"/>
      <c r="C816" s="131"/>
      <c r="D816" s="131"/>
      <c r="E816" s="131"/>
      <c r="F816" s="13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</row>
    <row r="817" ht="13.5" customHeight="1">
      <c r="A817" s="7"/>
      <c r="B817" s="7"/>
      <c r="C817" s="131"/>
      <c r="D817" s="131"/>
      <c r="E817" s="131"/>
      <c r="F817" s="13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</row>
    <row r="818" ht="13.5" customHeight="1">
      <c r="A818" s="7"/>
      <c r="B818" s="7"/>
      <c r="C818" s="131"/>
      <c r="D818" s="131"/>
      <c r="E818" s="131"/>
      <c r="F818" s="13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</row>
    <row r="819" ht="13.5" customHeight="1">
      <c r="A819" s="7"/>
      <c r="B819" s="7"/>
      <c r="C819" s="131"/>
      <c r="D819" s="131"/>
      <c r="E819" s="131"/>
      <c r="F819" s="13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</row>
    <row r="820" ht="13.5" customHeight="1">
      <c r="A820" s="7"/>
      <c r="B820" s="7"/>
      <c r="C820" s="131"/>
      <c r="D820" s="131"/>
      <c r="E820" s="131"/>
      <c r="F820" s="13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</row>
    <row r="821" ht="13.5" customHeight="1">
      <c r="A821" s="7"/>
      <c r="B821" s="7"/>
      <c r="C821" s="131"/>
      <c r="D821" s="131"/>
      <c r="E821" s="131"/>
      <c r="F821" s="13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</row>
    <row r="822" ht="13.5" customHeight="1">
      <c r="A822" s="7"/>
      <c r="B822" s="7"/>
      <c r="C822" s="131"/>
      <c r="D822" s="131"/>
      <c r="E822" s="131"/>
      <c r="F822" s="13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</row>
    <row r="823" ht="13.5" customHeight="1">
      <c r="A823" s="7"/>
      <c r="B823" s="7"/>
      <c r="C823" s="131"/>
      <c r="D823" s="131"/>
      <c r="E823" s="131"/>
      <c r="F823" s="13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</row>
    <row r="824" ht="13.5" customHeight="1">
      <c r="A824" s="7"/>
      <c r="B824" s="7"/>
      <c r="C824" s="131"/>
      <c r="D824" s="131"/>
      <c r="E824" s="131"/>
      <c r="F824" s="13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</row>
    <row r="825" ht="13.5" customHeight="1">
      <c r="A825" s="7"/>
      <c r="B825" s="7"/>
      <c r="C825" s="131"/>
      <c r="D825" s="131"/>
      <c r="E825" s="131"/>
      <c r="F825" s="13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</row>
    <row r="826" ht="13.5" customHeight="1">
      <c r="A826" s="7"/>
      <c r="B826" s="7"/>
      <c r="C826" s="131"/>
      <c r="D826" s="131"/>
      <c r="E826" s="131"/>
      <c r="F826" s="13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</row>
    <row r="827" ht="13.5" customHeight="1">
      <c r="A827" s="7"/>
      <c r="B827" s="7"/>
      <c r="C827" s="131"/>
      <c r="D827" s="131"/>
      <c r="E827" s="131"/>
      <c r="F827" s="13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</row>
    <row r="828" ht="13.5" customHeight="1">
      <c r="A828" s="7"/>
      <c r="B828" s="7"/>
      <c r="C828" s="131"/>
      <c r="D828" s="131"/>
      <c r="E828" s="131"/>
      <c r="F828" s="13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</row>
    <row r="829" ht="13.5" customHeight="1">
      <c r="A829" s="7"/>
      <c r="B829" s="7"/>
      <c r="C829" s="131"/>
      <c r="D829" s="131"/>
      <c r="E829" s="131"/>
      <c r="F829" s="13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</row>
    <row r="830" ht="13.5" customHeight="1">
      <c r="A830" s="7"/>
      <c r="B830" s="7"/>
      <c r="C830" s="131"/>
      <c r="D830" s="131"/>
      <c r="E830" s="131"/>
      <c r="F830" s="13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</row>
    <row r="831" ht="13.5" customHeight="1">
      <c r="A831" s="7"/>
      <c r="B831" s="7"/>
      <c r="C831" s="131"/>
      <c r="D831" s="131"/>
      <c r="E831" s="131"/>
      <c r="F831" s="13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</row>
    <row r="832" ht="13.5" customHeight="1">
      <c r="A832" s="7"/>
      <c r="B832" s="7"/>
      <c r="C832" s="131"/>
      <c r="D832" s="131"/>
      <c r="E832" s="131"/>
      <c r="F832" s="13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</row>
    <row r="833" ht="13.5" customHeight="1">
      <c r="A833" s="7"/>
      <c r="B833" s="7"/>
      <c r="C833" s="131"/>
      <c r="D833" s="131"/>
      <c r="E833" s="131"/>
      <c r="F833" s="13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</row>
    <row r="834" ht="13.5" customHeight="1">
      <c r="A834" s="7"/>
      <c r="B834" s="7"/>
      <c r="C834" s="131"/>
      <c r="D834" s="131"/>
      <c r="E834" s="131"/>
      <c r="F834" s="13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</row>
    <row r="835" ht="13.5" customHeight="1">
      <c r="A835" s="7"/>
      <c r="B835" s="7"/>
      <c r="C835" s="131"/>
      <c r="D835" s="131"/>
      <c r="E835" s="131"/>
      <c r="F835" s="13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</row>
    <row r="836" ht="13.5" customHeight="1">
      <c r="A836" s="7"/>
      <c r="B836" s="7"/>
      <c r="C836" s="131"/>
      <c r="D836" s="131"/>
      <c r="E836" s="131"/>
      <c r="F836" s="13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</row>
    <row r="837" ht="13.5" customHeight="1">
      <c r="A837" s="7"/>
      <c r="B837" s="7"/>
      <c r="C837" s="131"/>
      <c r="D837" s="131"/>
      <c r="E837" s="131"/>
      <c r="F837" s="13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</row>
    <row r="838" ht="13.5" customHeight="1">
      <c r="A838" s="7"/>
      <c r="B838" s="7"/>
      <c r="C838" s="131"/>
      <c r="D838" s="131"/>
      <c r="E838" s="131"/>
      <c r="F838" s="13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</row>
    <row r="839" ht="13.5" customHeight="1">
      <c r="A839" s="7"/>
      <c r="B839" s="7"/>
      <c r="C839" s="131"/>
      <c r="D839" s="131"/>
      <c r="E839" s="131"/>
      <c r="F839" s="13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</row>
    <row r="840" ht="13.5" customHeight="1">
      <c r="A840" s="7"/>
      <c r="B840" s="7"/>
      <c r="C840" s="131"/>
      <c r="D840" s="131"/>
      <c r="E840" s="131"/>
      <c r="F840" s="13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</row>
    <row r="841" ht="13.5" customHeight="1">
      <c r="A841" s="7"/>
      <c r="B841" s="7"/>
      <c r="C841" s="131"/>
      <c r="D841" s="131"/>
      <c r="E841" s="131"/>
      <c r="F841" s="13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</row>
    <row r="842" ht="13.5" customHeight="1">
      <c r="A842" s="7"/>
      <c r="B842" s="7"/>
      <c r="C842" s="131"/>
      <c r="D842" s="131"/>
      <c r="E842" s="131"/>
      <c r="F842" s="13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</row>
    <row r="843" ht="13.5" customHeight="1">
      <c r="A843" s="7"/>
      <c r="B843" s="7"/>
      <c r="C843" s="131"/>
      <c r="D843" s="131"/>
      <c r="E843" s="131"/>
      <c r="F843" s="13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</row>
    <row r="844" ht="13.5" customHeight="1">
      <c r="A844" s="7"/>
      <c r="B844" s="7"/>
      <c r="C844" s="131"/>
      <c r="D844" s="131"/>
      <c r="E844" s="131"/>
      <c r="F844" s="13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</row>
    <row r="845" ht="13.5" customHeight="1">
      <c r="A845" s="7"/>
      <c r="B845" s="7"/>
      <c r="C845" s="131"/>
      <c r="D845" s="131"/>
      <c r="E845" s="131"/>
      <c r="F845" s="13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</row>
    <row r="846" ht="13.5" customHeight="1">
      <c r="A846" s="7"/>
      <c r="B846" s="7"/>
      <c r="C846" s="131"/>
      <c r="D846" s="131"/>
      <c r="E846" s="131"/>
      <c r="F846" s="13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</row>
    <row r="847" ht="13.5" customHeight="1">
      <c r="A847" s="7"/>
      <c r="B847" s="7"/>
      <c r="C847" s="131"/>
      <c r="D847" s="131"/>
      <c r="E847" s="131"/>
      <c r="F847" s="13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</row>
    <row r="848" ht="13.5" customHeight="1">
      <c r="A848" s="7"/>
      <c r="B848" s="7"/>
      <c r="C848" s="131"/>
      <c r="D848" s="131"/>
      <c r="E848" s="131"/>
      <c r="F848" s="13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</row>
    <row r="849" ht="13.5" customHeight="1">
      <c r="A849" s="7"/>
      <c r="B849" s="7"/>
      <c r="C849" s="131"/>
      <c r="D849" s="131"/>
      <c r="E849" s="131"/>
      <c r="F849" s="13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</row>
    <row r="850" ht="13.5" customHeight="1">
      <c r="A850" s="7"/>
      <c r="B850" s="7"/>
      <c r="C850" s="131"/>
      <c r="D850" s="131"/>
      <c r="E850" s="131"/>
      <c r="F850" s="13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</row>
    <row r="851" ht="13.5" customHeight="1">
      <c r="A851" s="7"/>
      <c r="B851" s="7"/>
      <c r="C851" s="131"/>
      <c r="D851" s="131"/>
      <c r="E851" s="131"/>
      <c r="F851" s="13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</row>
    <row r="852" ht="13.5" customHeight="1">
      <c r="A852" s="7"/>
      <c r="B852" s="7"/>
      <c r="C852" s="131"/>
      <c r="D852" s="131"/>
      <c r="E852" s="131"/>
      <c r="F852" s="13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</row>
    <row r="853" ht="13.5" customHeight="1">
      <c r="A853" s="7"/>
      <c r="B853" s="7"/>
      <c r="C853" s="131"/>
      <c r="D853" s="131"/>
      <c r="E853" s="131"/>
      <c r="F853" s="13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</row>
    <row r="854" ht="13.5" customHeight="1">
      <c r="A854" s="7"/>
      <c r="B854" s="7"/>
      <c r="C854" s="131"/>
      <c r="D854" s="131"/>
      <c r="E854" s="131"/>
      <c r="F854" s="13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</row>
    <row r="855" ht="13.5" customHeight="1">
      <c r="A855" s="7"/>
      <c r="B855" s="7"/>
      <c r="C855" s="131"/>
      <c r="D855" s="131"/>
      <c r="E855" s="131"/>
      <c r="F855" s="13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</row>
    <row r="856" ht="13.5" customHeight="1">
      <c r="A856" s="7"/>
      <c r="B856" s="7"/>
      <c r="C856" s="131"/>
      <c r="D856" s="131"/>
      <c r="E856" s="131"/>
      <c r="F856" s="13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</row>
    <row r="857" ht="13.5" customHeight="1">
      <c r="A857" s="7"/>
      <c r="B857" s="7"/>
      <c r="C857" s="131"/>
      <c r="D857" s="131"/>
      <c r="E857" s="131"/>
      <c r="F857" s="13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</row>
    <row r="858" ht="13.5" customHeight="1">
      <c r="A858" s="7"/>
      <c r="B858" s="7"/>
      <c r="C858" s="131"/>
      <c r="D858" s="131"/>
      <c r="E858" s="131"/>
      <c r="F858" s="13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</row>
    <row r="859" ht="13.5" customHeight="1">
      <c r="A859" s="7"/>
      <c r="B859" s="7"/>
      <c r="C859" s="131"/>
      <c r="D859" s="131"/>
      <c r="E859" s="131"/>
      <c r="F859" s="13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</row>
    <row r="860" ht="13.5" customHeight="1">
      <c r="A860" s="7"/>
      <c r="B860" s="7"/>
      <c r="C860" s="131"/>
      <c r="D860" s="131"/>
      <c r="E860" s="131"/>
      <c r="F860" s="13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</row>
    <row r="861" ht="13.5" customHeight="1">
      <c r="A861" s="7"/>
      <c r="B861" s="7"/>
      <c r="C861" s="131"/>
      <c r="D861" s="131"/>
      <c r="E861" s="131"/>
      <c r="F861" s="13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</row>
    <row r="862" ht="13.5" customHeight="1">
      <c r="A862" s="7"/>
      <c r="B862" s="7"/>
      <c r="C862" s="131"/>
      <c r="D862" s="131"/>
      <c r="E862" s="131"/>
      <c r="F862" s="13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</row>
    <row r="863" ht="13.5" customHeight="1">
      <c r="A863" s="7"/>
      <c r="B863" s="7"/>
      <c r="C863" s="131"/>
      <c r="D863" s="131"/>
      <c r="E863" s="131"/>
      <c r="F863" s="13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</row>
    <row r="864" ht="13.5" customHeight="1">
      <c r="A864" s="7"/>
      <c r="B864" s="7"/>
      <c r="C864" s="131"/>
      <c r="D864" s="131"/>
      <c r="E864" s="131"/>
      <c r="F864" s="13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</row>
    <row r="865" ht="13.5" customHeight="1">
      <c r="A865" s="7"/>
      <c r="B865" s="7"/>
      <c r="C865" s="131"/>
      <c r="D865" s="131"/>
      <c r="E865" s="131"/>
      <c r="F865" s="13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</row>
    <row r="866" ht="13.5" customHeight="1">
      <c r="A866" s="7"/>
      <c r="B866" s="7"/>
      <c r="C866" s="131"/>
      <c r="D866" s="131"/>
      <c r="E866" s="131"/>
      <c r="F866" s="13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</row>
    <row r="867" ht="13.5" customHeight="1">
      <c r="A867" s="7"/>
      <c r="B867" s="7"/>
      <c r="C867" s="131"/>
      <c r="D867" s="131"/>
      <c r="E867" s="131"/>
      <c r="F867" s="13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</row>
    <row r="868" ht="13.5" customHeight="1">
      <c r="A868" s="7"/>
      <c r="B868" s="7"/>
      <c r="C868" s="131"/>
      <c r="D868" s="131"/>
      <c r="E868" s="131"/>
      <c r="F868" s="13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</row>
    <row r="869" ht="13.5" customHeight="1">
      <c r="A869" s="7"/>
      <c r="B869" s="7"/>
      <c r="C869" s="131"/>
      <c r="D869" s="131"/>
      <c r="E869" s="131"/>
      <c r="F869" s="13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</row>
    <row r="870" ht="13.5" customHeight="1">
      <c r="A870" s="7"/>
      <c r="B870" s="7"/>
      <c r="C870" s="131"/>
      <c r="D870" s="131"/>
      <c r="E870" s="131"/>
      <c r="F870" s="13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</row>
    <row r="871" ht="13.5" customHeight="1">
      <c r="A871" s="7"/>
      <c r="B871" s="7"/>
      <c r="C871" s="131"/>
      <c r="D871" s="131"/>
      <c r="E871" s="131"/>
      <c r="F871" s="13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</row>
    <row r="872" ht="13.5" customHeight="1">
      <c r="A872" s="7"/>
      <c r="B872" s="7"/>
      <c r="C872" s="131"/>
      <c r="D872" s="131"/>
      <c r="E872" s="131"/>
      <c r="F872" s="13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</row>
    <row r="873" ht="13.5" customHeight="1">
      <c r="A873" s="7"/>
      <c r="B873" s="7"/>
      <c r="C873" s="131"/>
      <c r="D873" s="131"/>
      <c r="E873" s="131"/>
      <c r="F873" s="13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</row>
    <row r="874" ht="13.5" customHeight="1">
      <c r="A874" s="7"/>
      <c r="B874" s="7"/>
      <c r="C874" s="131"/>
      <c r="D874" s="131"/>
      <c r="E874" s="131"/>
      <c r="F874" s="13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</row>
    <row r="875" ht="13.5" customHeight="1">
      <c r="A875" s="7"/>
      <c r="B875" s="7"/>
      <c r="C875" s="131"/>
      <c r="D875" s="131"/>
      <c r="E875" s="131"/>
      <c r="F875" s="13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</row>
    <row r="876" ht="13.5" customHeight="1">
      <c r="A876" s="7"/>
      <c r="B876" s="7"/>
      <c r="C876" s="131"/>
      <c r="D876" s="131"/>
      <c r="E876" s="131"/>
      <c r="F876" s="13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</row>
    <row r="877" ht="13.5" customHeight="1">
      <c r="A877" s="7"/>
      <c r="B877" s="7"/>
      <c r="C877" s="131"/>
      <c r="D877" s="131"/>
      <c r="E877" s="131"/>
      <c r="F877" s="13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</row>
    <row r="878" ht="13.5" customHeight="1">
      <c r="A878" s="7"/>
      <c r="B878" s="7"/>
      <c r="C878" s="131"/>
      <c r="D878" s="131"/>
      <c r="E878" s="131"/>
      <c r="F878" s="13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</row>
    <row r="879" ht="13.5" customHeight="1">
      <c r="A879" s="7"/>
      <c r="B879" s="7"/>
      <c r="C879" s="131"/>
      <c r="D879" s="131"/>
      <c r="E879" s="131"/>
      <c r="F879" s="13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</row>
    <row r="880" ht="13.5" customHeight="1">
      <c r="A880" s="7"/>
      <c r="B880" s="7"/>
      <c r="C880" s="131"/>
      <c r="D880" s="131"/>
      <c r="E880" s="131"/>
      <c r="F880" s="13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</row>
    <row r="881" ht="13.5" customHeight="1">
      <c r="A881" s="7"/>
      <c r="B881" s="7"/>
      <c r="C881" s="131"/>
      <c r="D881" s="131"/>
      <c r="E881" s="131"/>
      <c r="F881" s="13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</row>
    <row r="882" ht="13.5" customHeight="1">
      <c r="A882" s="7"/>
      <c r="B882" s="7"/>
      <c r="C882" s="131"/>
      <c r="D882" s="131"/>
      <c r="E882" s="131"/>
      <c r="F882" s="13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</row>
    <row r="883" ht="13.5" customHeight="1">
      <c r="A883" s="7"/>
      <c r="B883" s="7"/>
      <c r="C883" s="131"/>
      <c r="D883" s="131"/>
      <c r="E883" s="131"/>
      <c r="F883" s="13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</row>
    <row r="884" ht="13.5" customHeight="1">
      <c r="A884" s="7"/>
      <c r="B884" s="7"/>
      <c r="C884" s="131"/>
      <c r="D884" s="131"/>
      <c r="E884" s="131"/>
      <c r="F884" s="13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</row>
    <row r="885" ht="13.5" customHeight="1">
      <c r="A885" s="7"/>
      <c r="B885" s="7"/>
      <c r="C885" s="131"/>
      <c r="D885" s="131"/>
      <c r="E885" s="131"/>
      <c r="F885" s="13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</row>
    <row r="886" ht="13.5" customHeight="1">
      <c r="A886" s="7"/>
      <c r="B886" s="7"/>
      <c r="C886" s="131"/>
      <c r="D886" s="131"/>
      <c r="E886" s="131"/>
      <c r="F886" s="13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</row>
    <row r="887" ht="13.5" customHeight="1">
      <c r="A887" s="7"/>
      <c r="B887" s="7"/>
      <c r="C887" s="131"/>
      <c r="D887" s="131"/>
      <c r="E887" s="131"/>
      <c r="F887" s="13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</row>
    <row r="888" ht="13.5" customHeight="1">
      <c r="A888" s="7"/>
      <c r="B888" s="7"/>
      <c r="C888" s="131"/>
      <c r="D888" s="131"/>
      <c r="E888" s="131"/>
      <c r="F888" s="13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</row>
    <row r="889" ht="13.5" customHeight="1">
      <c r="A889" s="7"/>
      <c r="B889" s="7"/>
      <c r="C889" s="131"/>
      <c r="D889" s="131"/>
      <c r="E889" s="131"/>
      <c r="F889" s="13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</row>
    <row r="890" ht="13.5" customHeight="1">
      <c r="A890" s="7"/>
      <c r="B890" s="7"/>
      <c r="C890" s="131"/>
      <c r="D890" s="131"/>
      <c r="E890" s="131"/>
      <c r="F890" s="13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</row>
    <row r="891" ht="13.5" customHeight="1">
      <c r="A891" s="7"/>
      <c r="B891" s="7"/>
      <c r="C891" s="131"/>
      <c r="D891" s="131"/>
      <c r="E891" s="131"/>
      <c r="F891" s="13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</row>
    <row r="892" ht="13.5" customHeight="1">
      <c r="A892" s="7"/>
      <c r="B892" s="7"/>
      <c r="C892" s="131"/>
      <c r="D892" s="131"/>
      <c r="E892" s="131"/>
      <c r="F892" s="13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</row>
    <row r="893" ht="13.5" customHeight="1">
      <c r="A893" s="7"/>
      <c r="B893" s="7"/>
      <c r="C893" s="131"/>
      <c r="D893" s="131"/>
      <c r="E893" s="131"/>
      <c r="F893" s="13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</row>
    <row r="894" ht="13.5" customHeight="1">
      <c r="A894" s="7"/>
      <c r="B894" s="7"/>
      <c r="C894" s="131"/>
      <c r="D894" s="131"/>
      <c r="E894" s="131"/>
      <c r="F894" s="13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</row>
    <row r="895" ht="13.5" customHeight="1">
      <c r="A895" s="7"/>
      <c r="B895" s="7"/>
      <c r="C895" s="131"/>
      <c r="D895" s="131"/>
      <c r="E895" s="131"/>
      <c r="F895" s="13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</row>
    <row r="896" ht="13.5" customHeight="1">
      <c r="A896" s="7"/>
      <c r="B896" s="7"/>
      <c r="C896" s="131"/>
      <c r="D896" s="131"/>
      <c r="E896" s="131"/>
      <c r="F896" s="13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</row>
    <row r="897" ht="13.5" customHeight="1">
      <c r="A897" s="7"/>
      <c r="B897" s="7"/>
      <c r="C897" s="131"/>
      <c r="D897" s="131"/>
      <c r="E897" s="131"/>
      <c r="F897" s="13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</row>
    <row r="898" ht="13.5" customHeight="1">
      <c r="A898" s="7"/>
      <c r="B898" s="7"/>
      <c r="C898" s="131"/>
      <c r="D898" s="131"/>
      <c r="E898" s="131"/>
      <c r="F898" s="13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</row>
    <row r="899" ht="13.5" customHeight="1">
      <c r="A899" s="7"/>
      <c r="B899" s="7"/>
      <c r="C899" s="131"/>
      <c r="D899" s="131"/>
      <c r="E899" s="131"/>
      <c r="F899" s="13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</row>
    <row r="900" ht="13.5" customHeight="1">
      <c r="A900" s="7"/>
      <c r="B900" s="7"/>
      <c r="C900" s="131"/>
      <c r="D900" s="131"/>
      <c r="E900" s="131"/>
      <c r="F900" s="13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</row>
    <row r="901" ht="13.5" customHeight="1">
      <c r="A901" s="7"/>
      <c r="B901" s="7"/>
      <c r="C901" s="131"/>
      <c r="D901" s="131"/>
      <c r="E901" s="131"/>
      <c r="F901" s="13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</row>
    <row r="902" ht="13.5" customHeight="1">
      <c r="A902" s="7"/>
      <c r="B902" s="7"/>
      <c r="C902" s="131"/>
      <c r="D902" s="131"/>
      <c r="E902" s="131"/>
      <c r="F902" s="13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</row>
    <row r="903" ht="13.5" customHeight="1">
      <c r="A903" s="7"/>
      <c r="B903" s="7"/>
      <c r="C903" s="131"/>
      <c r="D903" s="131"/>
      <c r="E903" s="131"/>
      <c r="F903" s="13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</row>
    <row r="904" ht="13.5" customHeight="1">
      <c r="A904" s="7"/>
      <c r="B904" s="7"/>
      <c r="C904" s="131"/>
      <c r="D904" s="131"/>
      <c r="E904" s="131"/>
      <c r="F904" s="13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</row>
    <row r="905" ht="13.5" customHeight="1">
      <c r="A905" s="7"/>
      <c r="B905" s="7"/>
      <c r="C905" s="131"/>
      <c r="D905" s="131"/>
      <c r="E905" s="131"/>
      <c r="F905" s="13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</row>
    <row r="906" ht="13.5" customHeight="1">
      <c r="A906" s="7"/>
      <c r="B906" s="7"/>
      <c r="C906" s="131"/>
      <c r="D906" s="131"/>
      <c r="E906" s="131"/>
      <c r="F906" s="13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</row>
    <row r="907" ht="13.5" customHeight="1">
      <c r="A907" s="7"/>
      <c r="B907" s="7"/>
      <c r="C907" s="131"/>
      <c r="D907" s="131"/>
      <c r="E907" s="131"/>
      <c r="F907" s="13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</row>
    <row r="908" ht="13.5" customHeight="1">
      <c r="A908" s="7"/>
      <c r="B908" s="7"/>
      <c r="C908" s="131"/>
      <c r="D908" s="131"/>
      <c r="E908" s="131"/>
      <c r="F908" s="13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</row>
    <row r="909" ht="13.5" customHeight="1">
      <c r="A909" s="7"/>
      <c r="B909" s="7"/>
      <c r="C909" s="131"/>
      <c r="D909" s="131"/>
      <c r="E909" s="131"/>
      <c r="F909" s="13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</row>
    <row r="910" ht="13.5" customHeight="1">
      <c r="A910" s="7"/>
      <c r="B910" s="7"/>
      <c r="C910" s="131"/>
      <c r="D910" s="131"/>
      <c r="E910" s="131"/>
      <c r="F910" s="13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</row>
    <row r="911" ht="13.5" customHeight="1">
      <c r="A911" s="7"/>
      <c r="B911" s="7"/>
      <c r="C911" s="131"/>
      <c r="D911" s="131"/>
      <c r="E911" s="131"/>
      <c r="F911" s="13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</row>
    <row r="912" ht="13.5" customHeight="1">
      <c r="A912" s="7"/>
      <c r="B912" s="7"/>
      <c r="C912" s="131"/>
      <c r="D912" s="131"/>
      <c r="E912" s="131"/>
      <c r="F912" s="13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</row>
    <row r="913" ht="13.5" customHeight="1">
      <c r="A913" s="7"/>
      <c r="B913" s="7"/>
      <c r="C913" s="131"/>
      <c r="D913" s="131"/>
      <c r="E913" s="131"/>
      <c r="F913" s="13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</row>
    <row r="914" ht="13.5" customHeight="1">
      <c r="A914" s="7"/>
      <c r="B914" s="7"/>
      <c r="C914" s="131"/>
      <c r="D914" s="131"/>
      <c r="E914" s="131"/>
      <c r="F914" s="13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</row>
    <row r="915" ht="13.5" customHeight="1">
      <c r="A915" s="7"/>
      <c r="B915" s="7"/>
      <c r="C915" s="131"/>
      <c r="D915" s="131"/>
      <c r="E915" s="131"/>
      <c r="F915" s="13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</row>
    <row r="916" ht="13.5" customHeight="1">
      <c r="A916" s="7"/>
      <c r="B916" s="7"/>
      <c r="C916" s="131"/>
      <c r="D916" s="131"/>
      <c r="E916" s="131"/>
      <c r="F916" s="13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</row>
    <row r="917" ht="13.5" customHeight="1">
      <c r="A917" s="7"/>
      <c r="B917" s="7"/>
      <c r="C917" s="131"/>
      <c r="D917" s="131"/>
      <c r="E917" s="131"/>
      <c r="F917" s="13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</row>
    <row r="918" ht="13.5" customHeight="1">
      <c r="A918" s="7"/>
      <c r="B918" s="7"/>
      <c r="C918" s="131"/>
      <c r="D918" s="131"/>
      <c r="E918" s="131"/>
      <c r="F918" s="13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</row>
    <row r="919" ht="13.5" customHeight="1">
      <c r="A919" s="7"/>
      <c r="B919" s="7"/>
      <c r="C919" s="131"/>
      <c r="D919" s="131"/>
      <c r="E919" s="131"/>
      <c r="F919" s="13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</row>
    <row r="920" ht="13.5" customHeight="1">
      <c r="A920" s="7"/>
      <c r="B920" s="7"/>
      <c r="C920" s="131"/>
      <c r="D920" s="131"/>
      <c r="E920" s="131"/>
      <c r="F920" s="13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</row>
    <row r="921" ht="13.5" customHeight="1">
      <c r="A921" s="7"/>
      <c r="B921" s="7"/>
      <c r="C921" s="131"/>
      <c r="D921" s="131"/>
      <c r="E921" s="131"/>
      <c r="F921" s="13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</row>
    <row r="922" ht="13.5" customHeight="1">
      <c r="A922" s="7"/>
      <c r="B922" s="7"/>
      <c r="C922" s="131"/>
      <c r="D922" s="131"/>
      <c r="E922" s="131"/>
      <c r="F922" s="13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</row>
    <row r="923" ht="13.5" customHeight="1">
      <c r="A923" s="7"/>
      <c r="B923" s="7"/>
      <c r="C923" s="131"/>
      <c r="D923" s="131"/>
      <c r="E923" s="131"/>
      <c r="F923" s="13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</row>
    <row r="924" ht="13.5" customHeight="1">
      <c r="A924" s="7"/>
      <c r="B924" s="7"/>
      <c r="C924" s="131"/>
      <c r="D924" s="131"/>
      <c r="E924" s="131"/>
      <c r="F924" s="13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</row>
    <row r="925" ht="13.5" customHeight="1">
      <c r="A925" s="7"/>
      <c r="B925" s="7"/>
      <c r="C925" s="131"/>
      <c r="D925" s="131"/>
      <c r="E925" s="131"/>
      <c r="F925" s="13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</row>
    <row r="926" ht="13.5" customHeight="1">
      <c r="A926" s="7"/>
      <c r="B926" s="7"/>
      <c r="C926" s="131"/>
      <c r="D926" s="131"/>
      <c r="E926" s="131"/>
      <c r="F926" s="13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</row>
    <row r="927" ht="13.5" customHeight="1">
      <c r="A927" s="7"/>
      <c r="B927" s="7"/>
      <c r="C927" s="131"/>
      <c r="D927" s="131"/>
      <c r="E927" s="131"/>
      <c r="F927" s="13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</row>
    <row r="928" ht="13.5" customHeight="1">
      <c r="A928" s="7"/>
      <c r="B928" s="7"/>
      <c r="C928" s="131"/>
      <c r="D928" s="131"/>
      <c r="E928" s="131"/>
      <c r="F928" s="13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</row>
    <row r="929" ht="13.5" customHeight="1">
      <c r="A929" s="7"/>
      <c r="B929" s="7"/>
      <c r="C929" s="131"/>
      <c r="D929" s="131"/>
      <c r="E929" s="131"/>
      <c r="F929" s="13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</row>
    <row r="930" ht="13.5" customHeight="1">
      <c r="A930" s="7"/>
      <c r="B930" s="7"/>
      <c r="C930" s="131"/>
      <c r="D930" s="131"/>
      <c r="E930" s="131"/>
      <c r="F930" s="13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</row>
    <row r="931" ht="13.5" customHeight="1">
      <c r="A931" s="7"/>
      <c r="B931" s="7"/>
      <c r="C931" s="131"/>
      <c r="D931" s="131"/>
      <c r="E931" s="131"/>
      <c r="F931" s="13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</row>
    <row r="932" ht="13.5" customHeight="1">
      <c r="A932" s="7"/>
      <c r="B932" s="7"/>
      <c r="C932" s="131"/>
      <c r="D932" s="131"/>
      <c r="E932" s="131"/>
      <c r="F932" s="13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</row>
    <row r="933" ht="13.5" customHeight="1">
      <c r="A933" s="7"/>
      <c r="B933" s="7"/>
      <c r="C933" s="131"/>
      <c r="D933" s="131"/>
      <c r="E933" s="131"/>
      <c r="F933" s="13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</row>
    <row r="934" ht="13.5" customHeight="1">
      <c r="A934" s="7"/>
      <c r="B934" s="7"/>
      <c r="C934" s="131"/>
      <c r="D934" s="131"/>
      <c r="E934" s="131"/>
      <c r="F934" s="13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</row>
    <row r="935" ht="13.5" customHeight="1">
      <c r="A935" s="7"/>
      <c r="B935" s="7"/>
      <c r="C935" s="131"/>
      <c r="D935" s="131"/>
      <c r="E935" s="131"/>
      <c r="F935" s="13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</row>
    <row r="936" ht="13.5" customHeight="1">
      <c r="A936" s="7"/>
      <c r="B936" s="7"/>
      <c r="C936" s="131"/>
      <c r="D936" s="131"/>
      <c r="E936" s="131"/>
      <c r="F936" s="13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</row>
    <row r="937" ht="13.5" customHeight="1">
      <c r="A937" s="7"/>
      <c r="B937" s="7"/>
      <c r="C937" s="131"/>
      <c r="D937" s="131"/>
      <c r="E937" s="131"/>
      <c r="F937" s="13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</row>
    <row r="938" ht="13.5" customHeight="1">
      <c r="A938" s="7"/>
      <c r="B938" s="7"/>
      <c r="C938" s="131"/>
      <c r="D938" s="131"/>
      <c r="E938" s="131"/>
      <c r="F938" s="13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</row>
    <row r="939" ht="13.5" customHeight="1">
      <c r="A939" s="7"/>
      <c r="B939" s="7"/>
      <c r="C939" s="131"/>
      <c r="D939" s="131"/>
      <c r="E939" s="131"/>
      <c r="F939" s="13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</row>
    <row r="940" ht="13.5" customHeight="1">
      <c r="A940" s="7"/>
      <c r="B940" s="7"/>
      <c r="C940" s="131"/>
      <c r="D940" s="131"/>
      <c r="E940" s="131"/>
      <c r="F940" s="13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</row>
    <row r="941" ht="13.5" customHeight="1">
      <c r="A941" s="7"/>
      <c r="B941" s="7"/>
      <c r="C941" s="131"/>
      <c r="D941" s="131"/>
      <c r="E941" s="131"/>
      <c r="F941" s="13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</row>
    <row r="942" ht="13.5" customHeight="1">
      <c r="A942" s="7"/>
      <c r="B942" s="7"/>
      <c r="C942" s="131"/>
      <c r="D942" s="131"/>
      <c r="E942" s="131"/>
      <c r="F942" s="13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</row>
    <row r="943" ht="13.5" customHeight="1">
      <c r="A943" s="7"/>
      <c r="B943" s="7"/>
      <c r="C943" s="131"/>
      <c r="D943" s="131"/>
      <c r="E943" s="131"/>
      <c r="F943" s="13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</row>
    <row r="944" ht="13.5" customHeight="1">
      <c r="A944" s="7"/>
      <c r="B944" s="7"/>
      <c r="C944" s="131"/>
      <c r="D944" s="131"/>
      <c r="E944" s="131"/>
      <c r="F944" s="13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</row>
    <row r="945" ht="13.5" customHeight="1">
      <c r="A945" s="7"/>
      <c r="B945" s="7"/>
      <c r="C945" s="131"/>
      <c r="D945" s="131"/>
      <c r="E945" s="131"/>
      <c r="F945" s="13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</row>
    <row r="946" ht="13.5" customHeight="1">
      <c r="A946" s="7"/>
      <c r="B946" s="7"/>
      <c r="C946" s="131"/>
      <c r="D946" s="131"/>
      <c r="E946" s="131"/>
      <c r="F946" s="13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</row>
    <row r="947" ht="13.5" customHeight="1">
      <c r="A947" s="7"/>
      <c r="B947" s="7"/>
      <c r="C947" s="131"/>
      <c r="D947" s="131"/>
      <c r="E947" s="131"/>
      <c r="F947" s="13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</row>
    <row r="948" ht="13.5" customHeight="1">
      <c r="A948" s="7"/>
      <c r="B948" s="7"/>
      <c r="C948" s="131"/>
      <c r="D948" s="131"/>
      <c r="E948" s="131"/>
      <c r="F948" s="13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</row>
    <row r="949" ht="13.5" customHeight="1">
      <c r="A949" s="7"/>
      <c r="B949" s="7"/>
      <c r="C949" s="131"/>
      <c r="D949" s="131"/>
      <c r="E949" s="131"/>
      <c r="F949" s="13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</row>
    <row r="950" ht="13.5" customHeight="1">
      <c r="A950" s="7"/>
      <c r="B950" s="7"/>
      <c r="C950" s="131"/>
      <c r="D950" s="131"/>
      <c r="E950" s="131"/>
      <c r="F950" s="13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</row>
    <row r="951" ht="13.5" customHeight="1">
      <c r="A951" s="7"/>
      <c r="B951" s="7"/>
      <c r="C951" s="131"/>
      <c r="D951" s="131"/>
      <c r="E951" s="131"/>
      <c r="F951" s="13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</row>
    <row r="952" ht="13.5" customHeight="1">
      <c r="A952" s="7"/>
      <c r="B952" s="7"/>
      <c r="C952" s="131"/>
      <c r="D952" s="131"/>
      <c r="E952" s="131"/>
      <c r="F952" s="13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</row>
    <row r="953" ht="13.5" customHeight="1">
      <c r="A953" s="7"/>
      <c r="B953" s="7"/>
      <c r="C953" s="131"/>
      <c r="D953" s="131"/>
      <c r="E953" s="131"/>
      <c r="F953" s="13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</row>
    <row r="954" ht="13.5" customHeight="1">
      <c r="A954" s="7"/>
      <c r="B954" s="7"/>
      <c r="C954" s="131"/>
      <c r="D954" s="131"/>
      <c r="E954" s="131"/>
      <c r="F954" s="13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</row>
    <row r="955" ht="13.5" customHeight="1">
      <c r="A955" s="7"/>
      <c r="B955" s="7"/>
      <c r="C955" s="131"/>
      <c r="D955" s="131"/>
      <c r="E955" s="131"/>
      <c r="F955" s="13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</row>
    <row r="956" ht="13.5" customHeight="1">
      <c r="A956" s="7"/>
      <c r="B956" s="7"/>
      <c r="C956" s="131"/>
      <c r="D956" s="131"/>
      <c r="E956" s="131"/>
      <c r="F956" s="13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</row>
    <row r="957" ht="13.5" customHeight="1">
      <c r="A957" s="7"/>
      <c r="B957" s="7"/>
      <c r="C957" s="131"/>
      <c r="D957" s="131"/>
      <c r="E957" s="131"/>
      <c r="F957" s="13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</row>
    <row r="958" ht="13.5" customHeight="1">
      <c r="A958" s="7"/>
      <c r="B958" s="7"/>
      <c r="C958" s="131"/>
      <c r="D958" s="131"/>
      <c r="E958" s="131"/>
      <c r="F958" s="13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</row>
    <row r="959" ht="13.5" customHeight="1">
      <c r="A959" s="7"/>
      <c r="B959" s="7"/>
      <c r="C959" s="131"/>
      <c r="D959" s="131"/>
      <c r="E959" s="131"/>
      <c r="F959" s="13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</row>
    <row r="960" ht="13.5" customHeight="1">
      <c r="A960" s="7"/>
      <c r="B960" s="7"/>
      <c r="C960" s="131"/>
      <c r="D960" s="131"/>
      <c r="E960" s="131"/>
      <c r="F960" s="13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</row>
    <row r="961" ht="13.5" customHeight="1">
      <c r="A961" s="7"/>
      <c r="B961" s="7"/>
      <c r="C961" s="131"/>
      <c r="D961" s="131"/>
      <c r="E961" s="131"/>
      <c r="F961" s="13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</row>
    <row r="962" ht="13.5" customHeight="1">
      <c r="A962" s="7"/>
      <c r="B962" s="7"/>
      <c r="C962" s="131"/>
      <c r="D962" s="131"/>
      <c r="E962" s="131"/>
      <c r="F962" s="13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</row>
    <row r="963" ht="13.5" customHeight="1">
      <c r="A963" s="7"/>
      <c r="B963" s="7"/>
      <c r="C963" s="131"/>
      <c r="D963" s="131"/>
      <c r="E963" s="131"/>
      <c r="F963" s="13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</row>
    <row r="964" ht="13.5" customHeight="1">
      <c r="A964" s="7"/>
      <c r="B964" s="7"/>
      <c r="C964" s="131"/>
      <c r="D964" s="131"/>
      <c r="E964" s="131"/>
      <c r="F964" s="13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</row>
    <row r="965" ht="13.5" customHeight="1">
      <c r="A965" s="7"/>
      <c r="B965" s="7"/>
      <c r="C965" s="131"/>
      <c r="D965" s="131"/>
      <c r="E965" s="131"/>
      <c r="F965" s="13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</row>
    <row r="966" ht="13.5" customHeight="1">
      <c r="A966" s="7"/>
      <c r="B966" s="7"/>
      <c r="C966" s="131"/>
      <c r="D966" s="131"/>
      <c r="E966" s="131"/>
      <c r="F966" s="13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</row>
    <row r="967" ht="13.5" customHeight="1">
      <c r="A967" s="7"/>
      <c r="B967" s="7"/>
      <c r="C967" s="131"/>
      <c r="D967" s="131"/>
      <c r="E967" s="131"/>
      <c r="F967" s="13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</row>
    <row r="968" ht="13.5" customHeight="1">
      <c r="A968" s="7"/>
      <c r="B968" s="7"/>
      <c r="C968" s="131"/>
      <c r="D968" s="131"/>
      <c r="E968" s="131"/>
      <c r="F968" s="13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</row>
    <row r="969" ht="13.5" customHeight="1">
      <c r="A969" s="7"/>
      <c r="B969" s="7"/>
      <c r="C969" s="131"/>
      <c r="D969" s="131"/>
      <c r="E969" s="131"/>
      <c r="F969" s="13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</row>
    <row r="970" ht="13.5" customHeight="1">
      <c r="A970" s="7"/>
      <c r="B970" s="7"/>
      <c r="C970" s="131"/>
      <c r="D970" s="131"/>
      <c r="E970" s="131"/>
      <c r="F970" s="13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</row>
    <row r="971" ht="13.5" customHeight="1">
      <c r="A971" s="7"/>
      <c r="B971" s="7"/>
      <c r="C971" s="131"/>
      <c r="D971" s="131"/>
      <c r="E971" s="131"/>
      <c r="F971" s="13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</row>
    <row r="972" ht="13.5" customHeight="1">
      <c r="A972" s="7"/>
      <c r="B972" s="7"/>
      <c r="C972" s="131"/>
      <c r="D972" s="131"/>
      <c r="E972" s="131"/>
      <c r="F972" s="13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</row>
    <row r="973" ht="13.5" customHeight="1">
      <c r="A973" s="7"/>
      <c r="B973" s="7"/>
      <c r="C973" s="131"/>
      <c r="D973" s="131"/>
      <c r="E973" s="131"/>
      <c r="F973" s="13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</row>
    <row r="974" ht="13.5" customHeight="1">
      <c r="A974" s="7"/>
      <c r="B974" s="7"/>
      <c r="C974" s="131"/>
      <c r="D974" s="131"/>
      <c r="E974" s="131"/>
      <c r="F974" s="13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</row>
    <row r="975" ht="13.5" customHeight="1">
      <c r="A975" s="7"/>
      <c r="B975" s="7"/>
      <c r="C975" s="131"/>
      <c r="D975" s="131"/>
      <c r="E975" s="131"/>
      <c r="F975" s="13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</row>
    <row r="976" ht="13.5" customHeight="1">
      <c r="A976" s="7"/>
      <c r="B976" s="7"/>
      <c r="C976" s="131"/>
      <c r="D976" s="131"/>
      <c r="E976" s="131"/>
      <c r="F976" s="13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</row>
    <row r="977" ht="13.5" customHeight="1">
      <c r="A977" s="7"/>
      <c r="B977" s="7"/>
      <c r="C977" s="131"/>
      <c r="D977" s="131"/>
      <c r="E977" s="131"/>
      <c r="F977" s="13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</row>
    <row r="978" ht="13.5" customHeight="1">
      <c r="A978" s="7"/>
      <c r="B978" s="7"/>
      <c r="C978" s="131"/>
      <c r="D978" s="131"/>
      <c r="E978" s="131"/>
      <c r="F978" s="13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</row>
    <row r="979" ht="13.5" customHeight="1">
      <c r="A979" s="7"/>
      <c r="B979" s="7"/>
      <c r="C979" s="131"/>
      <c r="D979" s="131"/>
      <c r="E979" s="131"/>
      <c r="F979" s="13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</row>
    <row r="980" ht="13.5" customHeight="1">
      <c r="A980" s="7"/>
      <c r="B980" s="7"/>
      <c r="C980" s="131"/>
      <c r="D980" s="131"/>
      <c r="E980" s="131"/>
      <c r="F980" s="13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</row>
    <row r="981" ht="13.5" customHeight="1">
      <c r="A981" s="7"/>
      <c r="B981" s="7"/>
      <c r="C981" s="131"/>
      <c r="D981" s="131"/>
      <c r="E981" s="131"/>
      <c r="F981" s="13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</row>
    <row r="982" ht="13.5" customHeight="1">
      <c r="A982" s="7"/>
      <c r="B982" s="7"/>
      <c r="C982" s="131"/>
      <c r="D982" s="131"/>
      <c r="E982" s="131"/>
      <c r="F982" s="13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</row>
    <row r="983" ht="13.5" customHeight="1">
      <c r="A983" s="7"/>
      <c r="B983" s="7"/>
      <c r="C983" s="131"/>
      <c r="D983" s="131"/>
      <c r="E983" s="131"/>
      <c r="F983" s="13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</row>
    <row r="984" ht="13.5" customHeight="1">
      <c r="A984" s="7"/>
      <c r="B984" s="7"/>
      <c r="C984" s="131"/>
      <c r="D984" s="131"/>
      <c r="E984" s="131"/>
      <c r="F984" s="13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</row>
    <row r="985" ht="13.5" customHeight="1">
      <c r="A985" s="7"/>
      <c r="B985" s="7"/>
      <c r="C985" s="131"/>
      <c r="D985" s="131"/>
      <c r="E985" s="131"/>
      <c r="F985" s="13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</row>
    <row r="986" ht="13.5" customHeight="1">
      <c r="A986" s="7"/>
      <c r="B986" s="7"/>
      <c r="C986" s="131"/>
      <c r="D986" s="131"/>
      <c r="E986" s="131"/>
      <c r="F986" s="13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</row>
    <row r="987" ht="13.5" customHeight="1">
      <c r="A987" s="7"/>
      <c r="B987" s="7"/>
      <c r="C987" s="131"/>
      <c r="D987" s="131"/>
      <c r="E987" s="131"/>
      <c r="F987" s="13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</row>
    <row r="988" ht="13.5" customHeight="1">
      <c r="A988" s="7"/>
      <c r="B988" s="7"/>
      <c r="C988" s="131"/>
      <c r="D988" s="131"/>
      <c r="E988" s="131"/>
      <c r="F988" s="13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</row>
    <row r="989" ht="13.5" customHeight="1">
      <c r="A989" s="7"/>
      <c r="B989" s="7"/>
      <c r="C989" s="131"/>
      <c r="D989" s="131"/>
      <c r="E989" s="131"/>
      <c r="F989" s="13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</row>
    <row r="990" ht="13.5" customHeight="1">
      <c r="A990" s="7"/>
      <c r="B990" s="7"/>
      <c r="C990" s="131"/>
      <c r="D990" s="131"/>
      <c r="E990" s="131"/>
      <c r="F990" s="13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</row>
    <row r="991" ht="13.5" customHeight="1">
      <c r="A991" s="7"/>
      <c r="B991" s="7"/>
      <c r="C991" s="131"/>
      <c r="D991" s="131"/>
      <c r="E991" s="131"/>
      <c r="F991" s="13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</row>
    <row r="992" ht="13.5" customHeight="1">
      <c r="A992" s="7"/>
      <c r="B992" s="7"/>
      <c r="C992" s="131"/>
      <c r="D992" s="131"/>
      <c r="E992" s="131"/>
      <c r="F992" s="13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</row>
    <row r="993" ht="13.5" customHeight="1">
      <c r="A993" s="7"/>
      <c r="B993" s="7"/>
      <c r="C993" s="131"/>
      <c r="D993" s="131"/>
      <c r="E993" s="131"/>
      <c r="F993" s="13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</row>
    <row r="994" ht="13.5" customHeight="1">
      <c r="A994" s="7"/>
      <c r="B994" s="7"/>
      <c r="C994" s="131"/>
      <c r="D994" s="131"/>
      <c r="E994" s="131"/>
      <c r="F994" s="13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</row>
    <row r="995" ht="13.5" customHeight="1">
      <c r="A995" s="7"/>
      <c r="B995" s="7"/>
      <c r="C995" s="131"/>
      <c r="D995" s="131"/>
      <c r="E995" s="131"/>
      <c r="F995" s="13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</row>
    <row r="996" ht="13.5" customHeight="1">
      <c r="A996" s="7"/>
      <c r="B996" s="7"/>
      <c r="C996" s="131"/>
      <c r="D996" s="131"/>
      <c r="E996" s="131"/>
      <c r="F996" s="13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</row>
    <row r="997" ht="13.5" customHeight="1">
      <c r="A997" s="7"/>
      <c r="B997" s="7"/>
      <c r="C997" s="131"/>
      <c r="D997" s="131"/>
      <c r="E997" s="131"/>
      <c r="F997" s="131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</row>
    <row r="998" ht="13.5" customHeight="1">
      <c r="A998" s="7"/>
      <c r="B998" s="7"/>
      <c r="C998" s="131"/>
      <c r="D998" s="131"/>
      <c r="E998" s="131"/>
      <c r="F998" s="131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</row>
    <row r="999" ht="13.5" customHeight="1">
      <c r="A999" s="7"/>
      <c r="B999" s="7"/>
      <c r="C999" s="131"/>
      <c r="D999" s="131"/>
      <c r="E999" s="131"/>
      <c r="F999" s="131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</row>
    <row r="1000" ht="13.5" customHeight="1">
      <c r="A1000" s="7"/>
      <c r="B1000" s="7"/>
      <c r="C1000" s="131"/>
      <c r="D1000" s="131"/>
      <c r="E1000" s="131"/>
      <c r="F1000" s="131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</row>
  </sheetData>
  <mergeCells count="15">
    <mergeCell ref="A3:A10"/>
    <mergeCell ref="A12:A19"/>
    <mergeCell ref="A21:A28"/>
    <mergeCell ref="A30:A37"/>
    <mergeCell ref="A20:Q20"/>
    <mergeCell ref="A29:Q29"/>
    <mergeCell ref="A38:Q38"/>
    <mergeCell ref="A39:Q39"/>
    <mergeCell ref="A1:A2"/>
    <mergeCell ref="B1:B2"/>
    <mergeCell ref="F1:F2"/>
    <mergeCell ref="G1:Q1"/>
    <mergeCell ref="R1:R2"/>
    <mergeCell ref="S1:S2"/>
    <mergeCell ref="A11:Q11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29"/>
    <col customWidth="1" min="2" max="2" width="34.0"/>
    <col customWidth="1" min="3" max="3" width="46.14"/>
    <col customWidth="1" min="4" max="4" width="10.71"/>
    <col customWidth="1" min="5" max="5" width="16.57"/>
    <col customWidth="1" min="6" max="6" width="31.14"/>
    <col customWidth="1" min="7" max="7" width="27.57"/>
    <col customWidth="1" min="8" max="8" width="16.29"/>
    <col customWidth="1" min="9" max="9" width="10.71"/>
    <col customWidth="1" min="10" max="10" width="16.29"/>
    <col customWidth="1" min="11" max="29" width="10.71"/>
  </cols>
  <sheetData>
    <row r="1" ht="14.25" customHeight="1">
      <c r="A1" s="49" t="s">
        <v>0</v>
      </c>
      <c r="B1" s="49" t="s">
        <v>90</v>
      </c>
      <c r="C1" s="50" t="s">
        <v>29</v>
      </c>
      <c r="D1" s="4" t="s">
        <v>91</v>
      </c>
      <c r="E1" s="136" t="s">
        <v>8</v>
      </c>
      <c r="F1" s="136" t="s">
        <v>9</v>
      </c>
      <c r="G1" s="136" t="s">
        <v>10</v>
      </c>
      <c r="H1" s="137" t="s">
        <v>30</v>
      </c>
      <c r="I1" s="53" t="s">
        <v>31</v>
      </c>
      <c r="J1" s="49" t="s">
        <v>32</v>
      </c>
    </row>
    <row r="2" ht="14.25" customHeight="1">
      <c r="A2" s="16" t="s">
        <v>33</v>
      </c>
      <c r="B2" s="37" t="s">
        <v>92</v>
      </c>
      <c r="C2" s="54" t="s">
        <v>34</v>
      </c>
      <c r="D2" s="138"/>
      <c r="E2" s="139"/>
      <c r="F2" s="139"/>
      <c r="G2" s="139"/>
      <c r="H2" s="67"/>
      <c r="I2" s="57"/>
      <c r="J2" s="67">
        <f t="shared" ref="J2:J7" si="1">+H2*I2</f>
        <v>0</v>
      </c>
    </row>
    <row r="3" ht="14.25" customHeight="1">
      <c r="A3" s="23"/>
      <c r="B3" s="140" t="s">
        <v>93</v>
      </c>
      <c r="C3" s="59" t="s">
        <v>35</v>
      </c>
      <c r="D3" s="141" t="s">
        <v>91</v>
      </c>
      <c r="E3" s="58">
        <v>1.4E7</v>
      </c>
      <c r="F3" s="58">
        <v>1.5E7</v>
      </c>
      <c r="G3" s="58">
        <v>1.35E7</v>
      </c>
      <c r="H3" s="58">
        <v>1.4166667E7</v>
      </c>
      <c r="I3" s="60">
        <v>1.0</v>
      </c>
      <c r="J3" s="58">
        <f t="shared" si="1"/>
        <v>14166667</v>
      </c>
    </row>
    <row r="4" ht="14.25" customHeight="1">
      <c r="A4" s="23"/>
      <c r="B4" s="23"/>
      <c r="C4" s="59" t="s">
        <v>36</v>
      </c>
      <c r="D4" s="141" t="s">
        <v>91</v>
      </c>
      <c r="E4" s="58">
        <v>1.58E8</v>
      </c>
      <c r="F4" s="58">
        <v>1.68E8</v>
      </c>
      <c r="G4" s="58">
        <v>1.64E8</v>
      </c>
      <c r="H4" s="58">
        <v>1.63333333E8</v>
      </c>
      <c r="I4" s="60">
        <v>1.0</v>
      </c>
      <c r="J4" s="58">
        <f t="shared" si="1"/>
        <v>163333333</v>
      </c>
    </row>
    <row r="5" ht="14.25" customHeight="1">
      <c r="A5" s="23"/>
      <c r="B5" s="80"/>
      <c r="C5" s="59" t="s">
        <v>37</v>
      </c>
      <c r="D5" s="141" t="s">
        <v>91</v>
      </c>
      <c r="E5" s="58">
        <v>1140000.0</v>
      </c>
      <c r="F5" s="58">
        <v>1200000.0</v>
      </c>
      <c r="G5" s="58">
        <v>1176000.0</v>
      </c>
      <c r="H5" s="58">
        <v>1172000.0</v>
      </c>
      <c r="I5" s="60">
        <v>12.0</v>
      </c>
      <c r="J5" s="58">
        <f t="shared" si="1"/>
        <v>14064000</v>
      </c>
    </row>
    <row r="6" ht="14.25" customHeight="1">
      <c r="A6" s="23"/>
      <c r="B6" s="142" t="s">
        <v>94</v>
      </c>
      <c r="C6" s="59"/>
      <c r="D6" s="141"/>
      <c r="E6" s="58"/>
      <c r="F6" s="58"/>
      <c r="G6" s="58"/>
      <c r="H6" s="58"/>
      <c r="I6" s="60"/>
      <c r="J6" s="58">
        <f t="shared" si="1"/>
        <v>0</v>
      </c>
    </row>
    <row r="7" ht="14.25" customHeight="1">
      <c r="A7" s="23"/>
      <c r="B7" s="143" t="s">
        <v>95</v>
      </c>
      <c r="C7" s="62"/>
      <c r="D7" s="144"/>
      <c r="E7" s="68"/>
      <c r="F7" s="68"/>
      <c r="G7" s="68"/>
      <c r="H7" s="68"/>
      <c r="I7" s="64"/>
      <c r="J7" s="68">
        <f t="shared" si="1"/>
        <v>0</v>
      </c>
    </row>
    <row r="8" ht="14.25" customHeight="1">
      <c r="A8" s="35" t="s">
        <v>21</v>
      </c>
      <c r="B8" s="5"/>
      <c r="C8" s="5"/>
      <c r="D8" s="5"/>
      <c r="E8" s="5"/>
      <c r="F8" s="5"/>
      <c r="G8" s="5"/>
      <c r="H8" s="5"/>
      <c r="I8" s="6"/>
      <c r="J8" s="65">
        <f>SUM(J2:J7)</f>
        <v>191564000</v>
      </c>
    </row>
    <row r="9" ht="14.25" customHeight="1">
      <c r="A9" s="66" t="s">
        <v>22</v>
      </c>
      <c r="B9" s="37" t="s">
        <v>92</v>
      </c>
      <c r="C9" s="54"/>
      <c r="D9" s="138"/>
      <c r="E9" s="67"/>
      <c r="F9" s="67"/>
      <c r="G9" s="67"/>
      <c r="H9" s="67"/>
      <c r="I9" s="57"/>
      <c r="J9" s="67">
        <f t="shared" ref="J9:J12" si="2">+H9*I9</f>
        <v>0</v>
      </c>
    </row>
    <row r="10" ht="14.25" customHeight="1">
      <c r="A10" s="23"/>
      <c r="B10" s="142" t="s">
        <v>93</v>
      </c>
      <c r="C10" s="59"/>
      <c r="D10" s="141"/>
      <c r="E10" s="58"/>
      <c r="F10" s="58"/>
      <c r="G10" s="58"/>
      <c r="H10" s="58"/>
      <c r="I10" s="60"/>
      <c r="J10" s="58">
        <f t="shared" si="2"/>
        <v>0</v>
      </c>
    </row>
    <row r="11" ht="14.25" customHeight="1">
      <c r="A11" s="23"/>
      <c r="B11" s="142" t="s">
        <v>94</v>
      </c>
      <c r="C11" s="59"/>
      <c r="D11" s="141"/>
      <c r="E11" s="58"/>
      <c r="F11" s="58"/>
      <c r="G11" s="58"/>
      <c r="H11" s="58"/>
      <c r="I11" s="60"/>
      <c r="J11" s="58">
        <f t="shared" si="2"/>
        <v>0</v>
      </c>
    </row>
    <row r="12" ht="14.25" customHeight="1">
      <c r="A12" s="23"/>
      <c r="B12" s="143" t="s">
        <v>95</v>
      </c>
      <c r="C12" s="62"/>
      <c r="D12" s="144"/>
      <c r="E12" s="68"/>
      <c r="F12" s="68"/>
      <c r="G12" s="68"/>
      <c r="H12" s="68"/>
      <c r="I12" s="64"/>
      <c r="J12" s="68">
        <f t="shared" si="2"/>
        <v>0</v>
      </c>
    </row>
    <row r="13" ht="14.25" customHeight="1">
      <c r="A13" s="35" t="s">
        <v>23</v>
      </c>
      <c r="B13" s="5"/>
      <c r="C13" s="5"/>
      <c r="D13" s="5"/>
      <c r="E13" s="5"/>
      <c r="F13" s="5"/>
      <c r="G13" s="5"/>
      <c r="H13" s="5"/>
      <c r="I13" s="69"/>
      <c r="J13" s="45">
        <f>SUM(J9:J12)</f>
        <v>0</v>
      </c>
    </row>
    <row r="14" ht="14.25" customHeight="1">
      <c r="A14" s="66" t="s">
        <v>24</v>
      </c>
      <c r="B14" s="37" t="s">
        <v>92</v>
      </c>
      <c r="C14" s="54"/>
      <c r="D14" s="138"/>
      <c r="E14" s="67"/>
      <c r="F14" s="67"/>
      <c r="G14" s="67"/>
      <c r="H14" s="67"/>
      <c r="I14" s="57"/>
      <c r="J14" s="67">
        <f t="shared" ref="J14:J17" si="3">+H14*I14</f>
        <v>0</v>
      </c>
    </row>
    <row r="15" ht="14.25" customHeight="1">
      <c r="A15" s="23"/>
      <c r="B15" s="142" t="s">
        <v>93</v>
      </c>
      <c r="C15" s="59" t="s">
        <v>38</v>
      </c>
      <c r="D15" s="141" t="s">
        <v>91</v>
      </c>
      <c r="E15" s="58">
        <v>8075000.0</v>
      </c>
      <c r="F15" s="58">
        <v>8500000.0</v>
      </c>
      <c r="G15" s="58">
        <v>7820000.0</v>
      </c>
      <c r="H15" s="58">
        <v>8131667.0</v>
      </c>
      <c r="I15" s="60">
        <v>6.0</v>
      </c>
      <c r="J15" s="58">
        <f t="shared" si="3"/>
        <v>48790002</v>
      </c>
    </row>
    <row r="16" ht="14.25" customHeight="1">
      <c r="A16" s="23"/>
      <c r="B16" s="142" t="s">
        <v>94</v>
      </c>
      <c r="C16" s="59"/>
      <c r="D16" s="141"/>
      <c r="E16" s="58"/>
      <c r="F16" s="58"/>
      <c r="G16" s="58"/>
      <c r="H16" s="58"/>
      <c r="I16" s="60"/>
      <c r="J16" s="58">
        <f t="shared" si="3"/>
        <v>0</v>
      </c>
    </row>
    <row r="17" ht="14.25" customHeight="1">
      <c r="A17" s="23"/>
      <c r="B17" s="143" t="s">
        <v>95</v>
      </c>
      <c r="C17" s="62"/>
      <c r="D17" s="144" t="s">
        <v>91</v>
      </c>
      <c r="E17" s="58">
        <v>475000.0</v>
      </c>
      <c r="F17" s="58">
        <v>500000.0</v>
      </c>
      <c r="G17" s="58">
        <v>425000.0</v>
      </c>
      <c r="H17" s="58">
        <v>466667.0</v>
      </c>
      <c r="I17" s="64">
        <v>20.0</v>
      </c>
      <c r="J17" s="68">
        <f t="shared" si="3"/>
        <v>9333340</v>
      </c>
    </row>
    <row r="18" ht="14.25" customHeight="1">
      <c r="A18" s="35" t="s">
        <v>25</v>
      </c>
      <c r="B18" s="5"/>
      <c r="C18" s="5"/>
      <c r="D18" s="5"/>
      <c r="E18" s="5"/>
      <c r="F18" s="5"/>
      <c r="G18" s="5"/>
      <c r="H18" s="5"/>
      <c r="I18" s="69"/>
      <c r="J18" s="45">
        <f>SUM(J14:J17)</f>
        <v>58123342</v>
      </c>
    </row>
    <row r="19" ht="14.25" customHeight="1">
      <c r="A19" s="66" t="s">
        <v>26</v>
      </c>
      <c r="B19" s="37" t="s">
        <v>92</v>
      </c>
      <c r="C19" s="54" t="s">
        <v>39</v>
      </c>
      <c r="D19" s="138" t="s">
        <v>91</v>
      </c>
      <c r="E19" s="58">
        <v>2125000.0</v>
      </c>
      <c r="F19" s="58">
        <v>2500000.0</v>
      </c>
      <c r="G19" s="58">
        <v>2375000.0</v>
      </c>
      <c r="H19" s="58">
        <v>2333333.0</v>
      </c>
      <c r="I19" s="57">
        <v>3.0</v>
      </c>
      <c r="J19" s="67">
        <f t="shared" ref="J19:J22" si="4">+H19*I19</f>
        <v>6999999</v>
      </c>
    </row>
    <row r="20" ht="14.25" customHeight="1">
      <c r="A20" s="23"/>
      <c r="B20" s="142" t="s">
        <v>93</v>
      </c>
      <c r="C20" s="59"/>
      <c r="D20" s="141"/>
      <c r="E20" s="58"/>
      <c r="F20" s="58"/>
      <c r="G20" s="58"/>
      <c r="H20" s="58"/>
      <c r="I20" s="60"/>
      <c r="J20" s="58">
        <f t="shared" si="4"/>
        <v>0</v>
      </c>
    </row>
    <row r="21" ht="34.5" customHeight="1">
      <c r="A21" s="23"/>
      <c r="B21" s="142" t="s">
        <v>94</v>
      </c>
      <c r="C21" s="70" t="s">
        <v>40</v>
      </c>
      <c r="D21" s="141" t="s">
        <v>96</v>
      </c>
      <c r="E21" s="58">
        <v>1020000.0</v>
      </c>
      <c r="F21" s="58">
        <v>1200000.0</v>
      </c>
      <c r="G21" s="58">
        <v>1140000.0</v>
      </c>
      <c r="H21" s="58">
        <v>1120000.0</v>
      </c>
      <c r="I21" s="60">
        <v>1.0</v>
      </c>
      <c r="J21" s="58">
        <f t="shared" si="4"/>
        <v>1120000</v>
      </c>
    </row>
    <row r="22" ht="14.25" customHeight="1">
      <c r="A22" s="23"/>
      <c r="B22" s="143" t="s">
        <v>95</v>
      </c>
      <c r="C22" s="62"/>
      <c r="D22" s="144"/>
      <c r="E22" s="68"/>
      <c r="F22" s="68"/>
      <c r="G22" s="68"/>
      <c r="H22" s="68"/>
      <c r="I22" s="64"/>
      <c r="J22" s="68">
        <f t="shared" si="4"/>
        <v>0</v>
      </c>
    </row>
    <row r="23" ht="14.25" customHeight="1">
      <c r="A23" s="35" t="s">
        <v>27</v>
      </c>
      <c r="B23" s="5"/>
      <c r="C23" s="5"/>
      <c r="D23" s="5"/>
      <c r="E23" s="5"/>
      <c r="F23" s="5"/>
      <c r="G23" s="5"/>
      <c r="H23" s="5"/>
      <c r="I23" s="69"/>
      <c r="J23" s="45">
        <f>SUM(J19:J22)</f>
        <v>8119999</v>
      </c>
    </row>
    <row r="24" ht="14.25" customHeight="1">
      <c r="A24" s="46" t="s">
        <v>41</v>
      </c>
      <c r="B24" s="5"/>
      <c r="C24" s="5"/>
      <c r="D24" s="5"/>
      <c r="E24" s="5"/>
      <c r="F24" s="5"/>
      <c r="G24" s="5"/>
      <c r="H24" s="5"/>
      <c r="I24" s="69"/>
      <c r="J24" s="47">
        <f>+J8+J13+J18+J23</f>
        <v>257807341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0">
    <mergeCell ref="A19:A22"/>
    <mergeCell ref="A23:I23"/>
    <mergeCell ref="A24:I24"/>
    <mergeCell ref="A2:A7"/>
    <mergeCell ref="B3:B5"/>
    <mergeCell ref="A9:A12"/>
    <mergeCell ref="A14:A17"/>
    <mergeCell ref="A8:I8"/>
    <mergeCell ref="A13:I13"/>
    <mergeCell ref="A18:I18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29"/>
    <col customWidth="1" min="2" max="2" width="34.0"/>
    <col customWidth="1" min="3" max="3" width="16.29"/>
    <col customWidth="1" min="4" max="26" width="10.71"/>
  </cols>
  <sheetData>
    <row r="1" ht="14.25" customHeight="1">
      <c r="A1" s="49" t="s">
        <v>0</v>
      </c>
      <c r="B1" s="49" t="s">
        <v>97</v>
      </c>
      <c r="C1" s="53" t="s">
        <v>30</v>
      </c>
      <c r="D1" s="53" t="s">
        <v>98</v>
      </c>
    </row>
    <row r="2" ht="14.25" customHeight="1">
      <c r="A2" s="16" t="s">
        <v>33</v>
      </c>
      <c r="B2" s="37" t="s">
        <v>99</v>
      </c>
      <c r="C2" s="67">
        <f>+'Presupuesto equipo profesional'!S11</f>
        <v>23150001</v>
      </c>
      <c r="D2" s="145">
        <f t="shared" ref="D2:D13" si="1">+C2/$C$14</f>
        <v>0.03774085305</v>
      </c>
    </row>
    <row r="3" ht="14.25" customHeight="1">
      <c r="A3" s="23"/>
      <c r="B3" s="140" t="s">
        <v>100</v>
      </c>
      <c r="C3" s="58">
        <f>+'Otros gastos directos'!J8</f>
        <v>191564000</v>
      </c>
      <c r="D3" s="145">
        <f t="shared" si="1"/>
        <v>0.3123018773</v>
      </c>
    </row>
    <row r="4" ht="14.25" customHeight="1">
      <c r="A4" s="35" t="s">
        <v>21</v>
      </c>
      <c r="B4" s="69"/>
      <c r="C4" s="45">
        <f>SUM(C2:C3)</f>
        <v>214714001</v>
      </c>
      <c r="D4" s="146">
        <f t="shared" si="1"/>
        <v>0.3500427304</v>
      </c>
    </row>
    <row r="5" ht="14.25" customHeight="1">
      <c r="A5" s="66" t="s">
        <v>22</v>
      </c>
      <c r="B5" s="37" t="s">
        <v>99</v>
      </c>
      <c r="C5" s="67">
        <f>+'Presupuesto equipo profesional'!S20</f>
        <v>21453636</v>
      </c>
      <c r="D5" s="145">
        <f t="shared" si="1"/>
        <v>0.03497531268</v>
      </c>
    </row>
    <row r="6" ht="14.25" customHeight="1">
      <c r="A6" s="23"/>
      <c r="B6" s="140" t="s">
        <v>100</v>
      </c>
      <c r="C6" s="58">
        <f>+'Otros gastos directos'!J13</f>
        <v>0</v>
      </c>
      <c r="D6" s="145">
        <f t="shared" si="1"/>
        <v>0</v>
      </c>
    </row>
    <row r="7" ht="14.25" customHeight="1">
      <c r="A7" s="35" t="s">
        <v>23</v>
      </c>
      <c r="B7" s="69"/>
      <c r="C7" s="45">
        <f>SUM(C5:C6)</f>
        <v>21453636</v>
      </c>
      <c r="D7" s="146">
        <f t="shared" si="1"/>
        <v>0.03497531268</v>
      </c>
    </row>
    <row r="8" ht="14.25" customHeight="1">
      <c r="A8" s="66" t="s">
        <v>24</v>
      </c>
      <c r="B8" s="37" t="s">
        <v>99</v>
      </c>
      <c r="C8" s="67">
        <f>+'Presupuesto equipo profesional'!S29</f>
        <v>184532711</v>
      </c>
      <c r="D8" s="145">
        <f t="shared" si="1"/>
        <v>0.3008389472</v>
      </c>
    </row>
    <row r="9" ht="14.25" customHeight="1">
      <c r="A9" s="23"/>
      <c r="B9" s="140" t="s">
        <v>100</v>
      </c>
      <c r="C9" s="58">
        <f>+'Otros gastos directos'!J18</f>
        <v>58123342</v>
      </c>
      <c r="D9" s="145">
        <f t="shared" si="1"/>
        <v>0.09475699413</v>
      </c>
    </row>
    <row r="10" ht="14.25" customHeight="1">
      <c r="A10" s="35" t="s">
        <v>25</v>
      </c>
      <c r="B10" s="69"/>
      <c r="C10" s="45">
        <f>SUM(C8:C9)</f>
        <v>242656053</v>
      </c>
      <c r="D10" s="146">
        <f t="shared" si="1"/>
        <v>0.3955959413</v>
      </c>
    </row>
    <row r="11" ht="14.25" customHeight="1">
      <c r="A11" s="66" t="s">
        <v>26</v>
      </c>
      <c r="B11" s="37" t="s">
        <v>99</v>
      </c>
      <c r="C11" s="67">
        <f>+'Presupuesto equipo profesional'!S38</f>
        <v>126449998</v>
      </c>
      <c r="D11" s="145">
        <f t="shared" si="1"/>
        <v>0.2061481895</v>
      </c>
    </row>
    <row r="12" ht="14.25" customHeight="1">
      <c r="A12" s="23"/>
      <c r="B12" s="140" t="s">
        <v>100</v>
      </c>
      <c r="C12" s="58">
        <f>+'Otros gastos directos'!J23</f>
        <v>8119999</v>
      </c>
      <c r="D12" s="145">
        <f t="shared" si="1"/>
        <v>0.01323782617</v>
      </c>
    </row>
    <row r="13" ht="14.25" customHeight="1">
      <c r="A13" s="35" t="s">
        <v>27</v>
      </c>
      <c r="B13" s="69"/>
      <c r="C13" s="45">
        <f>SUM(C11:C12)</f>
        <v>134569997</v>
      </c>
      <c r="D13" s="146">
        <f t="shared" si="1"/>
        <v>0.2193860156</v>
      </c>
    </row>
    <row r="14" ht="14.25" customHeight="1">
      <c r="A14" s="46" t="s">
        <v>101</v>
      </c>
      <c r="B14" s="69"/>
      <c r="C14" s="47">
        <f t="shared" ref="C14:D14" si="2">+C4+C7+C10+C13</f>
        <v>613393687</v>
      </c>
      <c r="D14" s="146">
        <f t="shared" si="2"/>
        <v>1</v>
      </c>
    </row>
    <row r="15" ht="14.25" customHeight="1">
      <c r="A15" s="46"/>
      <c r="B15" s="6"/>
      <c r="C15" s="47"/>
      <c r="D15" s="147" t="s">
        <v>102</v>
      </c>
    </row>
    <row r="16" ht="14.25" customHeight="1">
      <c r="A16" s="46" t="s">
        <v>103</v>
      </c>
      <c r="B16" s="69"/>
      <c r="C16" s="47">
        <f>+(C14+C15)*0.19</f>
        <v>116544800.5</v>
      </c>
      <c r="D16" s="147" t="s">
        <v>102</v>
      </c>
    </row>
    <row r="17" ht="14.25" customHeight="1">
      <c r="A17" s="148" t="s">
        <v>101</v>
      </c>
      <c r="B17" s="69"/>
      <c r="C17" s="149">
        <f>+C14+C15+C16</f>
        <v>729938487.5</v>
      </c>
    </row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2">
    <mergeCell ref="A13:B13"/>
    <mergeCell ref="A14:B14"/>
    <mergeCell ref="A15:B15"/>
    <mergeCell ref="A16:B16"/>
    <mergeCell ref="A17:B17"/>
    <mergeCell ref="A2:A3"/>
    <mergeCell ref="A4:B4"/>
    <mergeCell ref="A5:A6"/>
    <mergeCell ref="A7:B7"/>
    <mergeCell ref="A8:A9"/>
    <mergeCell ref="A10:B10"/>
    <mergeCell ref="A11:A12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49" t="s">
        <v>0</v>
      </c>
      <c r="B1" s="50" t="s">
        <v>29</v>
      </c>
      <c r="C1" s="136" t="s">
        <v>8</v>
      </c>
      <c r="D1" s="136" t="s">
        <v>9</v>
      </c>
      <c r="E1" s="136" t="s">
        <v>10</v>
      </c>
      <c r="F1" s="137" t="s">
        <v>30</v>
      </c>
      <c r="G1" s="53" t="s">
        <v>31</v>
      </c>
      <c r="H1" s="49" t="s">
        <v>32</v>
      </c>
    </row>
    <row r="2">
      <c r="A2" s="16" t="s">
        <v>33</v>
      </c>
      <c r="B2" s="54" t="s">
        <v>34</v>
      </c>
      <c r="C2" s="139"/>
      <c r="D2" s="139"/>
      <c r="E2" s="139"/>
      <c r="F2" s="67"/>
      <c r="G2" s="57"/>
      <c r="H2" s="67">
        <f t="shared" ref="H2:H7" si="1">+F2*G2</f>
        <v>0</v>
      </c>
    </row>
    <row r="3">
      <c r="A3" s="23"/>
      <c r="B3" s="59" t="s">
        <v>35</v>
      </c>
      <c r="C3" s="58">
        <v>1.4E7</v>
      </c>
      <c r="D3" s="58">
        <v>1.5E7</v>
      </c>
      <c r="E3" s="58">
        <v>1.35E7</v>
      </c>
      <c r="F3" s="58">
        <v>1.4166667E7</v>
      </c>
      <c r="G3" s="60">
        <v>1.0</v>
      </c>
      <c r="H3" s="58">
        <f t="shared" si="1"/>
        <v>14166667</v>
      </c>
    </row>
    <row r="4">
      <c r="A4" s="23"/>
      <c r="B4" s="59" t="s">
        <v>36</v>
      </c>
      <c r="C4" s="58">
        <v>1.58E8</v>
      </c>
      <c r="D4" s="58">
        <v>1.68E8</v>
      </c>
      <c r="E4" s="58">
        <v>1.64E8</v>
      </c>
      <c r="F4" s="58">
        <v>1.63333333E8</v>
      </c>
      <c r="G4" s="60">
        <v>1.0</v>
      </c>
      <c r="H4" s="58">
        <f t="shared" si="1"/>
        <v>163333333</v>
      </c>
    </row>
    <row r="5">
      <c r="A5" s="23"/>
      <c r="B5" s="59" t="s">
        <v>37</v>
      </c>
      <c r="C5" s="58">
        <v>1140000.0</v>
      </c>
      <c r="D5" s="58">
        <v>1200000.0</v>
      </c>
      <c r="E5" s="58">
        <v>1176000.0</v>
      </c>
      <c r="F5" s="58">
        <v>1172000.0</v>
      </c>
      <c r="G5" s="60">
        <v>12.0</v>
      </c>
      <c r="H5" s="58">
        <f t="shared" si="1"/>
        <v>14064000</v>
      </c>
    </row>
    <row r="6">
      <c r="A6" s="23"/>
      <c r="B6" s="59"/>
      <c r="C6" s="58"/>
      <c r="D6" s="58"/>
      <c r="E6" s="58"/>
      <c r="F6" s="58"/>
      <c r="G6" s="60"/>
      <c r="H6" s="58">
        <f t="shared" si="1"/>
        <v>0</v>
      </c>
    </row>
    <row r="7">
      <c r="A7" s="23"/>
      <c r="B7" s="62"/>
      <c r="C7" s="68"/>
      <c r="D7" s="68"/>
      <c r="E7" s="68"/>
      <c r="F7" s="68"/>
      <c r="G7" s="64"/>
      <c r="H7" s="68">
        <f t="shared" si="1"/>
        <v>0</v>
      </c>
    </row>
    <row r="8">
      <c r="A8" s="35" t="s">
        <v>21</v>
      </c>
      <c r="B8" s="5"/>
      <c r="C8" s="5"/>
      <c r="D8" s="5"/>
      <c r="E8" s="5"/>
      <c r="F8" s="5"/>
      <c r="G8" s="6"/>
      <c r="H8" s="65">
        <f>SUM(H2:H7)</f>
        <v>191564000</v>
      </c>
    </row>
    <row r="9">
      <c r="A9" s="66" t="s">
        <v>22</v>
      </c>
      <c r="B9" s="54"/>
      <c r="C9" s="67"/>
      <c r="D9" s="67"/>
      <c r="E9" s="67"/>
      <c r="F9" s="67"/>
      <c r="G9" s="57"/>
      <c r="H9" s="67">
        <f t="shared" ref="H9:H12" si="2">+F9*G9</f>
        <v>0</v>
      </c>
    </row>
    <row r="10">
      <c r="A10" s="23"/>
      <c r="B10" s="59"/>
      <c r="C10" s="58"/>
      <c r="D10" s="58"/>
      <c r="E10" s="58"/>
      <c r="F10" s="58"/>
      <c r="G10" s="60"/>
      <c r="H10" s="58">
        <f t="shared" si="2"/>
        <v>0</v>
      </c>
    </row>
    <row r="11">
      <c r="A11" s="23"/>
      <c r="B11" s="59"/>
      <c r="C11" s="58"/>
      <c r="D11" s="58"/>
      <c r="E11" s="58"/>
      <c r="F11" s="58"/>
      <c r="G11" s="60"/>
      <c r="H11" s="58">
        <f t="shared" si="2"/>
        <v>0</v>
      </c>
    </row>
    <row r="12">
      <c r="A12" s="23"/>
      <c r="B12" s="62"/>
      <c r="C12" s="68"/>
      <c r="D12" s="68"/>
      <c r="E12" s="68"/>
      <c r="F12" s="68"/>
      <c r="G12" s="64"/>
      <c r="H12" s="68">
        <f t="shared" si="2"/>
        <v>0</v>
      </c>
    </row>
    <row r="13">
      <c r="A13" s="35" t="s">
        <v>23</v>
      </c>
      <c r="B13" s="5"/>
      <c r="C13" s="5"/>
      <c r="D13" s="5"/>
      <c r="E13" s="5"/>
      <c r="F13" s="5"/>
      <c r="G13" s="69"/>
      <c r="H13" s="45">
        <f>SUM(H9:H12)</f>
        <v>0</v>
      </c>
    </row>
    <row r="14">
      <c r="A14" s="66" t="s">
        <v>24</v>
      </c>
      <c r="B14" s="54"/>
      <c r="C14" s="67"/>
      <c r="D14" s="67"/>
      <c r="E14" s="67"/>
      <c r="F14" s="67"/>
      <c r="G14" s="57"/>
      <c r="H14" s="67">
        <f t="shared" ref="H14:H17" si="3">+F14*G14</f>
        <v>0</v>
      </c>
    </row>
    <row r="15">
      <c r="A15" s="23"/>
      <c r="B15" s="59" t="s">
        <v>38</v>
      </c>
      <c r="C15" s="58">
        <v>8075000.0</v>
      </c>
      <c r="D15" s="58">
        <v>8500000.0</v>
      </c>
      <c r="E15" s="58">
        <v>7820000.0</v>
      </c>
      <c r="F15" s="58">
        <v>8131667.0</v>
      </c>
      <c r="G15" s="60">
        <v>6.0</v>
      </c>
      <c r="H15" s="58">
        <f t="shared" si="3"/>
        <v>48790002</v>
      </c>
    </row>
    <row r="16">
      <c r="A16" s="23"/>
      <c r="B16" s="59"/>
      <c r="C16" s="58"/>
      <c r="D16" s="58"/>
      <c r="E16" s="58"/>
      <c r="F16" s="58"/>
      <c r="G16" s="60"/>
      <c r="H16" s="58">
        <f t="shared" si="3"/>
        <v>0</v>
      </c>
    </row>
    <row r="17">
      <c r="A17" s="23"/>
      <c r="B17" s="62"/>
      <c r="C17" s="58">
        <v>475000.0</v>
      </c>
      <c r="D17" s="58">
        <v>500000.0</v>
      </c>
      <c r="E17" s="58">
        <v>425000.0</v>
      </c>
      <c r="F17" s="58">
        <v>466667.0</v>
      </c>
      <c r="G17" s="64">
        <v>20.0</v>
      </c>
      <c r="H17" s="68">
        <f t="shared" si="3"/>
        <v>9333340</v>
      </c>
    </row>
    <row r="18">
      <c r="A18" s="35" t="s">
        <v>25</v>
      </c>
      <c r="B18" s="5"/>
      <c r="C18" s="5"/>
      <c r="D18" s="5"/>
      <c r="E18" s="5"/>
      <c r="F18" s="5"/>
      <c r="G18" s="69"/>
      <c r="H18" s="45">
        <f>SUM(H14:H17)</f>
        <v>58123342</v>
      </c>
    </row>
    <row r="19">
      <c r="A19" s="66" t="s">
        <v>26</v>
      </c>
      <c r="B19" s="54" t="s">
        <v>39</v>
      </c>
      <c r="C19" s="58">
        <v>2125000.0</v>
      </c>
      <c r="D19" s="58">
        <v>2500000.0</v>
      </c>
      <c r="E19" s="58">
        <v>2375000.0</v>
      </c>
      <c r="F19" s="58">
        <v>2333333.0</v>
      </c>
      <c r="G19" s="57">
        <v>3.0</v>
      </c>
      <c r="H19" s="67">
        <f t="shared" ref="H19:H22" si="4">+F19*G19</f>
        <v>6999999</v>
      </c>
    </row>
    <row r="20">
      <c r="A20" s="23"/>
      <c r="B20" s="59"/>
      <c r="C20" s="58"/>
      <c r="D20" s="58"/>
      <c r="E20" s="58"/>
      <c r="F20" s="58"/>
      <c r="G20" s="60"/>
      <c r="H20" s="58">
        <f t="shared" si="4"/>
        <v>0</v>
      </c>
    </row>
    <row r="21">
      <c r="A21" s="23"/>
      <c r="B21" s="70" t="s">
        <v>40</v>
      </c>
      <c r="C21" s="58">
        <v>1020000.0</v>
      </c>
      <c r="D21" s="58">
        <v>1200000.0</v>
      </c>
      <c r="E21" s="58">
        <v>1140000.0</v>
      </c>
      <c r="F21" s="58">
        <v>1120000.0</v>
      </c>
      <c r="G21" s="60">
        <v>1.0</v>
      </c>
      <c r="H21" s="58">
        <f t="shared" si="4"/>
        <v>1120000</v>
      </c>
    </row>
    <row r="22">
      <c r="A22" s="23"/>
      <c r="B22" s="62"/>
      <c r="C22" s="68"/>
      <c r="D22" s="68"/>
      <c r="E22" s="68"/>
      <c r="F22" s="68"/>
      <c r="G22" s="64"/>
      <c r="H22" s="68">
        <f t="shared" si="4"/>
        <v>0</v>
      </c>
    </row>
    <row r="23">
      <c r="A23" s="35" t="s">
        <v>27</v>
      </c>
      <c r="B23" s="5"/>
      <c r="C23" s="5"/>
      <c r="D23" s="5"/>
      <c r="E23" s="5"/>
      <c r="F23" s="5"/>
      <c r="G23" s="69"/>
      <c r="H23" s="45">
        <f>SUM(H19:H22)</f>
        <v>8119999</v>
      </c>
    </row>
    <row r="24">
      <c r="A24" s="46" t="s">
        <v>41</v>
      </c>
      <c r="B24" s="5"/>
      <c r="C24" s="5"/>
      <c r="D24" s="5"/>
      <c r="E24" s="5"/>
      <c r="F24" s="5"/>
      <c r="G24" s="69"/>
      <c r="H24" s="47">
        <f>+H8+H13+H18+H23</f>
        <v>257807341</v>
      </c>
    </row>
  </sheetData>
  <mergeCells count="9">
    <mergeCell ref="A14:A17"/>
    <mergeCell ref="A19:A22"/>
    <mergeCell ref="A2:A7"/>
    <mergeCell ref="A13:G13"/>
    <mergeCell ref="A23:G23"/>
    <mergeCell ref="A24:G24"/>
    <mergeCell ref="A8:G8"/>
    <mergeCell ref="A18:G18"/>
    <mergeCell ref="A9:A1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24.71"/>
    <col customWidth="1" min="3" max="3" width="43.43"/>
    <col customWidth="1" min="4" max="4" width="26.86"/>
    <col customWidth="1" min="5" max="5" width="16.71"/>
    <col customWidth="1" min="6" max="7" width="15.86"/>
    <col customWidth="1" min="8" max="8" width="16.57"/>
    <col customWidth="1" min="9" max="9" width="14.71"/>
  </cols>
  <sheetData>
    <row r="1">
      <c r="A1" s="77" t="s">
        <v>0</v>
      </c>
      <c r="B1" s="78" t="s">
        <v>47</v>
      </c>
      <c r="C1" s="79" t="s">
        <v>104</v>
      </c>
      <c r="D1" s="150" t="s">
        <v>105</v>
      </c>
      <c r="E1" s="150" t="s">
        <v>106</v>
      </c>
      <c r="F1" s="150" t="s">
        <v>107</v>
      </c>
      <c r="G1" s="150" t="s">
        <v>108</v>
      </c>
      <c r="H1" s="150" t="s">
        <v>109</v>
      </c>
    </row>
    <row r="2">
      <c r="A2" s="80"/>
      <c r="B2" s="81"/>
      <c r="C2" s="82"/>
      <c r="D2" s="151"/>
      <c r="E2" s="151"/>
      <c r="F2" s="151"/>
      <c r="G2" s="151"/>
      <c r="H2" s="151"/>
    </row>
    <row r="3">
      <c r="A3" s="152" t="s">
        <v>12</v>
      </c>
      <c r="B3" s="153">
        <v>1.1</v>
      </c>
      <c r="C3" s="154" t="s">
        <v>49</v>
      </c>
      <c r="D3" s="155">
        <f>'Presupuesto equipo profesional'!R11</f>
        <v>23149999.5</v>
      </c>
      <c r="E3" s="155">
        <v>0.0</v>
      </c>
      <c r="F3" s="155"/>
      <c r="G3" s="155"/>
      <c r="H3" s="155">
        <f t="shared" ref="H3:H17" si="1">E3+D3+F3+G3</f>
        <v>23149999.5</v>
      </c>
    </row>
    <row r="4">
      <c r="A4" s="156"/>
      <c r="B4" s="153">
        <v>1.2</v>
      </c>
      <c r="C4" s="154" t="s">
        <v>35</v>
      </c>
      <c r="D4" s="155">
        <v>0.0</v>
      </c>
      <c r="E4" s="155">
        <f>'Otros gastos directos'!J3</f>
        <v>14166667</v>
      </c>
      <c r="F4" s="155"/>
      <c r="G4" s="155"/>
      <c r="H4" s="155">
        <f t="shared" si="1"/>
        <v>14166667</v>
      </c>
    </row>
    <row r="5">
      <c r="A5" s="156"/>
      <c r="B5" s="153">
        <v>1.3</v>
      </c>
      <c r="C5" s="154" t="s">
        <v>50</v>
      </c>
      <c r="D5" s="155">
        <v>0.0</v>
      </c>
      <c r="E5" s="155">
        <f>'Otros gastos directos'!J4</f>
        <v>163333333</v>
      </c>
      <c r="F5" s="155"/>
      <c r="G5" s="155"/>
      <c r="H5" s="155">
        <f t="shared" si="1"/>
        <v>163333333</v>
      </c>
    </row>
    <row r="6">
      <c r="A6" s="151"/>
      <c r="B6" s="153">
        <v>1.4</v>
      </c>
      <c r="C6" s="154" t="s">
        <v>51</v>
      </c>
      <c r="D6" s="155">
        <v>0.0</v>
      </c>
      <c r="E6" s="155">
        <f>'Otros gastos directos'!J5</f>
        <v>14064000</v>
      </c>
      <c r="F6" s="155"/>
      <c r="G6" s="155"/>
      <c r="H6" s="155">
        <f t="shared" si="1"/>
        <v>14064000</v>
      </c>
    </row>
    <row r="7">
      <c r="A7" s="157" t="s">
        <v>22</v>
      </c>
      <c r="B7" s="153">
        <v>2.1</v>
      </c>
      <c r="C7" s="154" t="s">
        <v>52</v>
      </c>
      <c r="D7" s="155">
        <f>'Presupuesto equipo profesional'!R20</f>
        <v>21453634.5</v>
      </c>
      <c r="E7" s="155">
        <f>'Otros gastos directos'!J13</f>
        <v>0</v>
      </c>
      <c r="F7" s="155"/>
      <c r="G7" s="155"/>
      <c r="H7" s="155">
        <f t="shared" si="1"/>
        <v>21453634.5</v>
      </c>
    </row>
    <row r="8">
      <c r="A8" s="158" t="s">
        <v>24</v>
      </c>
      <c r="B8" s="153">
        <v>3.1</v>
      </c>
      <c r="C8" s="154" t="s">
        <v>53</v>
      </c>
      <c r="D8" s="155">
        <f>'Presupuesto equipo profesional'!$R$29/4</f>
        <v>46133177.25</v>
      </c>
      <c r="E8" s="155"/>
      <c r="F8" s="155">
        <f>'Otros gastos directos'!$J$17/4</f>
        <v>2333335</v>
      </c>
      <c r="G8" s="155"/>
      <c r="H8" s="155">
        <f t="shared" si="1"/>
        <v>48466512.25</v>
      </c>
    </row>
    <row r="9">
      <c r="A9" s="156"/>
      <c r="B9" s="153">
        <v>3.2</v>
      </c>
      <c r="C9" s="154" t="s">
        <v>54</v>
      </c>
      <c r="D9" s="155">
        <f>'Presupuesto equipo profesional'!$R$29/4</f>
        <v>46133177.25</v>
      </c>
      <c r="E9" s="155">
        <f>'Otros gastos directos'!J15</f>
        <v>48790002</v>
      </c>
      <c r="F9" s="155">
        <f>'Otros gastos directos'!$J$17/4</f>
        <v>2333335</v>
      </c>
      <c r="G9" s="155"/>
      <c r="H9" s="155">
        <f t="shared" si="1"/>
        <v>97256514.25</v>
      </c>
    </row>
    <row r="10">
      <c r="A10" s="156"/>
      <c r="B10" s="153">
        <v>3.3</v>
      </c>
      <c r="C10" s="154" t="s">
        <v>55</v>
      </c>
      <c r="D10" s="155">
        <f>'Presupuesto equipo profesional'!$R$29/4</f>
        <v>46133177.25</v>
      </c>
      <c r="E10" s="155"/>
      <c r="F10" s="155">
        <f>'Otros gastos directos'!$J$17/4</f>
        <v>2333335</v>
      </c>
      <c r="G10" s="155"/>
      <c r="H10" s="155">
        <f t="shared" si="1"/>
        <v>48466512.25</v>
      </c>
    </row>
    <row r="11">
      <c r="A11" s="151"/>
      <c r="B11" s="153">
        <v>3.4</v>
      </c>
      <c r="C11" s="154" t="s">
        <v>56</v>
      </c>
      <c r="D11" s="155">
        <f>'Presupuesto equipo profesional'!$R$29/4</f>
        <v>46133177.25</v>
      </c>
      <c r="E11" s="155"/>
      <c r="F11" s="155">
        <f>'Otros gastos directos'!$J$17/4</f>
        <v>2333335</v>
      </c>
      <c r="G11" s="155"/>
      <c r="H11" s="155">
        <f t="shared" si="1"/>
        <v>48466512.25</v>
      </c>
    </row>
    <row r="12">
      <c r="A12" s="159" t="s">
        <v>26</v>
      </c>
      <c r="B12" s="153">
        <v>4.1</v>
      </c>
      <c r="C12" s="154" t="s">
        <v>57</v>
      </c>
      <c r="D12" s="155">
        <f>'Presupuesto equipo profesional'!$R$38/6</f>
        <v>21074999.67</v>
      </c>
      <c r="E12" s="155"/>
      <c r="F12" s="155"/>
      <c r="G12" s="155"/>
      <c r="H12" s="155">
        <f t="shared" si="1"/>
        <v>21074999.67</v>
      </c>
    </row>
    <row r="13">
      <c r="A13" s="156"/>
      <c r="B13" s="153">
        <v>4.2</v>
      </c>
      <c r="C13" s="154" t="s">
        <v>58</v>
      </c>
      <c r="D13" s="155">
        <f>'Presupuesto equipo profesional'!$R$38/6</f>
        <v>21074999.67</v>
      </c>
      <c r="E13" s="155">
        <f>'Otros gastos directos'!J19+'Otros gastos directos'!J21</f>
        <v>8119999</v>
      </c>
      <c r="F13" s="155"/>
      <c r="G13" s="155"/>
      <c r="H13" s="155">
        <f t="shared" si="1"/>
        <v>29194998.67</v>
      </c>
    </row>
    <row r="14">
      <c r="A14" s="156"/>
      <c r="B14" s="153">
        <v>4.3</v>
      </c>
      <c r="C14" s="154" t="s">
        <v>59</v>
      </c>
      <c r="D14" s="155">
        <f>'Presupuesto equipo profesional'!$R$38/6</f>
        <v>21074999.67</v>
      </c>
      <c r="E14" s="155"/>
      <c r="F14" s="155"/>
      <c r="G14" s="155"/>
      <c r="H14" s="155">
        <f t="shared" si="1"/>
        <v>21074999.67</v>
      </c>
    </row>
    <row r="15">
      <c r="A15" s="156"/>
      <c r="B15" s="153">
        <v>4.4</v>
      </c>
      <c r="C15" s="154" t="s">
        <v>60</v>
      </c>
      <c r="D15" s="155">
        <f>'Presupuesto equipo profesional'!$R$38/6</f>
        <v>21074999.67</v>
      </c>
      <c r="E15" s="155"/>
      <c r="F15" s="155"/>
      <c r="G15" s="155"/>
      <c r="H15" s="155">
        <f t="shared" si="1"/>
        <v>21074999.67</v>
      </c>
    </row>
    <row r="16">
      <c r="A16" s="156"/>
      <c r="B16" s="153">
        <v>4.5</v>
      </c>
      <c r="C16" s="154" t="s">
        <v>61</v>
      </c>
      <c r="D16" s="155">
        <f>'Presupuesto equipo profesional'!$R$38/6</f>
        <v>21074999.67</v>
      </c>
      <c r="E16" s="155"/>
      <c r="F16" s="155"/>
      <c r="G16" s="155"/>
      <c r="H16" s="155">
        <f t="shared" si="1"/>
        <v>21074999.67</v>
      </c>
    </row>
    <row r="17">
      <c r="A17" s="151"/>
      <c r="B17" s="153">
        <v>4.6</v>
      </c>
      <c r="C17" s="154" t="s">
        <v>62</v>
      </c>
      <c r="D17" s="155">
        <f>'Presupuesto equipo profesional'!$R$38/6</f>
        <v>21074999.67</v>
      </c>
      <c r="E17" s="155"/>
      <c r="F17" s="155"/>
      <c r="G17" s="155"/>
      <c r="H17" s="155">
        <f t="shared" si="1"/>
        <v>21074999.67</v>
      </c>
    </row>
    <row r="18">
      <c r="A18" s="160"/>
      <c r="B18" s="160"/>
      <c r="C18" s="160"/>
      <c r="D18" s="155"/>
      <c r="E18" s="155"/>
      <c r="F18" s="155"/>
      <c r="G18" s="155" t="s">
        <v>110</v>
      </c>
      <c r="H18" s="155">
        <f>SUM(H3:H17)</f>
        <v>613393682</v>
      </c>
      <c r="I18" s="161"/>
    </row>
    <row r="19">
      <c r="D19" s="155"/>
      <c r="E19" s="155"/>
      <c r="F19" s="155"/>
      <c r="G19" s="155" t="s">
        <v>111</v>
      </c>
      <c r="H19" s="155">
        <f>H18*0.19</f>
        <v>116544799.6</v>
      </c>
    </row>
    <row r="20">
      <c r="G20" s="160" t="s">
        <v>44</v>
      </c>
      <c r="H20" s="162">
        <f>H19+H18</f>
        <v>729938481.6</v>
      </c>
      <c r="I20" s="161"/>
    </row>
  </sheetData>
  <mergeCells count="11">
    <mergeCell ref="A1:A2"/>
    <mergeCell ref="A3:A6"/>
    <mergeCell ref="A8:A11"/>
    <mergeCell ref="A12:A17"/>
    <mergeCell ref="B1:B2"/>
    <mergeCell ref="C1:C2"/>
    <mergeCell ref="D1:D2"/>
    <mergeCell ref="E1:E2"/>
    <mergeCell ref="F1:F2"/>
    <mergeCell ref="G1:G2"/>
    <mergeCell ref="H1:H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didier</dc:creator>
</cp:coreProperties>
</file>