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LANEACION1\Desktop\2026\PROCESOS DE CONTRATACIÒN\PH ICCU EL ALTO - CANAGUA - GALLINACERA\CONTRATACION\CARGAR\"/>
    </mc:Choice>
  </mc:AlternateContent>
  <bookViews>
    <workbookView xWindow="0" yWindow="0" windowWidth="28800" windowHeight="12435" tabRatio="906" activeTab="1"/>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1">#REF!</definedName>
    <definedName name="\0">#REF!</definedName>
    <definedName name="\00" localSheetId="1">#REF!</definedName>
    <definedName name="\00">#REF!</definedName>
    <definedName name="\a" localSheetId="2">#REF!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2">#REF!</definedName>
    <definedName name="\s" localSheetId="1">#REF!</definedName>
    <definedName name="\s">#REF!</definedName>
    <definedName name="\V" localSheetId="1">#REF!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2">#REF!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2">#REF!</definedName>
    <definedName name="________MA2" localSheetId="1">#REF!</definedName>
    <definedName name="________MA2">#REF!</definedName>
    <definedName name="________PJ50" localSheetId="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#REF!</definedName>
    <definedName name="_______MA2">#REF!</definedName>
    <definedName name="_______PJ50" localSheetId="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#REF!</definedName>
    <definedName name="______MA2">#REF!</definedName>
    <definedName name="______PJ50" localSheetId="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2">#REF!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2">#REF!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2">#REF!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2">#REF!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2">#REF!</definedName>
    <definedName name="__MA2" localSheetId="1">#REF!</definedName>
    <definedName name="__MA2">#REF!</definedName>
    <definedName name="__mun2" localSheetId="2">[19]PESOS!#REF!</definedName>
    <definedName name="__mun2" localSheetId="1">[19]PESOS!#REF!</definedName>
    <definedName name="__mun2">[19]PESOS!#REF!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 localSheetId="1">#REF!</definedName>
    <definedName name="__num4">#REF!</definedName>
    <definedName name="__num5" localSheetId="2">#REF!</definedName>
    <definedName name="__num5" localSheetId="1">#REF!</definedName>
    <definedName name="__num5">#REF!</definedName>
    <definedName name="__num6" localSheetId="2">#REF!</definedName>
    <definedName name="__num6" localSheetId="1">#REF!</definedName>
    <definedName name="__num6">#REF!</definedName>
    <definedName name="__num7" localSheetId="2">#REF!</definedName>
    <definedName name="__num7" localSheetId="1">#REF!</definedName>
    <definedName name="__num7">#REF!</definedName>
    <definedName name="__num8" localSheetId="2">#REF!</definedName>
    <definedName name="__num8" localSheetId="1">#REF!</definedName>
    <definedName name="__num8">#REF!</definedName>
    <definedName name="__num9" localSheetId="2">#REF!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 localSheetId="1">#REF!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 localSheetId="2">'INDICAR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localSheetId="1" hidden="1">#REF!</definedName>
    <definedName name="_Fill" hidden="1">#REF!</definedName>
    <definedName name="_xlnm._FilterDatabase" localSheetId="0" hidden="1">'PRESUPUESTO OFICIAL (Entidad)'!$I$12:$I$32</definedName>
    <definedName name="_xlnm._FilterDatabase" localSheetId="1" hidden="1">'PROPUESTA ECONOMICA(Proponente)'!$I$12:$I$32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2">#REF!</definedName>
    <definedName name="_IPC2002" localSheetId="1">#REF!</definedName>
    <definedName name="_IPC2002">#REF!</definedName>
    <definedName name="_IVA1" localSheetId="1">#REF!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#REF!</definedName>
    <definedName name="_LEY80" localSheetId="1">#REF!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2">[19]PESOS!#REF!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 localSheetId="1">#REF!</definedName>
    <definedName name="_num4">#REF!</definedName>
    <definedName name="_num5" localSheetId="2">#REF!</definedName>
    <definedName name="_num5" localSheetId="1">#REF!</definedName>
    <definedName name="_num5">#REF!</definedName>
    <definedName name="_num6" localSheetId="2">#REF!</definedName>
    <definedName name="_num6" localSheetId="1">#REF!</definedName>
    <definedName name="_num6">#REF!</definedName>
    <definedName name="_num7" localSheetId="2">#REF!</definedName>
    <definedName name="_num7" localSheetId="1">#REF!</definedName>
    <definedName name="_num7">#REF!</definedName>
    <definedName name="_num8" localSheetId="2">#REF!</definedName>
    <definedName name="_num8" localSheetId="1">#REF!</definedName>
    <definedName name="_num8">#REF!</definedName>
    <definedName name="_num9" localSheetId="2">#REF!</definedName>
    <definedName name="_num9" localSheetId="1">#REF!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#REF!</definedName>
    <definedName name="_Sort" hidden="1">#REF!</definedName>
    <definedName name="_srn001" localSheetId="2">#REF!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'[23]DUB-823'!#REF!</definedName>
    <definedName name="a">'[23]DUB-823'!#REF!</definedName>
    <definedName name="A_1" localSheetId="1">#REF!</definedName>
    <definedName name="A_1">#REF!</definedName>
    <definedName name="A_impresión_IM" localSheetId="2">#REF!</definedName>
    <definedName name="A_impresión_IM" localSheetId="1">#REF!</definedName>
    <definedName name="A_impresión_IM">#REF!</definedName>
    <definedName name="A18A200" localSheetId="1">[24]ESPEC!#REF!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#REF!</definedName>
    <definedName name="adasd" localSheetId="1">#REF!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2">#REF!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2">#REF!</definedName>
    <definedName name="AjustDelAIU" localSheetId="1">#REF!</definedName>
    <definedName name="AjustDelAIU">#REF!</definedName>
    <definedName name="alam" localSheetId="1">#REF!</definedName>
    <definedName name="alam">#REF!</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2">'[33]MC SF GAVIONES'!#REF!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[38]!absc</definedName>
    <definedName name="APU">[38]!absc</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2">'INDICAR CÓDIGO DEL ITEM DE PAGO'!$A$1:$Q$94</definedName>
    <definedName name="_xlnm.Print_Area" localSheetId="0">'PRESUPUESTO OFICIAL (Entidad)'!$A$1:$M$89</definedName>
    <definedName name="_xlnm.Print_Area" localSheetId="1">'PROPUESTA ECONOMICA(Proponente)'!$A$1:$M$89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 localSheetId="2">'INDICAR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2">#REF!</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2">#REF!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1">#REF!</definedName>
    <definedName name="C._C.">#REF!</definedName>
    <definedName name="C_" localSheetId="2">#REF!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2">#REF!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'[51]A. P. U.'!#REF!</definedName>
    <definedName name="CCCCCC">'[51]A. P. U.'!#REF!</definedName>
    <definedName name="CCT" localSheetId="1">#REF!</definedName>
    <definedName name="CCT">#REF!</definedName>
    <definedName name="ccto210" localSheetId="2">#REF!</definedName>
    <definedName name="ccto210" localSheetId="1">#REF!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[55]Hoja1!$C$27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1" hidden="1">#REF!</definedName>
    <definedName name="costo2" hidden="1">#REF!</definedName>
    <definedName name="COSTODIRECTO" localSheetId="2">#REF!</definedName>
    <definedName name="COSTODIRECTO" localSheetId="1">#REF!</definedName>
    <definedName name="COSTODIRECTO">#REF!</definedName>
    <definedName name="COSTOS">[58]TARIFAS!$A$1:$F$52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[59]civ_roma!$C$803:$G$804</definedName>
    <definedName name="Criterios_IM" localSheetId="1">'[3]7422CW00'!#REF!</definedName>
    <definedName name="Criterios_IM">'[3]7422CW00'!#REF!</definedName>
    <definedName name="Criticidad">[60]Tabla!$A$1:$A$5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2">#REF!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 localSheetId="2">'INDICAR CÓDIGO DEL ITEM DE PAGO'!ERR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2">'[23]GPI 526'!#REF!</definedName>
    <definedName name="dario" localSheetId="1">'[23]GPI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[59]civ_roma!$C$9:$G$799</definedName>
    <definedName name="DATO1">'[61]46'!$D$3:$CK$429</definedName>
    <definedName name="DATOS" localSheetId="2">#REF!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 localSheetId="1">#REF!</definedName>
    <definedName name="dc">#REF!</definedName>
    <definedName name="Dcacm" localSheetId="2">#REF!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1">#REF!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#REF!</definedName>
    <definedName name="DEMOLICIÓN">'[63]BASE-LISTAS'!$B$24:$B$29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2">#REF!</definedName>
    <definedName name="DEX" localSheetId="1">#REF!</definedName>
    <definedName name="DEX">#REF!</definedName>
    <definedName name="DF" localSheetId="1">[64]Cronograma!#REF!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[66]CÁLCULOS!$H$34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1">[64]Cronograma!#REF!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1">#REF!</definedName>
    <definedName name="E">#REF!</definedName>
    <definedName name="e3e33" localSheetId="2" hidden="1">{"via1",#N/A,TRUE,"general";"via2",#N/A,TRUE,"general";"via3",#N/A,TRUE,"general"}</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#REF!</definedName>
    <definedName name="emanto" localSheetId="2">#REF!</definedName>
    <definedName name="emanto" localSheetId="1">#REF!</definedName>
    <definedName name="emanto">#REF!</definedName>
    <definedName name="eme" localSheetId="2">'INDICAR CÓDIGO DEL ITEM DE PAGO'!ERR</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2">#REF!</definedName>
    <definedName name="ENTRADASP" localSheetId="1">#REF!</definedName>
    <definedName name="ENTRADASP">#REF!</definedName>
    <definedName name="EPECIALIDAD_SIDOE" localSheetId="1">[12]Tablas!#REF!</definedName>
    <definedName name="EPECIALIDAD_SIDOE">[12]Tablas!#REF!</definedName>
    <definedName name="equipo">[69]Equipo!$A$7:$A$65536</definedName>
    <definedName name="EQUIPO1" localSheetId="1">#REF!</definedName>
    <definedName name="EQUIPO1">#REF!</definedName>
    <definedName name="EQUIPOS" localSheetId="2">'[70]TABLA EQUIPOS'!$A$3:$D$70</definedName>
    <definedName name="Equipos" localSheetId="1">#REF!</definedName>
    <definedName name="Equipos">#REF!</definedName>
    <definedName name="EQUIPOS1" localSheetId="1">#REF!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#REF!</definedName>
    <definedName name="ETAP">#REF!</definedName>
    <definedName name="ETAPA_PACC" localSheetId="1">#REF!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2">#REF!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2">#REF!</definedName>
    <definedName name="exCEL" localSheetId="1">#REF!</definedName>
    <definedName name="exCEL">#REF!</definedName>
    <definedName name="Excel_BuiltIn_Print_Area_3" localSheetId="2">#REF!</definedName>
    <definedName name="Excel_BuiltIn_Print_Area_3" localSheetId="1">#REF!</definedName>
    <definedName name="Excel_BuiltIn_Print_Area_3">#REF!</definedName>
    <definedName name="Excel_BuiltIn_Print_Area_3_X" localSheetId="2">#REF!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[23]PAJ825!#REF!</definedName>
    <definedName name="EXCROC">'[73]Análisis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'[74]Itemes Renovación'!#REF!</definedName>
    <definedName name="FACTURADO">'[74]Itemes Renovación'!#REF!</definedName>
    <definedName name="FareWellStmnt" localSheetId="1">[50]!FareWellStmnt</definedName>
    <definedName name="FareWellStmnt">[50]!FareWellStmnt</definedName>
    <definedName name="FaseProyecto" localSheetId="1">#REF!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#REF!</definedName>
    <definedName name="fer" localSheetId="2">'[37]Res-Accide-10'!#REF!</definedName>
    <definedName name="fer" localSheetId="1">'[37]Res-Accide-10'!#REF!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1">'[76]7422CW00'!#REF!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 localSheetId="1">'[3]7422CW00'!#REF!</definedName>
    <definedName name="FORDESCR">'[3]7422CW00'!#REF!</definedName>
    <definedName name="FORM_C3">[77]Hoja1!$A$33:$N$51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1">#REF!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2">#REF!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2">#REF!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1">[12]Tablas!#REF!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1">'[76]7422CW00'!#REF!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1">[12]Tablas!#REF!</definedName>
    <definedName name="GTC">[12]Tablas!#REF!</definedName>
    <definedName name="GTE" localSheetId="1">[12]Tablas!#REF!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2">#REF!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[55]Datos!$D$8</definedName>
    <definedName name="hen">[55]Datos!$D$9</definedName>
    <definedName name="HERRERO" localSheetId="1">#REF!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2"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1">#REF!</definedName>
    <definedName name="I">#REF!</definedName>
    <definedName name="i0" localSheetId="1">#REF!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 localSheetId="2">'INDICAR CÓDIGO DEL ITEM DE PAGO'!ERR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'[79]1'!$N$41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2">#REF!</definedName>
    <definedName name="INDICE" localSheetId="1">#REF!</definedName>
    <definedName name="INDICE">#REF!</definedName>
    <definedName name="inf" localSheetId="2">#REF!</definedName>
    <definedName name="inf" localSheetId="1">#REF!</definedName>
    <definedName name="inf">#REF!</definedName>
    <definedName name="INFORME">[80]TABLAS!$A$1:$A$65536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[81]INSUMOS!$A$1:$E$65536</definedName>
    <definedName name="Insumos_auxiliares" localSheetId="2">[82]Insumos!#REF!</definedName>
    <definedName name="Insumos_auxiliares" localSheetId="1">[82]Insumos!#REF!</definedName>
    <definedName name="Insumos_auxiliares">[82]Insumos!#REF!</definedName>
    <definedName name="Insumos_basicos" localSheetId="2">#REF!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[72]Hoja3!$F$7:$F$9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2">'INDICAR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2" localSheetId="2">#REF!</definedName>
    <definedName name="ITEM2" localSheetId="1">#REF!</definedName>
    <definedName name="ITEM2">#REF!</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#REF!</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#REF!</definedName>
    <definedName name="item630.6" localSheetId="2">#REF!</definedName>
    <definedName name="item630.6" localSheetId="1">#REF!</definedName>
    <definedName name="item630.6">#REF!</definedName>
    <definedName name="item630.7" localSheetId="2">#REF!</definedName>
    <definedName name="item630.7" localSheetId="1">#REF!</definedName>
    <definedName name="item630.7">#REF!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#REF!</definedName>
    <definedName name="item671" localSheetId="2">#REF!</definedName>
    <definedName name="item671" localSheetId="1">#REF!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#REF!</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2" localSheetId="2">#REF!</definedName>
    <definedName name="item900.2" localSheetId="1">#REF!</definedName>
    <definedName name="item900.2">#REF!</definedName>
    <definedName name="ItemCodos" localSheetId="1">#REF!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wjer" localSheetId="1">#REF!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1">#REF!</definedName>
    <definedName name="kj">#REF!</definedName>
    <definedName name="kjhkd" localSheetId="2" hidden="1">{"via1",#N/A,TRUE,"general";"via2",#N/A,TRUE,"general";"via3",#N/A,TRUE,"general"}</definedName>
    <definedName name="kjhkd" hidden="1">{"via1",#N/A,TRUE,"general";"via2",#N/A,TRUE,"general";"via3",#N/A,TRUE,"general"}</definedName>
    <definedName name="kjj" localSheetId="1">#REF!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1">#REF!</definedName>
    <definedName name="klklk">#REF!</definedName>
    <definedName name="km" localSheetId="1">#REF!</definedName>
    <definedName name="km">#REF!</definedName>
    <definedName name="krtrk" localSheetId="2"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[84]LISTADO!#REF!</definedName>
    <definedName name="Libro1_Hoja1_Lista">[84]LISTADO!#REF!</definedName>
    <definedName name="LICITACION" localSheetId="2">#REF!</definedName>
    <definedName name="LICITACION" localSheetId="1">#REF!</definedName>
    <definedName name="LICITACION">#REF!</definedName>
    <definedName name="LINEA" localSheetId="2">[85]CONT_ADI!#REF!</definedName>
    <definedName name="LINEA" localSheetId="1">[85]CONT_ADI!#REF!</definedName>
    <definedName name="LINEA">[85]CONT_ADI!#REF!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 localSheetId="1">#REF!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2" hidden="1">{"via1",#N/A,TRUE,"general";"via2",#N/A,TRUE,"general";"via3",#N/A,TRUE,"general"}</definedName>
    <definedName name="lplpl" hidden="1">{"via1",#N/A,TRUE,"general";"via2",#N/A,TRUE,"general";"via3",#N/A,TRUE,"general"}</definedName>
    <definedName name="lt" localSheetId="1">#REF!</definedName>
    <definedName name="lt">#REF!</definedName>
    <definedName name="lun" localSheetId="2">'[37]Res-Accide-10'!#REF!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2">'[37]Res-Accide-10'!#REF!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1">'[37]Res-Accide-10'!#REF!</definedName>
    <definedName name="mar">'[37]Res-Accide-10'!#REF!</definedName>
    <definedName name="MARCO_H" localSheetId="1">#REF!</definedName>
    <definedName name="MARCO_H">#REF!</definedName>
    <definedName name="marina" localSheetId="1">'[88]Informe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1">#REF!</definedName>
    <definedName name="MAT">#REF!</definedName>
    <definedName name="MATERIAL">'[70]TABLA MATERIALES'!$A$3:$D$654</definedName>
    <definedName name="materiales">[69]materiales!$A$7:$A$1317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1">'[89]CCP,LEYES,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1">#REF!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1">#REF!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2">#REF!</definedName>
    <definedName name="NUEVO" localSheetId="1">#REF!</definedName>
    <definedName name="NUEVO">#REF!</definedName>
    <definedName name="Num_Pmt_Per_Year" localSheetId="1">#REF!</definedName>
    <definedName name="Num_Pmt_Per_Year">#REF!</definedName>
    <definedName name="Number_of_Payments" localSheetId="1">MATCH(0.01,'PROPUESTA ECONOMICA(Proponente)'!End_Bal,-1)+1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2">#REF!</definedName>
    <definedName name="Obra" localSheetId="1">#REF!</definedName>
    <definedName name="Obra">#REF!</definedName>
    <definedName name="obras" localSheetId="1" hidden="1">#REF!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localSheetId="1" hidden="1">#REF!</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1">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1">#REF!</definedName>
    <definedName name="Pb">#REF!</definedName>
    <definedName name="Pd" localSheetId="1">#REF!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[55]Hoja1!$C$4</definedName>
    <definedName name="phen">[55]Hoja1!$C$5</definedName>
    <definedName name="Pindis" localSheetId="1">#REF!</definedName>
    <definedName name="Pindis">#REF!</definedName>
    <definedName name="pint" localSheetId="1">'[76]7422CW00'!#REF!</definedName>
    <definedName name="pint">'[76]7422CW00'!#REF!</definedName>
    <definedName name="pintura" localSheetId="1">'[76]7422CW00'!#REF!</definedName>
    <definedName name="pintura">'[76]7422CW00'!#REF!</definedName>
    <definedName name="pintyura" localSheetId="1">[94]STRSUMM0!#REF!</definedName>
    <definedName name="pintyura">[94]STRSUMM0!#REF!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2">#REF!</definedName>
    <definedName name="PlazoAIU" localSheetId="1">#REF!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2">#REF!</definedName>
    <definedName name="POCETAS" localSheetId="1">#REF!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'[95]Hoja 1 '!#REF!</definedName>
    <definedName name="PORTADA2">'[95]Hoja 1 '!#REF!</definedName>
    <definedName name="POSICION_PRESUP" localSheetId="1">[11]Tablas!#REF!</definedName>
    <definedName name="POSICION_PRESUP">[11]Tablas!#REF!</definedName>
    <definedName name="POSICIONES" localSheetId="1">#REF!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2">#REF!</definedName>
    <definedName name="PREST" localSheetId="1">#REF!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 localSheetId="1">OFFSET('PROPUESTA ECONOMICA(Proponente)'!Full_Print,0,0,[0]!Last_Row)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 localSheetId="2">'INDICAR CÓDIGO DEL ITEM DE PAGO'!ERR</definedName>
    <definedName name="programainv">[0]!ERR</definedName>
    <definedName name="Proponente" localSheetId="2">#REF!</definedName>
    <definedName name="Proponente" localSheetId="1">#REF!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1">#REF!</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#REF!</definedName>
    <definedName name="Q" localSheetId="2">#REF!</definedName>
    <definedName name="Q" localSheetId="1">#REF!</definedName>
    <definedName name="Q">#REF!</definedName>
    <definedName name="Q_actual">'[97]ORITO 02 '!$E$7</definedName>
    <definedName name="Q_BRUTO" localSheetId="1">#REF!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1">#REF!</definedName>
    <definedName name="QS">#REF!</definedName>
    <definedName name="Qt">'[97]ORITO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'[91] ASR+Nafta'!$E$9:$E$21</definedName>
    <definedName name="Recall_3">'[91]Todos+Nafta'!$E$9:$E$21</definedName>
    <definedName name="Recorder" localSheetId="1">#REF!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2">[99]original_sist!$B$1:$L$167</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1">[100]Ingenieria!#REF!</definedName>
    <definedName name="RID">[100]Ingenieria!#REF!</definedName>
    <definedName name="RISP" localSheetId="1">'[3]7422CW00'!#REF!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1">'[101]Form5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1">#REF!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#REF!</definedName>
    <definedName name="SECTOR">#REF!</definedName>
    <definedName name="SEMANA_C3" localSheetId="1">#REF!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'[3]7422CW00'!#REF!</definedName>
    <definedName name="SHEET">'[3]7422CW00'!#REF!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2">'INDICAR CÓDIGO DEL ITEM DE PAGO'!ERR</definedName>
    <definedName name="SI">[0]!ERR</definedName>
    <definedName name="SINGOLO" localSheetId="1">'[3]7422CW00'!#REF!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(Entidad)'!$K$84</definedName>
    <definedName name="solver_lhs1" localSheetId="1" hidden="1">'PROPUESTA ECONOMICA(Proponente)'!$K$84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(Entidad)'!$K$84</definedName>
    <definedName name="solver_opt" localSheetId="1" hidden="1">'PROPUESTA ECONOMICA(Proponente)'!$K$84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(Entidad)'!$K$85</definedName>
    <definedName name="solver_rhs1" localSheetId="1" hidden="1">'PROPUESTA ECONOMICA(Proponente)'!$K$85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'[102]PxQ Cantidades'!#REF!</definedName>
    <definedName name="Stock">'[102]PxQ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2">#REF!</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[103]Hoja3!$B$4:$F$28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[104]TARIFAS!$A$1:$F$52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'[105]Bases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[90]Tablas!$U$6:$U$15</definedName>
    <definedName name="TipoNeces">[90]Tablas!$Q$6:$Q$8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[55]Datos!$D$14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2">#REF!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 localSheetId="2">[106]desmonte!$E$48</definedName>
    <definedName name="TRAT">[107]desmonte!$E$48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1">'[89]CCP,LEYES,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1">[12]Tablas!#REF!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'[109]Lista APU'!$A$3:$D$479</definedName>
    <definedName name="UNITARIO">[110]Unitarios!$A$3:$D$13</definedName>
    <definedName name="Unitarios" localSheetId="2">#REF!</definedName>
    <definedName name="Unitarios" localSheetId="1">#REF!</definedName>
    <definedName name="Unitarios">#REF!</definedName>
    <definedName name="unj" localSheetId="1"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Cto">[111]CONTRATO!$E$9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 ECONOMICA(Proponente)'!Loan_Amount*'PROPUESTA ECONOMICA(Proponente)'!Interest_Rate*'PROPUESTA ECONOMICA(Proponente)'!Loan_Years*'PROPUESTA ECONOMICA(Proponente)'!Loan_Start&gt;0,1,0)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1">'[76]7422CW00'!#REF!</definedName>
    <definedName name="vfh">'[76]7422CW00'!#REF!</definedName>
    <definedName name="VFR" localSheetId="1">#REF!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[90]Tablas!$A$6:$A$26</definedName>
    <definedName name="VigenciaDolares" localSheetId="1">#REF!</definedName>
    <definedName name="VigenciaDolares">#REF!</definedName>
    <definedName name="VigenciaPesos" localSheetId="1">#REF!</definedName>
    <definedName name="VigenciaPesos">#REF!</definedName>
    <definedName name="VIGFUTURA">[90]Tablas!$J$6:$J$8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localSheetId="2"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2">#REF!</definedName>
    <definedName name="VVV" localSheetId="1">#REF!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'[112]2004'!#REF!</definedName>
    <definedName name="WBS">'[112]2004'!#REF!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'[37]Res-Accide-10'!#REF!</definedName>
    <definedName name="WDFSDF">'[37]Res-Accide-10'!#REF!</definedName>
    <definedName name="wedw" localSheetId="1">#REF!</definedName>
    <definedName name="wedw">#REF!</definedName>
    <definedName name="WEFWE" localSheetId="2">'[37]Res-Accide-10'!#REF!</definedName>
    <definedName name="WEFWE" localSheetId="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1">'[37]Res-Accide-10'!#REF!</definedName>
    <definedName name="WILSON">'[37]Res-Accide-10'!#REF!</definedName>
    <definedName name="WQ" localSheetId="1">#REF!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1">#REF!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fg" localSheetId="2"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#REF!</definedName>
    <definedName name="XZS" localSheetId="1"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hidden="1">{"via1",#N/A,TRUE,"general";"via2",#N/A,TRUE,"general";"via3",#N/A,TRUE,"general"}</definedName>
    <definedName name="YHN" localSheetId="1">#REF!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1">#REF!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1">'[51]A. P. U.'!#REF!</definedName>
    <definedName name="ZZZZZZZZZZZ">'[51]A. P. U.'!#REF!</definedName>
  </definedNames>
  <calcPr calcId="152511"/>
</workbook>
</file>

<file path=xl/calcChain.xml><?xml version="1.0" encoding="utf-8"?>
<calcChain xmlns="http://schemas.openxmlformats.org/spreadsheetml/2006/main">
  <c r="K86" i="270" l="1"/>
  <c r="K68" i="270"/>
  <c r="K69" i="270" s="1"/>
  <c r="K65" i="270"/>
  <c r="K64" i="270"/>
  <c r="K63" i="270"/>
  <c r="K66" i="270" s="1"/>
  <c r="K60" i="270"/>
  <c r="K61" i="270" s="1"/>
  <c r="K56" i="270"/>
  <c r="K55" i="270"/>
  <c r="K57" i="270" s="1"/>
  <c r="K49" i="270"/>
  <c r="K50" i="270" s="1"/>
  <c r="K46" i="270"/>
  <c r="K45" i="270"/>
  <c r="K44" i="270"/>
  <c r="K41" i="270"/>
  <c r="K42" i="270" s="1"/>
  <c r="K37" i="270"/>
  <c r="K38" i="270" s="1"/>
  <c r="K36" i="270"/>
  <c r="K30" i="270"/>
  <c r="K31" i="270" s="1"/>
  <c r="K27" i="270"/>
  <c r="K26" i="270"/>
  <c r="K25" i="270"/>
  <c r="K22" i="270"/>
  <c r="K23" i="270" s="1"/>
  <c r="K18" i="270"/>
  <c r="K17" i="270"/>
  <c r="K19" i="270" s="1"/>
  <c r="K51" i="270" l="1"/>
  <c r="K47" i="270"/>
  <c r="K28" i="270"/>
  <c r="K32" i="270"/>
  <c r="K70" i="270"/>
  <c r="K68" i="265"/>
  <c r="K69" i="265" s="1"/>
  <c r="K65" i="265"/>
  <c r="K64" i="265"/>
  <c r="K63" i="265"/>
  <c r="K60" i="265"/>
  <c r="K61" i="265" s="1"/>
  <c r="K56" i="265"/>
  <c r="K55" i="265"/>
  <c r="K57" i="265" s="1"/>
  <c r="K49" i="265"/>
  <c r="K50" i="265" s="1"/>
  <c r="K46" i="265"/>
  <c r="K45" i="265"/>
  <c r="K44" i="265"/>
  <c r="K41" i="265"/>
  <c r="K42" i="265" s="1"/>
  <c r="K37" i="265"/>
  <c r="K36" i="265"/>
  <c r="K38" i="265" s="1"/>
  <c r="K73" i="270" l="1"/>
  <c r="K79" i="270" s="1"/>
  <c r="K47" i="265"/>
  <c r="K51" i="265" s="1"/>
  <c r="K66" i="265"/>
  <c r="K70" i="265" s="1"/>
  <c r="K86" i="265" l="1"/>
  <c r="K30" i="265"/>
  <c r="K31" i="265" s="1"/>
  <c r="K26" i="265"/>
  <c r="K27" i="265"/>
  <c r="K25" i="265"/>
  <c r="K18" i="265"/>
  <c r="K22" i="265"/>
  <c r="K23" i="265" s="1"/>
  <c r="K17" i="265"/>
  <c r="K32" i="265" l="1"/>
  <c r="K19" i="265"/>
  <c r="K28" i="265"/>
  <c r="K73" i="265" l="1"/>
  <c r="K79" i="265" s="1"/>
</calcChain>
</file>

<file path=xl/sharedStrings.xml><?xml version="1.0" encoding="utf-8"?>
<sst xmlns="http://schemas.openxmlformats.org/spreadsheetml/2006/main" count="392" uniqueCount="125">
  <si>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</si>
  <si>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</si>
  <si>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</si>
  <si>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</si>
  <si>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</si>
  <si>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</si>
  <si>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</si>
  <si>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</si>
  <si>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</si>
  <si>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</si>
  <si>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</si>
  <si>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</si>
  <si>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</si>
  <si>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</si>
  <si>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</si>
  <si>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</si>
  <si>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</si>
  <si>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</si>
  <si>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</si>
  <si>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</si>
  <si>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</si>
  <si>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</si>
  <si>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</si>
  <si>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</si>
  <si>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</si>
  <si>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</si>
  <si>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</si>
  <si>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</si>
  <si>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</si>
  <si>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</si>
  <si>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</si>
  <si>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</si>
  <si>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</si>
  <si>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</si>
  <si>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</si>
  <si>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</si>
  <si>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</si>
  <si>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</si>
  <si>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</si>
  <si>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</si>
  <si>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</si>
  <si>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</si>
  <si>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</si>
  <si>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</si>
  <si>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</si>
  <si>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</si>
  <si>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</si>
  <si>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</si>
  <si>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</si>
  <si>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</si>
  <si>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</si>
  <si>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</si>
  <si>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</si>
  <si>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</si>
  <si>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</si>
  <si>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</si>
  <si>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</si>
  <si>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</si>
  <si>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</si>
  <si>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</si>
  <si>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</si>
  <si>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</si>
  <si>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</si>
  <si>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</si>
  <si>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</si>
  <si>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</si>
  <si>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</si>
  <si>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</si>
  <si>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</si>
  <si>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</si>
  <si>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</si>
  <si>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</si>
  <si>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</si>
  <si>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</si>
  <si>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</si>
  <si>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</si>
  <si>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</si>
  <si>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</si>
  <si>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</si>
  <si>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</si>
  <si>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</si>
  <si>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</si>
  <si>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</si>
  <si>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</si>
  <si>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</si>
  <si>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</si>
  <si>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</si>
  <si>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</si>
  <si>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Formulario 1 - Propuesta económica  - Documento tipo de selección abreviada de menor cuantía - versión 3</t>
  </si>
  <si>
    <t xml:space="preserve">1- PRELIMINARES, EXCAVACIONES, RELLENOS </t>
  </si>
  <si>
    <t>CONFORMACIÓN DE LA CALZADA EXISTENTE</t>
  </si>
  <si>
    <t>AFIRMADO</t>
  </si>
  <si>
    <t>311,1 INVIAS</t>
  </si>
  <si>
    <t>310,1 INVIAS</t>
  </si>
  <si>
    <t>VIAS</t>
  </si>
  <si>
    <t xml:space="preserve">2. CONCRETOS </t>
  </si>
  <si>
    <t>3, ACEROS</t>
  </si>
  <si>
    <t>EXCAVACIONES VARIAS EN MATERIAL COMÚN SECO A MANO (INCLUYE RETIRO DE SOBRANTES A UNA DISTANCIA MENOR DE 5 KM)</t>
  </si>
  <si>
    <t>600,4P INVIAS</t>
  </si>
  <si>
    <t>CONCRETOS CLASE D, f´c =3000 psi (bases)</t>
  </si>
  <si>
    <t>CONCRETO CICLÓPEO CLASE G, 2000 PSI 40% RAJÓN PARA BASES</t>
  </si>
  <si>
    <t xml:space="preserve">CUNETA DE CONCRETO CLASE E, 2500 PSI FUNDIDA EN EL LUGAR </t>
  </si>
  <si>
    <t>630,4 INVIAS</t>
  </si>
  <si>
    <t>630,7 INVIAS</t>
  </si>
  <si>
    <t>671,1 INVIAS</t>
  </si>
  <si>
    <t>SUMINISTRO FIGURADO Y ARMADO DE ACERO DE REFUERZO 60000 PSI</t>
  </si>
  <si>
    <t>640,1 INVIAS</t>
  </si>
  <si>
    <t>KG</t>
  </si>
  <si>
    <t>M2</t>
  </si>
  <si>
    <t>M3</t>
  </si>
  <si>
    <t>MEJORAMIENTO DE LA VIA QUE CONDUCE DEL CASCO URBANO A LA VEREDA TICHA EN EL SECTOR EL ALTO, DEL MUNICIPIO DE GUACHETA CUNDINAMARCA BAJO CONVENIO ICCU Nª 1113-2025,  MEJORAMIENTO DE LA VIA QUE CONDUCE DEL CASCO URBANO A LA VEREDA NENGUA EN EL SECTOR CANAGUA, DEL MUNICIPIO DE GUACHETA CUNDINAMARCA BAJO CONVENIO ICCU Nª 1176-2025 Y  MEJORAMIENTO DE LA VIA QUE CONDUCE DE LA VEREDA TICHA A LA VEREDA GACHA EN EL SECTOR GALLINACERA, DEL MUNICIPIO DE GUACHETA CUNDINAMARCA BAJO CONVENIO ICCU Nª 1192-2025MEJORAMIENTO DE LA VIA QUE CONDUCE DEL CASCO URBANO A LA VEREDA TICHA EN EL SECTOR EL ALTO, DEL MUNICIPIO DE GUACHETA CUNDINAMARCA BAJO CONVENIO ICCU Nª 1113-2025,  MEJORAMIENTO DE LA VIA QUE CONDUCE DEL CASCO URBANO A LA VEREDA NENGUA EN EL SECTOR CANAGUA, DEL MUNICIPIO DE GUACHETA CUNDINAMARCA BAJO CONVENIO ICCU Nª 1176-2025 Y  MEJORAMIENTO DE LA VIA QUE CONDUCE DE LA VEREDA TICHA A LA VEREDA GACHA EN EL SECTOR GALLINACERA, DEL MUNICIPIO DE GUACHETA CUNDINAMARCA BAJO CONVENIO ICCU Nª 1192-2025</t>
  </si>
  <si>
    <t>APORTES  MUNICIPIO</t>
  </si>
  <si>
    <t>APORTES ICCU CONVENIO 1113-2025</t>
  </si>
  <si>
    <t>VEREDA TICHA SECTOR EL ALTO</t>
  </si>
  <si>
    <t>SUBTOTAL OBRAS SECTOR EL ALTO</t>
  </si>
  <si>
    <t>VEREDA NENGUA SECTOR CANAGUA</t>
  </si>
  <si>
    <t>APORTES ICCU CONVENIO 1176-2025</t>
  </si>
  <si>
    <t>SUBTOTAL OBRAS SECTOR CANAGUA</t>
  </si>
  <si>
    <t>VEREDA TICHA SECTOR GALLINACERA</t>
  </si>
  <si>
    <t>APORTES ICCU CONVENIO 1192-2025</t>
  </si>
  <si>
    <t>SUBTOTAL OBRAS SECTOR GALLINACERA</t>
  </si>
  <si>
    <t>AJUSTE AL PESO CONVENIO 1113-2025</t>
  </si>
  <si>
    <t>AJUSTE AL PESO CONVENIO 1176-2025</t>
  </si>
  <si>
    <t>AJUSTE AL PESO CONVENIO 1192-2025</t>
  </si>
  <si>
    <t>AJUSTE AL PESO GLOBAL</t>
  </si>
</sst>
</file>

<file path=xl/styles.xml><?xml version="1.0" encoding="utf-8"?>
<styleSheet xmlns="http://schemas.openxmlformats.org/spreadsheetml/2006/main" xmlns:mc="http://schemas.openxmlformats.org/markup-compatibility/2006" xmlns:x14ac="http://schemas.microsoft.com/office/spreadsheetml/2009/9/ac" mc:Ignorable="x14ac">
  <numFmts count="43">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quot;$&quot;\ \ #,##0.00"/>
    <numFmt numFmtId="206" formatCode="_-[$$-240A]\ * #,##0.00_-;\-[$$-240A]\ * #,##0.00_-;_-[$$-240A]\ *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sz val="12"/>
      <color theme="1"/>
      <name val="Gotham Narrow "/>
    </font>
    <font>
      <sz val="14"/>
      <color theme="1"/>
      <name val="Gotham Narrow "/>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7"/>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4" fillId="0" borderId="0" applyFont="0" applyFill="0" applyBorder="0" applyAlignment="0" applyProtection="0"/>
    <xf numFmtId="192" fontId="4" fillId="0" borderId="0">
      <protection locked="0"/>
    </xf>
    <xf numFmtId="193" fontId="34"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9"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8" fillId="0" borderId="0"/>
    <xf numFmtId="0" fontId="49" fillId="0" borderId="0" applyNumberFormat="0" applyFill="0" applyBorder="0" applyAlignment="0" applyProtection="0">
      <alignment vertical="top"/>
      <protection locked="0"/>
    </xf>
  </cellStyleXfs>
  <cellXfs count="352">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0" fontId="33" fillId="0" borderId="18" xfId="74" applyFont="1" applyBorder="1" applyAlignment="1">
      <alignment horizontal="center" vertical="center"/>
    </xf>
    <xf numFmtId="0" fontId="33" fillId="0" borderId="18" xfId="135" applyFont="1" applyBorder="1" applyAlignment="1">
      <alignment horizontal="center" vertical="center"/>
    </xf>
    <xf numFmtId="176" fontId="30" fillId="0" borderId="48" xfId="39" applyNumberFormat="1" applyFont="1" applyBorder="1" applyAlignment="1">
      <alignment horizontal="righ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33" fillId="0" borderId="21" xfId="128" applyFont="1" applyBorder="1" applyAlignment="1">
      <alignment horizontal="left" vertical="center" wrapText="1"/>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2" fillId="0" borderId="0" xfId="0" applyFont="1" applyAlignment="1">
      <alignment horizontal="left"/>
    </xf>
    <xf numFmtId="0" fontId="53" fillId="0" borderId="0" xfId="0" applyFont="1" applyAlignment="1">
      <alignment horizontal="left"/>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4" fillId="24" borderId="69" xfId="0" applyFont="1" applyFill="1" applyBorder="1" applyAlignment="1">
      <alignment horizontal="center" vertical="center"/>
    </xf>
    <xf numFmtId="0" fontId="52" fillId="0" borderId="87" xfId="0" applyFont="1" applyBorder="1" applyAlignment="1">
      <alignment horizontal="left"/>
    </xf>
    <xf numFmtId="0" fontId="52" fillId="0" borderId="36" xfId="0" applyFont="1" applyBorder="1" applyAlignment="1">
      <alignment horizontal="left"/>
    </xf>
    <xf numFmtId="0" fontId="55" fillId="0" borderId="88" xfId="0" applyFont="1" applyBorder="1" applyAlignment="1">
      <alignment horizontal="left"/>
    </xf>
    <xf numFmtId="0" fontId="56" fillId="0" borderId="88" xfId="0" applyFont="1" applyBorder="1" applyAlignment="1">
      <alignment horizontal="left"/>
    </xf>
    <xf numFmtId="0" fontId="33" fillId="0" borderId="96" xfId="89" applyFont="1" applyBorder="1"/>
    <xf numFmtId="0" fontId="33" fillId="25" borderId="96" xfId="89" applyFont="1" applyFill="1" applyBorder="1"/>
    <xf numFmtId="0" fontId="56" fillId="0" borderId="87" xfId="0" applyFont="1" applyBorder="1" applyAlignment="1">
      <alignment horizontal="left"/>
    </xf>
    <xf numFmtId="204" fontId="58" fillId="25" borderId="18" xfId="34" applyNumberFormat="1" applyFont="1" applyFill="1" applyBorder="1" applyAlignment="1" applyProtection="1">
      <alignment horizontal="justify" vertical="center" wrapText="1"/>
    </xf>
    <xf numFmtId="204" fontId="58" fillId="0" borderId="18" xfId="34" applyNumberFormat="1" applyFont="1" applyFill="1" applyBorder="1" applyAlignment="1" applyProtection="1">
      <alignment vertical="center" wrapText="1"/>
    </xf>
    <xf numFmtId="205" fontId="59" fillId="25" borderId="18" xfId="34" applyNumberFormat="1" applyFont="1" applyFill="1" applyBorder="1" applyAlignment="1" applyProtection="1">
      <alignment vertical="center" wrapText="1"/>
    </xf>
    <xf numFmtId="176" fontId="29" fillId="0" borderId="0" xfId="89" applyNumberFormat="1" applyFont="1"/>
    <xf numFmtId="206" fontId="32" fillId="0" borderId="0" xfId="90" applyNumberFormat="1" applyFont="1"/>
    <xf numFmtId="0" fontId="30" fillId="0" borderId="21" xfId="128" applyFont="1" applyBorder="1" applyAlignment="1">
      <alignment horizontal="center" vertical="center"/>
    </xf>
    <xf numFmtId="0" fontId="30" fillId="0" borderId="22" xfId="128" applyFont="1" applyBorder="1" applyAlignment="1">
      <alignment horizontal="center" vertical="center"/>
    </xf>
    <xf numFmtId="0" fontId="30" fillId="0" borderId="23" xfId="128" applyFont="1" applyBorder="1" applyAlignment="1">
      <alignment horizontal="center" vertical="center"/>
    </xf>
    <xf numFmtId="0" fontId="30" fillId="24" borderId="39" xfId="73" applyFont="1" applyFill="1" applyBorder="1" applyAlignment="1">
      <alignment horizontal="center" vertical="center"/>
    </xf>
    <xf numFmtId="0" fontId="30" fillId="24" borderId="41" xfId="73" applyFont="1" applyFill="1" applyBorder="1" applyAlignment="1">
      <alignment horizontal="center" vertical="center"/>
    </xf>
    <xf numFmtId="0" fontId="30" fillId="24" borderId="42" xfId="73" applyFont="1" applyFill="1" applyBorder="1" applyAlignment="1">
      <alignment horizontal="center" vertical="center"/>
    </xf>
    <xf numFmtId="0" fontId="33" fillId="0" borderId="27" xfId="73" applyFont="1" applyBorder="1" applyAlignment="1">
      <alignment horizontal="center" vertical="center"/>
    </xf>
    <xf numFmtId="0" fontId="33" fillId="0" borderId="31" xfId="73" applyFont="1" applyBorder="1" applyAlignment="1">
      <alignment horizontal="center" vertical="center"/>
    </xf>
    <xf numFmtId="0" fontId="33" fillId="0" borderId="28" xfId="73" applyFont="1" applyBorder="1" applyAlignment="1">
      <alignment horizontal="center"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0" fillId="24" borderId="58" xfId="73" applyFont="1" applyFill="1" applyBorder="1" applyAlignment="1">
      <alignment horizontal="center" vertical="center"/>
    </xf>
    <xf numFmtId="0" fontId="30" fillId="24" borderId="57" xfId="73" applyFont="1" applyFill="1" applyBorder="1" applyAlignment="1">
      <alignment horizontal="center" vertical="center"/>
    </xf>
    <xf numFmtId="0" fontId="30" fillId="24" borderId="56" xfId="73" applyFont="1" applyFill="1" applyBorder="1" applyAlignment="1">
      <alignment horizontal="center" vertical="center"/>
    </xf>
    <xf numFmtId="0" fontId="30" fillId="29" borderId="39" xfId="73" applyFont="1" applyFill="1" applyBorder="1" applyAlignment="1">
      <alignment horizontal="center" vertical="center" wrapText="1"/>
    </xf>
    <xf numFmtId="0" fontId="30" fillId="29" borderId="41" xfId="73" applyFont="1" applyFill="1" applyBorder="1" applyAlignment="1">
      <alignment horizontal="center" vertical="center" wrapText="1"/>
    </xf>
    <xf numFmtId="0" fontId="30" fillId="29" borderId="42" xfId="73" applyFont="1" applyFill="1" applyBorder="1" applyAlignment="1">
      <alignment horizontal="center" vertical="center" wrapText="1"/>
    </xf>
    <xf numFmtId="0" fontId="30" fillId="28" borderId="39" xfId="73" applyFont="1" applyFill="1" applyBorder="1" applyAlignment="1">
      <alignment horizontal="center" vertical="center" wrapText="1"/>
    </xf>
    <xf numFmtId="0" fontId="30" fillId="28" borderId="41" xfId="73" applyFont="1" applyFill="1" applyBorder="1" applyAlignment="1">
      <alignment horizontal="center" vertical="center" wrapText="1"/>
    </xf>
    <xf numFmtId="0" fontId="30" fillId="28" borderId="42" xfId="73" applyFont="1" applyFill="1" applyBorder="1" applyAlignment="1">
      <alignment horizontal="center" vertical="center"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2" fillId="0" borderId="89" xfId="0" applyFont="1" applyBorder="1" applyAlignment="1">
      <alignment horizontal="center" wrapText="1"/>
    </xf>
    <xf numFmtId="0" fontId="52" fillId="0" borderId="90" xfId="0" applyFont="1" applyBorder="1" applyAlignment="1">
      <alignment horizontal="center" wrapText="1"/>
    </xf>
    <xf numFmtId="0" fontId="52"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6" borderId="21" xfId="130" applyFont="1" applyFill="1" applyBorder="1" applyAlignment="1">
      <alignment vertical="center" wrapText="1"/>
    </xf>
    <xf numFmtId="0" fontId="33" fillId="26" borderId="22" xfId="130" applyFont="1" applyFill="1" applyBorder="1" applyAlignment="1">
      <alignment vertical="center" wrapText="1"/>
    </xf>
    <xf numFmtId="0" fontId="33" fillId="26" borderId="23" xfId="130" applyFont="1" applyFill="1" applyBorder="1" applyAlignment="1">
      <alignment vertical="center" wrapText="1"/>
    </xf>
    <xf numFmtId="0" fontId="30" fillId="24" borderId="13" xfId="73" applyFont="1" applyFill="1" applyBorder="1" applyAlignment="1">
      <alignment horizontal="center" vertical="center" wrapText="1"/>
    </xf>
    <xf numFmtId="0" fontId="30" fillId="24" borderId="14" xfId="73" applyFont="1" applyFill="1" applyBorder="1" applyAlignment="1">
      <alignment horizontal="center" vertical="center" wrapText="1"/>
    </xf>
    <xf numFmtId="0" fontId="30" fillId="24" borderId="15" xfId="73" applyFont="1" applyFill="1" applyBorder="1" applyAlignment="1">
      <alignment horizontal="center" vertical="center" wrapText="1"/>
    </xf>
    <xf numFmtId="0" fontId="33" fillId="25" borderId="60" xfId="130" applyFont="1" applyFill="1" applyBorder="1" applyAlignment="1">
      <alignment horizontal="center" vertical="center" wrapText="1"/>
    </xf>
    <xf numFmtId="0" fontId="33" fillId="25" borderId="31" xfId="130" applyFont="1" applyFill="1" applyBorder="1" applyAlignment="1">
      <alignment horizontal="center" vertical="center" wrapText="1"/>
    </xf>
    <xf numFmtId="0" fontId="33" fillId="25" borderId="68" xfId="130" applyFont="1" applyFill="1" applyBorder="1" applyAlignment="1">
      <alignment horizontal="center" vertical="center" wrapText="1"/>
    </xf>
    <xf numFmtId="0" fontId="30" fillId="26" borderId="19" xfId="130" applyFont="1" applyFill="1" applyBorder="1" applyAlignment="1">
      <alignment horizontal="center" vertical="center" wrapText="1"/>
    </xf>
    <xf numFmtId="0" fontId="30" fillId="26" borderId="23" xfId="130" applyFont="1" applyFill="1" applyBorder="1" applyAlignment="1">
      <alignment horizontal="center" vertical="center" wrapText="1"/>
    </xf>
    <xf numFmtId="3" fontId="30" fillId="26" borderId="19" xfId="130" applyNumberFormat="1" applyFont="1" applyFill="1" applyBorder="1" applyAlignment="1">
      <alignment horizontal="center" vertical="center" wrapText="1"/>
    </xf>
    <xf numFmtId="3" fontId="30" fillId="26" borderId="23"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2" xfId="130" applyNumberFormat="1" applyFont="1" applyFill="1" applyBorder="1" applyAlignment="1">
      <alignment horizontal="center" vertical="center" wrapText="1"/>
    </xf>
    <xf numFmtId="3" fontId="30" fillId="26" borderId="19" xfId="130" applyNumberFormat="1" applyFont="1" applyFill="1" applyBorder="1" applyAlignment="1">
      <alignment horizontal="center" vertical="center"/>
    </xf>
    <xf numFmtId="3" fontId="30" fillId="26" borderId="23" xfId="130" applyNumberFormat="1" applyFont="1" applyFill="1" applyBorder="1" applyAlignment="1">
      <alignment horizontal="center"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5" xfId="0" applyFont="1" applyBorder="1" applyAlignment="1">
      <alignment horizontal="center" wrapText="1"/>
    </xf>
    <xf numFmtId="0" fontId="52" fillId="0" borderId="92" xfId="0" applyFont="1" applyBorder="1" applyAlignment="1">
      <alignment horizontal="center"/>
    </xf>
    <xf numFmtId="0" fontId="52" fillId="0" borderId="79" xfId="0" applyFont="1" applyBorder="1" applyAlignment="1">
      <alignment horizontal="center"/>
    </xf>
    <xf numFmtId="0" fontId="52"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4" fillId="24" borderId="44" xfId="0" applyFont="1" applyFill="1" applyBorder="1" applyAlignment="1">
      <alignment horizontal="center"/>
    </xf>
    <xf numFmtId="0" fontId="44"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0" fillId="0" borderId="78" xfId="256" applyFont="1" applyBorder="1" applyAlignment="1" applyProtection="1">
      <alignment horizontal="center"/>
    </xf>
    <xf numFmtId="0" fontId="50" fillId="0" borderId="49"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75" xfId="255" applyFont="1" applyBorder="1" applyAlignment="1">
      <alignment horizontal="center" vertic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4" xfId="255" applyFont="1" applyBorder="1" applyAlignment="1">
      <alignment horizontal="center" vertical="center"/>
    </xf>
    <xf numFmtId="0" fontId="47" fillId="0" borderId="48" xfId="255" applyFont="1" applyBorder="1" applyAlignment="1">
      <alignment horizontal="center" vertical="center"/>
    </xf>
    <xf numFmtId="0" fontId="47" fillId="0" borderId="76" xfId="255" applyFont="1" applyBorder="1" applyAlignment="1">
      <alignment horizontal="center" vertical="center"/>
    </xf>
    <xf numFmtId="0" fontId="47" fillId="0" borderId="57" xfId="255" applyFont="1" applyBorder="1" applyAlignment="1">
      <alignment horizontal="center" vertical="center"/>
    </xf>
    <xf numFmtId="0" fontId="47" fillId="0" borderId="56" xfId="255" applyFont="1" applyBorder="1" applyAlignment="1">
      <alignment horizontal="center" vertical="center"/>
    </xf>
    <xf numFmtId="0" fontId="47" fillId="0" borderId="66" xfId="255" applyFont="1" applyBorder="1" applyAlignment="1">
      <alignment horizontal="center" vertical="center"/>
    </xf>
    <xf numFmtId="0" fontId="47" fillId="0" borderId="54" xfId="255" applyFont="1" applyBorder="1" applyAlignment="1">
      <alignment horizontal="center" vertical="center"/>
    </xf>
    <xf numFmtId="0" fontId="47" fillId="0" borderId="70" xfId="255" applyFont="1" applyBorder="1" applyAlignment="1">
      <alignment horizontal="center" vertical="center"/>
    </xf>
    <xf numFmtId="0" fontId="47" fillId="0" borderId="64" xfId="255" applyFont="1" applyBorder="1" applyAlignment="1">
      <alignment horizontal="center" vertical="center"/>
    </xf>
    <xf numFmtId="0" fontId="47" fillId="0" borderId="53"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7"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19" xfId="0" applyFont="1" applyBorder="1"/>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G&amp;G"/>
      <sheetName val="CAB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Accidentalidad"/>
      <sheetName val="Causa Posible"/>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Lista ICCU"/>
      <sheetName val="Paral. 1"/>
      <sheetName val="Paral. 2"/>
      <sheetName val="Paral. 3"/>
      <sheetName val="Paral.4"/>
      <sheetName val="AMOBLAMINETO"/>
      <sheetName val="LISTA"/>
      <sheetName val="BASE DE DATOS DE PRECIOS"/>
      <sheetName val="_x0000_㈀㰰⌀_x0000_㈀㰮⌀_x0000_䰀଒v_x0000__x0000__x0000_頀"/>
      <sheetName val="ó&gt;"/>
      <sheetName val="resum96"/>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41"/>
      <sheetName val="RESISTENCIA_"/>
      <sheetName val="Memorias"/>
      <sheetName val="CANOBRA"/>
      <sheetName val="INCREMENTOS"/>
      <sheetName val="LISTMATE"/>
      <sheetName val="CONSTANTES"/>
      <sheetName val="LISTAS"/>
      <sheetName val="CONSTANTES_"/>
      <sheetName val="PRESU"/>
      <sheetName val="INSUMOS"/>
      <sheetName val="TRANS"/>
      <sheetName val="CUADRI"/>
      <sheetName val="EQUI"/>
      <sheetName val="&quot;PAGA&quot;"/>
      <sheetName val="strsumm0"/>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Equipo_Menor"/>
      <sheetName val="ALQUILADO_F-7857-308_"/>
      <sheetName val="Real_Para_tarifas"/>
      <sheetName val="Causa_Posible"/>
      <sheetName val="Base_de_Datos"/>
      <sheetName val="Elementos_Involucrados"/>
      <sheetName val="CRA_MODI"/>
      <sheetName val="[PRESUPUESTOS-R_x0000_耽1._x0000__x0000_㙊辎簎䣼ꦱ_xdb30_疏揤S"/>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PRESUPUESTOS-REV1.xls"/>
      <sheetName val="M-NP-12"/>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efreshError="1"/>
      <sheetData sheetId="595" refreshError="1"/>
      <sheetData sheetId="596" refreshError="1"/>
      <sheetData sheetId="597" refreshError="1"/>
      <sheetData sheetId="598" refreshError="1"/>
      <sheetData sheetId="599" refreshError="1"/>
      <sheetData sheetId="600" refreshError="1"/>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efreshError="1"/>
      <sheetData sheetId="1064">
        <row r="2">
          <cell r="A2">
            <v>0</v>
          </cell>
        </row>
      </sheetData>
      <sheetData sheetId="1065" refreshError="1"/>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efreshError="1"/>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efreshError="1"/>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efreshError="1"/>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sheetData sheetId="2641">
        <row r="2">
          <cell r="B2" t="str">
            <v>Patrimonio
neto
personal</v>
          </cell>
        </row>
      </sheetData>
      <sheetData sheetId="2642" refreshError="1"/>
      <sheetData sheetId="2643"/>
      <sheetData sheetId="2644"/>
      <sheetData sheetId="2645"/>
      <sheetData sheetId="2646"/>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sheetData sheetId="3287"/>
      <sheetData sheetId="3288"/>
      <sheetData sheetId="3289">
        <row r="2">
          <cell r="A2">
            <v>0</v>
          </cell>
        </row>
      </sheetData>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ow r="2">
          <cell r="A2">
            <v>0</v>
          </cell>
        </row>
      </sheetData>
      <sheetData sheetId="3309"/>
      <sheetData sheetId="3310"/>
      <sheetData sheetId="3311"/>
      <sheetData sheetId="3312"/>
      <sheetData sheetId="3313"/>
      <sheetData sheetId="3314"/>
      <sheetData sheetId="3315"/>
      <sheetData sheetId="3316">
        <row r="2">
          <cell r="A2">
            <v>0</v>
          </cell>
        </row>
      </sheetData>
      <sheetData sheetId="3317"/>
      <sheetData sheetId="3318">
        <row r="2">
          <cell r="A2">
            <v>0</v>
          </cell>
        </row>
      </sheetData>
      <sheetData sheetId="3319"/>
      <sheetData sheetId="3320"/>
      <sheetData sheetId="3321"/>
      <sheetData sheetId="3322"/>
      <sheetData sheetId="3323"/>
      <sheetData sheetId="3324"/>
      <sheetData sheetId="3325">
        <row r="2">
          <cell r="A2">
            <v>0</v>
          </cell>
        </row>
      </sheetData>
      <sheetData sheetId="3326">
        <row r="2">
          <cell r="A2">
            <v>0</v>
          </cell>
        </row>
      </sheetData>
      <sheetData sheetId="3327"/>
      <sheetData sheetId="3328"/>
      <sheetData sheetId="3329"/>
      <sheetData sheetId="3330"/>
      <sheetData sheetId="3331"/>
      <sheetData sheetId="3332"/>
      <sheetData sheetId="3333"/>
      <sheetData sheetId="3334"/>
      <sheetData sheetId="3335">
        <row r="2">
          <cell r="A2">
            <v>0</v>
          </cell>
        </row>
      </sheetData>
      <sheetData sheetId="3336"/>
      <sheetData sheetId="3337"/>
      <sheetData sheetId="3338"/>
      <sheetData sheetId="3339"/>
      <sheetData sheetId="3340"/>
      <sheetData sheetId="3341"/>
      <sheetData sheetId="3342"/>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sheetData sheetId="3889"/>
      <sheetData sheetId="3890">
        <row r="2">
          <cell r="A2">
            <v>0</v>
          </cell>
        </row>
      </sheetData>
      <sheetData sheetId="3891"/>
      <sheetData sheetId="3892">
        <row r="2">
          <cell r="A2">
            <v>0</v>
          </cell>
        </row>
      </sheetData>
      <sheetData sheetId="3893"/>
      <sheetData sheetId="3894"/>
      <sheetData sheetId="3895"/>
      <sheetData sheetId="3896"/>
      <sheetData sheetId="3897"/>
      <sheetData sheetId="3898"/>
      <sheetData sheetId="3899"/>
      <sheetData sheetId="3900">
        <row r="2">
          <cell r="A2">
            <v>0</v>
          </cell>
        </row>
      </sheetData>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row r="2">
          <cell r="A2">
            <v>0</v>
          </cell>
        </row>
      </sheetData>
      <sheetData sheetId="3916"/>
      <sheetData sheetId="3917"/>
      <sheetData sheetId="3918"/>
      <sheetData sheetId="3919"/>
      <sheetData sheetId="3920">
        <row r="2">
          <cell r="A2">
            <v>0</v>
          </cell>
        </row>
      </sheetData>
      <sheetData sheetId="3921"/>
      <sheetData sheetId="3922"/>
      <sheetData sheetId="3923"/>
      <sheetData sheetId="3924">
        <row r="2">
          <cell r="A2">
            <v>0</v>
          </cell>
        </row>
      </sheetData>
      <sheetData sheetId="3925">
        <row r="2">
          <cell r="A2">
            <v>0</v>
          </cell>
        </row>
      </sheetData>
      <sheetData sheetId="3926"/>
      <sheetData sheetId="3927">
        <row r="2">
          <cell r="A2">
            <v>0</v>
          </cell>
        </row>
      </sheetData>
      <sheetData sheetId="3928"/>
      <sheetData sheetId="3929">
        <row r="2">
          <cell r="A2">
            <v>0</v>
          </cell>
        </row>
      </sheetData>
      <sheetData sheetId="3930">
        <row r="2">
          <cell r="A2">
            <v>0</v>
          </cell>
        </row>
      </sheetData>
      <sheetData sheetId="3931"/>
      <sheetData sheetId="3932"/>
      <sheetData sheetId="3933"/>
      <sheetData sheetId="3934">
        <row r="2">
          <cell r="A2">
            <v>0</v>
          </cell>
        </row>
      </sheetData>
      <sheetData sheetId="3935">
        <row r="2">
          <cell r="A2">
            <v>0</v>
          </cell>
        </row>
      </sheetData>
      <sheetData sheetId="3936"/>
      <sheetData sheetId="3937"/>
      <sheetData sheetId="3938"/>
      <sheetData sheetId="3939">
        <row r="2">
          <cell r="A2">
            <v>0</v>
          </cell>
        </row>
      </sheetData>
      <sheetData sheetId="3940">
        <row r="2">
          <cell r="A2">
            <v>0</v>
          </cell>
        </row>
      </sheetData>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row r="2">
          <cell r="A2">
            <v>0</v>
          </cell>
        </row>
      </sheetData>
      <sheetData sheetId="3958">
        <row r="2">
          <cell r="A2">
            <v>0</v>
          </cell>
        </row>
      </sheetData>
      <sheetData sheetId="3959"/>
      <sheetData sheetId="3960"/>
      <sheetData sheetId="3961"/>
      <sheetData sheetId="3962">
        <row r="2">
          <cell r="A2">
            <v>0</v>
          </cell>
        </row>
      </sheetData>
      <sheetData sheetId="3963">
        <row r="2">
          <cell r="A2">
            <v>0</v>
          </cell>
        </row>
      </sheetData>
      <sheetData sheetId="3964"/>
      <sheetData sheetId="3965"/>
      <sheetData sheetId="3966"/>
      <sheetData sheetId="3967">
        <row r="2">
          <cell r="A2">
            <v>0</v>
          </cell>
        </row>
      </sheetData>
      <sheetData sheetId="3968">
        <row r="2">
          <cell r="A2">
            <v>0</v>
          </cell>
        </row>
      </sheetData>
      <sheetData sheetId="3969"/>
      <sheetData sheetId="3970"/>
      <sheetData sheetId="3971"/>
      <sheetData sheetId="3972">
        <row r="2">
          <cell r="A2">
            <v>0</v>
          </cell>
        </row>
      </sheetData>
      <sheetData sheetId="3973">
        <row r="2">
          <cell r="A2">
            <v>0</v>
          </cell>
        </row>
      </sheetData>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row r="2">
          <cell r="A2">
            <v>0</v>
          </cell>
        </row>
      </sheetData>
      <sheetData sheetId="4011"/>
      <sheetData sheetId="4012"/>
      <sheetData sheetId="4013"/>
      <sheetData sheetId="4014"/>
      <sheetData sheetId="4015"/>
      <sheetData sheetId="4016"/>
      <sheetData sheetId="4017"/>
      <sheetData sheetId="4018">
        <row r="2">
          <cell r="A2">
            <v>0</v>
          </cell>
        </row>
      </sheetData>
      <sheetData sheetId="4019"/>
      <sheetData sheetId="4020">
        <row r="2">
          <cell r="A2">
            <v>0</v>
          </cell>
        </row>
      </sheetData>
      <sheetData sheetId="4021"/>
      <sheetData sheetId="4022"/>
      <sheetData sheetId="4023"/>
      <sheetData sheetId="4024"/>
      <sheetData sheetId="4025"/>
      <sheetData sheetId="4026"/>
      <sheetData sheetId="4027"/>
      <sheetData sheetId="4028">
        <row r="2">
          <cell r="A2">
            <v>0</v>
          </cell>
        </row>
      </sheetData>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row r="2">
          <cell r="A2">
            <v>0</v>
          </cell>
        </row>
      </sheetData>
      <sheetData sheetId="4057"/>
      <sheetData sheetId="4058"/>
      <sheetData sheetId="4059"/>
      <sheetData sheetId="4060"/>
      <sheetData sheetId="4061"/>
      <sheetData sheetId="4062"/>
      <sheetData sheetId="4063"/>
      <sheetData sheetId="4064">
        <row r="2">
          <cell r="A2">
            <v>0</v>
          </cell>
        </row>
      </sheetData>
      <sheetData sheetId="4065"/>
      <sheetData sheetId="4066">
        <row r="2">
          <cell r="A2">
            <v>0</v>
          </cell>
        </row>
      </sheetData>
      <sheetData sheetId="4067"/>
      <sheetData sheetId="4068"/>
      <sheetData sheetId="4069"/>
      <sheetData sheetId="4070"/>
      <sheetData sheetId="4071">
        <row r="2">
          <cell r="A2">
            <v>0</v>
          </cell>
        </row>
      </sheetData>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row r="2">
          <cell r="A2">
            <v>0</v>
          </cell>
        </row>
      </sheetData>
      <sheetData sheetId="4100"/>
      <sheetData sheetId="4101"/>
      <sheetData sheetId="4102"/>
      <sheetData sheetId="4103"/>
      <sheetData sheetId="4104">
        <row r="2">
          <cell r="A2">
            <v>0</v>
          </cell>
        </row>
      </sheetData>
      <sheetData sheetId="4105"/>
      <sheetData sheetId="4106"/>
      <sheetData sheetId="4107"/>
      <sheetData sheetId="4108">
        <row r="2">
          <cell r="A2">
            <v>0</v>
          </cell>
        </row>
      </sheetData>
      <sheetData sheetId="4109">
        <row r="2">
          <cell r="A2">
            <v>0</v>
          </cell>
        </row>
      </sheetData>
      <sheetData sheetId="4110"/>
      <sheetData sheetId="4111"/>
      <sheetData sheetId="4112"/>
      <sheetData sheetId="4113">
        <row r="2">
          <cell r="A2">
            <v>0</v>
          </cell>
        </row>
      </sheetData>
      <sheetData sheetId="4114">
        <row r="2">
          <cell r="A2">
            <v>0</v>
          </cell>
        </row>
      </sheetData>
      <sheetData sheetId="4115"/>
      <sheetData sheetId="4116"/>
      <sheetData sheetId="4117"/>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sheetData sheetId="4173"/>
      <sheetData sheetId="4174"/>
      <sheetData sheetId="4175">
        <row r="2">
          <cell r="A2">
            <v>0</v>
          </cell>
        </row>
      </sheetData>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row r="2">
          <cell r="A2">
            <v>0</v>
          </cell>
        </row>
      </sheetData>
      <sheetData sheetId="4212"/>
      <sheetData sheetId="4213"/>
      <sheetData sheetId="4214"/>
      <sheetData sheetId="4215"/>
      <sheetData sheetId="4216"/>
      <sheetData sheetId="4217"/>
      <sheetData sheetId="4218"/>
      <sheetData sheetId="4219"/>
      <sheetData sheetId="4220"/>
      <sheetData sheetId="4221">
        <row r="2">
          <cell r="A2">
            <v>0</v>
          </cell>
        </row>
      </sheetData>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sheetData sheetId="4254"/>
      <sheetData sheetId="4255">
        <row r="2">
          <cell r="A2">
            <v>0</v>
          </cell>
        </row>
      </sheetData>
      <sheetData sheetId="4256"/>
      <sheetData sheetId="4257"/>
      <sheetData sheetId="4258">
        <row r="2">
          <cell r="A2">
            <v>0</v>
          </cell>
        </row>
      </sheetData>
      <sheetData sheetId="4259"/>
      <sheetData sheetId="4260">
        <row r="2">
          <cell r="A2">
            <v>0</v>
          </cell>
        </row>
      </sheetData>
      <sheetData sheetId="4261"/>
      <sheetData sheetId="4262"/>
      <sheetData sheetId="4263"/>
      <sheetData sheetId="4264"/>
      <sheetData sheetId="4265"/>
      <sheetData sheetId="4266"/>
      <sheetData sheetId="4267"/>
      <sheetData sheetId="4268">
        <row r="2">
          <cell r="A2">
            <v>0</v>
          </cell>
        </row>
      </sheetData>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row r="2">
          <cell r="A2">
            <v>0</v>
          </cell>
        </row>
      </sheetData>
      <sheetData sheetId="4296"/>
      <sheetData sheetId="4297">
        <row r="2">
          <cell r="A2">
            <v>0</v>
          </cell>
        </row>
      </sheetData>
      <sheetData sheetId="4298">
        <row r="2">
          <cell r="A2">
            <v>0</v>
          </cell>
        </row>
      </sheetData>
      <sheetData sheetId="4299"/>
      <sheetData sheetId="4300"/>
      <sheetData sheetId="4301"/>
      <sheetData sheetId="4302"/>
      <sheetData sheetId="4303">
        <row r="2">
          <cell r="A2">
            <v>0</v>
          </cell>
        </row>
      </sheetData>
      <sheetData sheetId="4304"/>
      <sheetData sheetId="4305">
        <row r="2">
          <cell r="A2">
            <v>0</v>
          </cell>
        </row>
      </sheetData>
      <sheetData sheetId="4306"/>
      <sheetData sheetId="4307"/>
      <sheetData sheetId="4308">
        <row r="2">
          <cell r="A2">
            <v>0</v>
          </cell>
        </row>
      </sheetData>
      <sheetData sheetId="4309"/>
      <sheetData sheetId="4310"/>
      <sheetData sheetId="4311"/>
      <sheetData sheetId="4312"/>
      <sheetData sheetId="4313">
        <row r="2">
          <cell r="A2">
            <v>0</v>
          </cell>
        </row>
      </sheetData>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row r="2">
          <cell r="A2">
            <v>0</v>
          </cell>
        </row>
      </sheetData>
      <sheetData sheetId="4327"/>
      <sheetData sheetId="4328"/>
      <sheetData sheetId="4329"/>
      <sheetData sheetId="4330"/>
      <sheetData sheetId="4331">
        <row r="2">
          <cell r="A2">
            <v>0</v>
          </cell>
        </row>
      </sheetData>
      <sheetData sheetId="4332"/>
      <sheetData sheetId="4333"/>
      <sheetData sheetId="4334"/>
      <sheetData sheetId="4335"/>
      <sheetData sheetId="4336">
        <row r="2">
          <cell r="A2">
            <v>0</v>
          </cell>
        </row>
      </sheetData>
      <sheetData sheetId="4337"/>
      <sheetData sheetId="4338"/>
      <sheetData sheetId="4339">
        <row r="2">
          <cell r="A2">
            <v>0</v>
          </cell>
        </row>
      </sheetData>
      <sheetData sheetId="4340"/>
      <sheetData sheetId="4341">
        <row r="2">
          <cell r="A2">
            <v>0</v>
          </cell>
        </row>
      </sheetData>
      <sheetData sheetId="4342"/>
      <sheetData sheetId="4343"/>
      <sheetData sheetId="4344"/>
      <sheetData sheetId="4345"/>
      <sheetData sheetId="4346"/>
      <sheetData sheetId="4347"/>
      <sheetData sheetId="4348"/>
      <sheetData sheetId="4349">
        <row r="2">
          <cell r="A2">
            <v>0</v>
          </cell>
        </row>
      </sheetData>
      <sheetData sheetId="4350"/>
      <sheetData sheetId="4351"/>
      <sheetData sheetId="4352"/>
      <sheetData sheetId="4353"/>
      <sheetData sheetId="4354"/>
      <sheetData sheetId="4355"/>
      <sheetData sheetId="4356"/>
      <sheetData sheetId="4357"/>
      <sheetData sheetId="4358"/>
      <sheetData sheetId="4359">
        <row r="2">
          <cell r="A2">
            <v>0</v>
          </cell>
        </row>
      </sheetData>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row r="2">
          <cell r="A2">
            <v>0</v>
          </cell>
        </row>
      </sheetData>
      <sheetData sheetId="4379"/>
      <sheetData sheetId="4380"/>
      <sheetData sheetId="4381"/>
      <sheetData sheetId="4382"/>
      <sheetData sheetId="4383"/>
      <sheetData sheetId="4384"/>
      <sheetData sheetId="4385"/>
      <sheetData sheetId="4386">
        <row r="2">
          <cell r="A2">
            <v>0</v>
          </cell>
        </row>
      </sheetData>
      <sheetData sheetId="4387"/>
      <sheetData sheetId="4388">
        <row r="2">
          <cell r="A2">
            <v>0</v>
          </cell>
        </row>
      </sheetData>
      <sheetData sheetId="4389"/>
      <sheetData sheetId="4390"/>
      <sheetData sheetId="4391"/>
      <sheetData sheetId="4392"/>
      <sheetData sheetId="4393"/>
      <sheetData sheetId="4394"/>
      <sheetData sheetId="4395">
        <row r="2">
          <cell r="A2">
            <v>0</v>
          </cell>
        </row>
      </sheetData>
      <sheetData sheetId="4396">
        <row r="2">
          <cell r="A2">
            <v>0</v>
          </cell>
        </row>
      </sheetData>
      <sheetData sheetId="4397"/>
      <sheetData sheetId="4398"/>
      <sheetData sheetId="4399"/>
      <sheetData sheetId="4400"/>
      <sheetData sheetId="4401"/>
      <sheetData sheetId="4402"/>
      <sheetData sheetId="4403"/>
      <sheetData sheetId="4404"/>
      <sheetData sheetId="4405">
        <row r="2">
          <cell r="A2">
            <v>0</v>
          </cell>
        </row>
      </sheetData>
      <sheetData sheetId="4406"/>
      <sheetData sheetId="4407"/>
      <sheetData sheetId="4408"/>
      <sheetData sheetId="4409"/>
      <sheetData sheetId="4410"/>
      <sheetData sheetId="4411"/>
      <sheetData sheetId="4412"/>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sheetData sheetId="4489">
        <row r="2">
          <cell r="A2">
            <v>0</v>
          </cell>
        </row>
      </sheetData>
      <sheetData sheetId="4490"/>
      <sheetData sheetId="4491"/>
      <sheetData sheetId="4492"/>
      <sheetData sheetId="4493"/>
      <sheetData sheetId="4494"/>
      <sheetData sheetId="4495"/>
      <sheetData sheetId="4496"/>
      <sheetData sheetId="4497">
        <row r="2">
          <cell r="A2">
            <v>0</v>
          </cell>
        </row>
      </sheetData>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row r="2">
          <cell r="A2">
            <v>0</v>
          </cell>
        </row>
      </sheetData>
      <sheetData sheetId="4515"/>
      <sheetData sheetId="4516"/>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sheetData sheetId="4603"/>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row r="5">
          <cell r="B5">
            <v>0</v>
          </cell>
        </row>
      </sheetData>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efreshError="1"/>
      <sheetData sheetId="4712" refreshError="1"/>
      <sheetData sheetId="4713">
        <row r="2">
          <cell r="A2">
            <v>0</v>
          </cell>
        </row>
      </sheetData>
      <sheetData sheetId="4714" refreshError="1"/>
      <sheetData sheetId="4715" refreshError="1"/>
      <sheetData sheetId="4716" refreshError="1"/>
      <sheetData sheetId="4717" refreshError="1"/>
      <sheetData sheetId="4718" refreshError="1"/>
      <sheetData sheetId="4719" refreshError="1"/>
      <sheetData sheetId="4720" refreshError="1"/>
      <sheetData sheetId="4721">
        <row r="2">
          <cell r="A2">
            <v>0</v>
          </cell>
        </row>
      </sheetData>
      <sheetData sheetId="4722" refreshError="1"/>
      <sheetData sheetId="4723" refreshError="1"/>
      <sheetData sheetId="4724" refreshError="1"/>
      <sheetData sheetId="4725" refreshError="1"/>
      <sheetData sheetId="4726" refreshError="1"/>
      <sheetData sheetId="4727" refreshError="1"/>
      <sheetData sheetId="4728" refreshError="1"/>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sheetData sheetId="4746"/>
      <sheetData sheetId="4747"/>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sheetData sheetId="4940"/>
      <sheetData sheetId="4941"/>
      <sheetData sheetId="4942">
        <row r="2">
          <cell r="A2">
            <v>0</v>
          </cell>
        </row>
      </sheetData>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row r="2">
          <cell r="A2">
            <v>0</v>
          </cell>
        </row>
      </sheetData>
      <sheetData sheetId="4962"/>
      <sheetData sheetId="4963"/>
      <sheetData sheetId="4964"/>
      <sheetData sheetId="4965"/>
      <sheetData sheetId="4966"/>
      <sheetData sheetId="4967"/>
      <sheetData sheetId="4968"/>
      <sheetData sheetId="4969">
        <row r="2">
          <cell r="A2">
            <v>0</v>
          </cell>
        </row>
      </sheetData>
      <sheetData sheetId="4970"/>
      <sheetData sheetId="4971">
        <row r="2">
          <cell r="A2">
            <v>0</v>
          </cell>
        </row>
      </sheetData>
      <sheetData sheetId="4972"/>
      <sheetData sheetId="4973"/>
      <sheetData sheetId="4974"/>
      <sheetData sheetId="4975"/>
      <sheetData sheetId="4976"/>
      <sheetData sheetId="4977"/>
      <sheetData sheetId="4978">
        <row r="2">
          <cell r="A2">
            <v>0</v>
          </cell>
        </row>
      </sheetData>
      <sheetData sheetId="4979">
        <row r="2">
          <cell r="A2">
            <v>0</v>
          </cell>
        </row>
      </sheetData>
      <sheetData sheetId="4980"/>
      <sheetData sheetId="4981"/>
      <sheetData sheetId="4982"/>
      <sheetData sheetId="4983"/>
      <sheetData sheetId="4984"/>
      <sheetData sheetId="4985"/>
      <sheetData sheetId="4986"/>
      <sheetData sheetId="4987"/>
      <sheetData sheetId="4988">
        <row r="2">
          <cell r="A2">
            <v>0</v>
          </cell>
        </row>
      </sheetData>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row r="2">
          <cell r="A2">
            <v>0</v>
          </cell>
        </row>
      </sheetData>
      <sheetData sheetId="5008"/>
      <sheetData sheetId="5009"/>
      <sheetData sheetId="5010"/>
      <sheetData sheetId="5011"/>
      <sheetData sheetId="5012"/>
      <sheetData sheetId="5013"/>
      <sheetData sheetId="5014"/>
      <sheetData sheetId="5015">
        <row r="2">
          <cell r="A2">
            <v>0</v>
          </cell>
        </row>
      </sheetData>
      <sheetData sheetId="5016"/>
      <sheetData sheetId="5017">
        <row r="2">
          <cell r="A2">
            <v>0</v>
          </cell>
        </row>
      </sheetData>
      <sheetData sheetId="5018"/>
      <sheetData sheetId="5019"/>
      <sheetData sheetId="5020"/>
      <sheetData sheetId="5021"/>
      <sheetData sheetId="5022"/>
      <sheetData sheetId="5023"/>
      <sheetData sheetId="5024"/>
      <sheetData sheetId="5025">
        <row r="2">
          <cell r="A2">
            <v>0</v>
          </cell>
        </row>
      </sheetData>
      <sheetData sheetId="5026"/>
      <sheetData sheetId="5027">
        <row r="2">
          <cell r="A2">
            <v>0</v>
          </cell>
        </row>
      </sheetData>
      <sheetData sheetId="5028"/>
      <sheetData sheetId="5029"/>
      <sheetData sheetId="5030"/>
      <sheetData sheetId="5031"/>
      <sheetData sheetId="5032"/>
      <sheetData sheetId="5033"/>
      <sheetData sheetId="5034"/>
      <sheetData sheetId="5035">
        <row r="2">
          <cell r="A2">
            <v>0</v>
          </cell>
        </row>
      </sheetData>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row r="2">
          <cell r="A2">
            <v>0</v>
          </cell>
        </row>
      </sheetData>
      <sheetData sheetId="5062"/>
      <sheetData sheetId="5063">
        <row r="2">
          <cell r="A2">
            <v>0</v>
          </cell>
        </row>
      </sheetData>
      <sheetData sheetId="5064"/>
      <sheetData sheetId="5065"/>
      <sheetData sheetId="5066"/>
      <sheetData sheetId="5067"/>
      <sheetData sheetId="5068"/>
      <sheetData sheetId="5069"/>
      <sheetData sheetId="5070"/>
      <sheetData sheetId="5071">
        <row r="2">
          <cell r="A2">
            <v>0</v>
          </cell>
        </row>
      </sheetData>
      <sheetData sheetId="5072"/>
      <sheetData sheetId="5073">
        <row r="2">
          <cell r="A2">
            <v>0</v>
          </cell>
        </row>
      </sheetData>
      <sheetData sheetId="5074"/>
      <sheetData sheetId="5075"/>
      <sheetData sheetId="5076"/>
      <sheetData sheetId="5077"/>
      <sheetData sheetId="5078"/>
      <sheetData sheetId="5079"/>
      <sheetData sheetId="5080"/>
      <sheetData sheetId="5081">
        <row r="2">
          <cell r="A2">
            <v>0</v>
          </cell>
        </row>
      </sheetData>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row r="2">
          <cell r="A2">
            <v>0</v>
          </cell>
        </row>
      </sheetData>
      <sheetData sheetId="5108"/>
      <sheetData sheetId="5109"/>
      <sheetData sheetId="5110"/>
      <sheetData sheetId="5111"/>
      <sheetData sheetId="5112"/>
      <sheetData sheetId="5113"/>
      <sheetData sheetId="5114"/>
      <sheetData sheetId="5115"/>
      <sheetData sheetId="5116"/>
      <sheetData sheetId="5117">
        <row r="2">
          <cell r="A2">
            <v>0</v>
          </cell>
        </row>
      </sheetData>
      <sheetData sheetId="5118"/>
      <sheetData sheetId="5119"/>
      <sheetData sheetId="5120"/>
      <sheetData sheetId="5121"/>
      <sheetData sheetId="5122"/>
      <sheetData sheetId="5123"/>
      <sheetData sheetId="5124"/>
      <sheetData sheetId="5125"/>
      <sheetData sheetId="5126"/>
      <sheetData sheetId="5127">
        <row r="2">
          <cell r="A2">
            <v>0</v>
          </cell>
        </row>
      </sheetData>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row r="2">
          <cell r="A2">
            <v>0</v>
          </cell>
        </row>
      </sheetData>
      <sheetData sheetId="5147"/>
      <sheetData sheetId="5148"/>
      <sheetData sheetId="5149"/>
      <sheetData sheetId="5150"/>
      <sheetData sheetId="5151"/>
      <sheetData sheetId="5152"/>
      <sheetData sheetId="5153"/>
      <sheetData sheetId="5154">
        <row r="2">
          <cell r="A2">
            <v>0</v>
          </cell>
        </row>
      </sheetData>
      <sheetData sheetId="5155"/>
      <sheetData sheetId="5156">
        <row r="2">
          <cell r="A2">
            <v>0</v>
          </cell>
        </row>
      </sheetData>
      <sheetData sheetId="5157"/>
      <sheetData sheetId="5158"/>
      <sheetData sheetId="5159"/>
      <sheetData sheetId="5160"/>
      <sheetData sheetId="5161"/>
      <sheetData sheetId="5162"/>
      <sheetData sheetId="5163">
        <row r="2">
          <cell r="A2">
            <v>0</v>
          </cell>
        </row>
      </sheetData>
      <sheetData sheetId="5164">
        <row r="2">
          <cell r="A2">
            <v>0</v>
          </cell>
        </row>
      </sheetData>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sheetData sheetId="5176"/>
      <sheetData sheetId="5177"/>
      <sheetData sheetId="5178"/>
      <sheetData sheetId="5179"/>
      <sheetData sheetId="5180"/>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efreshError="1"/>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t="str">
            <v>FORMULARIO N° 4</v>
          </cell>
        </row>
      </sheetData>
      <sheetData sheetId="5457">
        <row r="2">
          <cell r="A2">
            <v>0</v>
          </cell>
        </row>
      </sheetData>
      <sheetData sheetId="5458">
        <row r="2">
          <cell r="B2">
            <v>0</v>
          </cell>
        </row>
      </sheetData>
      <sheetData sheetId="5459">
        <row r="5">
          <cell r="A5" t="str">
            <v>OFERTA ECONÓMICA DETALLADA</v>
          </cell>
        </row>
      </sheetData>
      <sheetData sheetId="5460"/>
      <sheetData sheetId="5461"/>
      <sheetData sheetId="5462"/>
      <sheetData sheetId="5463">
        <row r="2">
          <cell r="A2">
            <v>0</v>
          </cell>
        </row>
      </sheetData>
      <sheetData sheetId="5464"/>
      <sheetData sheetId="5465"/>
      <sheetData sheetId="5466"/>
      <sheetData sheetId="5467"/>
      <sheetData sheetId="5468">
        <row r="2">
          <cell r="A2" t="str">
            <v>Locación</v>
          </cell>
        </row>
      </sheetData>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sheetData sheetId="5494" refreshError="1"/>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refreshError="1"/>
      <sheetData sheetId="5554">
        <row r="2">
          <cell r="A2">
            <v>0</v>
          </cell>
        </row>
      </sheetData>
      <sheetData sheetId="5555">
        <row r="2">
          <cell r="A2">
            <v>0</v>
          </cell>
        </row>
      </sheetData>
      <sheetData sheetId="5556" refreshError="1"/>
      <sheetData sheetId="5557" refreshError="1"/>
      <sheetData sheetId="5558">
        <row r="2">
          <cell r="A2">
            <v>0</v>
          </cell>
        </row>
      </sheetData>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efreshError="1"/>
      <sheetData sheetId="5580" refreshError="1"/>
      <sheetData sheetId="5581">
        <row r="2">
          <cell r="A2">
            <v>0</v>
          </cell>
        </row>
      </sheetData>
      <sheetData sheetId="5582">
        <row r="2">
          <cell r="A2">
            <v>0</v>
          </cell>
        </row>
      </sheetData>
      <sheetData sheetId="5583" refreshError="1"/>
      <sheetData sheetId="5584" refreshError="1"/>
      <sheetData sheetId="5585">
        <row r="2">
          <cell r="A2">
            <v>0</v>
          </cell>
        </row>
      </sheetData>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sumos sin EBS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tems"/>
      <sheetName val="PPTO (VIEJO)"/>
      <sheetName val="CO"/>
      <sheetName val="PPTO"/>
      <sheetName val="LISTA APU"/>
      <sheetName val="BASICOS"/>
      <sheetName val="1"/>
      <sheetName val="2"/>
      <sheetName val="3"/>
      <sheetName val="4"/>
      <sheetName val="5"/>
      <sheetName val="6"/>
      <sheetName val="7"/>
      <sheetName val="8"/>
      <sheetName val="9"/>
      <sheetName val="10"/>
      <sheetName val="11"/>
      <sheetName val="12"/>
      <sheetName val="13"/>
      <sheetName val="14"/>
      <sheetName val="15"/>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atos"/>
      <sheetName val="ACCIDENTALIDAD"/>
      <sheetName val="ACC.EJECUTIVO"/>
      <sheetName val="ACC.EJECUTIVO-OCT-02"/>
      <sheetName val="EJEC-AGO-2002"/>
      <sheetName val="TABLA"/>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ORGANIGRAMA"/>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row r="5">
          <cell r="E5" t="str">
            <v>CANTIDAD</v>
          </cell>
        </row>
      </sheetData>
      <sheetData sheetId="583">
        <row r="5">
          <cell r="E5" t="str">
            <v>CANTIDAD</v>
          </cell>
        </row>
      </sheetData>
      <sheetData sheetId="584">
        <row r="5">
          <cell r="E5" t="str">
            <v>CANTIDAD</v>
          </cell>
        </row>
      </sheetData>
      <sheetData sheetId="585">
        <row r="5">
          <cell r="E5" t="str">
            <v>CANTIDAD</v>
          </cell>
        </row>
      </sheetData>
      <sheetData sheetId="586">
        <row r="5">
          <cell r="E5" t="str">
            <v>CANTIDAD</v>
          </cell>
        </row>
      </sheetData>
      <sheetData sheetId="587">
        <row r="5">
          <cell r="E5" t="str">
            <v>CANTIDAD</v>
          </cell>
        </row>
      </sheetData>
      <sheetData sheetId="588">
        <row r="5">
          <cell r="E5" t="str">
            <v>CANTIDAD</v>
          </cell>
        </row>
      </sheetData>
      <sheetData sheetId="589">
        <row r="5">
          <cell r="E5" t="str">
            <v>CANTIDAD</v>
          </cell>
        </row>
      </sheetData>
      <sheetData sheetId="590">
        <row r="5">
          <cell r="E5" t="str">
            <v>CANTIDAD</v>
          </cell>
        </row>
      </sheetData>
      <sheetData sheetId="591">
        <row r="5">
          <cell r="E5" t="str">
            <v>CANTIDAD</v>
          </cell>
        </row>
      </sheetData>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ow r="16">
          <cell r="A16" t="str">
            <v>ABONO 10-30-10</v>
          </cell>
        </row>
      </sheetData>
      <sheetData sheetId="823"/>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sheetData sheetId="1167"/>
      <sheetData sheetId="1168"/>
      <sheetData sheetId="1169"/>
      <sheetData sheetId="1170"/>
      <sheetData sheetId="1171"/>
      <sheetData sheetId="1172"/>
      <sheetData sheetId="1173"/>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sheetData sheetId="1260" refreshError="1"/>
      <sheetData sheetId="1261"/>
      <sheetData sheetId="1262"/>
      <sheetData sheetId="1263" refreshError="1"/>
      <sheetData sheetId="1264" refreshError="1"/>
      <sheetData sheetId="1265" refreshError="1"/>
      <sheetData sheetId="1266" refreshError="1"/>
      <sheetData sheetId="1267"/>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sheetData sheetId="1316"/>
      <sheetData sheetId="1317"/>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sheetData sheetId="1593"/>
      <sheetData sheetId="1594">
        <row r="1">
          <cell r="A1" t="str">
            <v>INSTITUTO NACIONAL DE VIAS</v>
          </cell>
        </row>
      </sheetData>
      <sheetData sheetId="1595" refreshError="1"/>
      <sheetData sheetId="1596" refreshError="1"/>
      <sheetData sheetId="1597" refreshError="1"/>
      <sheetData sheetId="1598"/>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sheetData sheetId="1757"/>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sheetData sheetId="1776"/>
      <sheetData sheetId="1777"/>
      <sheetData sheetId="1778"/>
      <sheetData sheetId="1779"/>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sheetData sheetId="1797"/>
      <sheetData sheetId="1798"/>
      <sheetData sheetId="1799"/>
      <sheetData sheetId="1800"/>
      <sheetData sheetId="1801"/>
      <sheetData sheetId="1802"/>
      <sheetData sheetId="1803"/>
      <sheetData sheetId="1804"/>
      <sheetData sheetId="1805"/>
      <sheetData sheetId="1806" refreshError="1"/>
      <sheetData sheetId="1807" refreshError="1"/>
      <sheetData sheetId="1808"/>
      <sheetData sheetId="1809" refreshError="1"/>
      <sheetData sheetId="1810" refreshError="1"/>
      <sheetData sheetId="1811" refreshError="1"/>
      <sheetData sheetId="1812" refreshError="1"/>
      <sheetData sheetId="1813"/>
      <sheetData sheetId="1814" refreshError="1"/>
      <sheetData sheetId="1815" refreshError="1"/>
      <sheetData sheetId="1816"/>
      <sheetData sheetId="1817"/>
      <sheetData sheetId="1818" refreshError="1"/>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sheetData sheetId="1961">
        <row r="168">
          <cell r="D168">
            <v>0.16</v>
          </cell>
        </row>
      </sheetData>
      <sheetData sheetId="1962"/>
      <sheetData sheetId="1963">
        <row r="7">
          <cell r="B7">
            <v>1</v>
          </cell>
        </row>
      </sheetData>
      <sheetData sheetId="1964">
        <row r="33">
          <cell r="G33">
            <v>0.59504299999999999</v>
          </cell>
        </row>
      </sheetData>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ow r="8">
          <cell r="A8">
            <v>2.1</v>
          </cell>
        </row>
      </sheetData>
      <sheetData sheetId="2740">
        <row r="8">
          <cell r="A8">
            <v>3.1</v>
          </cell>
        </row>
      </sheetData>
      <sheetData sheetId="2741"/>
      <sheetData sheetId="2742"/>
      <sheetData sheetId="2743"/>
      <sheetData sheetId="2744"/>
      <sheetData sheetId="2745"/>
      <sheetData sheetId="2746">
        <row r="3">
          <cell r="A3">
            <v>1</v>
          </cell>
        </row>
      </sheetData>
      <sheetData sheetId="2747"/>
      <sheetData sheetId="2748"/>
      <sheetData sheetId="2749"/>
      <sheetData sheetId="2750"/>
      <sheetData sheetId="2751"/>
      <sheetData sheetId="2752" refreshError="1"/>
      <sheetData sheetId="2753">
        <row r="1">
          <cell r="A1" t="str">
            <v>LISTADO DE INSUMOS GENERAL</v>
          </cell>
        </row>
      </sheetData>
      <sheetData sheetId="2754" refreshError="1"/>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refreshError="1"/>
      <sheetData sheetId="2965"/>
      <sheetData sheetId="2966"/>
      <sheetData sheetId="2967" refreshError="1"/>
      <sheetData sheetId="2968" refreshError="1"/>
      <sheetData sheetId="2969" refreshError="1"/>
      <sheetData sheetId="2970" refreshError="1"/>
      <sheetData sheetId="297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sheetData sheetId="3018"/>
      <sheetData sheetId="3019"/>
      <sheetData sheetId="3020"/>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EQUIPOS"/>
      <sheetName val="MANO DE OBRA"/>
      <sheetName val="TRANSPORTE"/>
      <sheetName val="//ccefici"/>
      <sheetName val="//d.docs.live.net/a  aaInformac"/>
      <sheetName val="_aCCIDENTES_DE_1995___1996_xl_3"/>
      <sheetName val="_aCCIDENTES_DE_1995___1996_xl_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Inicio"/>
      <sheetName val="Conceptos básicos"/>
      <sheetName val="Introducción a las funciones"/>
      <sheetName val="PROMEDI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sheetData sheetId="282" refreshError="1"/>
      <sheetData sheetId="283"/>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cceficiente"/>
      <sheetName val="[a  aaInformación]__cceficien_3"/>
      <sheetName val="[a  aaInformación]__cceficien_2"/>
      <sheetName val="Cuadrillas"/>
      <sheetName val="Concretos y morteros"/>
      <sheetName val="Datos iniciales "/>
      <sheetName val="Transporte"/>
      <sheetName val="Datos"/>
      <sheetName val="Jornal"/>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Materiales"/>
      <sheetName val="Cuadrillas"/>
      <sheetName val="Concretos y morteros"/>
      <sheetName val="Equipo"/>
      <sheetName val="Datos iniciales "/>
      <sheetName val="Transporte"/>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Pc1\E\AMV-3005-2005\ADMON GRU"/>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ELECTRICO"/>
      <sheetName val="Vuelta"/>
      <sheetName val="Análisis de precios"/>
      <sheetName val="2103mar%20.xls"/>
      <sheetName val="Hoja1"/>
      <sheetName val="BASE"/>
      <sheetName val="1_Preliminares"/>
      <sheetName val="M.Obra"/>
      <sheetName val="2103mar_"/>
      <sheetName val="A__P__U_"/>
      <sheetName val="TRAYECTO_1"/>
      <sheetName val="2103mar_1"/>
      <sheetName val="A__P__U_1"/>
      <sheetName val="TRAYECTO_1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Listas"/>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89"/>
  <sheetViews>
    <sheetView showGridLines="0" view="pageBreakPreview" zoomScale="55" zoomScaleNormal="55" zoomScaleSheetLayoutView="55" zoomScalePageLayoutView="70" workbookViewId="0">
      <selection activeCell="Q19" sqref="Q19"/>
    </sheetView>
  </sheetViews>
  <sheetFormatPr baseColWidth="10" defaultColWidth="11.42578125" defaultRowHeight="16.5"/>
  <cols>
    <col min="1" max="2" width="4.42578125" style="1" customWidth="1"/>
    <col min="3" max="3" width="14.7109375" style="1" customWidth="1"/>
    <col min="4" max="4" width="14.28515625" style="1" customWidth="1"/>
    <col min="5" max="5" width="20.28515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28.28515625" style="1" customWidth="1"/>
    <col min="15" max="15" width="33.7109375" style="1" customWidth="1"/>
    <col min="16" max="16384" width="11.42578125" style="1"/>
  </cols>
  <sheetData>
    <row r="1" spans="1:13" ht="17.25" thickBot="1">
      <c r="A1" s="5"/>
      <c r="B1" s="137"/>
      <c r="C1" s="138"/>
      <c r="D1" s="137"/>
      <c r="E1" s="138"/>
      <c r="F1" s="5"/>
      <c r="G1" s="5"/>
      <c r="H1" s="5"/>
      <c r="I1" s="5"/>
      <c r="J1" s="5"/>
      <c r="K1" s="5"/>
      <c r="L1" s="5"/>
      <c r="M1" s="5"/>
    </row>
    <row r="2" spans="1:13" ht="17.25" thickTop="1">
      <c r="A2" s="5"/>
      <c r="B2" s="195"/>
      <c r="C2" s="196"/>
      <c r="D2" s="196"/>
      <c r="E2" s="196"/>
      <c r="F2" s="196"/>
      <c r="G2" s="196"/>
      <c r="H2" s="196"/>
      <c r="I2" s="196"/>
      <c r="J2" s="196"/>
      <c r="K2" s="196"/>
      <c r="L2" s="197"/>
      <c r="M2" s="5"/>
    </row>
    <row r="3" spans="1:13" ht="30.75" customHeight="1">
      <c r="A3" s="5"/>
      <c r="B3" s="7"/>
      <c r="C3" s="192" t="s">
        <v>86</v>
      </c>
      <c r="D3" s="193"/>
      <c r="E3" s="193"/>
      <c r="F3" s="194"/>
      <c r="G3" s="5"/>
      <c r="H3" s="5"/>
      <c r="I3" s="5"/>
      <c r="J3" s="5"/>
      <c r="K3" s="5"/>
      <c r="L3" s="8"/>
      <c r="M3" s="5"/>
    </row>
    <row r="4" spans="1:13">
      <c r="A4" s="5"/>
      <c r="B4" s="7"/>
      <c r="C4" s="153" t="s">
        <v>0</v>
      </c>
      <c r="D4" s="159" t="s">
        <v>1</v>
      </c>
      <c r="E4" s="153" t="s">
        <v>2</v>
      </c>
      <c r="F4" s="159">
        <v>2</v>
      </c>
      <c r="G4" s="5"/>
      <c r="H4" s="5"/>
      <c r="I4" s="5"/>
      <c r="J4" s="5"/>
      <c r="K4" s="5"/>
      <c r="L4" s="8"/>
      <c r="M4" s="5"/>
    </row>
    <row r="5" spans="1:13" ht="17.25" thickBot="1">
      <c r="A5" s="5"/>
      <c r="B5" s="7"/>
      <c r="C5" s="137"/>
      <c r="D5" s="138"/>
      <c r="E5" s="137"/>
      <c r="F5" s="138"/>
      <c r="G5" s="5"/>
      <c r="H5" s="5"/>
      <c r="I5" s="5"/>
      <c r="J5" s="5"/>
      <c r="K5" s="5"/>
      <c r="L5" s="8"/>
      <c r="M5" s="5"/>
    </row>
    <row r="6" spans="1:13" ht="31.5" customHeight="1" thickTop="1">
      <c r="A6" s="5"/>
      <c r="B6" s="7"/>
      <c r="C6" s="189" t="s">
        <v>3</v>
      </c>
      <c r="D6" s="190"/>
      <c r="E6" s="190"/>
      <c r="F6" s="190"/>
      <c r="G6" s="190"/>
      <c r="H6" s="190"/>
      <c r="I6" s="190"/>
      <c r="J6" s="190"/>
      <c r="K6" s="191"/>
      <c r="L6" s="8"/>
      <c r="M6" s="5"/>
    </row>
    <row r="7" spans="1:13">
      <c r="A7" s="5"/>
      <c r="B7" s="157"/>
      <c r="C7" s="198" t="s">
        <v>4</v>
      </c>
      <c r="D7" s="198"/>
      <c r="E7" s="198"/>
      <c r="F7" s="198"/>
      <c r="G7" s="198"/>
      <c r="H7" s="198"/>
      <c r="I7" s="198"/>
      <c r="J7" s="198"/>
      <c r="K7" s="199"/>
      <c r="L7" s="8"/>
      <c r="M7" s="5"/>
    </row>
    <row r="8" spans="1:13" s="113" customFormat="1">
      <c r="A8" s="112"/>
      <c r="B8" s="158"/>
      <c r="C8" s="200" t="s">
        <v>87</v>
      </c>
      <c r="D8" s="201"/>
      <c r="E8" s="201"/>
      <c r="F8" s="201"/>
      <c r="G8" s="201"/>
      <c r="H8" s="201"/>
      <c r="I8" s="201"/>
      <c r="J8" s="201"/>
      <c r="K8" s="202"/>
      <c r="L8" s="114"/>
      <c r="M8" s="112"/>
    </row>
    <row r="9" spans="1:13">
      <c r="A9" s="5"/>
      <c r="B9" s="157"/>
      <c r="C9" s="200"/>
      <c r="D9" s="201"/>
      <c r="E9" s="201"/>
      <c r="F9" s="201"/>
      <c r="G9" s="201"/>
      <c r="H9" s="201"/>
      <c r="I9" s="201"/>
      <c r="J9" s="201"/>
      <c r="K9" s="202"/>
      <c r="L9" s="8"/>
      <c r="M9" s="5"/>
    </row>
    <row r="10" spans="1:13" ht="34.5" customHeight="1">
      <c r="A10" s="5"/>
      <c r="B10" s="157"/>
      <c r="C10" s="186" t="s">
        <v>5</v>
      </c>
      <c r="D10" s="187"/>
      <c r="E10" s="187"/>
      <c r="F10" s="187"/>
      <c r="G10" s="187"/>
      <c r="H10" s="187"/>
      <c r="I10" s="187"/>
      <c r="J10" s="187"/>
      <c r="K10" s="188"/>
      <c r="L10" s="8"/>
      <c r="M10" s="5"/>
    </row>
    <row r="11" spans="1:13" ht="170.25" customHeight="1" thickBot="1">
      <c r="A11" s="5"/>
      <c r="B11" s="7"/>
      <c r="C11" s="215" t="s">
        <v>110</v>
      </c>
      <c r="D11" s="216"/>
      <c r="E11" s="216"/>
      <c r="F11" s="216"/>
      <c r="G11" s="216"/>
      <c r="H11" s="216"/>
      <c r="I11" s="216"/>
      <c r="J11" s="216"/>
      <c r="K11" s="217"/>
      <c r="L11" s="8"/>
      <c r="M11" s="5"/>
    </row>
    <row r="12" spans="1:13" ht="30" customHeight="1">
      <c r="A12" s="5"/>
      <c r="B12" s="7"/>
      <c r="C12" s="209" t="s">
        <v>6</v>
      </c>
      <c r="D12" s="203" t="s">
        <v>7</v>
      </c>
      <c r="E12" s="211" t="s">
        <v>8</v>
      </c>
      <c r="F12" s="211"/>
      <c r="G12" s="209" t="s">
        <v>9</v>
      </c>
      <c r="H12" s="203" t="s">
        <v>10</v>
      </c>
      <c r="I12" s="203" t="s">
        <v>11</v>
      </c>
      <c r="J12" s="205" t="s">
        <v>12</v>
      </c>
      <c r="K12" s="207" t="s">
        <v>13</v>
      </c>
      <c r="L12" s="8"/>
      <c r="M12" s="5"/>
    </row>
    <row r="13" spans="1:13" ht="30" customHeight="1" thickBot="1">
      <c r="A13" s="5"/>
      <c r="B13" s="7"/>
      <c r="C13" s="210"/>
      <c r="D13" s="204"/>
      <c r="E13" s="9" t="s">
        <v>14</v>
      </c>
      <c r="F13" s="9" t="s">
        <v>15</v>
      </c>
      <c r="G13" s="210"/>
      <c r="H13" s="204"/>
      <c r="I13" s="204"/>
      <c r="J13" s="206"/>
      <c r="K13" s="208"/>
      <c r="L13" s="8"/>
      <c r="M13" s="5"/>
    </row>
    <row r="14" spans="1:13" ht="48" customHeight="1" thickBot="1">
      <c r="A14" s="5"/>
      <c r="B14" s="7"/>
      <c r="C14" s="183" t="s">
        <v>113</v>
      </c>
      <c r="D14" s="184"/>
      <c r="E14" s="184"/>
      <c r="F14" s="184"/>
      <c r="G14" s="184"/>
      <c r="H14" s="184"/>
      <c r="I14" s="184"/>
      <c r="J14" s="184"/>
      <c r="K14" s="185"/>
      <c r="L14" s="8"/>
      <c r="M14" s="5"/>
    </row>
    <row r="15" spans="1:13" ht="48" customHeight="1" thickBot="1">
      <c r="A15" s="5"/>
      <c r="B15" s="7"/>
      <c r="C15" s="180" t="s">
        <v>111</v>
      </c>
      <c r="D15" s="181"/>
      <c r="E15" s="181"/>
      <c r="F15" s="181"/>
      <c r="G15" s="181"/>
      <c r="H15" s="181"/>
      <c r="I15" s="181"/>
      <c r="J15" s="181"/>
      <c r="K15" s="182"/>
      <c r="L15" s="8"/>
      <c r="M15" s="5"/>
    </row>
    <row r="16" spans="1:13" ht="30" customHeight="1">
      <c r="A16" s="5"/>
      <c r="B16" s="7"/>
      <c r="C16" s="177" t="s">
        <v>89</v>
      </c>
      <c r="D16" s="178"/>
      <c r="E16" s="178"/>
      <c r="F16" s="178"/>
      <c r="G16" s="178"/>
      <c r="H16" s="178"/>
      <c r="I16" s="178"/>
      <c r="J16" s="178"/>
      <c r="K16" s="179"/>
      <c r="L16" s="8"/>
      <c r="M16" s="5"/>
    </row>
    <row r="17" spans="1:15" ht="30" customHeight="1">
      <c r="A17" s="5"/>
      <c r="B17" s="7"/>
      <c r="C17" s="10">
        <v>1.1000000000000001</v>
      </c>
      <c r="D17" s="17">
        <v>6.1</v>
      </c>
      <c r="E17" s="17" t="s">
        <v>93</v>
      </c>
      <c r="F17" s="17" t="s">
        <v>94</v>
      </c>
      <c r="G17" s="160" t="s">
        <v>90</v>
      </c>
      <c r="H17" s="17" t="s">
        <v>108</v>
      </c>
      <c r="I17" s="12">
        <v>456.89</v>
      </c>
      <c r="J17" s="162">
        <v>1541.47</v>
      </c>
      <c r="K17" s="13">
        <f>J17*I17</f>
        <v>704282.22829999996</v>
      </c>
      <c r="L17" s="8"/>
      <c r="M17" s="5"/>
      <c r="O17" s="163"/>
    </row>
    <row r="18" spans="1:15" ht="30" customHeight="1">
      <c r="A18" s="5"/>
      <c r="B18" s="7"/>
      <c r="C18" s="10">
        <v>1.2</v>
      </c>
      <c r="D18" s="17">
        <v>3.15</v>
      </c>
      <c r="E18" s="17" t="s">
        <v>92</v>
      </c>
      <c r="F18" s="17" t="s">
        <v>94</v>
      </c>
      <c r="G18" s="161" t="s">
        <v>91</v>
      </c>
      <c r="H18" s="17" t="s">
        <v>109</v>
      </c>
      <c r="I18" s="12">
        <v>68.53</v>
      </c>
      <c r="J18" s="162">
        <v>164744.44</v>
      </c>
      <c r="K18" s="13">
        <f t="shared" ref="K18:K22" si="0">J18*I18</f>
        <v>11289936.473200001</v>
      </c>
      <c r="L18" s="8"/>
      <c r="M18" s="5"/>
      <c r="O18" s="163"/>
    </row>
    <row r="19" spans="1:15" ht="30" customHeight="1" thickBot="1">
      <c r="A19" s="5"/>
      <c r="B19" s="7"/>
      <c r="C19" s="171" t="s">
        <v>16</v>
      </c>
      <c r="D19" s="172"/>
      <c r="E19" s="172"/>
      <c r="F19" s="172"/>
      <c r="G19" s="172"/>
      <c r="H19" s="172"/>
      <c r="I19" s="172"/>
      <c r="J19" s="173"/>
      <c r="K19" s="15">
        <f>SUM(K17:K18)</f>
        <v>11994218.7015</v>
      </c>
      <c r="L19" s="8"/>
      <c r="M19" s="5"/>
      <c r="O19" s="163"/>
    </row>
    <row r="20" spans="1:15" ht="30" customHeight="1" thickBot="1">
      <c r="A20" s="5"/>
      <c r="B20" s="7"/>
      <c r="C20" s="180" t="s">
        <v>112</v>
      </c>
      <c r="D20" s="181"/>
      <c r="E20" s="181"/>
      <c r="F20" s="181"/>
      <c r="G20" s="181"/>
      <c r="H20" s="181"/>
      <c r="I20" s="181"/>
      <c r="J20" s="181"/>
      <c r="K20" s="182"/>
      <c r="L20" s="8"/>
      <c r="M20" s="5"/>
      <c r="O20" s="163"/>
    </row>
    <row r="21" spans="1:15" ht="30" customHeight="1">
      <c r="A21" s="5"/>
      <c r="B21" s="7"/>
      <c r="C21" s="177" t="s">
        <v>89</v>
      </c>
      <c r="D21" s="178"/>
      <c r="E21" s="178"/>
      <c r="F21" s="178"/>
      <c r="G21" s="178"/>
      <c r="H21" s="178"/>
      <c r="I21" s="178"/>
      <c r="J21" s="178"/>
      <c r="K21" s="179"/>
      <c r="L21" s="8"/>
      <c r="M21" s="5"/>
      <c r="O21" s="163"/>
    </row>
    <row r="22" spans="1:15" ht="48.75" customHeight="1">
      <c r="A22" s="5"/>
      <c r="B22" s="7"/>
      <c r="C22" s="10">
        <v>1.3</v>
      </c>
      <c r="D22" s="17">
        <v>2.13</v>
      </c>
      <c r="E22" s="17" t="s">
        <v>98</v>
      </c>
      <c r="F22" s="17" t="s">
        <v>94</v>
      </c>
      <c r="G22" s="160" t="s">
        <v>97</v>
      </c>
      <c r="H22" s="17" t="s">
        <v>109</v>
      </c>
      <c r="I22" s="12">
        <v>8.7799999999999994</v>
      </c>
      <c r="J22" s="13">
        <v>86910.180000000008</v>
      </c>
      <c r="K22" s="13">
        <f t="shared" si="0"/>
        <v>763071.38040000002</v>
      </c>
      <c r="L22" s="8"/>
      <c r="M22" s="5"/>
      <c r="O22" s="163"/>
    </row>
    <row r="23" spans="1:15" ht="30" customHeight="1" thickBot="1">
      <c r="A23" s="5"/>
      <c r="B23" s="7"/>
      <c r="C23" s="171" t="s">
        <v>16</v>
      </c>
      <c r="D23" s="172"/>
      <c r="E23" s="172"/>
      <c r="F23" s="172"/>
      <c r="G23" s="172"/>
      <c r="H23" s="172"/>
      <c r="I23" s="172"/>
      <c r="J23" s="173"/>
      <c r="K23" s="15">
        <f>SUM(K22)</f>
        <v>763071.38040000002</v>
      </c>
      <c r="L23" s="8"/>
      <c r="M23" s="5"/>
      <c r="O23" s="163"/>
    </row>
    <row r="24" spans="1:15" ht="30" customHeight="1" thickBot="1">
      <c r="A24" s="5"/>
      <c r="B24" s="7"/>
      <c r="C24" s="168" t="s">
        <v>95</v>
      </c>
      <c r="D24" s="169"/>
      <c r="E24" s="169"/>
      <c r="F24" s="169"/>
      <c r="G24" s="169"/>
      <c r="H24" s="169"/>
      <c r="I24" s="169"/>
      <c r="J24" s="169"/>
      <c r="K24" s="170"/>
      <c r="L24" s="8"/>
      <c r="M24" s="5"/>
      <c r="O24" s="163"/>
    </row>
    <row r="25" spans="1:15" ht="30" customHeight="1">
      <c r="A25" s="5"/>
      <c r="B25" s="7"/>
      <c r="C25" s="16">
        <v>2.1</v>
      </c>
      <c r="D25" s="17">
        <v>4.5999999999999996</v>
      </c>
      <c r="E25" s="17" t="s">
        <v>102</v>
      </c>
      <c r="F25" s="17" t="s">
        <v>94</v>
      </c>
      <c r="G25" s="160" t="s">
        <v>99</v>
      </c>
      <c r="H25" s="17" t="s">
        <v>109</v>
      </c>
      <c r="I25" s="12">
        <v>31.98</v>
      </c>
      <c r="J25" s="13">
        <v>1007661.2000000001</v>
      </c>
      <c r="K25" s="14">
        <f>J25*I25</f>
        <v>32225005.176000003</v>
      </c>
      <c r="L25" s="8"/>
      <c r="M25" s="5"/>
      <c r="O25" s="163"/>
    </row>
    <row r="26" spans="1:15" ht="43.5" customHeight="1">
      <c r="A26" s="5"/>
      <c r="B26" s="7"/>
      <c r="C26" s="16">
        <v>2.2000000000000002</v>
      </c>
      <c r="D26" s="17">
        <v>4.25</v>
      </c>
      <c r="E26" s="17" t="s">
        <v>103</v>
      </c>
      <c r="F26" s="17" t="s">
        <v>94</v>
      </c>
      <c r="G26" s="160" t="s">
        <v>100</v>
      </c>
      <c r="H26" s="17" t="s">
        <v>109</v>
      </c>
      <c r="I26" s="12">
        <v>21.8</v>
      </c>
      <c r="J26" s="13">
        <v>708698.48</v>
      </c>
      <c r="K26" s="14">
        <f t="shared" ref="K26:K27" si="1">J26*I26</f>
        <v>15449626.864</v>
      </c>
      <c r="L26" s="8"/>
      <c r="M26" s="5"/>
      <c r="O26" s="163"/>
    </row>
    <row r="27" spans="1:15" s="5" customFormat="1" ht="39.75" customHeight="1">
      <c r="B27" s="7"/>
      <c r="C27" s="16">
        <v>2.2999999999999998</v>
      </c>
      <c r="D27" s="18">
        <v>4.21</v>
      </c>
      <c r="E27" s="18" t="s">
        <v>104</v>
      </c>
      <c r="F27" s="18" t="s">
        <v>94</v>
      </c>
      <c r="G27" s="160" t="s">
        <v>101</v>
      </c>
      <c r="H27" s="18" t="s">
        <v>109</v>
      </c>
      <c r="I27" s="12">
        <v>19.559999999999999</v>
      </c>
      <c r="J27" s="13">
        <v>828047.3600000001</v>
      </c>
      <c r="K27" s="14">
        <f t="shared" si="1"/>
        <v>16196606.3616</v>
      </c>
      <c r="L27" s="8"/>
      <c r="O27" s="163"/>
    </row>
    <row r="28" spans="1:15" ht="30" customHeight="1" thickBot="1">
      <c r="A28" s="5"/>
      <c r="B28" s="7"/>
      <c r="C28" s="171" t="s">
        <v>16</v>
      </c>
      <c r="D28" s="172"/>
      <c r="E28" s="172"/>
      <c r="F28" s="172"/>
      <c r="G28" s="172"/>
      <c r="H28" s="172"/>
      <c r="I28" s="172"/>
      <c r="J28" s="173"/>
      <c r="K28" s="15">
        <f>SUM(K25:K27)</f>
        <v>63871238.401600003</v>
      </c>
      <c r="L28" s="8"/>
      <c r="M28" s="5"/>
      <c r="O28" s="163"/>
    </row>
    <row r="29" spans="1:15" ht="30" customHeight="1" thickBot="1">
      <c r="A29" s="5"/>
      <c r="B29" s="7"/>
      <c r="C29" s="168" t="s">
        <v>96</v>
      </c>
      <c r="D29" s="169"/>
      <c r="E29" s="169"/>
      <c r="F29" s="169"/>
      <c r="G29" s="169"/>
      <c r="H29" s="169"/>
      <c r="I29" s="169"/>
      <c r="J29" s="169"/>
      <c r="K29" s="170"/>
      <c r="L29" s="8"/>
      <c r="M29" s="5"/>
      <c r="O29" s="163"/>
    </row>
    <row r="30" spans="1:15" ht="30" customHeight="1">
      <c r="A30" s="5"/>
      <c r="B30" s="7"/>
      <c r="C30" s="16">
        <v>3.1</v>
      </c>
      <c r="D30" s="10">
        <v>4.5199999999999996</v>
      </c>
      <c r="E30" s="10" t="s">
        <v>106</v>
      </c>
      <c r="F30" s="10" t="s">
        <v>94</v>
      </c>
      <c r="G30" s="11" t="s">
        <v>105</v>
      </c>
      <c r="H30" s="10" t="s">
        <v>107</v>
      </c>
      <c r="I30" s="12">
        <v>3256.68</v>
      </c>
      <c r="J30" s="13">
        <v>10859.45</v>
      </c>
      <c r="K30" s="14">
        <f>J30*I30</f>
        <v>35365753.626000002</v>
      </c>
      <c r="L30" s="8"/>
      <c r="M30" s="5"/>
      <c r="O30" s="163"/>
    </row>
    <row r="31" spans="1:15" ht="30" customHeight="1" thickBot="1">
      <c r="A31" s="5"/>
      <c r="B31" s="7"/>
      <c r="C31" s="171" t="s">
        <v>16</v>
      </c>
      <c r="D31" s="172"/>
      <c r="E31" s="172"/>
      <c r="F31" s="172"/>
      <c r="G31" s="172"/>
      <c r="H31" s="172"/>
      <c r="I31" s="172"/>
      <c r="J31" s="173"/>
      <c r="K31" s="19">
        <f>K30</f>
        <v>35365753.626000002</v>
      </c>
      <c r="L31" s="8"/>
      <c r="M31" s="5"/>
    </row>
    <row r="32" spans="1:15" s="3" customFormat="1" ht="30" customHeight="1" thickBot="1">
      <c r="A32" s="20"/>
      <c r="B32" s="21"/>
      <c r="C32" s="174" t="s">
        <v>114</v>
      </c>
      <c r="D32" s="175"/>
      <c r="E32" s="175"/>
      <c r="F32" s="175"/>
      <c r="G32" s="175"/>
      <c r="H32" s="175"/>
      <c r="I32" s="175"/>
      <c r="J32" s="176"/>
      <c r="K32" s="22">
        <f>K31+K28+K23+K19</f>
        <v>111994282.10950001</v>
      </c>
      <c r="L32" s="23"/>
      <c r="M32" s="20"/>
    </row>
    <row r="33" spans="1:15" ht="48" customHeight="1" thickBot="1">
      <c r="A33" s="5"/>
      <c r="B33" s="7"/>
      <c r="C33" s="183" t="s">
        <v>115</v>
      </c>
      <c r="D33" s="184"/>
      <c r="E33" s="184"/>
      <c r="F33" s="184"/>
      <c r="G33" s="184"/>
      <c r="H33" s="184"/>
      <c r="I33" s="184"/>
      <c r="J33" s="184"/>
      <c r="K33" s="185"/>
      <c r="L33" s="8"/>
      <c r="M33" s="5"/>
    </row>
    <row r="34" spans="1:15" ht="48" customHeight="1" thickBot="1">
      <c r="A34" s="5"/>
      <c r="B34" s="7"/>
      <c r="C34" s="180" t="s">
        <v>111</v>
      </c>
      <c r="D34" s="181"/>
      <c r="E34" s="181"/>
      <c r="F34" s="181"/>
      <c r="G34" s="181"/>
      <c r="H34" s="181"/>
      <c r="I34" s="181"/>
      <c r="J34" s="181"/>
      <c r="K34" s="182"/>
      <c r="L34" s="8"/>
      <c r="M34" s="5"/>
    </row>
    <row r="35" spans="1:15" ht="30" customHeight="1">
      <c r="A35" s="5"/>
      <c r="B35" s="7"/>
      <c r="C35" s="177" t="s">
        <v>89</v>
      </c>
      <c r="D35" s="178"/>
      <c r="E35" s="178"/>
      <c r="F35" s="178"/>
      <c r="G35" s="178"/>
      <c r="H35" s="178"/>
      <c r="I35" s="178"/>
      <c r="J35" s="178"/>
      <c r="K35" s="179"/>
      <c r="L35" s="8"/>
      <c r="M35" s="5"/>
    </row>
    <row r="36" spans="1:15" ht="30" customHeight="1">
      <c r="A36" s="5"/>
      <c r="B36" s="7"/>
      <c r="C36" s="10">
        <v>1.1000000000000001</v>
      </c>
      <c r="D36" s="17">
        <v>6.1</v>
      </c>
      <c r="E36" s="17" t="s">
        <v>93</v>
      </c>
      <c r="F36" s="17" t="s">
        <v>94</v>
      </c>
      <c r="G36" s="160" t="s">
        <v>90</v>
      </c>
      <c r="H36" s="17" t="s">
        <v>108</v>
      </c>
      <c r="I36" s="12">
        <v>690.89</v>
      </c>
      <c r="J36" s="162">
        <v>1541.47</v>
      </c>
      <c r="K36" s="13">
        <f>J36*I36</f>
        <v>1064986.2083000001</v>
      </c>
      <c r="L36" s="8"/>
      <c r="M36" s="5"/>
      <c r="O36" s="163"/>
    </row>
    <row r="37" spans="1:15" ht="30" customHeight="1">
      <c r="A37" s="5"/>
      <c r="B37" s="7"/>
      <c r="C37" s="10">
        <v>1.2</v>
      </c>
      <c r="D37" s="17">
        <v>3.15</v>
      </c>
      <c r="E37" s="17" t="s">
        <v>92</v>
      </c>
      <c r="F37" s="17" t="s">
        <v>94</v>
      </c>
      <c r="G37" s="161" t="s">
        <v>91</v>
      </c>
      <c r="H37" s="17" t="s">
        <v>109</v>
      </c>
      <c r="I37" s="12">
        <v>103.63</v>
      </c>
      <c r="J37" s="162">
        <v>164744.44</v>
      </c>
      <c r="K37" s="13">
        <f t="shared" ref="K37:K41" si="2">J37*I37</f>
        <v>17072466.317200001</v>
      </c>
      <c r="L37" s="8"/>
      <c r="M37" s="5"/>
      <c r="O37" s="163"/>
    </row>
    <row r="38" spans="1:15" ht="30" customHeight="1" thickBot="1">
      <c r="A38" s="5"/>
      <c r="B38" s="7"/>
      <c r="C38" s="171" t="s">
        <v>16</v>
      </c>
      <c r="D38" s="172"/>
      <c r="E38" s="172"/>
      <c r="F38" s="172"/>
      <c r="G38" s="172"/>
      <c r="H38" s="172"/>
      <c r="I38" s="172"/>
      <c r="J38" s="173"/>
      <c r="K38" s="15">
        <f>SUM(K36:K37)</f>
        <v>18137452.5255</v>
      </c>
      <c r="L38" s="8"/>
      <c r="M38" s="5"/>
      <c r="O38" s="163"/>
    </row>
    <row r="39" spans="1:15" ht="30" customHeight="1" thickBot="1">
      <c r="A39" s="5"/>
      <c r="B39" s="7"/>
      <c r="C39" s="180" t="s">
        <v>116</v>
      </c>
      <c r="D39" s="181"/>
      <c r="E39" s="181"/>
      <c r="F39" s="181"/>
      <c r="G39" s="181"/>
      <c r="H39" s="181"/>
      <c r="I39" s="181"/>
      <c r="J39" s="181"/>
      <c r="K39" s="182"/>
      <c r="L39" s="8"/>
      <c r="M39" s="5"/>
      <c r="O39" s="163"/>
    </row>
    <row r="40" spans="1:15" ht="30" customHeight="1">
      <c r="A40" s="5"/>
      <c r="B40" s="7"/>
      <c r="C40" s="177" t="s">
        <v>89</v>
      </c>
      <c r="D40" s="178"/>
      <c r="E40" s="178"/>
      <c r="F40" s="178"/>
      <c r="G40" s="178"/>
      <c r="H40" s="178"/>
      <c r="I40" s="178"/>
      <c r="J40" s="178"/>
      <c r="K40" s="179"/>
      <c r="L40" s="8"/>
      <c r="M40" s="5"/>
      <c r="O40" s="163"/>
    </row>
    <row r="41" spans="1:15" ht="48.75" customHeight="1">
      <c r="A41" s="5"/>
      <c r="B41" s="7"/>
      <c r="C41" s="10">
        <v>1.3</v>
      </c>
      <c r="D41" s="17">
        <v>2.13</v>
      </c>
      <c r="E41" s="17" t="s">
        <v>98</v>
      </c>
      <c r="F41" s="17" t="s">
        <v>94</v>
      </c>
      <c r="G41" s="160" t="s">
        <v>97</v>
      </c>
      <c r="H41" s="17" t="s">
        <v>109</v>
      </c>
      <c r="I41" s="12">
        <v>12.48</v>
      </c>
      <c r="J41" s="13">
        <v>86910.180000000008</v>
      </c>
      <c r="K41" s="13">
        <f t="shared" si="2"/>
        <v>1084639.0464000001</v>
      </c>
      <c r="L41" s="8"/>
      <c r="M41" s="5"/>
      <c r="O41" s="163"/>
    </row>
    <row r="42" spans="1:15" ht="30" customHeight="1" thickBot="1">
      <c r="A42" s="5"/>
      <c r="B42" s="7"/>
      <c r="C42" s="171" t="s">
        <v>16</v>
      </c>
      <c r="D42" s="172"/>
      <c r="E42" s="172"/>
      <c r="F42" s="172"/>
      <c r="G42" s="172"/>
      <c r="H42" s="172"/>
      <c r="I42" s="172"/>
      <c r="J42" s="173"/>
      <c r="K42" s="15">
        <f>SUM(K41)</f>
        <v>1084639.0464000001</v>
      </c>
      <c r="L42" s="8"/>
      <c r="M42" s="5"/>
      <c r="O42" s="163"/>
    </row>
    <row r="43" spans="1:15" ht="30" customHeight="1" thickBot="1">
      <c r="A43" s="5"/>
      <c r="B43" s="7"/>
      <c r="C43" s="168" t="s">
        <v>95</v>
      </c>
      <c r="D43" s="169"/>
      <c r="E43" s="169"/>
      <c r="F43" s="169"/>
      <c r="G43" s="169"/>
      <c r="H43" s="169"/>
      <c r="I43" s="169"/>
      <c r="J43" s="169"/>
      <c r="K43" s="170"/>
      <c r="L43" s="8"/>
      <c r="M43" s="5"/>
      <c r="O43" s="163"/>
    </row>
    <row r="44" spans="1:15" ht="30" customHeight="1">
      <c r="A44" s="5"/>
      <c r="B44" s="7"/>
      <c r="C44" s="16">
        <v>2.1</v>
      </c>
      <c r="D44" s="17">
        <v>4.5999999999999996</v>
      </c>
      <c r="E44" s="17" t="s">
        <v>102</v>
      </c>
      <c r="F44" s="17" t="s">
        <v>94</v>
      </c>
      <c r="G44" s="160" t="s">
        <v>99</v>
      </c>
      <c r="H44" s="17" t="s">
        <v>109</v>
      </c>
      <c r="I44" s="12">
        <v>45.63</v>
      </c>
      <c r="J44" s="13">
        <v>1007661.2000000001</v>
      </c>
      <c r="K44" s="14">
        <f>J44*I44</f>
        <v>45979580.556000009</v>
      </c>
      <c r="L44" s="8"/>
      <c r="M44" s="5"/>
      <c r="O44" s="163"/>
    </row>
    <row r="45" spans="1:15" ht="43.5" customHeight="1">
      <c r="A45" s="5"/>
      <c r="B45" s="7"/>
      <c r="C45" s="16">
        <v>2.2000000000000002</v>
      </c>
      <c r="D45" s="17">
        <v>4.25</v>
      </c>
      <c r="E45" s="17" t="s">
        <v>103</v>
      </c>
      <c r="F45" s="17" t="s">
        <v>94</v>
      </c>
      <c r="G45" s="160" t="s">
        <v>100</v>
      </c>
      <c r="H45" s="17" t="s">
        <v>109</v>
      </c>
      <c r="I45" s="12">
        <v>41.04</v>
      </c>
      <c r="J45" s="13">
        <v>708698.48</v>
      </c>
      <c r="K45" s="14">
        <f t="shared" ref="K45:K46" si="3">J45*I45</f>
        <v>29084985.619199999</v>
      </c>
      <c r="L45" s="8"/>
      <c r="M45" s="5"/>
      <c r="O45" s="163"/>
    </row>
    <row r="46" spans="1:15" s="5" customFormat="1" ht="39.75" customHeight="1">
      <c r="B46" s="7"/>
      <c r="C46" s="16">
        <v>2.2999999999999998</v>
      </c>
      <c r="D46" s="18">
        <v>4.21</v>
      </c>
      <c r="E46" s="18" t="s">
        <v>104</v>
      </c>
      <c r="F46" s="18" t="s">
        <v>94</v>
      </c>
      <c r="G46" s="160" t="s">
        <v>101</v>
      </c>
      <c r="H46" s="18" t="s">
        <v>109</v>
      </c>
      <c r="I46" s="12">
        <v>27.37</v>
      </c>
      <c r="J46" s="13">
        <v>828047.3600000001</v>
      </c>
      <c r="K46" s="14">
        <f t="shared" si="3"/>
        <v>22663656.243200004</v>
      </c>
      <c r="L46" s="8"/>
      <c r="O46" s="163"/>
    </row>
    <row r="47" spans="1:15" ht="30" customHeight="1" thickBot="1">
      <c r="A47" s="5"/>
      <c r="B47" s="7"/>
      <c r="C47" s="171" t="s">
        <v>16</v>
      </c>
      <c r="D47" s="172"/>
      <c r="E47" s="172"/>
      <c r="F47" s="172"/>
      <c r="G47" s="172"/>
      <c r="H47" s="172"/>
      <c r="I47" s="172"/>
      <c r="J47" s="173"/>
      <c r="K47" s="15">
        <f>SUM(K44:K46)</f>
        <v>97728222.418400019</v>
      </c>
      <c r="L47" s="8"/>
      <c r="M47" s="5"/>
      <c r="O47" s="163"/>
    </row>
    <row r="48" spans="1:15" ht="30" customHeight="1" thickBot="1">
      <c r="A48" s="5"/>
      <c r="B48" s="7"/>
      <c r="C48" s="168" t="s">
        <v>96</v>
      </c>
      <c r="D48" s="169"/>
      <c r="E48" s="169"/>
      <c r="F48" s="169"/>
      <c r="G48" s="169"/>
      <c r="H48" s="169"/>
      <c r="I48" s="169"/>
      <c r="J48" s="169"/>
      <c r="K48" s="170"/>
      <c r="L48" s="8"/>
      <c r="M48" s="5"/>
      <c r="O48" s="163"/>
    </row>
    <row r="49" spans="1:15" ht="30" customHeight="1">
      <c r="A49" s="5"/>
      <c r="B49" s="7"/>
      <c r="C49" s="16">
        <v>3.1</v>
      </c>
      <c r="D49" s="10">
        <v>4.5199999999999996</v>
      </c>
      <c r="E49" s="10" t="s">
        <v>106</v>
      </c>
      <c r="F49" s="10" t="s">
        <v>94</v>
      </c>
      <c r="G49" s="11" t="s">
        <v>105</v>
      </c>
      <c r="H49" s="10" t="s">
        <v>107</v>
      </c>
      <c r="I49" s="12">
        <v>4713.6099999999997</v>
      </c>
      <c r="J49" s="13">
        <v>10859.45</v>
      </c>
      <c r="K49" s="14">
        <f>J49*I49</f>
        <v>51187212.114500001</v>
      </c>
      <c r="L49" s="8"/>
      <c r="M49" s="5"/>
      <c r="O49" s="163"/>
    </row>
    <row r="50" spans="1:15" ht="30" customHeight="1" thickBot="1">
      <c r="A50" s="5"/>
      <c r="B50" s="7"/>
      <c r="C50" s="171" t="s">
        <v>16</v>
      </c>
      <c r="D50" s="172"/>
      <c r="E50" s="172"/>
      <c r="F50" s="172"/>
      <c r="G50" s="172"/>
      <c r="H50" s="172"/>
      <c r="I50" s="172"/>
      <c r="J50" s="173"/>
      <c r="K50" s="19">
        <f>K49</f>
        <v>51187212.114500001</v>
      </c>
      <c r="L50" s="8"/>
      <c r="M50" s="5"/>
    </row>
    <row r="51" spans="1:15" s="3" customFormat="1" ht="30" customHeight="1" thickBot="1">
      <c r="A51" s="20"/>
      <c r="B51" s="21"/>
      <c r="C51" s="174" t="s">
        <v>117</v>
      </c>
      <c r="D51" s="175"/>
      <c r="E51" s="175"/>
      <c r="F51" s="175"/>
      <c r="G51" s="175"/>
      <c r="H51" s="175"/>
      <c r="I51" s="175"/>
      <c r="J51" s="176"/>
      <c r="K51" s="22">
        <f>K50+K47+K42+K38</f>
        <v>168137526.10480005</v>
      </c>
      <c r="L51" s="23"/>
      <c r="M51" s="20"/>
    </row>
    <row r="52" spans="1:15" ht="48" customHeight="1" thickBot="1">
      <c r="A52" s="5"/>
      <c r="B52" s="7"/>
      <c r="C52" s="183" t="s">
        <v>118</v>
      </c>
      <c r="D52" s="184"/>
      <c r="E52" s="184"/>
      <c r="F52" s="184"/>
      <c r="G52" s="184"/>
      <c r="H52" s="184"/>
      <c r="I52" s="184"/>
      <c r="J52" s="184"/>
      <c r="K52" s="185"/>
      <c r="L52" s="8"/>
      <c r="M52" s="5"/>
    </row>
    <row r="53" spans="1:15" ht="48" customHeight="1" thickBot="1">
      <c r="A53" s="5"/>
      <c r="B53" s="7"/>
      <c r="C53" s="180" t="s">
        <v>111</v>
      </c>
      <c r="D53" s="181"/>
      <c r="E53" s="181"/>
      <c r="F53" s="181"/>
      <c r="G53" s="181"/>
      <c r="H53" s="181"/>
      <c r="I53" s="181"/>
      <c r="J53" s="181"/>
      <c r="K53" s="182"/>
      <c r="L53" s="8"/>
      <c r="M53" s="5"/>
    </row>
    <row r="54" spans="1:15" ht="30" customHeight="1">
      <c r="A54" s="5"/>
      <c r="B54" s="7"/>
      <c r="C54" s="177" t="s">
        <v>89</v>
      </c>
      <c r="D54" s="178"/>
      <c r="E54" s="178"/>
      <c r="F54" s="178"/>
      <c r="G54" s="178"/>
      <c r="H54" s="178"/>
      <c r="I54" s="178"/>
      <c r="J54" s="178"/>
      <c r="K54" s="179"/>
      <c r="L54" s="8"/>
      <c r="M54" s="5"/>
    </row>
    <row r="55" spans="1:15" ht="30" customHeight="1">
      <c r="A55" s="5"/>
      <c r="B55" s="7"/>
      <c r="C55" s="10">
        <v>1.1000000000000001</v>
      </c>
      <c r="D55" s="17">
        <v>6.1</v>
      </c>
      <c r="E55" s="17" t="s">
        <v>93</v>
      </c>
      <c r="F55" s="17" t="s">
        <v>94</v>
      </c>
      <c r="G55" s="160" t="s">
        <v>90</v>
      </c>
      <c r="H55" s="17" t="s">
        <v>108</v>
      </c>
      <c r="I55" s="12">
        <v>729.68</v>
      </c>
      <c r="J55" s="162">
        <v>1541.47</v>
      </c>
      <c r="K55" s="13">
        <f>J55*I55</f>
        <v>1124779.8296000001</v>
      </c>
      <c r="L55" s="8"/>
      <c r="M55" s="5"/>
      <c r="O55" s="163"/>
    </row>
    <row r="56" spans="1:15" ht="30" customHeight="1">
      <c r="A56" s="5"/>
      <c r="B56" s="7"/>
      <c r="C56" s="10">
        <v>1.2</v>
      </c>
      <c r="D56" s="17">
        <v>3.15</v>
      </c>
      <c r="E56" s="17" t="s">
        <v>92</v>
      </c>
      <c r="F56" s="17" t="s">
        <v>94</v>
      </c>
      <c r="G56" s="161" t="s">
        <v>91</v>
      </c>
      <c r="H56" s="17" t="s">
        <v>109</v>
      </c>
      <c r="I56" s="12">
        <v>109.45</v>
      </c>
      <c r="J56" s="162">
        <v>164744.44</v>
      </c>
      <c r="K56" s="13">
        <f t="shared" ref="K56:K60" si="4">J56*I56</f>
        <v>18031278.958000001</v>
      </c>
      <c r="L56" s="8"/>
      <c r="M56" s="5"/>
      <c r="O56" s="163"/>
    </row>
    <row r="57" spans="1:15" ht="30" customHeight="1" thickBot="1">
      <c r="A57" s="5"/>
      <c r="B57" s="7"/>
      <c r="C57" s="171" t="s">
        <v>16</v>
      </c>
      <c r="D57" s="172"/>
      <c r="E57" s="172"/>
      <c r="F57" s="172"/>
      <c r="G57" s="172"/>
      <c r="H57" s="172"/>
      <c r="I57" s="172"/>
      <c r="J57" s="173"/>
      <c r="K57" s="15">
        <f>SUM(K55:K56)</f>
        <v>19156058.787599999</v>
      </c>
      <c r="L57" s="8"/>
      <c r="M57" s="5"/>
      <c r="O57" s="163"/>
    </row>
    <row r="58" spans="1:15" ht="30" customHeight="1" thickBot="1">
      <c r="A58" s="5"/>
      <c r="B58" s="7"/>
      <c r="C58" s="180" t="s">
        <v>119</v>
      </c>
      <c r="D58" s="181"/>
      <c r="E58" s="181"/>
      <c r="F58" s="181"/>
      <c r="G58" s="181"/>
      <c r="H58" s="181"/>
      <c r="I58" s="181"/>
      <c r="J58" s="181"/>
      <c r="K58" s="182"/>
      <c r="L58" s="8"/>
      <c r="M58" s="5"/>
      <c r="O58" s="163"/>
    </row>
    <row r="59" spans="1:15" ht="30" customHeight="1">
      <c r="A59" s="5"/>
      <c r="B59" s="7"/>
      <c r="C59" s="177" t="s">
        <v>89</v>
      </c>
      <c r="D59" s="178"/>
      <c r="E59" s="178"/>
      <c r="F59" s="178"/>
      <c r="G59" s="178"/>
      <c r="H59" s="178"/>
      <c r="I59" s="178"/>
      <c r="J59" s="178"/>
      <c r="K59" s="179"/>
      <c r="L59" s="8"/>
      <c r="M59" s="5"/>
      <c r="O59" s="163"/>
    </row>
    <row r="60" spans="1:15" ht="48.75" customHeight="1">
      <c r="A60" s="5"/>
      <c r="B60" s="7"/>
      <c r="C60" s="10">
        <v>1.3</v>
      </c>
      <c r="D60" s="17">
        <v>2.13</v>
      </c>
      <c r="E60" s="17" t="s">
        <v>98</v>
      </c>
      <c r="F60" s="17" t="s">
        <v>94</v>
      </c>
      <c r="G60" s="160" t="s">
        <v>97</v>
      </c>
      <c r="H60" s="17" t="s">
        <v>109</v>
      </c>
      <c r="I60" s="12">
        <v>12.48</v>
      </c>
      <c r="J60" s="13">
        <v>86910.180000000008</v>
      </c>
      <c r="K60" s="13">
        <f t="shared" si="4"/>
        <v>1084639.0464000001</v>
      </c>
      <c r="L60" s="8"/>
      <c r="M60" s="5"/>
      <c r="O60" s="163"/>
    </row>
    <row r="61" spans="1:15" ht="30" customHeight="1" thickBot="1">
      <c r="A61" s="5"/>
      <c r="B61" s="7"/>
      <c r="C61" s="171" t="s">
        <v>16</v>
      </c>
      <c r="D61" s="172"/>
      <c r="E61" s="172"/>
      <c r="F61" s="172"/>
      <c r="G61" s="172"/>
      <c r="H61" s="172"/>
      <c r="I61" s="172"/>
      <c r="J61" s="173"/>
      <c r="K61" s="15">
        <f>SUM(K60)</f>
        <v>1084639.0464000001</v>
      </c>
      <c r="L61" s="8"/>
      <c r="M61" s="5"/>
      <c r="O61" s="163"/>
    </row>
    <row r="62" spans="1:15" ht="30" customHeight="1" thickBot="1">
      <c r="A62" s="5"/>
      <c r="B62" s="7"/>
      <c r="C62" s="168" t="s">
        <v>95</v>
      </c>
      <c r="D62" s="169"/>
      <c r="E62" s="169"/>
      <c r="F62" s="169"/>
      <c r="G62" s="169"/>
      <c r="H62" s="169"/>
      <c r="I62" s="169"/>
      <c r="J62" s="169"/>
      <c r="K62" s="170"/>
      <c r="L62" s="8"/>
      <c r="M62" s="5"/>
      <c r="O62" s="163"/>
    </row>
    <row r="63" spans="1:15" ht="30" customHeight="1">
      <c r="A63" s="5"/>
      <c r="B63" s="7"/>
      <c r="C63" s="16">
        <v>2.1</v>
      </c>
      <c r="D63" s="17">
        <v>4.5999999999999996</v>
      </c>
      <c r="E63" s="17" t="s">
        <v>102</v>
      </c>
      <c r="F63" s="17" t="s">
        <v>94</v>
      </c>
      <c r="G63" s="160" t="s">
        <v>99</v>
      </c>
      <c r="H63" s="17" t="s">
        <v>109</v>
      </c>
      <c r="I63" s="12">
        <v>45.63</v>
      </c>
      <c r="J63" s="13">
        <v>1007661.2000000001</v>
      </c>
      <c r="K63" s="14">
        <f>J63*I63</f>
        <v>45979580.556000009</v>
      </c>
      <c r="L63" s="8"/>
      <c r="M63" s="5"/>
      <c r="O63" s="163"/>
    </row>
    <row r="64" spans="1:15" ht="43.5" customHeight="1">
      <c r="A64" s="5"/>
      <c r="B64" s="7"/>
      <c r="C64" s="16">
        <v>2.2000000000000002</v>
      </c>
      <c r="D64" s="17">
        <v>4.25</v>
      </c>
      <c r="E64" s="17" t="s">
        <v>103</v>
      </c>
      <c r="F64" s="17" t="s">
        <v>94</v>
      </c>
      <c r="G64" s="160" t="s">
        <v>100</v>
      </c>
      <c r="H64" s="17" t="s">
        <v>109</v>
      </c>
      <c r="I64" s="12">
        <v>41.04</v>
      </c>
      <c r="J64" s="13">
        <v>708698.48</v>
      </c>
      <c r="K64" s="14">
        <f t="shared" ref="K64:K65" si="5">J64*I64</f>
        <v>29084985.619199999</v>
      </c>
      <c r="L64" s="8"/>
      <c r="M64" s="5"/>
      <c r="O64" s="163"/>
    </row>
    <row r="65" spans="1:15" s="5" customFormat="1" ht="39.75" customHeight="1">
      <c r="B65" s="7"/>
      <c r="C65" s="16">
        <v>2.2999999999999998</v>
      </c>
      <c r="D65" s="18">
        <v>4.21</v>
      </c>
      <c r="E65" s="18" t="s">
        <v>104</v>
      </c>
      <c r="F65" s="18" t="s">
        <v>94</v>
      </c>
      <c r="G65" s="160" t="s">
        <v>101</v>
      </c>
      <c r="H65" s="18" t="s">
        <v>109</v>
      </c>
      <c r="I65" s="12">
        <v>27.37</v>
      </c>
      <c r="J65" s="13">
        <v>828047.3600000001</v>
      </c>
      <c r="K65" s="14">
        <f t="shared" si="5"/>
        <v>22663656.243200004</v>
      </c>
      <c r="L65" s="8"/>
      <c r="O65" s="163"/>
    </row>
    <row r="66" spans="1:15" ht="30" customHeight="1" thickBot="1">
      <c r="A66" s="5"/>
      <c r="B66" s="7"/>
      <c r="C66" s="171" t="s">
        <v>16</v>
      </c>
      <c r="D66" s="172"/>
      <c r="E66" s="172"/>
      <c r="F66" s="172"/>
      <c r="G66" s="172"/>
      <c r="H66" s="172"/>
      <c r="I66" s="172"/>
      <c r="J66" s="173"/>
      <c r="K66" s="15">
        <f>SUM(K63:K65)</f>
        <v>97728222.418400019</v>
      </c>
      <c r="L66" s="8"/>
      <c r="M66" s="5"/>
      <c r="O66" s="163"/>
    </row>
    <row r="67" spans="1:15" ht="30" customHeight="1" thickBot="1">
      <c r="A67" s="5"/>
      <c r="B67" s="7"/>
      <c r="C67" s="168" t="s">
        <v>96</v>
      </c>
      <c r="D67" s="169"/>
      <c r="E67" s="169"/>
      <c r="F67" s="169"/>
      <c r="G67" s="169"/>
      <c r="H67" s="169"/>
      <c r="I67" s="169"/>
      <c r="J67" s="169"/>
      <c r="K67" s="170"/>
      <c r="L67" s="8"/>
      <c r="M67" s="5"/>
      <c r="O67" s="163"/>
    </row>
    <row r="68" spans="1:15" ht="30" customHeight="1">
      <c r="A68" s="5"/>
      <c r="B68" s="7"/>
      <c r="C68" s="16">
        <v>3.1</v>
      </c>
      <c r="D68" s="10">
        <v>4.5199999999999996</v>
      </c>
      <c r="E68" s="10" t="s">
        <v>106</v>
      </c>
      <c r="F68" s="10" t="s">
        <v>94</v>
      </c>
      <c r="G68" s="11" t="s">
        <v>105</v>
      </c>
      <c r="H68" s="10" t="s">
        <v>107</v>
      </c>
      <c r="I68" s="12">
        <v>4713.6099999999997</v>
      </c>
      <c r="J68" s="13">
        <v>10859.45</v>
      </c>
      <c r="K68" s="14">
        <f>J68*I68</f>
        <v>51187212.114500001</v>
      </c>
      <c r="L68" s="8"/>
      <c r="M68" s="5"/>
      <c r="O68" s="163"/>
    </row>
    <row r="69" spans="1:15" ht="30" customHeight="1" thickBot="1">
      <c r="A69" s="5"/>
      <c r="B69" s="7"/>
      <c r="C69" s="171" t="s">
        <v>16</v>
      </c>
      <c r="D69" s="172"/>
      <c r="E69" s="172"/>
      <c r="F69" s="172"/>
      <c r="G69" s="172"/>
      <c r="H69" s="172"/>
      <c r="I69" s="172"/>
      <c r="J69" s="173"/>
      <c r="K69" s="19">
        <f>K68</f>
        <v>51187212.114500001</v>
      </c>
      <c r="L69" s="8"/>
      <c r="M69" s="5"/>
    </row>
    <row r="70" spans="1:15" s="3" customFormat="1" ht="30" customHeight="1" thickBot="1">
      <c r="A70" s="20"/>
      <c r="B70" s="21"/>
      <c r="C70" s="174" t="s">
        <v>120</v>
      </c>
      <c r="D70" s="175"/>
      <c r="E70" s="175"/>
      <c r="F70" s="175"/>
      <c r="G70" s="175"/>
      <c r="H70" s="175"/>
      <c r="I70" s="175"/>
      <c r="J70" s="176"/>
      <c r="K70" s="22">
        <f>K69+K66+K61+K57</f>
        <v>169156132.36690006</v>
      </c>
      <c r="L70" s="23"/>
      <c r="M70" s="20"/>
    </row>
    <row r="71" spans="1:15" s="3" customFormat="1" ht="16.5" customHeight="1">
      <c r="A71" s="20"/>
      <c r="B71" s="21"/>
      <c r="C71" s="139"/>
      <c r="D71" s="139"/>
      <c r="E71" s="139"/>
      <c r="F71" s="139"/>
      <c r="G71" s="139"/>
      <c r="H71" s="139"/>
      <c r="I71" s="139"/>
      <c r="J71" s="139"/>
      <c r="K71" s="140"/>
      <c r="L71" s="23"/>
      <c r="M71" s="20"/>
    </row>
    <row r="72" spans="1:15" s="3" customFormat="1" ht="30" customHeight="1">
      <c r="A72" s="20"/>
      <c r="B72" s="21"/>
      <c r="C72" s="141"/>
      <c r="D72" s="143"/>
      <c r="E72" s="143"/>
      <c r="F72" s="143"/>
      <c r="G72" s="24"/>
      <c r="H72" s="29"/>
      <c r="I72" s="30"/>
      <c r="J72" s="31"/>
      <c r="K72" s="28"/>
      <c r="L72" s="23"/>
      <c r="M72" s="20"/>
    </row>
    <row r="73" spans="1:15" s="3" customFormat="1" ht="30" customHeight="1">
      <c r="A73" s="20"/>
      <c r="B73" s="21"/>
      <c r="C73" s="141"/>
      <c r="D73" s="143"/>
      <c r="E73" s="143"/>
      <c r="F73" s="143"/>
      <c r="G73" s="32" t="s">
        <v>17</v>
      </c>
      <c r="H73" s="29"/>
      <c r="I73" s="30"/>
      <c r="J73" s="31"/>
      <c r="K73" s="33">
        <f>K70+K51+K32</f>
        <v>449287940.58120006</v>
      </c>
      <c r="L73" s="23"/>
      <c r="M73" s="20"/>
    </row>
    <row r="74" spans="1:15" s="3" customFormat="1" ht="30" customHeight="1">
      <c r="A74" s="20"/>
      <c r="B74" s="21"/>
      <c r="C74" s="141"/>
      <c r="D74" s="142"/>
      <c r="E74" s="141"/>
      <c r="F74" s="141"/>
      <c r="G74" s="165" t="s">
        <v>121</v>
      </c>
      <c r="H74" s="166"/>
      <c r="I74" s="166"/>
      <c r="J74" s="167"/>
      <c r="K74" s="28">
        <v>63.41</v>
      </c>
      <c r="L74" s="23"/>
      <c r="M74" s="20"/>
    </row>
    <row r="75" spans="1:15" s="3" customFormat="1" ht="30" customHeight="1">
      <c r="A75" s="20"/>
      <c r="B75" s="21"/>
      <c r="C75" s="141"/>
      <c r="D75" s="142"/>
      <c r="E75" s="141"/>
      <c r="F75" s="141"/>
      <c r="G75" s="165" t="s">
        <v>122</v>
      </c>
      <c r="H75" s="166"/>
      <c r="I75" s="166"/>
      <c r="J75" s="167"/>
      <c r="K75" s="28">
        <v>73.58</v>
      </c>
      <c r="L75" s="23"/>
      <c r="M75" s="20"/>
    </row>
    <row r="76" spans="1:15" s="3" customFormat="1" ht="30" customHeight="1">
      <c r="A76" s="20"/>
      <c r="B76" s="21"/>
      <c r="C76" s="141"/>
      <c r="D76" s="142"/>
      <c r="E76" s="141"/>
      <c r="F76" s="141"/>
      <c r="G76" s="165" t="s">
        <v>123</v>
      </c>
      <c r="H76" s="166"/>
      <c r="I76" s="166"/>
      <c r="J76" s="167"/>
      <c r="K76" s="28">
        <v>73.58</v>
      </c>
      <c r="L76" s="23"/>
      <c r="M76" s="20"/>
    </row>
    <row r="77" spans="1:15" s="3" customFormat="1" ht="30" customHeight="1">
      <c r="A77" s="20"/>
      <c r="B77" s="21"/>
      <c r="C77" s="141"/>
      <c r="D77" s="142"/>
      <c r="E77" s="141"/>
      <c r="F77" s="141"/>
      <c r="G77" s="165" t="s">
        <v>124</v>
      </c>
      <c r="H77" s="166"/>
      <c r="I77" s="166"/>
      <c r="J77" s="167"/>
      <c r="K77" s="28">
        <v>1.0999999999999999E-2</v>
      </c>
      <c r="L77" s="23"/>
      <c r="M77" s="20"/>
    </row>
    <row r="78" spans="1:15" s="3" customFormat="1" ht="30" customHeight="1" thickBot="1">
      <c r="A78" s="20"/>
      <c r="B78" s="21"/>
      <c r="C78" s="141"/>
      <c r="D78" s="142"/>
      <c r="E78" s="141"/>
      <c r="F78" s="118"/>
      <c r="G78" s="39"/>
      <c r="H78" s="29"/>
      <c r="I78" s="30"/>
      <c r="J78" s="34"/>
      <c r="K78" s="33"/>
      <c r="L78" s="23"/>
      <c r="M78" s="20"/>
    </row>
    <row r="79" spans="1:15" s="3" customFormat="1" ht="30" customHeight="1" thickBot="1">
      <c r="A79" s="20"/>
      <c r="B79" s="21"/>
      <c r="C79" s="141"/>
      <c r="D79" s="142"/>
      <c r="E79" s="141"/>
      <c r="F79" s="141"/>
      <c r="G79" s="35" t="s">
        <v>18</v>
      </c>
      <c r="H79" s="36"/>
      <c r="I79" s="37"/>
      <c r="J79" s="38"/>
      <c r="K79" s="22">
        <f>K73-K74-K75-K76-K77</f>
        <v>449287730.00020009</v>
      </c>
      <c r="L79" s="23"/>
      <c r="M79" s="20"/>
    </row>
    <row r="80" spans="1:15" s="3" customFormat="1" thickBot="1">
      <c r="A80" s="20"/>
      <c r="B80" s="21"/>
      <c r="C80" s="141"/>
      <c r="D80" s="142"/>
      <c r="E80" s="142"/>
      <c r="F80" s="142"/>
      <c r="G80" s="141"/>
      <c r="H80" s="141"/>
      <c r="I80" s="144"/>
      <c r="J80" s="145"/>
      <c r="K80" s="146"/>
      <c r="L80" s="23"/>
      <c r="M80" s="20"/>
    </row>
    <row r="81" spans="1:14" s="3" customFormat="1" ht="15.75">
      <c r="A81" s="20"/>
      <c r="B81" s="21"/>
      <c r="C81" s="25"/>
      <c r="D81" s="229"/>
      <c r="E81" s="229"/>
      <c r="F81" s="229"/>
      <c r="G81" s="229"/>
      <c r="H81" s="229"/>
      <c r="I81" s="229"/>
      <c r="J81" s="229"/>
      <c r="K81" s="230"/>
      <c r="L81" s="26"/>
      <c r="M81" s="20"/>
    </row>
    <row r="82" spans="1:14" s="3" customFormat="1" ht="46.5" customHeight="1">
      <c r="A82" s="20"/>
      <c r="B82" s="21"/>
      <c r="C82" s="212" t="s">
        <v>19</v>
      </c>
      <c r="D82" s="213"/>
      <c r="E82" s="213"/>
      <c r="F82" s="213"/>
      <c r="G82" s="214"/>
      <c r="H82" s="223" t="s">
        <v>9</v>
      </c>
      <c r="I82" s="226"/>
      <c r="J82" s="224"/>
      <c r="K82" s="116" t="s">
        <v>20</v>
      </c>
      <c r="L82" s="27"/>
      <c r="M82" s="20"/>
      <c r="N82" s="164"/>
    </row>
    <row r="83" spans="1:14" s="3" customFormat="1" ht="32.25" customHeight="1">
      <c r="A83" s="20"/>
      <c r="B83" s="21"/>
      <c r="C83" s="212" t="s">
        <v>21</v>
      </c>
      <c r="D83" s="213"/>
      <c r="E83" s="213"/>
      <c r="F83" s="213"/>
      <c r="G83" s="214"/>
      <c r="H83" s="227" t="s">
        <v>22</v>
      </c>
      <c r="I83" s="228"/>
      <c r="J83" s="117" t="s">
        <v>23</v>
      </c>
      <c r="K83" s="115">
        <v>0.25</v>
      </c>
      <c r="L83" s="27"/>
      <c r="M83" s="20"/>
    </row>
    <row r="84" spans="1:14" s="3" customFormat="1" ht="30" customHeight="1">
      <c r="A84" s="20"/>
      <c r="B84" s="21"/>
      <c r="C84" s="212" t="s">
        <v>24</v>
      </c>
      <c r="D84" s="213"/>
      <c r="E84" s="213"/>
      <c r="F84" s="213"/>
      <c r="G84" s="214"/>
      <c r="H84" s="221" t="s">
        <v>25</v>
      </c>
      <c r="I84" s="222"/>
      <c r="J84" s="117" t="s">
        <v>26</v>
      </c>
      <c r="K84" s="115">
        <v>0.05</v>
      </c>
      <c r="L84" s="27"/>
      <c r="M84" s="20"/>
    </row>
    <row r="85" spans="1:14" s="4" customFormat="1" ht="58.5" customHeight="1">
      <c r="A85" s="20"/>
      <c r="B85" s="21"/>
      <c r="C85" s="231"/>
      <c r="D85" s="232"/>
      <c r="E85" s="232"/>
      <c r="F85" s="232"/>
      <c r="G85" s="233"/>
      <c r="H85" s="223" t="s">
        <v>27</v>
      </c>
      <c r="I85" s="224"/>
      <c r="J85" s="117" t="s">
        <v>28</v>
      </c>
      <c r="K85" s="115">
        <v>0.03</v>
      </c>
      <c r="L85" s="23"/>
      <c r="M85" s="20"/>
    </row>
    <row r="86" spans="1:14" ht="39" customHeight="1">
      <c r="A86" s="5"/>
      <c r="B86" s="7"/>
      <c r="C86" s="234"/>
      <c r="D86" s="235"/>
      <c r="E86" s="235"/>
      <c r="F86" s="235"/>
      <c r="G86" s="236"/>
      <c r="H86" s="225" t="s">
        <v>29</v>
      </c>
      <c r="I86" s="225"/>
      <c r="J86" s="117" t="s">
        <v>30</v>
      </c>
      <c r="K86" s="115">
        <f>SUM(K83:K85)</f>
        <v>0.32999999999999996</v>
      </c>
      <c r="L86" s="8"/>
      <c r="M86" s="5"/>
    </row>
    <row r="87" spans="1:14" ht="47.25" customHeight="1" thickBot="1">
      <c r="A87" s="5"/>
      <c r="B87" s="7"/>
      <c r="C87" s="237"/>
      <c r="D87" s="238"/>
      <c r="E87" s="238"/>
      <c r="F87" s="238"/>
      <c r="G87" s="239"/>
      <c r="H87" s="218"/>
      <c r="I87" s="219"/>
      <c r="J87" s="219"/>
      <c r="K87" s="220"/>
      <c r="L87" s="8"/>
      <c r="M87" s="5"/>
    </row>
    <row r="88" spans="1:14" ht="17.25" thickBot="1">
      <c r="A88" s="5"/>
      <c r="B88" s="147"/>
      <c r="C88" s="148"/>
      <c r="D88" s="148"/>
      <c r="E88" s="149"/>
      <c r="F88" s="148"/>
      <c r="G88" s="150"/>
      <c r="H88" s="148"/>
      <c r="I88" s="148"/>
      <c r="J88" s="148"/>
      <c r="K88" s="148"/>
      <c r="L88" s="151"/>
      <c r="M88" s="5"/>
    </row>
    <row r="89" spans="1:14" ht="17.25" thickTop="1">
      <c r="A89" s="5"/>
      <c r="B89" s="5"/>
      <c r="C89" s="5"/>
      <c r="D89" s="5"/>
      <c r="E89" s="6"/>
      <c r="F89" s="5"/>
      <c r="G89" s="5"/>
      <c r="H89" s="5"/>
      <c r="I89" s="5"/>
      <c r="J89" s="5"/>
      <c r="K89" s="5"/>
      <c r="L89" s="5"/>
      <c r="M89" s="5"/>
    </row>
  </sheetData>
  <mergeCells count="66">
    <mergeCell ref="C83:G83"/>
    <mergeCell ref="C11:K11"/>
    <mergeCell ref="C32:J32"/>
    <mergeCell ref="H87:K87"/>
    <mergeCell ref="C84:G84"/>
    <mergeCell ref="H84:I84"/>
    <mergeCell ref="H85:I85"/>
    <mergeCell ref="H86:I86"/>
    <mergeCell ref="C82:G82"/>
    <mergeCell ref="H82:J82"/>
    <mergeCell ref="H83:I83"/>
    <mergeCell ref="D81:K81"/>
    <mergeCell ref="C85:G87"/>
    <mergeCell ref="C16:K16"/>
    <mergeCell ref="C24:K24"/>
    <mergeCell ref="C6:K6"/>
    <mergeCell ref="C3:F3"/>
    <mergeCell ref="B2:L2"/>
    <mergeCell ref="C7:K7"/>
    <mergeCell ref="C8:K9"/>
    <mergeCell ref="C10:K10"/>
    <mergeCell ref="C31:J31"/>
    <mergeCell ref="C28:J28"/>
    <mergeCell ref="C29:K29"/>
    <mergeCell ref="C15:K15"/>
    <mergeCell ref="C20:K20"/>
    <mergeCell ref="I12:I13"/>
    <mergeCell ref="J12:J13"/>
    <mergeCell ref="K12:K13"/>
    <mergeCell ref="C12:C13"/>
    <mergeCell ref="D12:D13"/>
    <mergeCell ref="G12:G13"/>
    <mergeCell ref="H12:H13"/>
    <mergeCell ref="E12:F12"/>
    <mergeCell ref="C14:K14"/>
    <mergeCell ref="C23:J23"/>
    <mergeCell ref="C66:J66"/>
    <mergeCell ref="C48:K48"/>
    <mergeCell ref="C50:J50"/>
    <mergeCell ref="C51:J51"/>
    <mergeCell ref="C52:K52"/>
    <mergeCell ref="C53:K53"/>
    <mergeCell ref="C59:K59"/>
    <mergeCell ref="C54:K54"/>
    <mergeCell ref="C61:J61"/>
    <mergeCell ref="C58:K58"/>
    <mergeCell ref="C62:K62"/>
    <mergeCell ref="C21:K21"/>
    <mergeCell ref="C19:J19"/>
    <mergeCell ref="C38:J38"/>
    <mergeCell ref="C40:K40"/>
    <mergeCell ref="C57:J57"/>
    <mergeCell ref="C33:K33"/>
    <mergeCell ref="C34:K34"/>
    <mergeCell ref="C35:K35"/>
    <mergeCell ref="C42:J42"/>
    <mergeCell ref="C39:K39"/>
    <mergeCell ref="C43:K43"/>
    <mergeCell ref="C47:J47"/>
    <mergeCell ref="G75:J75"/>
    <mergeCell ref="G76:J76"/>
    <mergeCell ref="G77:J77"/>
    <mergeCell ref="C67:K67"/>
    <mergeCell ref="C69:J69"/>
    <mergeCell ref="C70:J70"/>
    <mergeCell ref="G74:J74"/>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9"/>
  <sheetViews>
    <sheetView showGridLines="0" tabSelected="1" view="pageBreakPreview" zoomScale="55" zoomScaleNormal="55" zoomScaleSheetLayoutView="55" zoomScalePageLayoutView="70" workbookViewId="0">
      <selection activeCell="N82" sqref="N82"/>
    </sheetView>
  </sheetViews>
  <sheetFormatPr baseColWidth="10" defaultColWidth="11.42578125" defaultRowHeight="16.5"/>
  <cols>
    <col min="1" max="2" width="4.42578125" style="1" customWidth="1"/>
    <col min="3" max="3" width="14.7109375" style="1" customWidth="1"/>
    <col min="4" max="4" width="14.28515625" style="1" customWidth="1"/>
    <col min="5" max="5" width="20.28515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28.28515625" style="1" customWidth="1"/>
    <col min="15" max="15" width="33.7109375" style="1" customWidth="1"/>
    <col min="16" max="16384" width="11.42578125" style="1"/>
  </cols>
  <sheetData>
    <row r="1" spans="1:13" ht="17.25" thickBot="1">
      <c r="A1" s="5"/>
      <c r="B1" s="137"/>
      <c r="C1" s="138"/>
      <c r="D1" s="137"/>
      <c r="E1" s="138"/>
      <c r="F1" s="5"/>
      <c r="G1" s="5"/>
      <c r="H1" s="5"/>
      <c r="I1" s="5"/>
      <c r="J1" s="5"/>
      <c r="K1" s="5"/>
      <c r="L1" s="5"/>
      <c r="M1" s="5"/>
    </row>
    <row r="2" spans="1:13" ht="17.25" thickTop="1">
      <c r="A2" s="5"/>
      <c r="B2" s="195"/>
      <c r="C2" s="196"/>
      <c r="D2" s="196"/>
      <c r="E2" s="196"/>
      <c r="F2" s="196"/>
      <c r="G2" s="196"/>
      <c r="H2" s="196"/>
      <c r="I2" s="196"/>
      <c r="J2" s="196"/>
      <c r="K2" s="196"/>
      <c r="L2" s="197"/>
      <c r="M2" s="5"/>
    </row>
    <row r="3" spans="1:13" ht="30.75" customHeight="1">
      <c r="A3" s="5"/>
      <c r="B3" s="7"/>
      <c r="C3" s="192" t="s">
        <v>86</v>
      </c>
      <c r="D3" s="193"/>
      <c r="E3" s="193"/>
      <c r="F3" s="194"/>
      <c r="G3" s="5"/>
      <c r="H3" s="5"/>
      <c r="I3" s="5"/>
      <c r="J3" s="5"/>
      <c r="K3" s="5"/>
      <c r="L3" s="8"/>
      <c r="M3" s="5"/>
    </row>
    <row r="4" spans="1:13">
      <c r="A4" s="5"/>
      <c r="B4" s="7"/>
      <c r="C4" s="153" t="s">
        <v>0</v>
      </c>
      <c r="D4" s="159" t="s">
        <v>1</v>
      </c>
      <c r="E4" s="153" t="s">
        <v>2</v>
      </c>
      <c r="F4" s="159">
        <v>2</v>
      </c>
      <c r="G4" s="5"/>
      <c r="H4" s="5"/>
      <c r="I4" s="5"/>
      <c r="J4" s="5"/>
      <c r="K4" s="5"/>
      <c r="L4" s="8"/>
      <c r="M4" s="5"/>
    </row>
    <row r="5" spans="1:13" ht="17.25" thickBot="1">
      <c r="A5" s="5"/>
      <c r="B5" s="7"/>
      <c r="C5" s="137"/>
      <c r="D5" s="138"/>
      <c r="E5" s="137"/>
      <c r="F5" s="138"/>
      <c r="G5" s="5"/>
      <c r="H5" s="5"/>
      <c r="I5" s="5"/>
      <c r="J5" s="5"/>
      <c r="K5" s="5"/>
      <c r="L5" s="8"/>
      <c r="M5" s="5"/>
    </row>
    <row r="6" spans="1:13" ht="31.5" customHeight="1" thickTop="1">
      <c r="A6" s="5"/>
      <c r="B6" s="7"/>
      <c r="C6" s="189" t="s">
        <v>3</v>
      </c>
      <c r="D6" s="190"/>
      <c r="E6" s="190"/>
      <c r="F6" s="190"/>
      <c r="G6" s="190"/>
      <c r="H6" s="190"/>
      <c r="I6" s="190"/>
      <c r="J6" s="190"/>
      <c r="K6" s="191"/>
      <c r="L6" s="8"/>
      <c r="M6" s="5"/>
    </row>
    <row r="7" spans="1:13">
      <c r="A7" s="5"/>
      <c r="B7" s="157"/>
      <c r="C7" s="198" t="s">
        <v>4</v>
      </c>
      <c r="D7" s="198"/>
      <c r="E7" s="198"/>
      <c r="F7" s="198"/>
      <c r="G7" s="198"/>
      <c r="H7" s="198"/>
      <c r="I7" s="198"/>
      <c r="J7" s="198"/>
      <c r="K7" s="199"/>
      <c r="L7" s="8"/>
      <c r="M7" s="5"/>
    </row>
    <row r="8" spans="1:13" s="113" customFormat="1">
      <c r="A8" s="112"/>
      <c r="B8" s="158"/>
      <c r="C8" s="200" t="s">
        <v>87</v>
      </c>
      <c r="D8" s="201"/>
      <c r="E8" s="201"/>
      <c r="F8" s="201"/>
      <c r="G8" s="201"/>
      <c r="H8" s="201"/>
      <c r="I8" s="201"/>
      <c r="J8" s="201"/>
      <c r="K8" s="202"/>
      <c r="L8" s="114"/>
      <c r="M8" s="112"/>
    </row>
    <row r="9" spans="1:13">
      <c r="A9" s="5"/>
      <c r="B9" s="157"/>
      <c r="C9" s="200"/>
      <c r="D9" s="201"/>
      <c r="E9" s="201"/>
      <c r="F9" s="201"/>
      <c r="G9" s="201"/>
      <c r="H9" s="201"/>
      <c r="I9" s="201"/>
      <c r="J9" s="201"/>
      <c r="K9" s="202"/>
      <c r="L9" s="8"/>
      <c r="M9" s="5"/>
    </row>
    <row r="10" spans="1:13" ht="34.5" customHeight="1">
      <c r="A10" s="5"/>
      <c r="B10" s="157"/>
      <c r="C10" s="186" t="s">
        <v>5</v>
      </c>
      <c r="D10" s="187"/>
      <c r="E10" s="187"/>
      <c r="F10" s="187"/>
      <c r="G10" s="187"/>
      <c r="H10" s="187"/>
      <c r="I10" s="187"/>
      <c r="J10" s="187"/>
      <c r="K10" s="188"/>
      <c r="L10" s="8"/>
      <c r="M10" s="5"/>
    </row>
    <row r="11" spans="1:13" ht="170.25" customHeight="1" thickBot="1">
      <c r="A11" s="5"/>
      <c r="B11" s="7"/>
      <c r="C11" s="215" t="s">
        <v>110</v>
      </c>
      <c r="D11" s="216"/>
      <c r="E11" s="216"/>
      <c r="F11" s="216"/>
      <c r="G11" s="216"/>
      <c r="H11" s="216"/>
      <c r="I11" s="216"/>
      <c r="J11" s="216"/>
      <c r="K11" s="217"/>
      <c r="L11" s="8"/>
      <c r="M11" s="5"/>
    </row>
    <row r="12" spans="1:13" ht="30" customHeight="1">
      <c r="A12" s="5"/>
      <c r="B12" s="7"/>
      <c r="C12" s="209" t="s">
        <v>6</v>
      </c>
      <c r="D12" s="203" t="s">
        <v>7</v>
      </c>
      <c r="E12" s="211" t="s">
        <v>8</v>
      </c>
      <c r="F12" s="211"/>
      <c r="G12" s="209" t="s">
        <v>9</v>
      </c>
      <c r="H12" s="203" t="s">
        <v>10</v>
      </c>
      <c r="I12" s="203" t="s">
        <v>11</v>
      </c>
      <c r="J12" s="205" t="s">
        <v>12</v>
      </c>
      <c r="K12" s="207" t="s">
        <v>13</v>
      </c>
      <c r="L12" s="8"/>
      <c r="M12" s="5"/>
    </row>
    <row r="13" spans="1:13" ht="30" customHeight="1" thickBot="1">
      <c r="A13" s="5"/>
      <c r="B13" s="7"/>
      <c r="C13" s="210"/>
      <c r="D13" s="204"/>
      <c r="E13" s="9" t="s">
        <v>14</v>
      </c>
      <c r="F13" s="9" t="s">
        <v>15</v>
      </c>
      <c r="G13" s="210"/>
      <c r="H13" s="204"/>
      <c r="I13" s="204"/>
      <c r="J13" s="206"/>
      <c r="K13" s="208"/>
      <c r="L13" s="8"/>
      <c r="M13" s="5"/>
    </row>
    <row r="14" spans="1:13" ht="48" customHeight="1" thickBot="1">
      <c r="A14" s="5"/>
      <c r="B14" s="7"/>
      <c r="C14" s="183" t="s">
        <v>113</v>
      </c>
      <c r="D14" s="184"/>
      <c r="E14" s="184"/>
      <c r="F14" s="184"/>
      <c r="G14" s="184"/>
      <c r="H14" s="184"/>
      <c r="I14" s="184"/>
      <c r="J14" s="184"/>
      <c r="K14" s="185"/>
      <c r="L14" s="8"/>
      <c r="M14" s="5"/>
    </row>
    <row r="15" spans="1:13" ht="48" customHeight="1" thickBot="1">
      <c r="A15" s="5"/>
      <c r="B15" s="7"/>
      <c r="C15" s="180" t="s">
        <v>111</v>
      </c>
      <c r="D15" s="181"/>
      <c r="E15" s="181"/>
      <c r="F15" s="181"/>
      <c r="G15" s="181"/>
      <c r="H15" s="181"/>
      <c r="I15" s="181"/>
      <c r="J15" s="181"/>
      <c r="K15" s="182"/>
      <c r="L15" s="8"/>
      <c r="M15" s="5"/>
    </row>
    <row r="16" spans="1:13" ht="30" customHeight="1">
      <c r="A16" s="5"/>
      <c r="B16" s="7"/>
      <c r="C16" s="177" t="s">
        <v>89</v>
      </c>
      <c r="D16" s="178"/>
      <c r="E16" s="178"/>
      <c r="F16" s="178"/>
      <c r="G16" s="178"/>
      <c r="H16" s="178"/>
      <c r="I16" s="178"/>
      <c r="J16" s="178"/>
      <c r="K16" s="179"/>
      <c r="L16" s="8"/>
      <c r="M16" s="5"/>
    </row>
    <row r="17" spans="1:15" ht="30" customHeight="1">
      <c r="A17" s="5"/>
      <c r="B17" s="7"/>
      <c r="C17" s="10">
        <v>1.1000000000000001</v>
      </c>
      <c r="D17" s="17">
        <v>6.1</v>
      </c>
      <c r="E17" s="17" t="s">
        <v>93</v>
      </c>
      <c r="F17" s="17" t="s">
        <v>94</v>
      </c>
      <c r="G17" s="160" t="s">
        <v>90</v>
      </c>
      <c r="H17" s="17" t="s">
        <v>108</v>
      </c>
      <c r="I17" s="12">
        <v>456.89</v>
      </c>
      <c r="J17" s="162"/>
      <c r="K17" s="13">
        <f>J17*I17</f>
        <v>0</v>
      </c>
      <c r="L17" s="8"/>
      <c r="M17" s="5"/>
      <c r="O17" s="163"/>
    </row>
    <row r="18" spans="1:15" ht="30" customHeight="1">
      <c r="A18" s="5"/>
      <c r="B18" s="7"/>
      <c r="C18" s="10">
        <v>1.2</v>
      </c>
      <c r="D18" s="17">
        <v>3.15</v>
      </c>
      <c r="E18" s="17" t="s">
        <v>92</v>
      </c>
      <c r="F18" s="17" t="s">
        <v>94</v>
      </c>
      <c r="G18" s="161" t="s">
        <v>91</v>
      </c>
      <c r="H18" s="17" t="s">
        <v>109</v>
      </c>
      <c r="I18" s="12">
        <v>68.53</v>
      </c>
      <c r="J18" s="162"/>
      <c r="K18" s="13">
        <f t="shared" ref="K18:K22" si="0">J18*I18</f>
        <v>0</v>
      </c>
      <c r="L18" s="8"/>
      <c r="M18" s="5"/>
      <c r="O18" s="163"/>
    </row>
    <row r="19" spans="1:15" ht="30" customHeight="1" thickBot="1">
      <c r="A19" s="5"/>
      <c r="B19" s="7"/>
      <c r="C19" s="171" t="s">
        <v>16</v>
      </c>
      <c r="D19" s="172"/>
      <c r="E19" s="172"/>
      <c r="F19" s="172"/>
      <c r="G19" s="172"/>
      <c r="H19" s="172"/>
      <c r="I19" s="172"/>
      <c r="J19" s="173"/>
      <c r="K19" s="15">
        <f>SUM(K17:K18)</f>
        <v>0</v>
      </c>
      <c r="L19" s="8"/>
      <c r="M19" s="5"/>
      <c r="O19" s="163"/>
    </row>
    <row r="20" spans="1:15" ht="30" customHeight="1" thickBot="1">
      <c r="A20" s="5"/>
      <c r="B20" s="7"/>
      <c r="C20" s="180" t="s">
        <v>112</v>
      </c>
      <c r="D20" s="181"/>
      <c r="E20" s="181"/>
      <c r="F20" s="181"/>
      <c r="G20" s="181"/>
      <c r="H20" s="181"/>
      <c r="I20" s="181"/>
      <c r="J20" s="181"/>
      <c r="K20" s="182"/>
      <c r="L20" s="8"/>
      <c r="M20" s="5"/>
      <c r="O20" s="163"/>
    </row>
    <row r="21" spans="1:15" ht="30" customHeight="1">
      <c r="A21" s="5"/>
      <c r="B21" s="7"/>
      <c r="C21" s="177" t="s">
        <v>89</v>
      </c>
      <c r="D21" s="178"/>
      <c r="E21" s="178"/>
      <c r="F21" s="178"/>
      <c r="G21" s="178"/>
      <c r="H21" s="178"/>
      <c r="I21" s="178"/>
      <c r="J21" s="178"/>
      <c r="K21" s="179"/>
      <c r="L21" s="8"/>
      <c r="M21" s="5"/>
      <c r="O21" s="163"/>
    </row>
    <row r="22" spans="1:15" ht="48.75" customHeight="1">
      <c r="A22" s="5"/>
      <c r="B22" s="7"/>
      <c r="C22" s="10">
        <v>1.3</v>
      </c>
      <c r="D22" s="17">
        <v>2.13</v>
      </c>
      <c r="E22" s="17" t="s">
        <v>98</v>
      </c>
      <c r="F22" s="17" t="s">
        <v>94</v>
      </c>
      <c r="G22" s="160" t="s">
        <v>97</v>
      </c>
      <c r="H22" s="17" t="s">
        <v>109</v>
      </c>
      <c r="I22" s="12">
        <v>8.7799999999999994</v>
      </c>
      <c r="J22" s="13"/>
      <c r="K22" s="13">
        <f t="shared" si="0"/>
        <v>0</v>
      </c>
      <c r="L22" s="8"/>
      <c r="M22" s="5"/>
      <c r="O22" s="163"/>
    </row>
    <row r="23" spans="1:15" ht="30" customHeight="1" thickBot="1">
      <c r="A23" s="5"/>
      <c r="B23" s="7"/>
      <c r="C23" s="171" t="s">
        <v>16</v>
      </c>
      <c r="D23" s="172"/>
      <c r="E23" s="172"/>
      <c r="F23" s="172"/>
      <c r="G23" s="172"/>
      <c r="H23" s="172"/>
      <c r="I23" s="172"/>
      <c r="J23" s="173"/>
      <c r="K23" s="15">
        <f>SUM(K22)</f>
        <v>0</v>
      </c>
      <c r="L23" s="8"/>
      <c r="M23" s="5"/>
      <c r="O23" s="163"/>
    </row>
    <row r="24" spans="1:15" ht="30" customHeight="1" thickBot="1">
      <c r="A24" s="5"/>
      <c r="B24" s="7"/>
      <c r="C24" s="168" t="s">
        <v>95</v>
      </c>
      <c r="D24" s="169"/>
      <c r="E24" s="169"/>
      <c r="F24" s="169"/>
      <c r="G24" s="169"/>
      <c r="H24" s="169"/>
      <c r="I24" s="169"/>
      <c r="J24" s="169"/>
      <c r="K24" s="170"/>
      <c r="L24" s="8"/>
      <c r="M24" s="5"/>
      <c r="O24" s="163"/>
    </row>
    <row r="25" spans="1:15" ht="30" customHeight="1">
      <c r="A25" s="5"/>
      <c r="B25" s="7"/>
      <c r="C25" s="16">
        <v>2.1</v>
      </c>
      <c r="D25" s="17">
        <v>4.5999999999999996</v>
      </c>
      <c r="E25" s="17" t="s">
        <v>102</v>
      </c>
      <c r="F25" s="17" t="s">
        <v>94</v>
      </c>
      <c r="G25" s="160" t="s">
        <v>99</v>
      </c>
      <c r="H25" s="17" t="s">
        <v>109</v>
      </c>
      <c r="I25" s="12">
        <v>31.98</v>
      </c>
      <c r="J25" s="13"/>
      <c r="K25" s="14">
        <f>J25*I25</f>
        <v>0</v>
      </c>
      <c r="L25" s="8"/>
      <c r="M25" s="5"/>
      <c r="O25" s="163"/>
    </row>
    <row r="26" spans="1:15" ht="43.5" customHeight="1">
      <c r="A26" s="5"/>
      <c r="B26" s="7"/>
      <c r="C26" s="16">
        <v>2.2000000000000002</v>
      </c>
      <c r="D26" s="17">
        <v>4.25</v>
      </c>
      <c r="E26" s="17" t="s">
        <v>103</v>
      </c>
      <c r="F26" s="17" t="s">
        <v>94</v>
      </c>
      <c r="G26" s="160" t="s">
        <v>100</v>
      </c>
      <c r="H26" s="17" t="s">
        <v>109</v>
      </c>
      <c r="I26" s="12">
        <v>21.8</v>
      </c>
      <c r="J26" s="13"/>
      <c r="K26" s="14">
        <f t="shared" ref="K26:K27" si="1">J26*I26</f>
        <v>0</v>
      </c>
      <c r="L26" s="8"/>
      <c r="M26" s="5"/>
      <c r="O26" s="163"/>
    </row>
    <row r="27" spans="1:15" s="5" customFormat="1" ht="39.75" customHeight="1">
      <c r="B27" s="7"/>
      <c r="C27" s="16">
        <v>2.2999999999999998</v>
      </c>
      <c r="D27" s="18">
        <v>4.21</v>
      </c>
      <c r="E27" s="18" t="s">
        <v>104</v>
      </c>
      <c r="F27" s="18" t="s">
        <v>94</v>
      </c>
      <c r="G27" s="160" t="s">
        <v>101</v>
      </c>
      <c r="H27" s="18" t="s">
        <v>109</v>
      </c>
      <c r="I27" s="12">
        <v>19.559999999999999</v>
      </c>
      <c r="J27" s="13"/>
      <c r="K27" s="14">
        <f t="shared" si="1"/>
        <v>0</v>
      </c>
      <c r="L27" s="8"/>
      <c r="O27" s="163"/>
    </row>
    <row r="28" spans="1:15" ht="30" customHeight="1" thickBot="1">
      <c r="A28" s="5"/>
      <c r="B28" s="7"/>
      <c r="C28" s="171" t="s">
        <v>16</v>
      </c>
      <c r="D28" s="172"/>
      <c r="E28" s="172"/>
      <c r="F28" s="172"/>
      <c r="G28" s="172"/>
      <c r="H28" s="172"/>
      <c r="I28" s="172"/>
      <c r="J28" s="173"/>
      <c r="K28" s="15">
        <f>SUM(K25:K27)</f>
        <v>0</v>
      </c>
      <c r="L28" s="8"/>
      <c r="M28" s="5"/>
      <c r="O28" s="163"/>
    </row>
    <row r="29" spans="1:15" ht="30" customHeight="1" thickBot="1">
      <c r="A29" s="5"/>
      <c r="B29" s="7"/>
      <c r="C29" s="168" t="s">
        <v>96</v>
      </c>
      <c r="D29" s="169"/>
      <c r="E29" s="169"/>
      <c r="F29" s="169"/>
      <c r="G29" s="169"/>
      <c r="H29" s="169"/>
      <c r="I29" s="169"/>
      <c r="J29" s="169"/>
      <c r="K29" s="170"/>
      <c r="L29" s="8"/>
      <c r="M29" s="5"/>
      <c r="O29" s="163"/>
    </row>
    <row r="30" spans="1:15" ht="30" customHeight="1">
      <c r="A30" s="5"/>
      <c r="B30" s="7"/>
      <c r="C30" s="16">
        <v>3.1</v>
      </c>
      <c r="D30" s="10">
        <v>4.5199999999999996</v>
      </c>
      <c r="E30" s="10" t="s">
        <v>106</v>
      </c>
      <c r="F30" s="10" t="s">
        <v>94</v>
      </c>
      <c r="G30" s="11" t="s">
        <v>105</v>
      </c>
      <c r="H30" s="10" t="s">
        <v>107</v>
      </c>
      <c r="I30" s="12">
        <v>3256.68</v>
      </c>
      <c r="J30" s="13"/>
      <c r="K30" s="14">
        <f>J30*I30</f>
        <v>0</v>
      </c>
      <c r="L30" s="8"/>
      <c r="M30" s="5"/>
      <c r="O30" s="163"/>
    </row>
    <row r="31" spans="1:15" ht="30" customHeight="1" thickBot="1">
      <c r="A31" s="5"/>
      <c r="B31" s="7"/>
      <c r="C31" s="171" t="s">
        <v>16</v>
      </c>
      <c r="D31" s="172"/>
      <c r="E31" s="172"/>
      <c r="F31" s="172"/>
      <c r="G31" s="172"/>
      <c r="H31" s="172"/>
      <c r="I31" s="172"/>
      <c r="J31" s="173"/>
      <c r="K31" s="19">
        <f>K30</f>
        <v>0</v>
      </c>
      <c r="L31" s="8"/>
      <c r="M31" s="5"/>
    </row>
    <row r="32" spans="1:15" s="3" customFormat="1" ht="30" customHeight="1" thickBot="1">
      <c r="A32" s="20"/>
      <c r="B32" s="21"/>
      <c r="C32" s="174" t="s">
        <v>114</v>
      </c>
      <c r="D32" s="175"/>
      <c r="E32" s="175"/>
      <c r="F32" s="175"/>
      <c r="G32" s="175"/>
      <c r="H32" s="175"/>
      <c r="I32" s="175"/>
      <c r="J32" s="176"/>
      <c r="K32" s="22">
        <f>K31+K28+K23+K19</f>
        <v>0</v>
      </c>
      <c r="L32" s="23"/>
      <c r="M32" s="20"/>
    </row>
    <row r="33" spans="1:15" ht="48" customHeight="1" thickBot="1">
      <c r="A33" s="5"/>
      <c r="B33" s="7"/>
      <c r="C33" s="183" t="s">
        <v>115</v>
      </c>
      <c r="D33" s="184"/>
      <c r="E33" s="184"/>
      <c r="F33" s="184"/>
      <c r="G33" s="184"/>
      <c r="H33" s="184"/>
      <c r="I33" s="184"/>
      <c r="J33" s="184"/>
      <c r="K33" s="185"/>
      <c r="L33" s="8"/>
      <c r="M33" s="5"/>
    </row>
    <row r="34" spans="1:15" ht="48" customHeight="1" thickBot="1">
      <c r="A34" s="5"/>
      <c r="B34" s="7"/>
      <c r="C34" s="180" t="s">
        <v>111</v>
      </c>
      <c r="D34" s="181"/>
      <c r="E34" s="181"/>
      <c r="F34" s="181"/>
      <c r="G34" s="181"/>
      <c r="H34" s="181"/>
      <c r="I34" s="181"/>
      <c r="J34" s="181"/>
      <c r="K34" s="182"/>
      <c r="L34" s="8"/>
      <c r="M34" s="5"/>
    </row>
    <row r="35" spans="1:15" ht="30" customHeight="1">
      <c r="A35" s="5"/>
      <c r="B35" s="7"/>
      <c r="C35" s="177" t="s">
        <v>89</v>
      </c>
      <c r="D35" s="178"/>
      <c r="E35" s="178"/>
      <c r="F35" s="178"/>
      <c r="G35" s="178"/>
      <c r="H35" s="178"/>
      <c r="I35" s="178"/>
      <c r="J35" s="178"/>
      <c r="K35" s="179"/>
      <c r="L35" s="8"/>
      <c r="M35" s="5"/>
    </row>
    <row r="36" spans="1:15" ht="30" customHeight="1">
      <c r="A36" s="5"/>
      <c r="B36" s="7"/>
      <c r="C36" s="10">
        <v>1.1000000000000001</v>
      </c>
      <c r="D36" s="17">
        <v>6.1</v>
      </c>
      <c r="E36" s="17" t="s">
        <v>93</v>
      </c>
      <c r="F36" s="17" t="s">
        <v>94</v>
      </c>
      <c r="G36" s="160" t="s">
        <v>90</v>
      </c>
      <c r="H36" s="17" t="s">
        <v>108</v>
      </c>
      <c r="I36" s="12">
        <v>690.89</v>
      </c>
      <c r="J36" s="162"/>
      <c r="K36" s="13">
        <f>J36*I36</f>
        <v>0</v>
      </c>
      <c r="L36" s="8"/>
      <c r="M36" s="5"/>
      <c r="O36" s="163"/>
    </row>
    <row r="37" spans="1:15" ht="30" customHeight="1">
      <c r="A37" s="5"/>
      <c r="B37" s="7"/>
      <c r="C37" s="10">
        <v>1.2</v>
      </c>
      <c r="D37" s="17">
        <v>3.15</v>
      </c>
      <c r="E37" s="17" t="s">
        <v>92</v>
      </c>
      <c r="F37" s="17" t="s">
        <v>94</v>
      </c>
      <c r="G37" s="161" t="s">
        <v>91</v>
      </c>
      <c r="H37" s="17" t="s">
        <v>109</v>
      </c>
      <c r="I37" s="12">
        <v>103.63</v>
      </c>
      <c r="J37" s="162"/>
      <c r="K37" s="13">
        <f t="shared" ref="K37:K41" si="2">J37*I37</f>
        <v>0</v>
      </c>
      <c r="L37" s="8"/>
      <c r="M37" s="5"/>
      <c r="O37" s="163"/>
    </row>
    <row r="38" spans="1:15" ht="30" customHeight="1" thickBot="1">
      <c r="A38" s="5"/>
      <c r="B38" s="7"/>
      <c r="C38" s="171" t="s">
        <v>16</v>
      </c>
      <c r="D38" s="172"/>
      <c r="E38" s="172"/>
      <c r="F38" s="172"/>
      <c r="G38" s="172"/>
      <c r="H38" s="172"/>
      <c r="I38" s="172"/>
      <c r="J38" s="173"/>
      <c r="K38" s="15">
        <f>SUM(K36:K37)</f>
        <v>0</v>
      </c>
      <c r="L38" s="8"/>
      <c r="M38" s="5"/>
      <c r="O38" s="163"/>
    </row>
    <row r="39" spans="1:15" ht="30" customHeight="1" thickBot="1">
      <c r="A39" s="5"/>
      <c r="B39" s="7"/>
      <c r="C39" s="180" t="s">
        <v>116</v>
      </c>
      <c r="D39" s="181"/>
      <c r="E39" s="181"/>
      <c r="F39" s="181"/>
      <c r="G39" s="181"/>
      <c r="H39" s="181"/>
      <c r="I39" s="181"/>
      <c r="J39" s="181"/>
      <c r="K39" s="182"/>
      <c r="L39" s="8"/>
      <c r="M39" s="5"/>
      <c r="O39" s="163"/>
    </row>
    <row r="40" spans="1:15" ht="30" customHeight="1">
      <c r="A40" s="5"/>
      <c r="B40" s="7"/>
      <c r="C40" s="177" t="s">
        <v>89</v>
      </c>
      <c r="D40" s="178"/>
      <c r="E40" s="178"/>
      <c r="F40" s="178"/>
      <c r="G40" s="178"/>
      <c r="H40" s="178"/>
      <c r="I40" s="178"/>
      <c r="J40" s="178"/>
      <c r="K40" s="179"/>
      <c r="L40" s="8"/>
      <c r="M40" s="5"/>
      <c r="O40" s="163"/>
    </row>
    <row r="41" spans="1:15" ht="48.75" customHeight="1">
      <c r="A41" s="5"/>
      <c r="B41" s="7"/>
      <c r="C41" s="10">
        <v>1.3</v>
      </c>
      <c r="D41" s="17">
        <v>2.13</v>
      </c>
      <c r="E41" s="17" t="s">
        <v>98</v>
      </c>
      <c r="F41" s="17" t="s">
        <v>94</v>
      </c>
      <c r="G41" s="160" t="s">
        <v>97</v>
      </c>
      <c r="H41" s="17" t="s">
        <v>109</v>
      </c>
      <c r="I41" s="12">
        <v>12.48</v>
      </c>
      <c r="J41" s="13"/>
      <c r="K41" s="13">
        <f t="shared" si="2"/>
        <v>0</v>
      </c>
      <c r="L41" s="8"/>
      <c r="M41" s="5"/>
      <c r="O41" s="163"/>
    </row>
    <row r="42" spans="1:15" ht="30" customHeight="1" thickBot="1">
      <c r="A42" s="5"/>
      <c r="B42" s="7"/>
      <c r="C42" s="171" t="s">
        <v>16</v>
      </c>
      <c r="D42" s="172"/>
      <c r="E42" s="172"/>
      <c r="F42" s="172"/>
      <c r="G42" s="172"/>
      <c r="H42" s="172"/>
      <c r="I42" s="172"/>
      <c r="J42" s="173"/>
      <c r="K42" s="15">
        <f>SUM(K41)</f>
        <v>0</v>
      </c>
      <c r="L42" s="8"/>
      <c r="M42" s="5"/>
      <c r="O42" s="163"/>
    </row>
    <row r="43" spans="1:15" ht="30" customHeight="1" thickBot="1">
      <c r="A43" s="5"/>
      <c r="B43" s="7"/>
      <c r="C43" s="168" t="s">
        <v>95</v>
      </c>
      <c r="D43" s="169"/>
      <c r="E43" s="169"/>
      <c r="F43" s="169"/>
      <c r="G43" s="169"/>
      <c r="H43" s="169"/>
      <c r="I43" s="169"/>
      <c r="J43" s="169"/>
      <c r="K43" s="170"/>
      <c r="L43" s="8"/>
      <c r="M43" s="5"/>
      <c r="O43" s="163"/>
    </row>
    <row r="44" spans="1:15" ht="30" customHeight="1">
      <c r="A44" s="5"/>
      <c r="B44" s="7"/>
      <c r="C44" s="16">
        <v>2.1</v>
      </c>
      <c r="D44" s="17">
        <v>4.5999999999999996</v>
      </c>
      <c r="E44" s="17" t="s">
        <v>102</v>
      </c>
      <c r="F44" s="17" t="s">
        <v>94</v>
      </c>
      <c r="G44" s="160" t="s">
        <v>99</v>
      </c>
      <c r="H44" s="17" t="s">
        <v>109</v>
      </c>
      <c r="I44" s="12">
        <v>45.63</v>
      </c>
      <c r="J44" s="13"/>
      <c r="K44" s="14">
        <f>J44*I44</f>
        <v>0</v>
      </c>
      <c r="L44" s="8"/>
      <c r="M44" s="5"/>
      <c r="O44" s="163"/>
    </row>
    <row r="45" spans="1:15" ht="43.5" customHeight="1">
      <c r="A45" s="5"/>
      <c r="B45" s="7"/>
      <c r="C45" s="16">
        <v>2.2000000000000002</v>
      </c>
      <c r="D45" s="17">
        <v>4.25</v>
      </c>
      <c r="E45" s="17" t="s">
        <v>103</v>
      </c>
      <c r="F45" s="17" t="s">
        <v>94</v>
      </c>
      <c r="G45" s="160" t="s">
        <v>100</v>
      </c>
      <c r="H45" s="17" t="s">
        <v>109</v>
      </c>
      <c r="I45" s="12">
        <v>41.04</v>
      </c>
      <c r="J45" s="13"/>
      <c r="K45" s="14">
        <f t="shared" ref="K45:K46" si="3">J45*I45</f>
        <v>0</v>
      </c>
      <c r="L45" s="8"/>
      <c r="M45" s="5"/>
      <c r="O45" s="163"/>
    </row>
    <row r="46" spans="1:15" s="5" customFormat="1" ht="39.75" customHeight="1">
      <c r="B46" s="7"/>
      <c r="C46" s="16">
        <v>2.2999999999999998</v>
      </c>
      <c r="D46" s="18">
        <v>4.21</v>
      </c>
      <c r="E46" s="18" t="s">
        <v>104</v>
      </c>
      <c r="F46" s="18" t="s">
        <v>94</v>
      </c>
      <c r="G46" s="160" t="s">
        <v>101</v>
      </c>
      <c r="H46" s="18" t="s">
        <v>109</v>
      </c>
      <c r="I46" s="12">
        <v>27.37</v>
      </c>
      <c r="J46" s="13"/>
      <c r="K46" s="14">
        <f t="shared" si="3"/>
        <v>0</v>
      </c>
      <c r="L46" s="8"/>
      <c r="O46" s="163"/>
    </row>
    <row r="47" spans="1:15" ht="30" customHeight="1" thickBot="1">
      <c r="A47" s="5"/>
      <c r="B47" s="7"/>
      <c r="C47" s="171" t="s">
        <v>16</v>
      </c>
      <c r="D47" s="172"/>
      <c r="E47" s="172"/>
      <c r="F47" s="172"/>
      <c r="G47" s="172"/>
      <c r="H47" s="172"/>
      <c r="I47" s="172"/>
      <c r="J47" s="173"/>
      <c r="K47" s="15">
        <f>SUM(K44:K46)</f>
        <v>0</v>
      </c>
      <c r="L47" s="8"/>
      <c r="M47" s="5"/>
      <c r="O47" s="163"/>
    </row>
    <row r="48" spans="1:15" ht="30" customHeight="1" thickBot="1">
      <c r="A48" s="5"/>
      <c r="B48" s="7"/>
      <c r="C48" s="168" t="s">
        <v>96</v>
      </c>
      <c r="D48" s="169"/>
      <c r="E48" s="169"/>
      <c r="F48" s="169"/>
      <c r="G48" s="169"/>
      <c r="H48" s="169"/>
      <c r="I48" s="169"/>
      <c r="J48" s="169"/>
      <c r="K48" s="170"/>
      <c r="L48" s="8"/>
      <c r="M48" s="5"/>
      <c r="O48" s="163"/>
    </row>
    <row r="49" spans="1:15" ht="30" customHeight="1">
      <c r="A49" s="5"/>
      <c r="B49" s="7"/>
      <c r="C49" s="16">
        <v>3.1</v>
      </c>
      <c r="D49" s="10">
        <v>4.5199999999999996</v>
      </c>
      <c r="E49" s="10" t="s">
        <v>106</v>
      </c>
      <c r="F49" s="10" t="s">
        <v>94</v>
      </c>
      <c r="G49" s="11" t="s">
        <v>105</v>
      </c>
      <c r="H49" s="10" t="s">
        <v>107</v>
      </c>
      <c r="I49" s="12">
        <v>4713.6099999999997</v>
      </c>
      <c r="J49" s="13"/>
      <c r="K49" s="14">
        <f>J49*I49</f>
        <v>0</v>
      </c>
      <c r="L49" s="8"/>
      <c r="M49" s="5"/>
      <c r="O49" s="163"/>
    </row>
    <row r="50" spans="1:15" ht="30" customHeight="1" thickBot="1">
      <c r="A50" s="5"/>
      <c r="B50" s="7"/>
      <c r="C50" s="171" t="s">
        <v>16</v>
      </c>
      <c r="D50" s="172"/>
      <c r="E50" s="172"/>
      <c r="F50" s="172"/>
      <c r="G50" s="172"/>
      <c r="H50" s="172"/>
      <c r="I50" s="172"/>
      <c r="J50" s="173"/>
      <c r="K50" s="19">
        <f>K49</f>
        <v>0</v>
      </c>
      <c r="L50" s="8"/>
      <c r="M50" s="5"/>
    </row>
    <row r="51" spans="1:15" s="3" customFormat="1" ht="30" customHeight="1" thickBot="1">
      <c r="A51" s="20"/>
      <c r="B51" s="21"/>
      <c r="C51" s="174" t="s">
        <v>117</v>
      </c>
      <c r="D51" s="175"/>
      <c r="E51" s="175"/>
      <c r="F51" s="175"/>
      <c r="G51" s="175"/>
      <c r="H51" s="175"/>
      <c r="I51" s="175"/>
      <c r="J51" s="176"/>
      <c r="K51" s="22">
        <f>K50+K47+K42+K38</f>
        <v>0</v>
      </c>
      <c r="L51" s="23"/>
      <c r="M51" s="20"/>
    </row>
    <row r="52" spans="1:15" ht="48" customHeight="1" thickBot="1">
      <c r="A52" s="5"/>
      <c r="B52" s="7"/>
      <c r="C52" s="183" t="s">
        <v>118</v>
      </c>
      <c r="D52" s="184"/>
      <c r="E52" s="184"/>
      <c r="F52" s="184"/>
      <c r="G52" s="184"/>
      <c r="H52" s="184"/>
      <c r="I52" s="184"/>
      <c r="J52" s="184"/>
      <c r="K52" s="185"/>
      <c r="L52" s="8"/>
      <c r="M52" s="5"/>
    </row>
    <row r="53" spans="1:15" ht="48" customHeight="1" thickBot="1">
      <c r="A53" s="5"/>
      <c r="B53" s="7"/>
      <c r="C53" s="180" t="s">
        <v>111</v>
      </c>
      <c r="D53" s="181"/>
      <c r="E53" s="181"/>
      <c r="F53" s="181"/>
      <c r="G53" s="181"/>
      <c r="H53" s="181"/>
      <c r="I53" s="181"/>
      <c r="J53" s="181"/>
      <c r="K53" s="182"/>
      <c r="L53" s="8"/>
      <c r="M53" s="5"/>
    </row>
    <row r="54" spans="1:15" ht="30" customHeight="1">
      <c r="A54" s="5"/>
      <c r="B54" s="7"/>
      <c r="C54" s="177" t="s">
        <v>89</v>
      </c>
      <c r="D54" s="178"/>
      <c r="E54" s="178"/>
      <c r="F54" s="178"/>
      <c r="G54" s="178"/>
      <c r="H54" s="178"/>
      <c r="I54" s="178"/>
      <c r="J54" s="178"/>
      <c r="K54" s="179"/>
      <c r="L54" s="8"/>
      <c r="M54" s="5"/>
    </row>
    <row r="55" spans="1:15" ht="30" customHeight="1">
      <c r="A55" s="5"/>
      <c r="B55" s="7"/>
      <c r="C55" s="10">
        <v>1.1000000000000001</v>
      </c>
      <c r="D55" s="17">
        <v>6.1</v>
      </c>
      <c r="E55" s="17" t="s">
        <v>93</v>
      </c>
      <c r="F55" s="17" t="s">
        <v>94</v>
      </c>
      <c r="G55" s="160" t="s">
        <v>90</v>
      </c>
      <c r="H55" s="17" t="s">
        <v>108</v>
      </c>
      <c r="I55" s="12">
        <v>729.68</v>
      </c>
      <c r="J55" s="162"/>
      <c r="K55" s="13">
        <f>J55*I55</f>
        <v>0</v>
      </c>
      <c r="L55" s="8"/>
      <c r="M55" s="5"/>
      <c r="O55" s="163"/>
    </row>
    <row r="56" spans="1:15" ht="30" customHeight="1">
      <c r="A56" s="5"/>
      <c r="B56" s="7"/>
      <c r="C56" s="10">
        <v>1.2</v>
      </c>
      <c r="D56" s="17">
        <v>3.15</v>
      </c>
      <c r="E56" s="17" t="s">
        <v>92</v>
      </c>
      <c r="F56" s="17" t="s">
        <v>94</v>
      </c>
      <c r="G56" s="161" t="s">
        <v>91</v>
      </c>
      <c r="H56" s="17" t="s">
        <v>109</v>
      </c>
      <c r="I56" s="12">
        <v>109.45</v>
      </c>
      <c r="J56" s="162"/>
      <c r="K56" s="13">
        <f t="shared" ref="K56:K60" si="4">J56*I56</f>
        <v>0</v>
      </c>
      <c r="L56" s="8"/>
      <c r="M56" s="5"/>
      <c r="O56" s="163"/>
    </row>
    <row r="57" spans="1:15" ht="30" customHeight="1" thickBot="1">
      <c r="A57" s="5"/>
      <c r="B57" s="7"/>
      <c r="C57" s="171" t="s">
        <v>16</v>
      </c>
      <c r="D57" s="172"/>
      <c r="E57" s="172"/>
      <c r="F57" s="172"/>
      <c r="G57" s="172"/>
      <c r="H57" s="172"/>
      <c r="I57" s="172"/>
      <c r="J57" s="173"/>
      <c r="K57" s="15">
        <f>SUM(K55:K56)</f>
        <v>0</v>
      </c>
      <c r="L57" s="8"/>
      <c r="M57" s="5"/>
      <c r="O57" s="163"/>
    </row>
    <row r="58" spans="1:15" ht="30" customHeight="1" thickBot="1">
      <c r="A58" s="5"/>
      <c r="B58" s="7"/>
      <c r="C58" s="180" t="s">
        <v>119</v>
      </c>
      <c r="D58" s="181"/>
      <c r="E58" s="181"/>
      <c r="F58" s="181"/>
      <c r="G58" s="181"/>
      <c r="H58" s="181"/>
      <c r="I58" s="181"/>
      <c r="J58" s="181"/>
      <c r="K58" s="182"/>
      <c r="L58" s="8"/>
      <c r="M58" s="5"/>
      <c r="O58" s="163"/>
    </row>
    <row r="59" spans="1:15" ht="30" customHeight="1">
      <c r="A59" s="5"/>
      <c r="B59" s="7"/>
      <c r="C59" s="177" t="s">
        <v>89</v>
      </c>
      <c r="D59" s="178"/>
      <c r="E59" s="178"/>
      <c r="F59" s="178"/>
      <c r="G59" s="178"/>
      <c r="H59" s="178"/>
      <c r="I59" s="178"/>
      <c r="J59" s="178"/>
      <c r="K59" s="179"/>
      <c r="L59" s="8"/>
      <c r="M59" s="5"/>
      <c r="O59" s="163"/>
    </row>
    <row r="60" spans="1:15" ht="48.75" customHeight="1">
      <c r="A60" s="5"/>
      <c r="B60" s="7"/>
      <c r="C60" s="10">
        <v>1.3</v>
      </c>
      <c r="D60" s="17">
        <v>2.13</v>
      </c>
      <c r="E60" s="17" t="s">
        <v>98</v>
      </c>
      <c r="F60" s="17" t="s">
        <v>94</v>
      </c>
      <c r="G60" s="160" t="s">
        <v>97</v>
      </c>
      <c r="H60" s="17" t="s">
        <v>109</v>
      </c>
      <c r="I60" s="12">
        <v>12.48</v>
      </c>
      <c r="J60" s="13"/>
      <c r="K60" s="13">
        <f t="shared" si="4"/>
        <v>0</v>
      </c>
      <c r="L60" s="8"/>
      <c r="M60" s="5"/>
      <c r="O60" s="163"/>
    </row>
    <row r="61" spans="1:15" ht="30" customHeight="1" thickBot="1">
      <c r="A61" s="5"/>
      <c r="B61" s="7"/>
      <c r="C61" s="171" t="s">
        <v>16</v>
      </c>
      <c r="D61" s="172"/>
      <c r="E61" s="172"/>
      <c r="F61" s="172"/>
      <c r="G61" s="172"/>
      <c r="H61" s="172"/>
      <c r="I61" s="172"/>
      <c r="J61" s="173"/>
      <c r="K61" s="15">
        <f>SUM(K60)</f>
        <v>0</v>
      </c>
      <c r="L61" s="8"/>
      <c r="M61" s="5"/>
      <c r="O61" s="163"/>
    </row>
    <row r="62" spans="1:15" ht="30" customHeight="1" thickBot="1">
      <c r="A62" s="5"/>
      <c r="B62" s="7"/>
      <c r="C62" s="168" t="s">
        <v>95</v>
      </c>
      <c r="D62" s="169"/>
      <c r="E62" s="169"/>
      <c r="F62" s="169"/>
      <c r="G62" s="169"/>
      <c r="H62" s="169"/>
      <c r="I62" s="169"/>
      <c r="J62" s="169"/>
      <c r="K62" s="170"/>
      <c r="L62" s="8"/>
      <c r="M62" s="5"/>
      <c r="O62" s="163"/>
    </row>
    <row r="63" spans="1:15" ht="30" customHeight="1">
      <c r="A63" s="5"/>
      <c r="B63" s="7"/>
      <c r="C63" s="16">
        <v>2.1</v>
      </c>
      <c r="D63" s="17">
        <v>4.5999999999999996</v>
      </c>
      <c r="E63" s="17" t="s">
        <v>102</v>
      </c>
      <c r="F63" s="17" t="s">
        <v>94</v>
      </c>
      <c r="G63" s="160" t="s">
        <v>99</v>
      </c>
      <c r="H63" s="17" t="s">
        <v>109</v>
      </c>
      <c r="I63" s="12">
        <v>45.63</v>
      </c>
      <c r="J63" s="13"/>
      <c r="K63" s="14">
        <f>J63*I63</f>
        <v>0</v>
      </c>
      <c r="L63" s="8"/>
      <c r="M63" s="5"/>
      <c r="O63" s="163"/>
    </row>
    <row r="64" spans="1:15" ht="43.5" customHeight="1">
      <c r="A64" s="5"/>
      <c r="B64" s="7"/>
      <c r="C64" s="16">
        <v>2.2000000000000002</v>
      </c>
      <c r="D64" s="17">
        <v>4.25</v>
      </c>
      <c r="E64" s="17" t="s">
        <v>103</v>
      </c>
      <c r="F64" s="17" t="s">
        <v>94</v>
      </c>
      <c r="G64" s="160" t="s">
        <v>100</v>
      </c>
      <c r="H64" s="17" t="s">
        <v>109</v>
      </c>
      <c r="I64" s="12">
        <v>41.04</v>
      </c>
      <c r="J64" s="13"/>
      <c r="K64" s="14">
        <f t="shared" ref="K64:K65" si="5">J64*I64</f>
        <v>0</v>
      </c>
      <c r="L64" s="8"/>
      <c r="M64" s="5"/>
      <c r="O64" s="163"/>
    </row>
    <row r="65" spans="1:15" s="5" customFormat="1" ht="39.75" customHeight="1">
      <c r="B65" s="7"/>
      <c r="C65" s="16">
        <v>2.2999999999999998</v>
      </c>
      <c r="D65" s="18">
        <v>4.21</v>
      </c>
      <c r="E65" s="18" t="s">
        <v>104</v>
      </c>
      <c r="F65" s="18" t="s">
        <v>94</v>
      </c>
      <c r="G65" s="160" t="s">
        <v>101</v>
      </c>
      <c r="H65" s="18" t="s">
        <v>109</v>
      </c>
      <c r="I65" s="12">
        <v>27.37</v>
      </c>
      <c r="J65" s="13"/>
      <c r="K65" s="14">
        <f t="shared" si="5"/>
        <v>0</v>
      </c>
      <c r="L65" s="8"/>
      <c r="O65" s="163"/>
    </row>
    <row r="66" spans="1:15" ht="30" customHeight="1" thickBot="1">
      <c r="A66" s="5"/>
      <c r="B66" s="7"/>
      <c r="C66" s="171" t="s">
        <v>16</v>
      </c>
      <c r="D66" s="172"/>
      <c r="E66" s="172"/>
      <c r="F66" s="172"/>
      <c r="G66" s="172"/>
      <c r="H66" s="172"/>
      <c r="I66" s="172"/>
      <c r="J66" s="173"/>
      <c r="K66" s="15">
        <f>SUM(K63:K65)</f>
        <v>0</v>
      </c>
      <c r="L66" s="8"/>
      <c r="M66" s="5"/>
      <c r="O66" s="163"/>
    </row>
    <row r="67" spans="1:15" ht="30" customHeight="1" thickBot="1">
      <c r="A67" s="5"/>
      <c r="B67" s="7"/>
      <c r="C67" s="168" t="s">
        <v>96</v>
      </c>
      <c r="D67" s="169"/>
      <c r="E67" s="169"/>
      <c r="F67" s="169"/>
      <c r="G67" s="169"/>
      <c r="H67" s="169"/>
      <c r="I67" s="169"/>
      <c r="J67" s="169"/>
      <c r="K67" s="170"/>
      <c r="L67" s="8"/>
      <c r="M67" s="5"/>
      <c r="O67" s="163"/>
    </row>
    <row r="68" spans="1:15" ht="30" customHeight="1">
      <c r="A68" s="5"/>
      <c r="B68" s="7"/>
      <c r="C68" s="16">
        <v>3.1</v>
      </c>
      <c r="D68" s="10">
        <v>4.5199999999999996</v>
      </c>
      <c r="E68" s="10" t="s">
        <v>106</v>
      </c>
      <c r="F68" s="10" t="s">
        <v>94</v>
      </c>
      <c r="G68" s="11" t="s">
        <v>105</v>
      </c>
      <c r="H68" s="10" t="s">
        <v>107</v>
      </c>
      <c r="I68" s="12">
        <v>4713.6099999999997</v>
      </c>
      <c r="J68" s="13"/>
      <c r="K68" s="14">
        <f>J68*I68</f>
        <v>0</v>
      </c>
      <c r="L68" s="8"/>
      <c r="M68" s="5"/>
      <c r="O68" s="163"/>
    </row>
    <row r="69" spans="1:15" ht="30" customHeight="1" thickBot="1">
      <c r="A69" s="5"/>
      <c r="B69" s="7"/>
      <c r="C69" s="171" t="s">
        <v>16</v>
      </c>
      <c r="D69" s="172"/>
      <c r="E69" s="172"/>
      <c r="F69" s="172"/>
      <c r="G69" s="172"/>
      <c r="H69" s="172"/>
      <c r="I69" s="172"/>
      <c r="J69" s="173"/>
      <c r="K69" s="19">
        <f>K68</f>
        <v>0</v>
      </c>
      <c r="L69" s="8"/>
      <c r="M69" s="5"/>
    </row>
    <row r="70" spans="1:15" s="3" customFormat="1" ht="30" customHeight="1" thickBot="1">
      <c r="A70" s="20"/>
      <c r="B70" s="21"/>
      <c r="C70" s="174" t="s">
        <v>120</v>
      </c>
      <c r="D70" s="175"/>
      <c r="E70" s="175"/>
      <c r="F70" s="175"/>
      <c r="G70" s="175"/>
      <c r="H70" s="175"/>
      <c r="I70" s="175"/>
      <c r="J70" s="176"/>
      <c r="K70" s="22">
        <f>K69+K66+K61+K57</f>
        <v>0</v>
      </c>
      <c r="L70" s="23"/>
      <c r="M70" s="20"/>
    </row>
    <row r="71" spans="1:15" s="3" customFormat="1" ht="16.5" customHeight="1">
      <c r="A71" s="20"/>
      <c r="B71" s="21"/>
      <c r="C71" s="139"/>
      <c r="D71" s="139"/>
      <c r="E71" s="139"/>
      <c r="F71" s="139"/>
      <c r="G71" s="139"/>
      <c r="H71" s="139"/>
      <c r="I71" s="139"/>
      <c r="J71" s="139"/>
      <c r="K71" s="140"/>
      <c r="L71" s="23"/>
      <c r="M71" s="20"/>
    </row>
    <row r="72" spans="1:15" s="3" customFormat="1" ht="30" customHeight="1">
      <c r="A72" s="20"/>
      <c r="B72" s="21"/>
      <c r="C72" s="141"/>
      <c r="D72" s="143"/>
      <c r="E72" s="143"/>
      <c r="F72" s="143"/>
      <c r="G72" s="24"/>
      <c r="H72" s="29"/>
      <c r="I72" s="30"/>
      <c r="J72" s="31"/>
      <c r="K72" s="28"/>
      <c r="L72" s="23"/>
      <c r="M72" s="20"/>
    </row>
    <row r="73" spans="1:15" s="3" customFormat="1" ht="30" customHeight="1">
      <c r="A73" s="20"/>
      <c r="B73" s="21"/>
      <c r="C73" s="141"/>
      <c r="D73" s="143"/>
      <c r="E73" s="143"/>
      <c r="F73" s="143"/>
      <c r="G73" s="32" t="s">
        <v>17</v>
      </c>
      <c r="H73" s="29"/>
      <c r="I73" s="30"/>
      <c r="J73" s="31"/>
      <c r="K73" s="33">
        <f>K70+K51+K32</f>
        <v>0</v>
      </c>
      <c r="L73" s="23"/>
      <c r="M73" s="20"/>
    </row>
    <row r="74" spans="1:15" s="3" customFormat="1" ht="30" customHeight="1">
      <c r="A74" s="20"/>
      <c r="B74" s="21"/>
      <c r="C74" s="141"/>
      <c r="D74" s="142"/>
      <c r="E74" s="141"/>
      <c r="F74" s="141"/>
      <c r="G74" s="165" t="s">
        <v>121</v>
      </c>
      <c r="H74" s="166"/>
      <c r="I74" s="166"/>
      <c r="J74" s="167"/>
      <c r="K74" s="28"/>
      <c r="L74" s="23"/>
      <c r="M74" s="20"/>
    </row>
    <row r="75" spans="1:15" s="3" customFormat="1" ht="30" customHeight="1">
      <c r="A75" s="20"/>
      <c r="B75" s="21"/>
      <c r="C75" s="141"/>
      <c r="D75" s="142"/>
      <c r="E75" s="141"/>
      <c r="F75" s="141"/>
      <c r="G75" s="165" t="s">
        <v>122</v>
      </c>
      <c r="H75" s="166"/>
      <c r="I75" s="166"/>
      <c r="J75" s="167"/>
      <c r="K75" s="28"/>
      <c r="L75" s="23"/>
      <c r="M75" s="20"/>
    </row>
    <row r="76" spans="1:15" s="3" customFormat="1" ht="30" customHeight="1">
      <c r="A76" s="20"/>
      <c r="B76" s="21"/>
      <c r="C76" s="141"/>
      <c r="D76" s="142"/>
      <c r="E76" s="141"/>
      <c r="F76" s="141"/>
      <c r="G76" s="165" t="s">
        <v>123</v>
      </c>
      <c r="H76" s="166"/>
      <c r="I76" s="166"/>
      <c r="J76" s="167"/>
      <c r="K76" s="28"/>
      <c r="L76" s="23"/>
      <c r="M76" s="20"/>
    </row>
    <row r="77" spans="1:15" s="3" customFormat="1" ht="30" customHeight="1">
      <c r="A77" s="20"/>
      <c r="B77" s="21"/>
      <c r="C77" s="141"/>
      <c r="D77" s="142"/>
      <c r="E77" s="141"/>
      <c r="F77" s="141"/>
      <c r="G77" s="165" t="s">
        <v>124</v>
      </c>
      <c r="H77" s="166"/>
      <c r="I77" s="166"/>
      <c r="J77" s="167"/>
      <c r="K77" s="28"/>
      <c r="L77" s="23"/>
      <c r="M77" s="20"/>
    </row>
    <row r="78" spans="1:15" s="3" customFormat="1" ht="30" customHeight="1" thickBot="1">
      <c r="A78" s="20"/>
      <c r="B78" s="21"/>
      <c r="C78" s="141"/>
      <c r="D78" s="142"/>
      <c r="E78" s="141"/>
      <c r="F78" s="118"/>
      <c r="G78" s="39"/>
      <c r="H78" s="29"/>
      <c r="I78" s="30"/>
      <c r="J78" s="34"/>
      <c r="K78" s="33"/>
      <c r="L78" s="23"/>
      <c r="M78" s="20"/>
    </row>
    <row r="79" spans="1:15" s="3" customFormat="1" ht="30" customHeight="1" thickBot="1">
      <c r="A79" s="20"/>
      <c r="B79" s="21"/>
      <c r="C79" s="141"/>
      <c r="D79" s="142"/>
      <c r="E79" s="141"/>
      <c r="F79" s="141"/>
      <c r="G79" s="35" t="s">
        <v>18</v>
      </c>
      <c r="H79" s="36"/>
      <c r="I79" s="37"/>
      <c r="J79" s="38"/>
      <c r="K79" s="22">
        <f>K73-K74-K75-K76-K77</f>
        <v>0</v>
      </c>
      <c r="L79" s="23"/>
      <c r="M79" s="20"/>
    </row>
    <row r="80" spans="1:15" s="3" customFormat="1" thickBot="1">
      <c r="A80" s="20"/>
      <c r="B80" s="21"/>
      <c r="C80" s="141"/>
      <c r="D80" s="142"/>
      <c r="E80" s="142"/>
      <c r="F80" s="142"/>
      <c r="G80" s="141"/>
      <c r="H80" s="141"/>
      <c r="I80" s="144"/>
      <c r="J80" s="145"/>
      <c r="K80" s="146"/>
      <c r="L80" s="23"/>
      <c r="M80" s="20"/>
    </row>
    <row r="81" spans="1:14" s="3" customFormat="1" ht="15.75">
      <c r="A81" s="20"/>
      <c r="B81" s="21"/>
      <c r="C81" s="25"/>
      <c r="D81" s="229"/>
      <c r="E81" s="229"/>
      <c r="F81" s="229"/>
      <c r="G81" s="229"/>
      <c r="H81" s="229"/>
      <c r="I81" s="229"/>
      <c r="J81" s="229"/>
      <c r="K81" s="230"/>
      <c r="L81" s="26"/>
      <c r="M81" s="20"/>
    </row>
    <row r="82" spans="1:14" s="3" customFormat="1" ht="46.5" customHeight="1">
      <c r="A82" s="20"/>
      <c r="B82" s="21"/>
      <c r="C82" s="212" t="s">
        <v>19</v>
      </c>
      <c r="D82" s="213"/>
      <c r="E82" s="213"/>
      <c r="F82" s="213"/>
      <c r="G82" s="214"/>
      <c r="H82" s="223" t="s">
        <v>9</v>
      </c>
      <c r="I82" s="226"/>
      <c r="J82" s="224"/>
      <c r="K82" s="116" t="s">
        <v>20</v>
      </c>
      <c r="L82" s="27"/>
      <c r="M82" s="20"/>
      <c r="N82" s="164"/>
    </row>
    <row r="83" spans="1:14" s="3" customFormat="1" ht="32.25" customHeight="1">
      <c r="A83" s="20"/>
      <c r="B83" s="21"/>
      <c r="C83" s="212" t="s">
        <v>21</v>
      </c>
      <c r="D83" s="213"/>
      <c r="E83" s="213"/>
      <c r="F83" s="213"/>
      <c r="G83" s="214"/>
      <c r="H83" s="227" t="s">
        <v>22</v>
      </c>
      <c r="I83" s="228"/>
      <c r="J83" s="117" t="s">
        <v>23</v>
      </c>
      <c r="K83" s="115"/>
      <c r="L83" s="27"/>
      <c r="M83" s="20"/>
    </row>
    <row r="84" spans="1:14" s="3" customFormat="1" ht="30" customHeight="1">
      <c r="A84" s="20"/>
      <c r="B84" s="21"/>
      <c r="C84" s="212" t="s">
        <v>24</v>
      </c>
      <c r="D84" s="213"/>
      <c r="E84" s="213"/>
      <c r="F84" s="213"/>
      <c r="G84" s="214"/>
      <c r="H84" s="221" t="s">
        <v>25</v>
      </c>
      <c r="I84" s="222"/>
      <c r="J84" s="117" t="s">
        <v>26</v>
      </c>
      <c r="K84" s="115"/>
      <c r="L84" s="27"/>
      <c r="M84" s="20"/>
    </row>
    <row r="85" spans="1:14" s="4" customFormat="1" ht="58.5" customHeight="1">
      <c r="A85" s="20"/>
      <c r="B85" s="21"/>
      <c r="C85" s="231"/>
      <c r="D85" s="232"/>
      <c r="E85" s="232"/>
      <c r="F85" s="232"/>
      <c r="G85" s="233"/>
      <c r="H85" s="223" t="s">
        <v>27</v>
      </c>
      <c r="I85" s="224"/>
      <c r="J85" s="117" t="s">
        <v>28</v>
      </c>
      <c r="K85" s="115"/>
      <c r="L85" s="23"/>
      <c r="M85" s="20"/>
    </row>
    <row r="86" spans="1:14" ht="39" customHeight="1">
      <c r="A86" s="5"/>
      <c r="B86" s="7"/>
      <c r="C86" s="234"/>
      <c r="D86" s="235"/>
      <c r="E86" s="235"/>
      <c r="F86" s="235"/>
      <c r="G86" s="236"/>
      <c r="H86" s="225" t="s">
        <v>29</v>
      </c>
      <c r="I86" s="225"/>
      <c r="J86" s="117" t="s">
        <v>30</v>
      </c>
      <c r="K86" s="115">
        <f>SUM(K83:K85)</f>
        <v>0</v>
      </c>
      <c r="L86" s="8"/>
      <c r="M86" s="5"/>
    </row>
    <row r="87" spans="1:14" ht="47.25" customHeight="1" thickBot="1">
      <c r="A87" s="5"/>
      <c r="B87" s="7"/>
      <c r="C87" s="237"/>
      <c r="D87" s="238"/>
      <c r="E87" s="238"/>
      <c r="F87" s="238"/>
      <c r="G87" s="239"/>
      <c r="H87" s="218"/>
      <c r="I87" s="219"/>
      <c r="J87" s="219"/>
      <c r="K87" s="220"/>
      <c r="L87" s="8"/>
      <c r="M87" s="5"/>
    </row>
    <row r="88" spans="1:14" ht="17.25" thickBot="1">
      <c r="A88" s="5"/>
      <c r="B88" s="147"/>
      <c r="C88" s="148"/>
      <c r="D88" s="148"/>
      <c r="E88" s="149"/>
      <c r="F88" s="148"/>
      <c r="G88" s="150"/>
      <c r="H88" s="148"/>
      <c r="I88" s="148"/>
      <c r="J88" s="148"/>
      <c r="K88" s="148"/>
      <c r="L88" s="151"/>
      <c r="M88" s="5"/>
    </row>
    <row r="89" spans="1:14" ht="17.25" thickTop="1">
      <c r="A89" s="5"/>
      <c r="B89" s="5"/>
      <c r="C89" s="5"/>
      <c r="D89" s="5"/>
      <c r="E89" s="6"/>
      <c r="F89" s="5"/>
      <c r="G89" s="5"/>
      <c r="H89" s="5"/>
      <c r="I89" s="5"/>
      <c r="J89" s="5"/>
      <c r="K89" s="5"/>
      <c r="L89" s="5"/>
      <c r="M89" s="5"/>
    </row>
  </sheetData>
  <mergeCells count="66">
    <mergeCell ref="C83:G83"/>
    <mergeCell ref="H83:I83"/>
    <mergeCell ref="C84:G84"/>
    <mergeCell ref="H84:I84"/>
    <mergeCell ref="C85:G87"/>
    <mergeCell ref="H85:I85"/>
    <mergeCell ref="H86:I86"/>
    <mergeCell ref="H87:K87"/>
    <mergeCell ref="G74:J74"/>
    <mergeCell ref="G75:J75"/>
    <mergeCell ref="G76:J76"/>
    <mergeCell ref="G77:J77"/>
    <mergeCell ref="D81:K81"/>
    <mergeCell ref="C82:G82"/>
    <mergeCell ref="H82:J82"/>
    <mergeCell ref="C61:J61"/>
    <mergeCell ref="C62:K62"/>
    <mergeCell ref="C66:J66"/>
    <mergeCell ref="C67:K67"/>
    <mergeCell ref="C69:J69"/>
    <mergeCell ref="C70:J70"/>
    <mergeCell ref="C52:K52"/>
    <mergeCell ref="C53:K53"/>
    <mergeCell ref="C54:K54"/>
    <mergeCell ref="C57:J57"/>
    <mergeCell ref="C58:K58"/>
    <mergeCell ref="C59:K59"/>
    <mergeCell ref="C42:J42"/>
    <mergeCell ref="C43:K43"/>
    <mergeCell ref="C47:J47"/>
    <mergeCell ref="C48:K48"/>
    <mergeCell ref="C50:J50"/>
    <mergeCell ref="C51:J51"/>
    <mergeCell ref="C33:K33"/>
    <mergeCell ref="C34:K34"/>
    <mergeCell ref="C35:K35"/>
    <mergeCell ref="C38:J38"/>
    <mergeCell ref="C39:K39"/>
    <mergeCell ref="C40:K40"/>
    <mergeCell ref="C23:J23"/>
    <mergeCell ref="C24:K24"/>
    <mergeCell ref="C28:J28"/>
    <mergeCell ref="C29:K29"/>
    <mergeCell ref="C31:J31"/>
    <mergeCell ref="C32:J32"/>
    <mergeCell ref="C14:K14"/>
    <mergeCell ref="C15:K15"/>
    <mergeCell ref="C16:K16"/>
    <mergeCell ref="C19:J19"/>
    <mergeCell ref="C20:K20"/>
    <mergeCell ref="C21:K21"/>
    <mergeCell ref="C11:K11"/>
    <mergeCell ref="C12:C13"/>
    <mergeCell ref="D12:D13"/>
    <mergeCell ref="E12:F12"/>
    <mergeCell ref="G12:G13"/>
    <mergeCell ref="H12:H13"/>
    <mergeCell ref="I12:I13"/>
    <mergeCell ref="J12:J13"/>
    <mergeCell ref="K12:K13"/>
    <mergeCell ref="B2:L2"/>
    <mergeCell ref="C3:F3"/>
    <mergeCell ref="C6:K6"/>
    <mergeCell ref="C7:K7"/>
    <mergeCell ref="C8:K9"/>
    <mergeCell ref="C10:K10"/>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2578125" defaultRowHeight="12.75"/>
  <cols>
    <col min="1" max="2" width="3.140625" style="40" customWidth="1"/>
    <col min="3" max="3" width="14.7109375" style="40" customWidth="1"/>
    <col min="4" max="4" width="15.5703125" style="40" customWidth="1"/>
    <col min="5" max="11" width="11.42578125" style="40"/>
    <col min="12" max="12" width="12.85546875" style="40" customWidth="1"/>
    <col min="13" max="14" width="11.42578125" style="40"/>
    <col min="15" max="15" width="13" style="40" customWidth="1"/>
    <col min="16" max="17" width="3.140625" style="40" customWidth="1"/>
    <col min="18" max="16384" width="11.42578125" style="40"/>
  </cols>
  <sheetData>
    <row r="1" spans="2:16" ht="13.5" thickBot="1"/>
    <row r="2" spans="2:16" ht="25.5" customHeight="1" thickTop="1">
      <c r="B2" s="243"/>
      <c r="C2" s="244"/>
      <c r="D2" s="244"/>
      <c r="E2" s="244"/>
      <c r="F2" s="244"/>
      <c r="G2" s="244"/>
      <c r="H2" s="244"/>
      <c r="I2" s="244"/>
      <c r="J2" s="244"/>
      <c r="K2" s="244"/>
      <c r="L2" s="244"/>
      <c r="M2" s="244"/>
      <c r="N2" s="244"/>
      <c r="O2" s="244"/>
      <c r="P2" s="245"/>
    </row>
    <row r="3" spans="2:16" ht="25.5" customHeight="1">
      <c r="B3" s="154"/>
      <c r="C3" s="240" t="s">
        <v>88</v>
      </c>
      <c r="D3" s="241"/>
      <c r="E3" s="241"/>
      <c r="F3" s="242"/>
      <c r="P3" s="127"/>
    </row>
    <row r="4" spans="2:16" ht="25.5" customHeight="1">
      <c r="B4" s="154"/>
      <c r="C4" s="155" t="s">
        <v>0</v>
      </c>
      <c r="D4" s="156" t="s">
        <v>1</v>
      </c>
      <c r="E4" s="155" t="s">
        <v>2</v>
      </c>
      <c r="F4" s="156">
        <v>3</v>
      </c>
      <c r="P4" s="127"/>
    </row>
    <row r="5" spans="2:16" ht="25.5" customHeight="1">
      <c r="B5" s="154"/>
      <c r="C5" s="137"/>
      <c r="D5" s="138"/>
      <c r="E5" s="137"/>
      <c r="F5" s="138"/>
      <c r="P5" s="127"/>
    </row>
    <row r="6" spans="2:16" ht="36.75" customHeight="1">
      <c r="B6" s="126"/>
      <c r="C6" s="342" t="s">
        <v>31</v>
      </c>
      <c r="D6" s="342"/>
      <c r="E6" s="342"/>
      <c r="F6" s="342"/>
      <c r="G6" s="342"/>
      <c r="H6" s="342"/>
      <c r="I6" s="342"/>
      <c r="J6" s="342"/>
      <c r="K6" s="342"/>
      <c r="L6" s="342"/>
      <c r="M6" s="342"/>
      <c r="N6" s="342"/>
      <c r="O6" s="342"/>
      <c r="P6" s="127"/>
    </row>
    <row r="7" spans="2:16" ht="13.5" thickBot="1">
      <c r="B7" s="126"/>
      <c r="P7" s="127"/>
    </row>
    <row r="8" spans="2:16">
      <c r="B8" s="126"/>
      <c r="C8" s="307"/>
      <c r="D8" s="309"/>
      <c r="E8" s="310"/>
      <c r="F8" s="310"/>
      <c r="G8" s="310"/>
      <c r="H8" s="310"/>
      <c r="I8" s="310"/>
      <c r="J8" s="310"/>
      <c r="K8" s="311"/>
      <c r="L8" s="325"/>
      <c r="M8" s="326"/>
      <c r="N8" s="326"/>
      <c r="O8" s="327"/>
      <c r="P8" s="127"/>
    </row>
    <row r="9" spans="2:16">
      <c r="B9" s="126"/>
      <c r="C9" s="308"/>
      <c r="D9" s="312" t="s">
        <v>32</v>
      </c>
      <c r="E9" s="313"/>
      <c r="F9" s="313"/>
      <c r="G9" s="313"/>
      <c r="H9" s="313"/>
      <c r="I9" s="313"/>
      <c r="J9" s="313"/>
      <c r="K9" s="314"/>
      <c r="L9" s="328"/>
      <c r="M9" s="329"/>
      <c r="N9" s="329"/>
      <c r="O9" s="330"/>
      <c r="P9" s="127"/>
    </row>
    <row r="10" spans="2:16" ht="13.5">
      <c r="B10" s="126"/>
      <c r="C10" s="308"/>
      <c r="D10" s="315"/>
      <c r="E10" s="316"/>
      <c r="F10" s="316"/>
      <c r="G10" s="316"/>
      <c r="H10" s="316"/>
      <c r="I10" s="316"/>
      <c r="J10" s="316"/>
      <c r="K10" s="317"/>
      <c r="L10" s="318" t="s">
        <v>33</v>
      </c>
      <c r="M10" s="331"/>
      <c r="N10" s="332"/>
      <c r="O10" s="333"/>
      <c r="P10" s="127"/>
    </row>
    <row r="11" spans="2:16">
      <c r="B11" s="126"/>
      <c r="C11" s="308"/>
      <c r="D11" s="312" t="s">
        <v>34</v>
      </c>
      <c r="E11" s="313"/>
      <c r="F11" s="313"/>
      <c r="G11" s="313"/>
      <c r="H11" s="313"/>
      <c r="I11" s="313"/>
      <c r="J11" s="313"/>
      <c r="K11" s="314"/>
      <c r="L11" s="319"/>
      <c r="M11" s="334"/>
      <c r="N11" s="335"/>
      <c r="O11" s="336"/>
      <c r="P11" s="127"/>
    </row>
    <row r="12" spans="2:16" ht="12.75" customHeight="1">
      <c r="B12" s="126"/>
      <c r="C12" s="308"/>
      <c r="D12" s="343"/>
      <c r="E12" s="344"/>
      <c r="F12" s="344"/>
      <c r="G12" s="344"/>
      <c r="H12" s="344"/>
      <c r="I12" s="344"/>
      <c r="J12" s="344"/>
      <c r="K12" s="345"/>
      <c r="L12" s="318" t="s">
        <v>35</v>
      </c>
      <c r="M12" s="318">
        <v>1</v>
      </c>
      <c r="N12" s="318" t="s">
        <v>36</v>
      </c>
      <c r="O12" s="323">
        <v>1</v>
      </c>
      <c r="P12" s="127"/>
    </row>
    <row r="13" spans="2:16">
      <c r="B13" s="126"/>
      <c r="C13" s="308"/>
      <c r="D13" s="343"/>
      <c r="E13" s="344"/>
      <c r="F13" s="344"/>
      <c r="G13" s="344"/>
      <c r="H13" s="344"/>
      <c r="I13" s="344"/>
      <c r="J13" s="344"/>
      <c r="K13" s="345"/>
      <c r="L13" s="337"/>
      <c r="M13" s="337"/>
      <c r="N13" s="337"/>
      <c r="O13" s="324"/>
      <c r="P13" s="127"/>
    </row>
    <row r="14" spans="2:16">
      <c r="B14" s="126"/>
      <c r="C14" s="308"/>
      <c r="D14" s="312" t="s">
        <v>37</v>
      </c>
      <c r="E14" s="313"/>
      <c r="F14" s="313"/>
      <c r="G14" s="313"/>
      <c r="H14" s="313"/>
      <c r="I14" s="313"/>
      <c r="J14" s="313"/>
      <c r="K14" s="314"/>
      <c r="L14" s="337"/>
      <c r="M14" s="337"/>
      <c r="N14" s="337"/>
      <c r="O14" s="324"/>
      <c r="P14" s="127"/>
    </row>
    <row r="15" spans="2:16" ht="14.25" thickBot="1">
      <c r="B15" s="126"/>
      <c r="C15" s="111"/>
      <c r="D15" s="110"/>
      <c r="E15" s="110"/>
      <c r="F15" s="110"/>
      <c r="G15" s="110"/>
      <c r="H15" s="110"/>
      <c r="I15" s="110"/>
      <c r="J15" s="110"/>
      <c r="K15" s="110"/>
      <c r="L15" s="110"/>
      <c r="M15" s="109"/>
      <c r="N15" s="109"/>
      <c r="O15" s="108"/>
      <c r="P15" s="127"/>
    </row>
    <row r="16" spans="2:16" ht="13.5">
      <c r="B16" s="126"/>
      <c r="C16" s="107"/>
      <c r="D16" s="106"/>
      <c r="E16" s="106"/>
      <c r="F16" s="106"/>
      <c r="G16" s="106"/>
      <c r="H16" s="106"/>
      <c r="I16" s="106"/>
      <c r="J16" s="106"/>
      <c r="K16" s="106"/>
      <c r="L16" s="105" t="s">
        <v>38</v>
      </c>
      <c r="M16" s="104" t="s">
        <v>39</v>
      </c>
      <c r="N16" s="104" t="s">
        <v>40</v>
      </c>
      <c r="O16" s="103" t="s">
        <v>41</v>
      </c>
      <c r="P16" s="127"/>
    </row>
    <row r="17" spans="2:16" ht="13.5">
      <c r="B17" s="126"/>
      <c r="C17" s="49"/>
      <c r="D17" s="128"/>
      <c r="E17" s="128"/>
      <c r="F17" s="128"/>
      <c r="G17" s="128"/>
      <c r="H17" s="128"/>
      <c r="I17" s="128"/>
      <c r="J17" s="128"/>
      <c r="K17" s="128"/>
      <c r="L17" s="129"/>
      <c r="M17" s="102"/>
      <c r="N17" s="102"/>
      <c r="O17" s="101"/>
      <c r="P17" s="127"/>
    </row>
    <row r="18" spans="2:16" ht="18" customHeight="1">
      <c r="B18" s="126"/>
      <c r="C18" s="252" t="s">
        <v>42</v>
      </c>
      <c r="D18" s="253"/>
      <c r="E18" s="253"/>
      <c r="F18" s="253"/>
      <c r="G18" s="128"/>
      <c r="H18" s="128"/>
      <c r="I18" s="128" t="s">
        <v>43</v>
      </c>
      <c r="K18" s="128"/>
      <c r="L18" s="129"/>
      <c r="O18" s="100"/>
      <c r="P18" s="127"/>
    </row>
    <row r="19" spans="2:16" ht="13.5">
      <c r="B19" s="126"/>
      <c r="C19" s="99"/>
      <c r="D19" s="98"/>
      <c r="E19" s="98"/>
      <c r="F19" s="98"/>
      <c r="G19" s="98"/>
      <c r="H19" s="98"/>
      <c r="I19" s="98"/>
      <c r="J19" s="98"/>
      <c r="K19" s="98"/>
      <c r="L19" s="98"/>
      <c r="M19" s="98"/>
      <c r="N19" s="98"/>
      <c r="O19" s="97"/>
      <c r="P19" s="127"/>
    </row>
    <row r="20" spans="2:16" ht="13.5" thickBot="1">
      <c r="B20" s="126"/>
      <c r="C20" s="120"/>
      <c r="D20" s="121"/>
      <c r="E20" s="121"/>
      <c r="F20" s="121"/>
      <c r="G20" s="121"/>
      <c r="H20" s="121"/>
      <c r="I20" s="121"/>
      <c r="J20" s="121"/>
      <c r="K20" s="121"/>
      <c r="L20" s="121"/>
      <c r="M20" s="121"/>
      <c r="N20" s="121"/>
      <c r="O20" s="96"/>
      <c r="P20" s="127"/>
    </row>
    <row r="21" spans="2:16" ht="13.5" thickBot="1">
      <c r="B21" s="126"/>
      <c r="C21" s="57"/>
      <c r="D21" s="56"/>
      <c r="E21" s="56"/>
      <c r="F21" s="56"/>
      <c r="G21" s="56"/>
      <c r="H21" s="56"/>
      <c r="K21" s="56"/>
      <c r="L21" s="56"/>
      <c r="M21" s="56"/>
      <c r="N21" s="56"/>
      <c r="O21" s="55"/>
      <c r="P21" s="127"/>
    </row>
    <row r="22" spans="2:16" ht="13.5">
      <c r="B22" s="126"/>
      <c r="C22" s="348" t="s">
        <v>44</v>
      </c>
      <c r="D22" s="349"/>
      <c r="E22" s="349"/>
      <c r="F22" s="349"/>
      <c r="G22" s="349"/>
      <c r="H22" s="349"/>
      <c r="I22" s="349"/>
      <c r="J22" s="349"/>
      <c r="K22" s="349"/>
      <c r="L22" s="349"/>
      <c r="M22" s="349"/>
      <c r="N22" s="349"/>
      <c r="O22" s="350"/>
      <c r="P22" s="127"/>
    </row>
    <row r="23" spans="2:16" ht="13.5" thickBot="1">
      <c r="B23" s="126"/>
      <c r="C23" s="46"/>
      <c r="O23" s="45"/>
      <c r="P23" s="127"/>
    </row>
    <row r="24" spans="2:16">
      <c r="B24" s="126"/>
      <c r="C24" s="152" t="s">
        <v>45</v>
      </c>
      <c r="D24" s="320" t="s">
        <v>46</v>
      </c>
      <c r="E24" s="321"/>
      <c r="F24" s="321"/>
      <c r="G24" s="321"/>
      <c r="H24" s="321"/>
      <c r="I24" s="321"/>
      <c r="J24" s="321"/>
      <c r="K24" s="321"/>
      <c r="L24" s="322"/>
      <c r="M24" s="346" t="s">
        <v>47</v>
      </c>
      <c r="N24" s="347"/>
      <c r="O24" s="152" t="s">
        <v>11</v>
      </c>
      <c r="P24" s="127"/>
    </row>
    <row r="25" spans="2:16" ht="13.5" thickBot="1">
      <c r="B25" s="126"/>
      <c r="C25" s="95"/>
      <c r="D25" s="288"/>
      <c r="E25" s="289"/>
      <c r="F25" s="289"/>
      <c r="G25" s="289"/>
      <c r="H25" s="289"/>
      <c r="I25" s="289"/>
      <c r="J25" s="289"/>
      <c r="K25" s="289"/>
      <c r="L25" s="290"/>
      <c r="M25" s="288"/>
      <c r="N25" s="290"/>
      <c r="O25" s="94"/>
      <c r="P25" s="127"/>
    </row>
    <row r="26" spans="2:16">
      <c r="B26" s="126"/>
      <c r="C26" s="291" t="s">
        <v>48</v>
      </c>
      <c r="D26" s="292"/>
      <c r="E26" s="292"/>
      <c r="F26" s="292"/>
      <c r="G26" s="292"/>
      <c r="H26" s="292"/>
      <c r="I26" s="292"/>
      <c r="J26" s="292"/>
      <c r="K26" s="292"/>
      <c r="L26" s="292"/>
      <c r="M26" s="292"/>
      <c r="N26" s="292"/>
      <c r="O26" s="293"/>
      <c r="P26" s="127"/>
    </row>
    <row r="27" spans="2:16">
      <c r="B27" s="126"/>
      <c r="C27" s="294"/>
      <c r="D27" s="295"/>
      <c r="E27" s="295"/>
      <c r="F27" s="295"/>
      <c r="G27" s="295"/>
      <c r="H27" s="295"/>
      <c r="I27" s="295"/>
      <c r="J27" s="295"/>
      <c r="K27" s="295"/>
      <c r="L27" s="295"/>
      <c r="M27" s="295"/>
      <c r="N27" s="295"/>
      <c r="O27" s="296"/>
      <c r="P27" s="127"/>
    </row>
    <row r="28" spans="2:16" ht="13.5" thickBot="1">
      <c r="B28" s="126"/>
      <c r="C28" s="297"/>
      <c r="D28" s="298"/>
      <c r="E28" s="298"/>
      <c r="F28" s="298"/>
      <c r="G28" s="298"/>
      <c r="H28" s="298"/>
      <c r="I28" s="298"/>
      <c r="J28" s="298"/>
      <c r="K28" s="298"/>
      <c r="L28" s="298"/>
      <c r="M28" s="298"/>
      <c r="N28" s="298"/>
      <c r="O28" s="299"/>
      <c r="P28" s="127"/>
    </row>
    <row r="29" spans="2:16" ht="13.5">
      <c r="B29" s="126"/>
      <c r="C29" s="276" t="s">
        <v>46</v>
      </c>
      <c r="D29" s="340"/>
      <c r="E29" s="340"/>
      <c r="F29" s="340"/>
      <c r="G29" s="341"/>
      <c r="H29" s="282" t="s">
        <v>49</v>
      </c>
      <c r="I29" s="340"/>
      <c r="J29" s="286" t="s">
        <v>50</v>
      </c>
      <c r="K29" s="287"/>
      <c r="L29" s="80" t="s">
        <v>51</v>
      </c>
      <c r="M29" s="282" t="s">
        <v>52</v>
      </c>
      <c r="N29" s="283"/>
      <c r="O29" s="85" t="s">
        <v>53</v>
      </c>
      <c r="P29" s="127"/>
    </row>
    <row r="30" spans="2:16">
      <c r="B30" s="126"/>
      <c r="C30" s="260"/>
      <c r="D30" s="261"/>
      <c r="E30" s="261"/>
      <c r="F30" s="261"/>
      <c r="G30" s="306"/>
      <c r="H30" s="351"/>
      <c r="I30" s="306"/>
      <c r="J30" s="351"/>
      <c r="K30" s="306"/>
      <c r="L30" s="91"/>
      <c r="M30" s="304"/>
      <c r="N30" s="305"/>
      <c r="O30" s="82"/>
      <c r="P30" s="127"/>
    </row>
    <row r="31" spans="2:16">
      <c r="B31" s="126"/>
      <c r="C31" s="66"/>
      <c r="D31" s="47"/>
      <c r="E31" s="47"/>
      <c r="F31" s="47"/>
      <c r="G31" s="92"/>
      <c r="H31" s="93"/>
      <c r="I31" s="92"/>
      <c r="J31" s="93"/>
      <c r="K31" s="92"/>
      <c r="L31" s="91"/>
      <c r="M31" s="304"/>
      <c r="N31" s="305"/>
      <c r="O31" s="82"/>
      <c r="P31" s="127"/>
    </row>
    <row r="32" spans="2:16" ht="13.5" thickBot="1">
      <c r="B32" s="126"/>
      <c r="C32" s="272"/>
      <c r="D32" s="273"/>
      <c r="E32" s="273"/>
      <c r="F32" s="273"/>
      <c r="G32" s="300"/>
      <c r="H32" s="301"/>
      <c r="I32" s="300"/>
      <c r="J32" s="301"/>
      <c r="K32" s="300"/>
      <c r="L32" s="90"/>
      <c r="M32" s="302"/>
      <c r="N32" s="303"/>
      <c r="O32" s="82"/>
      <c r="P32" s="127"/>
    </row>
    <row r="33" spans="2:16" ht="14.25" thickBot="1">
      <c r="B33" s="126"/>
      <c r="C33" s="266" t="s">
        <v>54</v>
      </c>
      <c r="D33" s="267"/>
      <c r="E33" s="267"/>
      <c r="F33" s="267"/>
      <c r="G33" s="267"/>
      <c r="H33" s="267"/>
      <c r="I33" s="267"/>
      <c r="J33" s="267"/>
      <c r="K33" s="267"/>
      <c r="L33" s="267"/>
      <c r="M33" s="267"/>
      <c r="N33" s="268"/>
      <c r="O33" s="81"/>
      <c r="P33" s="127"/>
    </row>
    <row r="34" spans="2:16" ht="13.5" customHeight="1">
      <c r="B34" s="126"/>
      <c r="C34" s="291" t="s">
        <v>55</v>
      </c>
      <c r="D34" s="292"/>
      <c r="E34" s="292"/>
      <c r="F34" s="292"/>
      <c r="G34" s="292"/>
      <c r="H34" s="292"/>
      <c r="I34" s="292"/>
      <c r="J34" s="292"/>
      <c r="K34" s="292"/>
      <c r="L34" s="292"/>
      <c r="M34" s="292"/>
      <c r="N34" s="292"/>
      <c r="O34" s="293"/>
      <c r="P34" s="127"/>
    </row>
    <row r="35" spans="2:16">
      <c r="B35" s="126"/>
      <c r="C35" s="294"/>
      <c r="D35" s="295"/>
      <c r="E35" s="295"/>
      <c r="F35" s="295"/>
      <c r="G35" s="295"/>
      <c r="H35" s="295"/>
      <c r="I35" s="295"/>
      <c r="J35" s="295"/>
      <c r="K35" s="295"/>
      <c r="L35" s="295"/>
      <c r="M35" s="295"/>
      <c r="N35" s="295"/>
      <c r="O35" s="296"/>
      <c r="P35" s="127"/>
    </row>
    <row r="36" spans="2:16" ht="13.5" thickBot="1">
      <c r="B36" s="126"/>
      <c r="C36" s="297"/>
      <c r="D36" s="298"/>
      <c r="E36" s="298"/>
      <c r="F36" s="298"/>
      <c r="G36" s="298"/>
      <c r="H36" s="298"/>
      <c r="I36" s="298"/>
      <c r="J36" s="298"/>
      <c r="K36" s="298"/>
      <c r="L36" s="298"/>
      <c r="M36" s="298"/>
      <c r="N36" s="298"/>
      <c r="O36" s="299"/>
      <c r="P36" s="127"/>
    </row>
    <row r="37" spans="2:16" ht="13.5">
      <c r="B37" s="126"/>
      <c r="C37" s="276" t="s">
        <v>46</v>
      </c>
      <c r="D37" s="277"/>
      <c r="E37" s="277"/>
      <c r="F37" s="277"/>
      <c r="G37" s="277"/>
      <c r="H37" s="277"/>
      <c r="I37" s="277"/>
      <c r="J37" s="283"/>
      <c r="K37" s="125" t="s">
        <v>47</v>
      </c>
      <c r="L37" s="80" t="s">
        <v>11</v>
      </c>
      <c r="M37" s="282" t="s">
        <v>56</v>
      </c>
      <c r="N37" s="283"/>
      <c r="O37" s="85" t="s">
        <v>53</v>
      </c>
      <c r="P37" s="127"/>
    </row>
    <row r="38" spans="2:16">
      <c r="B38" s="126"/>
      <c r="C38" s="260"/>
      <c r="D38" s="261"/>
      <c r="E38" s="261"/>
      <c r="F38" s="261"/>
      <c r="G38" s="261"/>
      <c r="H38" s="261"/>
      <c r="I38" s="261"/>
      <c r="J38" s="306"/>
      <c r="K38" s="122"/>
      <c r="L38" s="89"/>
      <c r="M38" s="338"/>
      <c r="N38" s="339"/>
      <c r="O38" s="82"/>
      <c r="P38" s="127"/>
    </row>
    <row r="39" spans="2:16" ht="13.5" thickBot="1">
      <c r="B39" s="126"/>
      <c r="C39" s="272"/>
      <c r="D39" s="273"/>
      <c r="E39" s="273"/>
      <c r="F39" s="273"/>
      <c r="G39" s="273"/>
      <c r="H39" s="273"/>
      <c r="I39" s="273"/>
      <c r="J39" s="300"/>
      <c r="K39" s="47"/>
      <c r="L39" s="88"/>
      <c r="M39" s="274"/>
      <c r="N39" s="275"/>
      <c r="O39" s="87"/>
      <c r="P39" s="127"/>
    </row>
    <row r="40" spans="2:16" ht="14.25" thickBot="1">
      <c r="B40" s="126"/>
      <c r="C40" s="266" t="s">
        <v>54</v>
      </c>
      <c r="D40" s="267"/>
      <c r="E40" s="267"/>
      <c r="F40" s="267"/>
      <c r="G40" s="267"/>
      <c r="H40" s="267"/>
      <c r="I40" s="267"/>
      <c r="J40" s="267"/>
      <c r="K40" s="267"/>
      <c r="L40" s="267"/>
      <c r="M40" s="267"/>
      <c r="N40" s="268"/>
      <c r="O40" s="70">
        <v>0</v>
      </c>
      <c r="P40" s="127"/>
    </row>
    <row r="41" spans="2:16">
      <c r="B41" s="126"/>
      <c r="C41" s="291" t="s">
        <v>57</v>
      </c>
      <c r="D41" s="292"/>
      <c r="E41" s="292"/>
      <c r="F41" s="292"/>
      <c r="G41" s="292"/>
      <c r="H41" s="292"/>
      <c r="I41" s="292"/>
      <c r="J41" s="292"/>
      <c r="K41" s="292"/>
      <c r="L41" s="292"/>
      <c r="M41" s="292"/>
      <c r="N41" s="292"/>
      <c r="O41" s="293"/>
      <c r="P41" s="127"/>
    </row>
    <row r="42" spans="2:16">
      <c r="B42" s="126"/>
      <c r="C42" s="294"/>
      <c r="D42" s="295"/>
      <c r="E42" s="295"/>
      <c r="F42" s="295"/>
      <c r="G42" s="295"/>
      <c r="H42" s="295"/>
      <c r="I42" s="295"/>
      <c r="J42" s="295"/>
      <c r="K42" s="295"/>
      <c r="L42" s="295"/>
      <c r="M42" s="295"/>
      <c r="N42" s="295"/>
      <c r="O42" s="296"/>
      <c r="P42" s="127"/>
    </row>
    <row r="43" spans="2:16" ht="13.5" thickBot="1">
      <c r="B43" s="126"/>
      <c r="C43" s="297"/>
      <c r="D43" s="298"/>
      <c r="E43" s="298"/>
      <c r="F43" s="298"/>
      <c r="G43" s="298"/>
      <c r="H43" s="298"/>
      <c r="I43" s="298"/>
      <c r="J43" s="298"/>
      <c r="K43" s="298"/>
      <c r="L43" s="298"/>
      <c r="M43" s="298"/>
      <c r="N43" s="298"/>
      <c r="O43" s="299"/>
      <c r="P43" s="127"/>
    </row>
    <row r="44" spans="2:16" ht="13.5">
      <c r="B44" s="126"/>
      <c r="C44" s="276" t="s">
        <v>58</v>
      </c>
      <c r="D44" s="277"/>
      <c r="E44" s="277"/>
      <c r="F44" s="277"/>
      <c r="G44" s="277"/>
      <c r="H44" s="277"/>
      <c r="I44" s="277"/>
      <c r="J44" s="80" t="s">
        <v>59</v>
      </c>
      <c r="K44" s="123" t="s">
        <v>60</v>
      </c>
      <c r="L44" s="86" t="s">
        <v>61</v>
      </c>
      <c r="M44" s="282" t="s">
        <v>62</v>
      </c>
      <c r="N44" s="283"/>
      <c r="O44" s="85" t="s">
        <v>53</v>
      </c>
      <c r="P44" s="127"/>
    </row>
    <row r="45" spans="2:16">
      <c r="B45" s="126"/>
      <c r="C45" s="260"/>
      <c r="D45" s="261"/>
      <c r="E45" s="261"/>
      <c r="F45" s="261"/>
      <c r="G45" s="261"/>
      <c r="H45" s="261"/>
      <c r="I45" s="261"/>
      <c r="J45" s="83"/>
      <c r="K45" s="84"/>
      <c r="L45" s="83"/>
      <c r="M45" s="280"/>
      <c r="N45" s="281"/>
      <c r="O45" s="82"/>
      <c r="P45" s="127"/>
    </row>
    <row r="46" spans="2:16" ht="13.5" thickBot="1">
      <c r="B46" s="126"/>
      <c r="C46" s="272"/>
      <c r="D46" s="273"/>
      <c r="E46" s="273"/>
      <c r="F46" s="273"/>
      <c r="G46" s="273"/>
      <c r="H46" s="273"/>
      <c r="I46" s="273"/>
      <c r="J46" s="72"/>
      <c r="K46" s="41"/>
      <c r="L46" s="72"/>
      <c r="M46" s="274"/>
      <c r="N46" s="275"/>
      <c r="O46" s="71"/>
      <c r="P46" s="127"/>
    </row>
    <row r="47" spans="2:16" ht="14.25" thickBot="1">
      <c r="B47" s="126"/>
      <c r="C47" s="266" t="s">
        <v>54</v>
      </c>
      <c r="D47" s="267"/>
      <c r="E47" s="267"/>
      <c r="F47" s="267"/>
      <c r="G47" s="267"/>
      <c r="H47" s="267"/>
      <c r="I47" s="267"/>
      <c r="J47" s="267"/>
      <c r="K47" s="267"/>
      <c r="L47" s="267"/>
      <c r="M47" s="267"/>
      <c r="N47" s="268"/>
      <c r="O47" s="81"/>
      <c r="P47" s="127"/>
    </row>
    <row r="48" spans="2:16">
      <c r="B48" s="126"/>
      <c r="C48" s="291" t="s">
        <v>63</v>
      </c>
      <c r="D48" s="292"/>
      <c r="E48" s="292"/>
      <c r="F48" s="292"/>
      <c r="G48" s="292"/>
      <c r="H48" s="292"/>
      <c r="I48" s="292"/>
      <c r="J48" s="292"/>
      <c r="K48" s="292"/>
      <c r="L48" s="292"/>
      <c r="M48" s="292"/>
      <c r="N48" s="292"/>
      <c r="O48" s="293"/>
      <c r="P48" s="127"/>
    </row>
    <row r="49" spans="2:16">
      <c r="B49" s="126"/>
      <c r="C49" s="294"/>
      <c r="D49" s="295"/>
      <c r="E49" s="295"/>
      <c r="F49" s="295"/>
      <c r="G49" s="295"/>
      <c r="H49" s="295"/>
      <c r="I49" s="295"/>
      <c r="J49" s="295"/>
      <c r="K49" s="295"/>
      <c r="L49" s="295"/>
      <c r="M49" s="295"/>
      <c r="N49" s="295"/>
      <c r="O49" s="296"/>
      <c r="P49" s="127"/>
    </row>
    <row r="50" spans="2:16" ht="13.5" thickBot="1">
      <c r="B50" s="126"/>
      <c r="C50" s="297"/>
      <c r="D50" s="298"/>
      <c r="E50" s="298"/>
      <c r="F50" s="298"/>
      <c r="G50" s="298"/>
      <c r="H50" s="298"/>
      <c r="I50" s="298"/>
      <c r="J50" s="298"/>
      <c r="K50" s="298"/>
      <c r="L50" s="298"/>
      <c r="M50" s="298"/>
      <c r="N50" s="298"/>
      <c r="O50" s="299"/>
      <c r="P50" s="127"/>
    </row>
    <row r="51" spans="2:16" ht="13.5">
      <c r="B51" s="126"/>
      <c r="C51" s="276" t="s">
        <v>64</v>
      </c>
      <c r="D51" s="277"/>
      <c r="E51" s="277"/>
      <c r="F51" s="277"/>
      <c r="G51" s="277"/>
      <c r="H51" s="277"/>
      <c r="I51" s="277"/>
      <c r="J51" s="80" t="s">
        <v>65</v>
      </c>
      <c r="K51" s="79" t="s">
        <v>66</v>
      </c>
      <c r="L51" s="68" t="s">
        <v>67</v>
      </c>
      <c r="M51" s="278" t="s">
        <v>52</v>
      </c>
      <c r="N51" s="279"/>
      <c r="O51" s="67" t="s">
        <v>53</v>
      </c>
      <c r="P51" s="127"/>
    </row>
    <row r="52" spans="2:16">
      <c r="B52" s="126"/>
      <c r="C52" s="78"/>
      <c r="D52" s="77"/>
      <c r="E52" s="77"/>
      <c r="F52" s="77"/>
      <c r="G52" s="77"/>
      <c r="H52" s="77"/>
      <c r="I52" s="77"/>
      <c r="J52" s="76"/>
      <c r="K52" s="75"/>
      <c r="L52" s="74"/>
      <c r="M52" s="284"/>
      <c r="N52" s="285"/>
      <c r="O52" s="73"/>
      <c r="P52" s="127"/>
    </row>
    <row r="53" spans="2:16">
      <c r="B53" s="126"/>
      <c r="C53" s="78"/>
      <c r="D53" s="77"/>
      <c r="E53" s="77"/>
      <c r="F53" s="77"/>
      <c r="G53" s="77"/>
      <c r="H53" s="77"/>
      <c r="I53" s="77"/>
      <c r="J53" s="76"/>
      <c r="K53" s="75"/>
      <c r="L53" s="74"/>
      <c r="M53" s="284"/>
      <c r="N53" s="285"/>
      <c r="O53" s="73"/>
      <c r="P53" s="127"/>
    </row>
    <row r="54" spans="2:16">
      <c r="B54" s="126"/>
      <c r="C54" s="78"/>
      <c r="D54" s="77"/>
      <c r="E54" s="77"/>
      <c r="F54" s="77"/>
      <c r="G54" s="77"/>
      <c r="H54" s="77"/>
      <c r="I54" s="77"/>
      <c r="J54" s="76"/>
      <c r="K54" s="75"/>
      <c r="L54" s="74"/>
      <c r="M54" s="280"/>
      <c r="N54" s="281"/>
      <c r="O54" s="73"/>
      <c r="P54" s="127"/>
    </row>
    <row r="55" spans="2:16" ht="13.5" thickBot="1">
      <c r="B55" s="126"/>
      <c r="C55" s="272"/>
      <c r="D55" s="273"/>
      <c r="E55" s="273"/>
      <c r="F55" s="273"/>
      <c r="G55" s="273"/>
      <c r="H55" s="273"/>
      <c r="I55" s="273"/>
      <c r="J55" s="72"/>
      <c r="K55" s="41"/>
      <c r="L55" s="72"/>
      <c r="M55" s="274"/>
      <c r="N55" s="275"/>
      <c r="O55" s="71"/>
      <c r="P55" s="127"/>
    </row>
    <row r="56" spans="2:16" ht="14.25" thickBot="1">
      <c r="B56" s="126"/>
      <c r="C56" s="266" t="s">
        <v>54</v>
      </c>
      <c r="D56" s="267"/>
      <c r="E56" s="267"/>
      <c r="F56" s="267"/>
      <c r="G56" s="267"/>
      <c r="H56" s="267"/>
      <c r="I56" s="267"/>
      <c r="J56" s="267"/>
      <c r="K56" s="267"/>
      <c r="L56" s="267"/>
      <c r="M56" s="267"/>
      <c r="N56" s="268"/>
      <c r="O56" s="70"/>
      <c r="P56" s="127"/>
    </row>
    <row r="57" spans="2:16" ht="13.5" thickBot="1">
      <c r="B57" s="126"/>
      <c r="C57" s="46"/>
      <c r="O57" s="45"/>
      <c r="P57" s="127"/>
    </row>
    <row r="58" spans="2:16" ht="13.5" thickBot="1">
      <c r="B58" s="126"/>
      <c r="C58" s="269" t="s">
        <v>68</v>
      </c>
      <c r="D58" s="270"/>
      <c r="E58" s="270"/>
      <c r="F58" s="270"/>
      <c r="G58" s="270"/>
      <c r="H58" s="270"/>
      <c r="I58" s="270"/>
      <c r="J58" s="270"/>
      <c r="K58" s="270"/>
      <c r="L58" s="270"/>
      <c r="M58" s="270"/>
      <c r="N58" s="271"/>
      <c r="O58" s="69"/>
      <c r="P58" s="127"/>
    </row>
    <row r="59" spans="2:16">
      <c r="B59" s="126"/>
      <c r="C59" s="291" t="s">
        <v>69</v>
      </c>
      <c r="D59" s="292"/>
      <c r="E59" s="292"/>
      <c r="F59" s="292"/>
      <c r="G59" s="292"/>
      <c r="H59" s="292"/>
      <c r="I59" s="292"/>
      <c r="J59" s="292"/>
      <c r="K59" s="292"/>
      <c r="L59" s="292"/>
      <c r="M59" s="292"/>
      <c r="N59" s="292"/>
      <c r="O59" s="293"/>
      <c r="P59" s="127"/>
    </row>
    <row r="60" spans="2:16">
      <c r="B60" s="126"/>
      <c r="C60" s="294"/>
      <c r="D60" s="295"/>
      <c r="E60" s="295"/>
      <c r="F60" s="295"/>
      <c r="G60" s="295"/>
      <c r="H60" s="295"/>
      <c r="I60" s="295"/>
      <c r="J60" s="295"/>
      <c r="K60" s="295"/>
      <c r="L60" s="295"/>
      <c r="M60" s="295"/>
      <c r="N60" s="295"/>
      <c r="O60" s="296"/>
      <c r="P60" s="127"/>
    </row>
    <row r="61" spans="2:16" ht="13.5" thickBot="1">
      <c r="B61" s="126"/>
      <c r="C61" s="297"/>
      <c r="D61" s="298"/>
      <c r="E61" s="298"/>
      <c r="F61" s="298"/>
      <c r="G61" s="298"/>
      <c r="H61" s="298"/>
      <c r="I61" s="298"/>
      <c r="J61" s="298"/>
      <c r="K61" s="298"/>
      <c r="L61" s="298"/>
      <c r="M61" s="298"/>
      <c r="N61" s="298"/>
      <c r="O61" s="299"/>
      <c r="P61" s="127"/>
    </row>
    <row r="62" spans="2:16" ht="13.5">
      <c r="B62" s="126"/>
      <c r="C62" s="276" t="s">
        <v>70</v>
      </c>
      <c r="D62" s="277"/>
      <c r="E62" s="277"/>
      <c r="F62" s="277"/>
      <c r="G62" s="277"/>
      <c r="H62" s="277"/>
      <c r="I62" s="277"/>
      <c r="J62" s="123"/>
      <c r="K62" s="124"/>
      <c r="L62" s="68" t="s">
        <v>71</v>
      </c>
      <c r="M62" s="278" t="s">
        <v>72</v>
      </c>
      <c r="N62" s="279"/>
      <c r="O62" s="67"/>
      <c r="P62" s="127"/>
    </row>
    <row r="63" spans="2:16">
      <c r="B63" s="126"/>
      <c r="C63" s="260" t="s">
        <v>22</v>
      </c>
      <c r="D63" s="261"/>
      <c r="E63" s="261"/>
      <c r="F63" s="261"/>
      <c r="G63" s="261"/>
      <c r="H63" s="261"/>
      <c r="I63" s="261"/>
      <c r="J63" s="65"/>
      <c r="K63" s="64"/>
      <c r="L63" s="61"/>
      <c r="M63" s="262"/>
      <c r="N63" s="263"/>
      <c r="O63" s="60"/>
      <c r="P63" s="127"/>
    </row>
    <row r="64" spans="2:16">
      <c r="B64" s="126"/>
      <c r="C64" s="66" t="s">
        <v>73</v>
      </c>
      <c r="D64" s="47"/>
      <c r="E64" s="47"/>
      <c r="F64" s="47"/>
      <c r="G64" s="47"/>
      <c r="H64" s="47"/>
      <c r="I64" s="47"/>
      <c r="J64" s="65"/>
      <c r="K64" s="64"/>
      <c r="L64" s="61"/>
      <c r="M64" s="262"/>
      <c r="N64" s="263"/>
      <c r="O64" s="60"/>
      <c r="P64" s="127"/>
    </row>
    <row r="65" spans="2:16" ht="13.5" thickBot="1">
      <c r="B65" s="126"/>
      <c r="C65" s="120" t="s">
        <v>74</v>
      </c>
      <c r="D65" s="121"/>
      <c r="E65" s="121"/>
      <c r="F65" s="121"/>
      <c r="G65" s="121"/>
      <c r="H65" s="121"/>
      <c r="I65" s="121"/>
      <c r="J65" s="63"/>
      <c r="K65" s="62"/>
      <c r="L65" s="61"/>
      <c r="M65" s="264"/>
      <c r="N65" s="265"/>
      <c r="O65" s="60"/>
      <c r="P65" s="127"/>
    </row>
    <row r="66" spans="2:16" ht="14.25" thickBot="1">
      <c r="B66" s="126"/>
      <c r="C66" s="266" t="s">
        <v>54</v>
      </c>
      <c r="D66" s="267"/>
      <c r="E66" s="267"/>
      <c r="F66" s="267"/>
      <c r="G66" s="267"/>
      <c r="H66" s="267"/>
      <c r="I66" s="267"/>
      <c r="J66" s="267"/>
      <c r="K66" s="267"/>
      <c r="L66" s="267"/>
      <c r="M66" s="267"/>
      <c r="N66" s="268"/>
      <c r="O66" s="59"/>
      <c r="P66" s="127"/>
    </row>
    <row r="67" spans="2:16" ht="13.5" thickBot="1">
      <c r="B67" s="126"/>
      <c r="C67" s="46"/>
      <c r="O67" s="45"/>
      <c r="P67" s="127"/>
    </row>
    <row r="68" spans="2:16" ht="13.5" thickBot="1">
      <c r="B68" s="126"/>
      <c r="C68" s="269" t="s">
        <v>75</v>
      </c>
      <c r="D68" s="270"/>
      <c r="E68" s="270"/>
      <c r="F68" s="270"/>
      <c r="G68" s="270"/>
      <c r="H68" s="270"/>
      <c r="I68" s="270"/>
      <c r="J68" s="270"/>
      <c r="K68" s="270"/>
      <c r="L68" s="270"/>
      <c r="M68" s="270"/>
      <c r="N68" s="271"/>
      <c r="O68" s="58"/>
      <c r="P68" s="127"/>
    </row>
    <row r="69" spans="2:16">
      <c r="B69" s="126"/>
      <c r="C69" s="57"/>
      <c r="D69" s="56"/>
      <c r="E69" s="56"/>
      <c r="F69" s="56"/>
      <c r="G69" s="56"/>
      <c r="H69" s="56"/>
      <c r="I69" s="56"/>
      <c r="J69" s="56"/>
      <c r="K69" s="56"/>
      <c r="L69" s="56"/>
      <c r="M69" s="56"/>
      <c r="N69" s="56"/>
      <c r="O69" s="55"/>
      <c r="P69" s="127"/>
    </row>
    <row r="70" spans="2:16">
      <c r="B70" s="126"/>
      <c r="C70" s="46"/>
      <c r="O70" s="45"/>
      <c r="P70" s="127"/>
    </row>
    <row r="71" spans="2:16">
      <c r="B71" s="126"/>
      <c r="C71" s="46"/>
      <c r="O71" s="45"/>
      <c r="P71" s="127"/>
    </row>
    <row r="72" spans="2:16">
      <c r="B72" s="126"/>
      <c r="C72" s="46"/>
      <c r="H72" s="48" t="s">
        <v>76</v>
      </c>
      <c r="I72" s="48"/>
      <c r="J72" s="48"/>
      <c r="K72" s="48"/>
      <c r="O72" s="45"/>
      <c r="P72" s="127"/>
    </row>
    <row r="73" spans="2:16" ht="13.5">
      <c r="B73" s="126"/>
      <c r="C73" s="54"/>
      <c r="D73" s="130"/>
      <c r="E73" s="130"/>
      <c r="F73" s="130"/>
      <c r="G73" s="130"/>
      <c r="H73" s="48" t="s">
        <v>77</v>
      </c>
      <c r="I73" s="130"/>
      <c r="J73" s="130"/>
      <c r="K73" s="130"/>
      <c r="L73" s="130"/>
      <c r="M73" s="130"/>
      <c r="N73" s="130"/>
      <c r="O73" s="53"/>
      <c r="P73" s="127"/>
    </row>
    <row r="74" spans="2:16" ht="13.5">
      <c r="B74" s="126"/>
      <c r="C74" s="54"/>
      <c r="D74" s="130"/>
      <c r="E74" s="130"/>
      <c r="F74" s="130"/>
      <c r="G74" s="130"/>
      <c r="H74" s="48" t="s">
        <v>78</v>
      </c>
      <c r="K74" s="130"/>
      <c r="L74" s="130"/>
      <c r="M74" s="130"/>
      <c r="N74" s="130"/>
      <c r="O74" s="53"/>
      <c r="P74" s="127"/>
    </row>
    <row r="75" spans="2:16">
      <c r="B75" s="126"/>
      <c r="C75" s="49"/>
      <c r="D75" s="131"/>
      <c r="E75" s="131"/>
      <c r="F75" s="131"/>
      <c r="G75" s="131"/>
      <c r="H75" s="48" t="s">
        <v>79</v>
      </c>
      <c r="I75" s="131"/>
      <c r="J75" s="131"/>
      <c r="K75" s="131"/>
      <c r="L75" s="131"/>
      <c r="M75" s="131"/>
      <c r="N75" s="131"/>
      <c r="O75" s="43"/>
      <c r="P75" s="127"/>
    </row>
    <row r="76" spans="2:16">
      <c r="B76" s="126"/>
      <c r="C76" s="46"/>
      <c r="H76" s="40" t="s">
        <v>80</v>
      </c>
      <c r="O76" s="45"/>
      <c r="P76" s="127"/>
    </row>
    <row r="77" spans="2:16" ht="13.5">
      <c r="B77" s="126"/>
      <c r="C77" s="52" t="s">
        <v>81</v>
      </c>
      <c r="D77" s="119"/>
      <c r="E77" s="119"/>
      <c r="F77" s="119"/>
      <c r="G77" s="119"/>
      <c r="H77" s="119"/>
      <c r="I77" s="119"/>
      <c r="J77" s="119"/>
      <c r="K77" s="119"/>
      <c r="L77" s="119"/>
      <c r="M77" s="119"/>
      <c r="N77" s="119"/>
      <c r="O77" s="51"/>
      <c r="P77" s="127"/>
    </row>
    <row r="78" spans="2:16">
      <c r="B78" s="126"/>
      <c r="C78" s="257"/>
      <c r="D78" s="258"/>
      <c r="E78" s="258"/>
      <c r="F78" s="258"/>
      <c r="G78" s="258"/>
      <c r="H78" s="258"/>
      <c r="I78" s="258"/>
      <c r="J78" s="258"/>
      <c r="K78" s="258"/>
      <c r="L78" s="258"/>
      <c r="M78" s="258"/>
      <c r="N78" s="258"/>
      <c r="O78" s="259"/>
      <c r="P78" s="127"/>
    </row>
    <row r="79" spans="2:16">
      <c r="B79" s="126"/>
      <c r="C79" s="257"/>
      <c r="D79" s="258"/>
      <c r="E79" s="258"/>
      <c r="F79" s="258"/>
      <c r="G79" s="258"/>
      <c r="H79" s="258"/>
      <c r="I79" s="258"/>
      <c r="J79" s="258"/>
      <c r="K79" s="258"/>
      <c r="L79" s="258"/>
      <c r="M79" s="258"/>
      <c r="N79" s="258"/>
      <c r="O79" s="259"/>
      <c r="P79" s="127"/>
    </row>
    <row r="80" spans="2:16">
      <c r="B80" s="126"/>
      <c r="C80" s="49"/>
      <c r="D80" s="131"/>
      <c r="E80" s="131"/>
      <c r="F80" s="131"/>
      <c r="G80" s="131"/>
      <c r="H80" s="131"/>
      <c r="I80" s="131"/>
      <c r="J80" s="131"/>
      <c r="K80" s="131"/>
      <c r="L80" s="131"/>
      <c r="M80" s="131"/>
      <c r="N80" s="131"/>
      <c r="O80" s="43"/>
      <c r="P80" s="127"/>
    </row>
    <row r="81" spans="2:16">
      <c r="B81" s="126"/>
      <c r="C81" s="50" t="s">
        <v>82</v>
      </c>
      <c r="D81" s="131"/>
      <c r="E81" s="131"/>
      <c r="F81" s="131"/>
      <c r="G81" s="131"/>
      <c r="H81" s="131"/>
      <c r="I81" s="131"/>
      <c r="J81" s="131"/>
      <c r="K81" s="131"/>
      <c r="L81" s="131"/>
      <c r="M81" s="131"/>
      <c r="N81" s="131"/>
      <c r="O81" s="43"/>
      <c r="P81" s="127"/>
    </row>
    <row r="82" spans="2:16" ht="12.75" customHeight="1">
      <c r="B82" s="126"/>
      <c r="C82" s="254" t="s">
        <v>83</v>
      </c>
      <c r="D82" s="255"/>
      <c r="E82" s="255"/>
      <c r="F82" s="255"/>
      <c r="G82" s="255"/>
      <c r="H82" s="255"/>
      <c r="I82" s="255"/>
      <c r="J82" s="255"/>
      <c r="K82" s="255"/>
      <c r="L82" s="255"/>
      <c r="M82" s="255"/>
      <c r="N82" s="255"/>
      <c r="O82" s="256"/>
      <c r="P82" s="127"/>
    </row>
    <row r="83" spans="2:16">
      <c r="B83" s="126"/>
      <c r="C83" s="254"/>
      <c r="D83" s="255"/>
      <c r="E83" s="255"/>
      <c r="F83" s="255"/>
      <c r="G83" s="255"/>
      <c r="H83" s="255"/>
      <c r="I83" s="255"/>
      <c r="J83" s="255"/>
      <c r="K83" s="255"/>
      <c r="L83" s="255"/>
      <c r="M83" s="255"/>
      <c r="N83" s="255"/>
      <c r="O83" s="256"/>
      <c r="P83" s="127"/>
    </row>
    <row r="84" spans="2:16" ht="12.95" customHeight="1">
      <c r="B84" s="126"/>
      <c r="C84" s="254" t="s">
        <v>84</v>
      </c>
      <c r="D84" s="255"/>
      <c r="E84" s="255"/>
      <c r="F84" s="255"/>
      <c r="G84" s="255"/>
      <c r="H84" s="255"/>
      <c r="I84" s="255"/>
      <c r="J84" s="255"/>
      <c r="K84" s="255"/>
      <c r="L84" s="255"/>
      <c r="M84" s="255"/>
      <c r="N84" s="255"/>
      <c r="O84" s="256"/>
      <c r="P84" s="127"/>
    </row>
    <row r="85" spans="2:16">
      <c r="B85" s="126"/>
      <c r="C85" s="254"/>
      <c r="D85" s="255"/>
      <c r="E85" s="255"/>
      <c r="F85" s="255"/>
      <c r="G85" s="255"/>
      <c r="H85" s="255"/>
      <c r="I85" s="255"/>
      <c r="J85" s="255"/>
      <c r="K85" s="255"/>
      <c r="L85" s="255"/>
      <c r="M85" s="255"/>
      <c r="N85" s="255"/>
      <c r="O85" s="256"/>
      <c r="P85" s="127"/>
    </row>
    <row r="86" spans="2:16">
      <c r="B86" s="126"/>
      <c r="C86" s="49"/>
      <c r="D86" s="131"/>
      <c r="E86" s="131"/>
      <c r="F86" s="131"/>
      <c r="G86" s="131"/>
      <c r="H86" s="131"/>
      <c r="I86" s="131"/>
      <c r="J86" s="131"/>
      <c r="K86" s="131"/>
      <c r="L86" s="131"/>
      <c r="M86" s="131"/>
      <c r="N86" s="131"/>
      <c r="O86" s="43"/>
      <c r="P86" s="127"/>
    </row>
    <row r="87" spans="2:16">
      <c r="B87" s="126"/>
      <c r="C87" s="46"/>
      <c r="H87" s="48" t="s">
        <v>76</v>
      </c>
      <c r="O87" s="45"/>
      <c r="P87" s="127"/>
    </row>
    <row r="88" spans="2:16">
      <c r="B88" s="126"/>
      <c r="C88" s="46"/>
      <c r="H88" s="40" t="s">
        <v>77</v>
      </c>
      <c r="I88" s="47"/>
      <c r="J88" s="47"/>
      <c r="K88" s="47"/>
      <c r="O88" s="45"/>
      <c r="P88" s="127"/>
    </row>
    <row r="89" spans="2:16">
      <c r="B89" s="126"/>
      <c r="C89" s="46"/>
      <c r="H89" s="40" t="s">
        <v>85</v>
      </c>
      <c r="I89" s="132"/>
      <c r="J89" s="132"/>
      <c r="K89" s="132"/>
      <c r="O89" s="45"/>
      <c r="P89" s="127"/>
    </row>
    <row r="90" spans="2:16">
      <c r="B90" s="126"/>
      <c r="C90" s="44"/>
      <c r="D90" s="131"/>
      <c r="E90" s="131"/>
      <c r="F90" s="131"/>
      <c r="G90" s="131"/>
      <c r="H90" s="40" t="s">
        <v>79</v>
      </c>
      <c r="L90" s="131"/>
      <c r="M90" s="131"/>
      <c r="N90" s="131"/>
      <c r="O90" s="43"/>
      <c r="P90" s="127"/>
    </row>
    <row r="91" spans="2:16" ht="17.25" customHeight="1">
      <c r="B91" s="126"/>
      <c r="C91" s="42"/>
      <c r="D91" s="133"/>
      <c r="E91" s="133"/>
      <c r="K91" s="246"/>
      <c r="L91" s="246"/>
      <c r="M91" s="246"/>
      <c r="N91" s="246"/>
      <c r="O91" s="247"/>
      <c r="P91" s="127"/>
    </row>
    <row r="92" spans="2:16" ht="18.75" customHeight="1" thickBot="1">
      <c r="B92" s="126"/>
      <c r="C92" s="250"/>
      <c r="D92" s="251"/>
      <c r="E92" s="251"/>
      <c r="F92" s="41"/>
      <c r="G92" s="41"/>
      <c r="H92" s="41"/>
      <c r="I92" s="41"/>
      <c r="J92" s="41"/>
      <c r="K92" s="248"/>
      <c r="L92" s="248"/>
      <c r="M92" s="248"/>
      <c r="N92" s="248"/>
      <c r="O92" s="249"/>
      <c r="P92" s="127"/>
    </row>
    <row r="93" spans="2:16" ht="13.5" thickBot="1">
      <c r="B93" s="134"/>
      <c r="C93" s="135"/>
      <c r="D93" s="135"/>
      <c r="E93" s="135"/>
      <c r="F93" s="135"/>
      <c r="G93" s="135"/>
      <c r="H93" s="135"/>
      <c r="I93" s="135"/>
      <c r="J93" s="135"/>
      <c r="K93" s="135"/>
      <c r="L93" s="135"/>
      <c r="M93" s="135"/>
      <c r="N93" s="135"/>
      <c r="O93" s="135"/>
      <c r="P93" s="136"/>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PLANEACION1</cp:lastModifiedBy>
  <cp:revision/>
  <cp:lastPrinted>2020-02-14T22:15:33Z</cp:lastPrinted>
  <dcterms:created xsi:type="dcterms:W3CDTF">2006-06-27T16:47:25Z</dcterms:created>
  <dcterms:modified xsi:type="dcterms:W3CDTF">2026-04-10T00:19:31Z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