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estion Contractual\02 - Contratacion\02 - Procesos Contractuales\CONTRATACIÓN 2026\24-FGN-RP-IPSE-0024-2026 - MOBILIARIO ESPECIALIZADO CTI\Presentación del proceso\"/>
    </mc:Choice>
  </mc:AlternateContent>
  <bookViews>
    <workbookView xWindow="0" yWindow="0" windowWidth="28800" windowHeight="11910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m+mCsPx0iiWJ3brsVBYTgQtH91SuKL3uMdLqquqPDk8="/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N14" i="1" s="1"/>
  <c r="M15" i="1"/>
  <c r="M16" i="1"/>
  <c r="M17" i="1"/>
  <c r="M18" i="1"/>
  <c r="M19" i="1"/>
  <c r="M20" i="1"/>
  <c r="W14" i="1"/>
  <c r="U14" i="1"/>
  <c r="S14" i="1"/>
  <c r="L14" i="1"/>
  <c r="J14" i="1"/>
  <c r="W16" i="1" l="1"/>
  <c r="U16" i="1"/>
  <c r="S16" i="1"/>
  <c r="N16" i="1"/>
  <c r="L16" i="1"/>
  <c r="J16" i="1"/>
  <c r="W20" i="1"/>
  <c r="U20" i="1"/>
  <c r="S20" i="1"/>
  <c r="N20" i="1"/>
  <c r="L20" i="1"/>
  <c r="J20" i="1"/>
  <c r="U19" i="1"/>
  <c r="S19" i="1"/>
  <c r="N19" i="1"/>
  <c r="L19" i="1"/>
  <c r="J19" i="1"/>
  <c r="W18" i="1"/>
  <c r="U18" i="1"/>
  <c r="S18" i="1"/>
  <c r="N18" i="1"/>
  <c r="L18" i="1"/>
  <c r="J18" i="1"/>
  <c r="U17" i="1"/>
  <c r="S17" i="1"/>
  <c r="N17" i="1"/>
  <c r="L17" i="1"/>
  <c r="J17" i="1"/>
  <c r="V15" i="1"/>
  <c r="W15" i="1" s="1"/>
  <c r="U15" i="1"/>
  <c r="S15" i="1"/>
  <c r="N15" i="1"/>
  <c r="L15" i="1"/>
  <c r="J15" i="1"/>
  <c r="V9" i="1"/>
  <c r="W9" i="1" s="1"/>
  <c r="U9" i="1"/>
  <c r="S9" i="1"/>
  <c r="N9" i="1"/>
  <c r="L9" i="1"/>
  <c r="J9" i="1"/>
  <c r="V19" i="1" l="1"/>
  <c r="W19" i="1" s="1"/>
  <c r="V17" i="1"/>
  <c r="W17" i="1" s="1"/>
  <c r="V7" i="1" l="1"/>
  <c r="V8" i="1"/>
  <c r="V10" i="1"/>
  <c r="V11" i="1"/>
  <c r="V12" i="1"/>
  <c r="V13" i="1"/>
  <c r="V6" i="1"/>
  <c r="M6" i="1"/>
  <c r="W13" i="1" l="1"/>
  <c r="U13" i="1"/>
  <c r="S13" i="1"/>
  <c r="N13" i="1"/>
  <c r="L13" i="1"/>
  <c r="J13" i="1"/>
  <c r="U12" i="1"/>
  <c r="S12" i="1"/>
  <c r="W12" i="1"/>
  <c r="N12" i="1"/>
  <c r="L12" i="1"/>
  <c r="J12" i="1"/>
  <c r="U11" i="1"/>
  <c r="S11" i="1"/>
  <c r="W11" i="1"/>
  <c r="N11" i="1"/>
  <c r="L11" i="1"/>
  <c r="J11" i="1"/>
  <c r="U10" i="1"/>
  <c r="S10" i="1"/>
  <c r="W10" i="1"/>
  <c r="N10" i="1"/>
  <c r="L10" i="1"/>
  <c r="J10" i="1"/>
  <c r="W8" i="1"/>
  <c r="U8" i="1"/>
  <c r="S8" i="1"/>
  <c r="L8" i="1"/>
  <c r="J8" i="1"/>
  <c r="N8" i="1"/>
  <c r="W7" i="1"/>
  <c r="U7" i="1"/>
  <c r="S7" i="1"/>
  <c r="L7" i="1"/>
  <c r="J7" i="1"/>
  <c r="N7" i="1"/>
  <c r="W6" i="1"/>
  <c r="U6" i="1"/>
  <c r="S6" i="1"/>
  <c r="N6" i="1"/>
  <c r="L6" i="1"/>
  <c r="J6" i="1"/>
</calcChain>
</file>

<file path=xl/sharedStrings.xml><?xml version="1.0" encoding="utf-8"?>
<sst xmlns="http://schemas.openxmlformats.org/spreadsheetml/2006/main" count="384" uniqueCount="251">
  <si>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</si>
  <si>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</si>
  <si>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</si>
  <si>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</si>
  <si>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</si>
  <si>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</si>
  <si>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</si>
  <si>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</si>
  <si>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</si>
  <si>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</si>
  <si>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</si>
  <si>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</si>
  <si>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</si>
  <si>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</si>
  <si>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</si>
  <si>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</si>
  <si>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</si>
  <si>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</si>
  <si>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</si>
  <si>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</si>
  <si>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</si>
  <si>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</si>
  <si>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</si>
  <si>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</si>
  <si>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</si>
  <si>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</si>
  <si>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</si>
  <si>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</si>
  <si>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</si>
  <si>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</si>
  <si>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</si>
  <si>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</si>
  <si>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</si>
  <si>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</si>
  <si>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Específico</t>
  </si>
  <si>
    <t>Interno</t>
  </si>
  <si>
    <t>Planeación</t>
  </si>
  <si>
    <t>Operacional</t>
  </si>
  <si>
    <t>Observaciones al proceso, baja concurrencia, necesidad de adendas o adquisición de bienes no funcionales.</t>
  </si>
  <si>
    <t>Sí</t>
  </si>
  <si>
    <t>Entidad</t>
  </si>
  <si>
    <t xml:space="preserve">Desde el inicio de la estructruación del estudio del sector </t>
  </si>
  <si>
    <t>Hasta la publicación del proceso</t>
  </si>
  <si>
    <t>Un evento en etapa precontractual</t>
  </si>
  <si>
    <t>General</t>
  </si>
  <si>
    <t xml:space="preserve">Selección - Contratación </t>
  </si>
  <si>
    <t>Operacionales</t>
  </si>
  <si>
    <t>Declaratoria de desierto, reprocesos administrativos y retraso en la satisfacción de la necesidad.</t>
  </si>
  <si>
    <t>Cierre de la presentación de ofertas</t>
  </si>
  <si>
    <t xml:space="preserve">A través del abogado responsable del proceso de contratación verificando la atención y respuesta a las observaciones y la generación de adendas si hay lugar a ellas. </t>
  </si>
  <si>
    <t xml:space="preserve">En la etapa precontractual. </t>
  </si>
  <si>
    <t>Especifico</t>
  </si>
  <si>
    <t>Externo</t>
  </si>
  <si>
    <t>Selección</t>
  </si>
  <si>
    <t>Que el oferente a quien se le adjudica el contrato se niegue a mantener la propuesta, suscribir el contrato o constituir la póliza de cumplimiento.</t>
  </si>
  <si>
    <t xml:space="preserve">Oferente-Adjudicatario </t>
  </si>
  <si>
    <t>Desde la adjudicación</t>
  </si>
  <si>
    <t>Hasta la firma del contrato y aprobación de garantías</t>
  </si>
  <si>
    <t>Revisión jurídica y verificación de pólizas y firma en SECOP II.</t>
  </si>
  <si>
    <t>Unico evento</t>
  </si>
  <si>
    <t>Ejecución</t>
  </si>
  <si>
    <t>En la entrega</t>
  </si>
  <si>
    <t>Deterioro prematuro del mobiliario, pérdida de funcionalidad y reclamaciones durante la garantía.</t>
  </si>
  <si>
    <t xml:space="preserve">Contratista
</t>
  </si>
  <si>
    <t>Inspección visual y técnica del acabado al recibo e informes de supervisión.</t>
  </si>
  <si>
    <t>Entregas incompletas, reposiciones y afectación del cronograma de instalación.</t>
  </si>
  <si>
    <t>Exigir embalaje individual, transporte idóneo y protocolo de descargue e instalación.</t>
  </si>
  <si>
    <t>Contratista</t>
  </si>
  <si>
    <t>Desde el despacho de los bienes</t>
  </si>
  <si>
    <t>Hasta la instalación final</t>
  </si>
  <si>
    <t>Operacional / Seguridad</t>
  </si>
  <si>
    <t>Incumplimiento contractual total o parcial del contratista respecto de fabricación, suministro o instalación.</t>
  </si>
  <si>
    <t>Desde la aprobación de la garantía</t>
  </si>
  <si>
    <t>Hasta la terminación del contrato</t>
  </si>
  <si>
    <t>Liquidación</t>
  </si>
  <si>
    <t>No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</si>
  <si>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</si>
  <si>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</si>
  <si>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</si>
  <si>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</si>
  <si>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</si>
  <si>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</si>
  <si>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</si>
  <si>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</si>
  <si>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</si>
  <si>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</si>
  <si>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</si>
  <si>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</si>
  <si>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</si>
  <si>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</si>
  <si>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</si>
  <si>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</si>
  <si>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</si>
  <si>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</si>
  <si>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</si>
  <si>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</si>
  <si>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</si>
  <si>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</si>
  <si>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</si>
  <si>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</si>
  <si>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</si>
  <si>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</si>
  <si>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</si>
  <si>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</si>
  <si>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</si>
  <si>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</si>
  <si>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</si>
  <si>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</si>
  <si>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</si>
  <si>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</si>
  <si>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</si>
  <si>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</si>
  <si>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</si>
  <si>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</si>
  <si>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</si>
  <si>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</si>
  <si>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</si>
  <si>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</si>
  <si>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</si>
  <si>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</si>
  <si>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</si>
  <si>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</si>
  <si>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</si>
  <si>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</si>
  <si>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</si>
  <si>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</si>
  <si>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</si>
  <si>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</si>
  <si>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</si>
  <si>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</si>
  <si>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</si>
  <si>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</si>
  <si>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</si>
  <si>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</si>
  <si>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</si>
  <si>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</si>
  <si>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</si>
  <si>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</si>
  <si>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</si>
  <si>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</si>
  <si>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</si>
  <si>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</si>
  <si>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</si>
  <si>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</si>
  <si>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</si>
  <si>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</si>
  <si>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</si>
  <si>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</si>
  <si>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</si>
  <si>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</si>
  <si>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</si>
  <si>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</si>
  <si>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</si>
  <si>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</si>
  <si>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</si>
  <si>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</si>
  <si>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</si>
  <si>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</si>
  <si>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</si>
  <si>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</si>
  <si>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</si>
  <si>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</si>
  <si>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</si>
  <si>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</si>
  <si>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</si>
  <si>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</si>
  <si>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</si>
  <si>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</si>
  <si>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</si>
  <si>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</si>
  <si>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</si>
  <si>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</si>
  <si>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Daños en el mobiliario especilizado y los racks o accesorios durante transporte, descargue o instalación.</t>
  </si>
  <si>
    <t>Retraso o imposibilidad de recibir el mobiliario especilizado y los racks conforme a las condiciones contratadas.</t>
  </si>
  <si>
    <t>Validar la ficha técnica con el área tecnica, armamento, logística y contratación; revisar coherencia entre estudio previo, ficha técnica y estudio del sector.</t>
  </si>
  <si>
    <t>No presentación de oferentes</t>
  </si>
  <si>
    <t>Estructurar el proceso de selección con reglas claras y exigencas que promuevan la libre concurrencia. 
Analizar las observaciones frente a las condiciones del proceso, con el fin de efecutar los ajustes perfinentes, procurando la participación y promoviendo la pluralidad de oferentes.</t>
  </si>
  <si>
    <t xml:space="preserve">Desde la publicación del proceso </t>
  </si>
  <si>
    <t>Constituir una garantía con el amparo de seriedad de la oferta por una cuantía equivalente al 10% del valor del presupuesto oficial del proceso y hacer seguimiento al perfeccionamiento del contrato y aprobación de pólizas.</t>
  </si>
  <si>
    <t>Retrasos en el inicio del contrato afectando el cumplimiento por parte de la entidad de su misionalidad.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</si>
  <si>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</si>
  <si>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</si>
  <si>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de la ejecución contractual o poscontractual.
Sanciones penales 
Afectación de la imagen de la Entidad. </t>
  </si>
  <si>
    <t xml:space="preserve">Por parte de la entidad: 
1. Hacer firmar el Anexo "Compromiso Anticorrupción" y garantizar a traves del supervisor del contrato el recibo a satisfacción de los bienes y servicios en las condiciones que han sido contratadas. 
El contratista: 
1. Garantizar el cumplimiento de lo establecido en el compromiso anticorrupción.
</t>
  </si>
  <si>
    <t xml:space="preserve">Evaluador jurídico en la etapa de selección, Supervisor del contrato por parte de la Entidad en la etapa de ejecución. 
Contratista
</t>
  </si>
  <si>
    <t xml:space="preserve"> Presentación de la Oferta. </t>
  </si>
  <si>
    <t>Una vez firmado el compromiso y a la
terminación del contrato</t>
  </si>
  <si>
    <t>A través del abogado responsable del proceso y del supervisor del contrato  los informes de supervisión</t>
  </si>
  <si>
    <t xml:space="preserve">Entidad: Un solo evento (Firma del anexo) y de forma permanente a través de los informes de supervisión
Contratista: permanente. </t>
  </si>
  <si>
    <t>Efectos desfavorables derivados de la eventual iliquidez o declaración de la insolvencia del contratista que afecten el normal desarrollo del contrato</t>
  </si>
  <si>
    <t>Adelantar procesos estrictos de evaluación de su capacidad financiera y organizacional aportada.
En caso de presentarse la iliquidez se debe realizar una análisis de la situación y tomar las medidas a que haya lugar para garantizar la continuidad en la prestación del servicio.</t>
  </si>
  <si>
    <t xml:space="preserve">Entidad
Contratista
</t>
  </si>
  <si>
    <t>Con el inicio del proceso de selección</t>
  </si>
  <si>
    <t>Terminación de ejecución del contrato</t>
  </si>
  <si>
    <t xml:space="preserve">A través del abogado responsable del proceso de contratación, verificando que el evaluador financiero efectue la evaluación del cumplimiento de los requisitos financieros exigidos y dejando constancia de esto en el informe de evaluación de ofertas.
A través del reporte del análisis realizado. </t>
  </si>
  <si>
    <t xml:space="preserve">
Entidad: Al momento de la evaluación de la oferta y en caso de presentarse la eventualidad.
</t>
  </si>
  <si>
    <t>Sociales / Políticos</t>
  </si>
  <si>
    <t>Contratista
Entidad</t>
  </si>
  <si>
    <t>Inicio de ejecución del contrato</t>
  </si>
  <si>
    <t>A través del supervisor del contrato por medio de los informes de supervisión con el registro del análisis realizado</t>
  </si>
  <si>
    <t>Cuando se requiera</t>
  </si>
  <si>
    <t>Externo/interno</t>
  </si>
  <si>
    <t>Economico</t>
  </si>
  <si>
    <t xml:space="preserve">Configuracion de hechos cumplidos con las correlativas sanciones </t>
  </si>
  <si>
    <t xml:space="preserve">A través del supervisor del contrato por medio de los informes de supervisión </t>
  </si>
  <si>
    <t xml:space="preserve">Mensualmente </t>
  </si>
  <si>
    <t>Ambiental</t>
  </si>
  <si>
    <t xml:space="preserve">Inadecuada disposición de residuos </t>
  </si>
  <si>
    <t xml:space="preserve">Sanciones por entidades ambientales </t>
  </si>
  <si>
    <t xml:space="preserve">El contratista deberá implemente medidas tendientes a cumplir con las disposiciones técnicas y  normativas sobre la materia. </t>
  </si>
  <si>
    <t>SI</t>
  </si>
  <si>
    <t xml:space="preserve">A través del supervisor del contrato </t>
  </si>
  <si>
    <t>Interno - externo</t>
  </si>
  <si>
    <t xml:space="preserve">Huelgas, paros, sabotaje, actos terrorista que puedan interrumpir la ejecución contractual </t>
  </si>
  <si>
    <t xml:space="preserve">Incumplimiento a los plazos establecidos  para el cumplimiento del contrato 
</t>
  </si>
  <si>
    <t>Análisis de la situación por parte del contratista y la entidad cuando se presente la situación y tomar las medidas a que haya lugar</t>
  </si>
  <si>
    <t>Incumplir con la liquidación del contrato, en los plazos acordados o establecidos por ley</t>
  </si>
  <si>
    <t>NO</t>
  </si>
  <si>
    <t>Contratista/Supervisor</t>
  </si>
  <si>
    <t xml:space="preserve">Desde la estructuración del proceso de contratación </t>
  </si>
  <si>
    <t xml:space="preserve">A la suscripción del acta de liqiuidación y trámite en el secop dentro del tiempo contractualmente establecido o en su defecto dentro del plazo legalmente fijado.  </t>
  </si>
  <si>
    <t>Abogado responsable del proceso/ Supervisor</t>
  </si>
  <si>
    <t xml:space="preserve">Al momento de la estructuración de los documentos del proceso de selección y periodicamente a través del supervisor del cotnrato a partir de la terminación del contrato </t>
  </si>
  <si>
    <t xml:space="preserve">Suministro de bienes sin existencia de recursos </t>
  </si>
  <si>
    <t xml:space="preserve">Se comparte el riesgo en el sentido de que las partes tendrán el deber de controlar el consumo del presupuesto a efecto de evitar la configuarcion del riesgo, estando en el deber de generar las alertas a que haya lugar antes del agotamiento del presupuesto en caso de requerir mayor suministro. En ese orden de ideas, quedará como obligación contractual contenida en los documentos del proceso y en el contrato. </t>
  </si>
  <si>
    <t xml:space="preserve">Incumplimientos contractuales que generan paralización en el suministro y afectación de la satisfacción de la necesidad de la entidad. 
Suspensión o cesión del contrato, generando reprocesos o desgastes administrativos por cuenta de las diversas actividades que deban realizarse para solventar la situación y neutralizar la paralización del suministro. </t>
  </si>
  <si>
    <t xml:space="preserve">Perder la competencia para la liquidación y dar lugar a procesos sancionatorios </t>
  </si>
  <si>
    <t xml:space="preserve">Establecer en los documentos del proceso de selección los plazos para gsetionar la liquidación del contrato por parte del supervisor del contrato junto al contratista y adelantar los tramites necesarios para culminar esta etapa una vez finalizado el contrato. </t>
  </si>
  <si>
    <t>Daños y perjuicios a terceros durante la ejecución del contrato</t>
  </si>
  <si>
    <t>Reclamaciones y/o demandas a la Fiscalia General de la Nacion por parte de los afectados.</t>
  </si>
  <si>
    <r>
      <rPr>
        <sz val="10"/>
        <color theme="1"/>
        <rFont val="Arial Narrow"/>
        <family val="2"/>
      </rPr>
      <t>Constitución de Garantia amparando el riesgo de Responsabilidad Civil Extracontractual</t>
    </r>
    <r>
      <rPr>
        <b/>
        <i/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en una cuantia igual al  200 SMMLV y  con una vigencia que será Igual a la del plazo del contrato.</t>
    </r>
  </si>
  <si>
    <t xml:space="preserve">Desde la aprobación de la póliza y  suscripción del acta de inicio. </t>
  </si>
  <si>
    <t xml:space="preserve">A la finalización del contrato </t>
  </si>
  <si>
    <t>Mensual, hasta la finalización de la vigencia del amparo.</t>
  </si>
  <si>
    <t>Ausencia de pago de salarios, prestaciones sociales legales e indemnizaciones laborales.</t>
  </si>
  <si>
    <t xml:space="preserve">Demandas laborales por parte de los trabajadores del contratista </t>
  </si>
  <si>
    <t>Constituir una póliza que ampare el riesgo por un 5% del valor del contrato con una vigencia igual a la del contrato y 3 años más.</t>
  </si>
  <si>
    <t>A través del supervisor del contrato por medio de los informes de supervisión en donde se generen alertas tempranas de atraso.</t>
  </si>
  <si>
    <t>Revisión física por parte del supervisor  al momento del descargue y entrega, dejando constancia documental.</t>
  </si>
  <si>
    <t>Definición incompleta o ambigua de las especificaciones técnicas del mobiliario especilizado</t>
  </si>
  <si>
    <t>Revisión técnica y jurídica integral de los documentos del proceso por parte del equipo estructurador.</t>
  </si>
  <si>
    <t>Mala calidad de los bienes: los elementos suministrados no cumplen con las caracteristicas tecnicas ni la calidad requerida establecida en los documentos del proceso de selección.</t>
  </si>
  <si>
    <t>1. Constituir una poliza con el amparo de calidad y correcto funcionamiento de los bienes en una cuantia equivalente al 30% del valor del contrato por el temino de duración del contrato y 6 meses más. 
2. Aportar certificación del recubrimiento y revisión técnica del acabado.</t>
  </si>
  <si>
    <t>Mala calidad del servicio</t>
  </si>
  <si>
    <t xml:space="preserve">Afectación a la seguridad del personal y del armamento, por perdida de estabilidad o volcamiento. Revisar por favor. </t>
  </si>
  <si>
    <t>1. Exigir instalación especializada, anclaje seguro, prueba de estabilidad y aprobación del supervisor.
2. Constituir una poliza de calidad del servicio por el 30% del valor del contrato, con vigencia durante el termino de ejecución y 6 meses mas.</t>
  </si>
  <si>
    <t>Hasta finalizar la vigencia de la garantia</t>
  </si>
  <si>
    <t xml:space="preserve">1. Constituir una poliza con el amparo de cumplimiento del contrato en una cuantia equivalente al 30% del valor del contrato por el temino de duración del contrato y 6 meses más. 
2. Presenetar  cronograma que deberá ser aprobado por el supervisor del contrato al cual se le realizará seguimiento durante la ejecución del contrato.  </t>
  </si>
  <si>
    <t>En la instalación y Mensual, hasta la finalización de la vigencia del amparo.</t>
  </si>
  <si>
    <t>En la entrega y Mensual, hasta la finalización de la vigencia del amparo.</t>
  </si>
  <si>
    <r>
      <t>MATRIZ PARA LA TIPIFICACIÓN, ESTIMACIÓN Y ASIGNACIÓN DE RIESGOS PREVISIBLES 
PROCESO DE SELECCIÓN ABREVIADA DE SUBASTA INVERSA No. FGN-RP-IPSE-0024-2026</t>
    </r>
    <r>
      <rPr>
        <b/>
        <sz val="14"/>
        <color rgb="FFFF0000"/>
        <rFont val="Arial"/>
      </rPr>
      <t xml:space="preserve">
</t>
    </r>
    <r>
      <rPr>
        <b/>
        <sz val="14"/>
        <color rgb="FF000000"/>
        <rFont val="Arial"/>
      </rPr>
      <t>OBJETO: Suministro e instalación de mobiliario técnico especializado para laboratorios y de sistemas de almacenamiento técnico especializados, destinados a la Sección Criminalística del Cuerpo Técnico de Investigación de la Fiscalía General de la Nación – Seccional Cali.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</si>
</sst>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8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sz val="11"/>
      <name val="Calibri"/>
    </font>
    <font>
      <b/>
      <sz val="14"/>
      <color theme="1"/>
      <name val="Arial"/>
    </font>
    <font>
      <b/>
      <sz val="8"/>
      <color theme="1"/>
      <name val="Arial"/>
    </font>
    <font>
      <sz val="10"/>
      <color theme="1"/>
      <name val="Arial Narrow"/>
    </font>
    <font>
      <b/>
      <sz val="9"/>
      <color theme="1"/>
      <name val="Arial Narrow"/>
    </font>
    <font>
      <b/>
      <sz val="10"/>
      <color theme="1"/>
      <name val="Arial Narrow"/>
    </font>
    <font>
      <b/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8"/>
      <color rgb="FF000000"/>
      <name val="Arial"/>
    </font>
    <font>
      <b/>
      <sz val="11"/>
      <color rgb="FF00B0F0"/>
      <name val="Arial"/>
    </font>
    <font>
      <sz val="8"/>
      <color theme="1"/>
      <name val="Arial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14"/>
      <color rgb="FF000000"/>
      <name val="Arial"/>
    </font>
    <font>
      <b/>
      <sz val="14"/>
      <color rgb="FFFF0000"/>
      <name val="Arial"/>
    </font>
    <font>
      <b/>
      <sz val="8"/>
      <color rgb="FF000000"/>
      <name val="Arial"/>
    </font>
    <font>
      <b/>
      <sz val="8"/>
      <color theme="1"/>
      <name val="Arial Narrow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"/>
      <family val="2"/>
    </font>
    <font>
      <b/>
      <i/>
      <sz val="8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theme="9" tint="0.79998168889431442"/>
        <bgColor theme="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6" borderId="11" xfId="0" applyFont="1" applyFill="1" applyBorder="1" applyAlignment="1">
      <alignment horizontal="center" vertical="center"/>
    </xf>
    <xf numFmtId="9" fontId="10" fillId="5" borderId="11" xfId="0" applyNumberFormat="1" applyFont="1" applyFill="1" applyBorder="1" applyAlignment="1">
      <alignment horizontal="center" vertical="center" textRotation="90" wrapText="1"/>
    </xf>
    <xf numFmtId="0" fontId="8" fillId="5" borderId="11" xfId="0" applyFont="1" applyFill="1" applyBorder="1" applyAlignment="1">
      <alignment horizontal="center" vertical="center"/>
    </xf>
    <xf numFmtId="9" fontId="6" fillId="5" borderId="11" xfId="0" applyNumberFormat="1" applyFont="1" applyFill="1" applyBorder="1" applyAlignment="1">
      <alignment horizontal="center" vertical="center" textRotation="90" wrapText="1"/>
    </xf>
    <xf numFmtId="9" fontId="6" fillId="2" borderId="11" xfId="0" applyNumberFormat="1" applyFont="1" applyFill="1" applyBorder="1" applyAlignment="1">
      <alignment horizontal="center" vertical="center" textRotation="90" wrapText="1"/>
    </xf>
    <xf numFmtId="9" fontId="6" fillId="5" borderId="11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15" fontId="6" fillId="5" borderId="11" xfId="0" applyNumberFormat="1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4" fillId="3" borderId="11" xfId="0" applyFont="1" applyFill="1" applyBorder="1" applyAlignment="1">
      <alignment vertical="center"/>
    </xf>
    <xf numFmtId="0" fontId="14" fillId="3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vertical="center"/>
    </xf>
    <xf numFmtId="0" fontId="14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7" borderId="11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/>
    </xf>
    <xf numFmtId="0" fontId="14" fillId="0" borderId="0" xfId="0" applyFont="1" applyAlignment="1">
      <alignment wrapText="1"/>
    </xf>
    <xf numFmtId="0" fontId="7" fillId="12" borderId="11" xfId="0" applyFont="1" applyFill="1" applyBorder="1" applyAlignment="1">
      <alignment horizontal="left" vertical="center" textRotation="90"/>
    </xf>
    <xf numFmtId="0" fontId="8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4" fontId="8" fillId="2" borderId="11" xfId="0" applyNumberFormat="1" applyFont="1" applyFill="1" applyBorder="1" applyAlignment="1">
      <alignment horizontal="left" vertical="center" wrapText="1" indent="1"/>
    </xf>
    <xf numFmtId="164" fontId="8" fillId="2" borderId="11" xfId="0" applyNumberFormat="1" applyFont="1" applyFill="1" applyBorder="1" applyAlignment="1">
      <alignment horizontal="center" vertical="center" wrapText="1" indent="1"/>
    </xf>
    <xf numFmtId="0" fontId="22" fillId="0" borderId="11" xfId="0" applyFont="1" applyBorder="1" applyAlignment="1">
      <alignment horizontal="center" vertical="center" textRotation="90" wrapText="1"/>
    </xf>
    <xf numFmtId="0" fontId="23" fillId="0" borderId="11" xfId="0" applyFont="1" applyBorder="1" applyAlignment="1">
      <alignment horizontal="center" vertical="center" textRotation="90" wrapText="1"/>
    </xf>
    <xf numFmtId="0" fontId="6" fillId="5" borderId="12" xfId="0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vertical="center"/>
    </xf>
    <xf numFmtId="0" fontId="24" fillId="5" borderId="11" xfId="0" applyFont="1" applyFill="1" applyBorder="1" applyAlignment="1">
      <alignment horizontal="left" vertical="center" textRotation="90"/>
    </xf>
    <xf numFmtId="0" fontId="24" fillId="5" borderId="11" xfId="0" applyFont="1" applyFill="1" applyBorder="1" applyAlignment="1">
      <alignment horizontal="center" vertical="center" textRotation="90" wrapText="1"/>
    </xf>
    <xf numFmtId="0" fontId="15" fillId="5" borderId="11" xfId="0" applyFont="1" applyFill="1" applyBorder="1" applyAlignment="1">
      <alignment horizontal="left" vertical="center" wrapText="1"/>
    </xf>
    <xf numFmtId="0" fontId="15" fillId="6" borderId="11" xfId="0" applyFont="1" applyFill="1" applyBorder="1" applyAlignment="1">
      <alignment horizontal="center" vertical="center"/>
    </xf>
    <xf numFmtId="9" fontId="25" fillId="5" borderId="11" xfId="0" applyNumberFormat="1" applyFont="1" applyFill="1" applyBorder="1" applyAlignment="1">
      <alignment horizontal="center" vertical="center" textRotation="90" wrapText="1"/>
    </xf>
    <xf numFmtId="0" fontId="15" fillId="5" borderId="11" xfId="0" applyFont="1" applyFill="1" applyBorder="1" applyAlignment="1">
      <alignment horizontal="center" vertical="center"/>
    </xf>
    <xf numFmtId="9" fontId="17" fillId="5" borderId="11" xfId="0" applyNumberFormat="1" applyFont="1" applyFill="1" applyBorder="1" applyAlignment="1">
      <alignment horizontal="center" vertical="center" textRotation="90" wrapText="1"/>
    </xf>
    <xf numFmtId="164" fontId="17" fillId="2" borderId="11" xfId="0" applyNumberFormat="1" applyFont="1" applyFill="1" applyBorder="1" applyAlignment="1">
      <alignment horizontal="left" vertical="center" wrapText="1"/>
    </xf>
    <xf numFmtId="9" fontId="17" fillId="5" borderId="11" xfId="0" applyNumberFormat="1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horizontal="left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top" wrapText="1"/>
    </xf>
    <xf numFmtId="15" fontId="17" fillId="5" borderId="11" xfId="0" applyNumberFormat="1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6" fillId="6" borderId="11" xfId="0" applyFont="1" applyFill="1" applyBorder="1" applyAlignment="1">
      <alignment horizontal="center" vertical="center"/>
    </xf>
    <xf numFmtId="9" fontId="25" fillId="2" borderId="11" xfId="0" applyNumberFormat="1" applyFont="1" applyFill="1" applyBorder="1" applyAlignment="1">
      <alignment horizontal="center" vertical="center" textRotation="90" wrapText="1"/>
    </xf>
    <xf numFmtId="0" fontId="25" fillId="5" borderId="11" xfId="0" applyFont="1" applyFill="1" applyBorder="1" applyAlignment="1">
      <alignment horizontal="center" vertical="center"/>
    </xf>
    <xf numFmtId="9" fontId="25" fillId="5" borderId="11" xfId="0" applyNumberFormat="1" applyFont="1" applyFill="1" applyBorder="1" applyAlignment="1">
      <alignment horizontal="center" vertical="center"/>
    </xf>
    <xf numFmtId="0" fontId="25" fillId="5" borderId="14" xfId="0" applyFont="1" applyFill="1" applyBorder="1" applyAlignment="1">
      <alignment vertical="center" wrapText="1"/>
    </xf>
    <xf numFmtId="9" fontId="17" fillId="2" borderId="11" xfId="0" applyNumberFormat="1" applyFont="1" applyFill="1" applyBorder="1" applyAlignment="1">
      <alignment horizontal="center" vertical="center" textRotation="90" wrapText="1"/>
    </xf>
    <xf numFmtId="9" fontId="17" fillId="5" borderId="18" xfId="0" applyNumberFormat="1" applyFont="1" applyFill="1" applyBorder="1" applyAlignment="1">
      <alignment horizontal="center" vertical="center"/>
    </xf>
    <xf numFmtId="15" fontId="17" fillId="5" borderId="18" xfId="0" applyNumberFormat="1" applyFont="1" applyFill="1" applyBorder="1" applyAlignment="1">
      <alignment horizontal="center" vertical="center" wrapText="1"/>
    </xf>
    <xf numFmtId="15" fontId="17" fillId="5" borderId="28" xfId="0" applyNumberFormat="1" applyFont="1" applyFill="1" applyBorder="1" applyAlignment="1">
      <alignment horizontal="center" vertical="center" wrapText="1"/>
    </xf>
    <xf numFmtId="164" fontId="17" fillId="2" borderId="18" xfId="0" applyNumberFormat="1" applyFont="1" applyFill="1" applyBorder="1" applyAlignment="1">
      <alignment horizontal="left" vertical="center" wrapText="1"/>
    </xf>
    <xf numFmtId="0" fontId="17" fillId="5" borderId="18" xfId="0" applyFont="1" applyFill="1" applyBorder="1" applyAlignment="1">
      <alignment horizontal="center" vertical="center" wrapText="1"/>
    </xf>
    <xf numFmtId="9" fontId="17" fillId="5" borderId="11" xfId="0" applyNumberFormat="1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vertical="center" wrapText="1"/>
    </xf>
    <xf numFmtId="0" fontId="26" fillId="0" borderId="11" xfId="0" applyFont="1" applyBorder="1" applyAlignment="1">
      <alignment horizontal="center" vertical="center" textRotation="90" wrapText="1"/>
    </xf>
    <xf numFmtId="0" fontId="26" fillId="0" borderId="0" xfId="0" applyFont="1" applyAlignment="1">
      <alignment vertical="center"/>
    </xf>
    <xf numFmtId="0" fontId="18" fillId="0" borderId="11" xfId="0" applyFont="1" applyBorder="1" applyAlignment="1">
      <alignment horizontal="center" vertical="center" textRotation="90" wrapText="1"/>
    </xf>
    <xf numFmtId="0" fontId="24" fillId="5" borderId="11" xfId="0" applyFont="1" applyFill="1" applyBorder="1" applyAlignment="1">
      <alignment horizontal="left" vertical="center" textRotation="90" wrapText="1"/>
    </xf>
    <xf numFmtId="0" fontId="22" fillId="0" borderId="13" xfId="0" applyFont="1" applyBorder="1" applyAlignment="1">
      <alignment horizontal="center" vertical="center" textRotation="90" wrapText="1"/>
    </xf>
    <xf numFmtId="15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/>
    </xf>
    <xf numFmtId="0" fontId="3" fillId="0" borderId="7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8" xfId="0" applyFont="1" applyBorder="1"/>
    <xf numFmtId="0" fontId="3" fillId="0" borderId="9" xfId="0" applyFont="1" applyBorder="1"/>
    <xf numFmtId="0" fontId="20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9" xfId="0" applyFont="1" applyFill="1" applyBorder="1" applyAlignment="1">
      <alignment horizontal="center" vertical="center"/>
    </xf>
    <xf numFmtId="0" fontId="3" fillId="0" borderId="20" xfId="0" applyFont="1" applyBorder="1"/>
    <xf numFmtId="0" fontId="3" fillId="0" borderId="21" xfId="0" applyFont="1" applyBorder="1"/>
    <xf numFmtId="0" fontId="4" fillId="4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10" xfId="0" applyFont="1" applyBorder="1"/>
    <xf numFmtId="0" fontId="5" fillId="2" borderId="5" xfId="0" applyFont="1" applyFill="1" applyBorder="1" applyAlignment="1">
      <alignment horizontal="center" vertical="center" textRotation="255"/>
    </xf>
    <xf numFmtId="0" fontId="2" fillId="2" borderId="5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3" fillId="0" borderId="16" xfId="0" applyFont="1" applyBorder="1"/>
    <xf numFmtId="0" fontId="14" fillId="0" borderId="18" xfId="0" applyFont="1" applyBorder="1" applyAlignment="1">
      <alignment horizontal="center" vertical="center"/>
    </xf>
    <xf numFmtId="0" fontId="14" fillId="7" borderId="18" xfId="0" applyFont="1" applyFill="1" applyBorder="1" applyAlignment="1">
      <alignment horizontal="center" vertical="center" textRotation="90"/>
    </xf>
    <xf numFmtId="0" fontId="3" fillId="0" borderId="22" xfId="0" applyFont="1" applyBorder="1"/>
    <xf numFmtId="0" fontId="14" fillId="7" borderId="15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horizontal="center"/>
    </xf>
    <xf numFmtId="0" fontId="14" fillId="7" borderId="15" xfId="0" applyFont="1" applyFill="1" applyBorder="1" applyAlignment="1">
      <alignment horizontal="center" vertical="center"/>
    </xf>
    <xf numFmtId="0" fontId="3" fillId="0" borderId="17" xfId="0" applyFont="1" applyBorder="1"/>
    <xf numFmtId="0" fontId="14" fillId="3" borderId="15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14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0" fontId="3" fillId="0" borderId="23" xfId="0" applyFont="1" applyBorder="1"/>
    <xf numFmtId="0" fontId="0" fillId="0" borderId="0" xfId="0"/>
    <xf numFmtId="0" fontId="3" fillId="0" borderId="24" xfId="0" applyFont="1" applyBorder="1"/>
  </cellXfs>
  <cellStyles count="1">
    <cellStyle name="Normal" xfId="0" builtinId="0"/>
  </cellStyles>
  <dxfs count="113">
    <dxf>
      <fill>
        <patternFill patternType="none"/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xmlns="" id="{00000000-0008-0000-0000-000007000000}"/>
            </a:ext>
            <a:ext uri="{147F2762-F138-4A5C-976F-8EAC2B608ADB}">
              <a16:predDERef xmlns:a16="http://schemas.microsoft.com/office/drawing/2014/main" xmlns="" pre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xmlns="" id="{00000000-0008-0000-0000-000008000000}"/>
            </a:ext>
            <a:ext uri="{147F2762-F138-4A5C-976F-8EAC2B608ADB}">
              <a16:predDERef xmlns:a16="http://schemas.microsoft.com/office/drawing/2014/main" xmlns="" pre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xmlns="" id="{00000000-0008-0000-0000-000009000000}"/>
            </a:ext>
            <a:ext uri="{147F2762-F138-4A5C-976F-8EAC2B608ADB}">
              <a16:predDERef xmlns:a16="http://schemas.microsoft.com/office/drawing/2014/main" xmlns="" pre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xmlns="" id="{00000000-0008-0000-0000-00000A000000}"/>
            </a:ext>
            <a:ext uri="{147F2762-F138-4A5C-976F-8EAC2B608ADB}">
              <a16:predDERef xmlns:a16="http://schemas.microsoft.com/office/drawing/2014/main" xmlns="" pre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xmlns="" id="{00000000-0008-0000-0000-00000B000000}"/>
            </a:ext>
            <a:ext uri="{147F2762-F138-4A5C-976F-8EAC2B608ADB}">
              <a16:predDERef xmlns:a16="http://schemas.microsoft.com/office/drawing/2014/main" xmlns="" pre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xmlns="" id="{00000000-0008-0000-0000-00000C000000}"/>
            </a:ext>
            <a:ext uri="{147F2762-F138-4A5C-976F-8EAC2B608ADB}">
              <a16:predDERef xmlns:a16="http://schemas.microsoft.com/office/drawing/2014/main" xmlns="" pre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xmlns="" id="{00000000-0008-0000-0000-00000D000000}"/>
            </a:ext>
            <a:ext uri="{147F2762-F138-4A5C-976F-8EAC2B608ADB}">
              <a16:predDERef xmlns:a16="http://schemas.microsoft.com/office/drawing/2014/main" xmlns="" pre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xmlns="" id="{00000000-0008-0000-0000-00000E000000}"/>
            </a:ext>
            <a:ext uri="{147F2762-F138-4A5C-976F-8EAC2B608ADB}">
              <a16:predDERef xmlns:a16="http://schemas.microsoft.com/office/drawing/2014/main" xmlns="" pre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xmlns="" id="{00000000-0008-0000-0000-00000F000000}"/>
            </a:ext>
            <a:ext uri="{147F2762-F138-4A5C-976F-8EAC2B608ADB}">
              <a16:predDERef xmlns:a16="http://schemas.microsoft.com/office/drawing/2014/main" xmlns="" pre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xmlns="" id="{00000000-0008-0000-0000-000017000000}"/>
            </a:ext>
            <a:ext uri="{147F2762-F138-4A5C-976F-8EAC2B608ADB}">
              <a16:predDERef xmlns:a16="http://schemas.microsoft.com/office/drawing/2014/main" xmlns="" pre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xmlns="" id="{00000000-0008-0000-0000-000018000000}"/>
            </a:ext>
            <a:ext uri="{147F2762-F138-4A5C-976F-8EAC2B608ADB}">
              <a16:predDERef xmlns:a16="http://schemas.microsoft.com/office/drawing/2014/main" xmlns="" pre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xmlns="" id="{00000000-0008-0000-0000-000019000000}"/>
            </a:ext>
            <a:ext uri="{147F2762-F138-4A5C-976F-8EAC2B608ADB}">
              <a16:predDERef xmlns:a16="http://schemas.microsoft.com/office/drawing/2014/main" xmlns="" pre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xmlns="" id="{00000000-0008-0000-0000-00001A000000}"/>
            </a:ext>
            <a:ext uri="{147F2762-F138-4A5C-976F-8EAC2B608ADB}">
              <a16:predDERef xmlns:a16="http://schemas.microsoft.com/office/drawing/2014/main" xmlns="" pre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xmlns="" id="{00000000-0008-0000-0000-00001E000000}"/>
            </a:ext>
            <a:ext uri="{147F2762-F138-4A5C-976F-8EAC2B608ADB}">
              <a16:predDERef xmlns:a16="http://schemas.microsoft.com/office/drawing/2014/main" xmlns="" pre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xmlns="" id="{00000000-0008-0000-0000-00001F000000}"/>
            </a:ext>
            <a:ext uri="{147F2762-F138-4A5C-976F-8EAC2B608ADB}">
              <a16:predDERef xmlns:a16="http://schemas.microsoft.com/office/drawing/2014/main" xmlns="" pre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xmlns="" id="{00000000-0008-0000-0000-000020000000}"/>
            </a:ext>
            <a:ext uri="{147F2762-F138-4A5C-976F-8EAC2B608ADB}">
              <a16:predDERef xmlns:a16="http://schemas.microsoft.com/office/drawing/2014/main" xmlns="" pre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xmlns="" id="{00000000-0008-0000-0000-000021000000}"/>
            </a:ext>
            <a:ext uri="{147F2762-F138-4A5C-976F-8EAC2B608ADB}">
              <a16:predDERef xmlns:a16="http://schemas.microsoft.com/office/drawing/2014/main" xmlns="" pre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9</xdr:row>
      <xdr:rowOff>0</xdr:rowOff>
    </xdr:from>
    <xdr:ext cx="209550" cy="28575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11</xdr:row>
      <xdr:rowOff>0</xdr:rowOff>
    </xdr:from>
    <xdr:ext cx="209550" cy="28575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12</xdr:row>
      <xdr:rowOff>0</xdr:rowOff>
    </xdr:from>
    <xdr:ext cx="209550" cy="28575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xmlns="" id="{00000000-0008-0000-0000-00002A000000}"/>
            </a:ext>
            <a:ext uri="{147F2762-F138-4A5C-976F-8EAC2B608ADB}">
              <a16:predDERef xmlns:a16="http://schemas.microsoft.com/office/drawing/2014/main" xmlns="" pred="{00000000-0008-0000-0000-00002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xmlns="" id="{00000000-0008-0000-0000-00002B000000}"/>
            </a:ext>
            <a:ext uri="{147F2762-F138-4A5C-976F-8EAC2B608ADB}">
              <a16:predDERef xmlns:a16="http://schemas.microsoft.com/office/drawing/2014/main" xmlns="" pred="{00000000-0008-0000-0000-00002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xmlns="" id="{00000000-0008-0000-0000-00002C000000}"/>
            </a:ext>
            <a:ext uri="{147F2762-F138-4A5C-976F-8EAC2B608ADB}">
              <a16:predDERef xmlns:a16="http://schemas.microsoft.com/office/drawing/2014/main" xmlns="" pred="{00000000-0008-0000-0000-00002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xmlns="" id="{00000000-0008-0000-0000-00002D000000}"/>
            </a:ext>
            <a:ext uri="{147F2762-F138-4A5C-976F-8EAC2B608ADB}">
              <a16:predDERef xmlns:a16="http://schemas.microsoft.com/office/drawing/2014/main" xmlns="" pred="{00000000-0008-0000-0000-00002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xmlns="" id="{00000000-0008-0000-0000-00002E000000}"/>
            </a:ext>
            <a:ext uri="{147F2762-F138-4A5C-976F-8EAC2B608ADB}">
              <a16:predDERef xmlns:a16="http://schemas.microsoft.com/office/drawing/2014/main" xmlns="" pred="{00000000-0008-0000-0000-00002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xmlns="" id="{00000000-0008-0000-0000-00002F000000}"/>
            </a:ext>
            <a:ext uri="{147F2762-F138-4A5C-976F-8EAC2B608ADB}">
              <a16:predDERef xmlns:a16="http://schemas.microsoft.com/office/drawing/2014/main" xmlns="" pred="{00000000-0008-0000-0000-00002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xmlns="" id="{00000000-0008-0000-0000-000030000000}"/>
            </a:ext>
            <a:ext uri="{147F2762-F138-4A5C-976F-8EAC2B608ADB}">
              <a16:predDERef xmlns:a16="http://schemas.microsoft.com/office/drawing/2014/main" xmlns="" pred="{00000000-0008-0000-0000-00002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xmlns="" id="{00000000-0008-0000-0000-000031000000}"/>
            </a:ext>
            <a:ext uri="{147F2762-F138-4A5C-976F-8EAC2B608ADB}">
              <a16:predDERef xmlns:a16="http://schemas.microsoft.com/office/drawing/2014/main" xmlns="" pred="{00000000-0008-0000-0000-00003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xmlns="" id="{00000000-0008-0000-0000-000032000000}"/>
            </a:ext>
            <a:ext uri="{147F2762-F138-4A5C-976F-8EAC2B608ADB}">
              <a16:predDERef xmlns:a16="http://schemas.microsoft.com/office/drawing/2014/main" xmlns="" pred="{00000000-0008-0000-0000-00003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xmlns="" id="{00000000-0008-0000-0000-000033000000}"/>
            </a:ext>
            <a:ext uri="{147F2762-F138-4A5C-976F-8EAC2B608ADB}">
              <a16:predDERef xmlns:a16="http://schemas.microsoft.com/office/drawing/2014/main" xmlns="" pred="{00000000-0008-0000-0000-00003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xmlns="" id="{00000000-0008-0000-0000-000034000000}"/>
            </a:ext>
            <a:ext uri="{147F2762-F138-4A5C-976F-8EAC2B608ADB}">
              <a16:predDERef xmlns:a16="http://schemas.microsoft.com/office/drawing/2014/main" xmlns="" pred="{00000000-0008-0000-0000-00003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xmlns="" id="{00000000-0008-0000-0000-000035000000}"/>
            </a:ext>
            <a:ext uri="{147F2762-F138-4A5C-976F-8EAC2B608ADB}">
              <a16:predDERef xmlns:a16="http://schemas.microsoft.com/office/drawing/2014/main" xmlns="" pred="{00000000-0008-0000-0000-00003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xmlns="" id="{00000000-0008-0000-0000-000036000000}"/>
            </a:ext>
            <a:ext uri="{147F2762-F138-4A5C-976F-8EAC2B608ADB}">
              <a16:predDERef xmlns:a16="http://schemas.microsoft.com/office/drawing/2014/main" xmlns="" pred="{00000000-0008-0000-0000-00003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xmlns="" id="{00000000-0008-0000-0000-000037000000}"/>
            </a:ext>
            <a:ext uri="{147F2762-F138-4A5C-976F-8EAC2B608ADB}">
              <a16:predDERef xmlns:a16="http://schemas.microsoft.com/office/drawing/2014/main" xmlns="" pred="{00000000-0008-0000-0000-00003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xmlns="" id="{00000000-0008-0000-0000-000038000000}"/>
            </a:ext>
            <a:ext uri="{147F2762-F138-4A5C-976F-8EAC2B608ADB}">
              <a16:predDERef xmlns:a16="http://schemas.microsoft.com/office/drawing/2014/main" xmlns="" pred="{00000000-0008-0000-0000-00003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xmlns="" id="{00000000-0008-0000-0000-000039000000}"/>
            </a:ext>
            <a:ext uri="{147F2762-F138-4A5C-976F-8EAC2B608ADB}">
              <a16:predDERef xmlns:a16="http://schemas.microsoft.com/office/drawing/2014/main" xmlns="" pred="{00000000-0008-0000-0000-00003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xmlns="" id="{00000000-0008-0000-0000-00003A000000}"/>
            </a:ext>
            <a:ext uri="{147F2762-F138-4A5C-976F-8EAC2B608ADB}">
              <a16:predDERef xmlns:a16="http://schemas.microsoft.com/office/drawing/2014/main" xmlns="" pred="{00000000-0008-0000-0000-00003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xmlns="" id="{00000000-0008-0000-0000-00003B000000}"/>
            </a:ext>
            <a:ext uri="{147F2762-F138-4A5C-976F-8EAC2B608ADB}">
              <a16:predDERef xmlns:a16="http://schemas.microsoft.com/office/drawing/2014/main" xmlns="" pred="{00000000-0008-0000-0000-00003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xmlns="" id="{00000000-0008-0000-0000-00003C000000}"/>
            </a:ext>
            <a:ext uri="{147F2762-F138-4A5C-976F-8EAC2B608ADB}">
              <a16:predDERef xmlns:a16="http://schemas.microsoft.com/office/drawing/2014/main" xmlns="" pred="{00000000-0008-0000-0000-00003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10</xdr:row>
      <xdr:rowOff>0</xdr:rowOff>
    </xdr:from>
    <xdr:ext cx="209550" cy="28575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12</xdr:row>
      <xdr:rowOff>0</xdr:rowOff>
    </xdr:from>
    <xdr:ext cx="209550" cy="28575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14</xdr:row>
      <xdr:rowOff>0</xdr:rowOff>
    </xdr:from>
    <xdr:ext cx="209550" cy="28575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14</xdr:row>
      <xdr:rowOff>0</xdr:rowOff>
    </xdr:from>
    <xdr:ext cx="209550" cy="28575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12</xdr:row>
      <xdr:rowOff>0</xdr:rowOff>
    </xdr:from>
    <xdr:ext cx="209550" cy="28575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14</xdr:row>
      <xdr:rowOff>0</xdr:rowOff>
    </xdr:from>
    <xdr:ext cx="209550" cy="28575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xmlns="" id="{00000000-0008-0000-0000-000042000000}"/>
            </a:ext>
            <a:ext uri="{147F2762-F138-4A5C-976F-8EAC2B608ADB}">
              <a16:predDERef xmlns:a16="http://schemas.microsoft.com/office/drawing/2014/main" xmlns="" pred="{00000000-0008-0000-0000-000041000000}"/>
            </a:ext>
          </a:extLst>
        </xdr:cNvPr>
        <xdr:cNvSpPr txBox="1"/>
      </xdr:nvSpPr>
      <xdr:spPr>
        <a:xfrm>
          <a:off x="17106900" y="164306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20697825" y="90297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20697825" y="90297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20697825" y="90297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20697825" y="90297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/>
      </xdr:nvSpPr>
      <xdr:spPr>
        <a:xfrm>
          <a:off x="20697825" y="90297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2" name="Shape 3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4" name="Shape 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5" name="Shape 3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19</xdr:row>
      <xdr:rowOff>0</xdr:rowOff>
    </xdr:from>
    <xdr:ext cx="209550" cy="285750"/>
    <xdr:sp macro="" textlink="">
      <xdr:nvSpPr>
        <xdr:cNvPr id="86" name="Shape 3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/>
      </xdr:nvSpPr>
      <xdr:spPr>
        <a:xfrm>
          <a:off x="20697825" y="337185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16</xdr:row>
      <xdr:rowOff>0</xdr:rowOff>
    </xdr:from>
    <xdr:ext cx="209550" cy="285750"/>
    <xdr:sp macro="" textlink="">
      <xdr:nvSpPr>
        <xdr:cNvPr id="87" name="Shape 3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20697825" y="246126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16</xdr:row>
      <xdr:rowOff>0</xdr:rowOff>
    </xdr:from>
    <xdr:ext cx="209550" cy="285750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20697825" y="246126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89" name="Shape 3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/>
      </xdr:nvSpPr>
      <xdr:spPr>
        <a:xfrm>
          <a:off x="20697825" y="225171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14</xdr:row>
      <xdr:rowOff>0</xdr:rowOff>
    </xdr:from>
    <xdr:ext cx="209550" cy="285750"/>
    <xdr:sp macro="" textlink="">
      <xdr:nvSpPr>
        <xdr:cNvPr id="90" name="Shape 3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20697825" y="2251710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16</xdr:row>
      <xdr:rowOff>0</xdr:rowOff>
    </xdr:from>
    <xdr:ext cx="209550" cy="285750"/>
    <xdr:sp macro="" textlink="">
      <xdr:nvSpPr>
        <xdr:cNvPr id="91" name="Shape 3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20697825" y="268890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16</xdr:row>
      <xdr:rowOff>0</xdr:rowOff>
    </xdr:from>
    <xdr:ext cx="209550" cy="285750"/>
    <xdr:sp macro="" textlink="">
      <xdr:nvSpPr>
        <xdr:cNvPr id="92" name="Shape 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/>
      </xdr:nvSpPr>
      <xdr:spPr>
        <a:xfrm>
          <a:off x="20697825" y="268890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17</xdr:row>
      <xdr:rowOff>0</xdr:rowOff>
    </xdr:from>
    <xdr:ext cx="209550" cy="285750"/>
    <xdr:sp macro="" textlink="">
      <xdr:nvSpPr>
        <xdr:cNvPr id="93" name="Shape 3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20697825" y="291655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17</xdr:row>
      <xdr:rowOff>0</xdr:rowOff>
    </xdr:from>
    <xdr:ext cx="209550" cy="285750"/>
    <xdr:sp macro="" textlink="">
      <xdr:nvSpPr>
        <xdr:cNvPr id="94" name="Shape 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20697825" y="291655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95" name="Shape 3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96" name="Shape 3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97" name="Shape 3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98" name="Shape 3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99" name="Shape 3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0" name="Shape 3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1" name="Shape 3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2" name="Shape 3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3" name="Shape 3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5" name="Shape 3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6" name="Shape 3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7" name="Shape 3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8" name="Shape 3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18</xdr:row>
      <xdr:rowOff>0</xdr:rowOff>
    </xdr:from>
    <xdr:ext cx="209550" cy="285750"/>
    <xdr:sp macro="" textlink="">
      <xdr:nvSpPr>
        <xdr:cNvPr id="109" name="Shape 3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20697825" y="3144202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15</xdr:row>
      <xdr:rowOff>0</xdr:rowOff>
    </xdr:from>
    <xdr:ext cx="209550" cy="285750"/>
    <xdr:sp macro="" textlink="">
      <xdr:nvSpPr>
        <xdr:cNvPr id="110" name="Shape 3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/>
      </xdr:nvSpPr>
      <xdr:spPr>
        <a:xfrm>
          <a:off x="17106900" y="204882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15</xdr:row>
      <xdr:rowOff>0</xdr:rowOff>
    </xdr:from>
    <xdr:ext cx="209550" cy="285750"/>
    <xdr:sp macro="" textlink="">
      <xdr:nvSpPr>
        <xdr:cNvPr id="111" name="Shape 3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17106900" y="2048827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13</xdr:row>
      <xdr:rowOff>0</xdr:rowOff>
    </xdr:from>
    <xdr:ext cx="209550" cy="285750"/>
    <xdr:sp macro="" textlink="">
      <xdr:nvSpPr>
        <xdr:cNvPr id="112" name="Shape 3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17106900" y="184594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20</xdr:col>
      <xdr:colOff>152400</xdr:colOff>
      <xdr:row>13</xdr:row>
      <xdr:rowOff>0</xdr:rowOff>
    </xdr:from>
    <xdr:ext cx="209550" cy="285750"/>
    <xdr:sp macro="" textlink="">
      <xdr:nvSpPr>
        <xdr:cNvPr id="113" name="Shape 3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/>
      </xdr:nvSpPr>
      <xdr:spPr>
        <a:xfrm>
          <a:off x="17106900" y="18459450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4" name="Shape 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5" name="Shape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6" name="Shape 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7" name="Shape 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8" name="Shape 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19" name="Shape 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0" name="Shape 3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1" name="Shape 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2" name="Shape 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3" name="Shape 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4" name="Shape 3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125" name="Shape 3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20816047" y="9457765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0"/>
  <sheetViews>
    <sheetView showGridLines="0" tabSelected="1" topLeftCell="I1" zoomScale="85" zoomScaleNormal="85" workbookViewId="0">
      <selection activeCell="AC1" sqref="AC1"/>
    </sheetView>
  </sheetViews>
  <sheetFormatPr baseColWidth="10" defaultColWidth="14.42578125" defaultRowHeight="15" customHeight="1"/>
  <cols>
    <col min="1" max="1" width="3.42578125" customWidth="1"/>
    <col min="2" max="2" width="4.85546875" customWidth="1"/>
    <col min="3" max="4" width="4.42578125" customWidth="1"/>
    <col min="5" max="5" width="6.85546875" customWidth="1"/>
    <col min="6" max="6" width="4.425781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5703125" customWidth="1"/>
    <col min="12" max="12" width="9.140625" customWidth="1"/>
    <col min="13" max="13" width="5.85546875" customWidth="1"/>
    <col min="14" max="14" width="8.5703125" customWidth="1"/>
    <col min="15" max="15" width="7.5703125" customWidth="1"/>
    <col min="16" max="16" width="8" customWidth="1"/>
    <col min="17" max="17" width="55.42578125" customWidth="1"/>
    <col min="18" max="18" width="6.570312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42578125" customWidth="1"/>
    <col min="24" max="24" width="14" customWidth="1"/>
    <col min="25" max="25" width="17.42578125" customWidth="1"/>
    <col min="26" max="26" width="13.42578125" customWidth="1"/>
    <col min="27" max="27" width="17" customWidth="1"/>
    <col min="28" max="28" width="28.85546875" customWidth="1"/>
    <col min="29" max="29" width="16.42578125" customWidth="1"/>
  </cols>
  <sheetData>
    <row r="1" spans="1:29" ht="15" customHeight="1">
      <c r="A1" s="1"/>
      <c r="B1" s="2"/>
      <c r="C1" s="3"/>
      <c r="D1" s="3"/>
      <c r="E1" s="3"/>
      <c r="F1" s="1"/>
      <c r="G1" s="1"/>
      <c r="H1" s="4"/>
      <c r="I1" s="3"/>
      <c r="J1" s="1"/>
      <c r="K1" s="1"/>
      <c r="L1" s="1"/>
      <c r="M1" s="5"/>
      <c r="N1" s="1"/>
      <c r="O1" s="1"/>
      <c r="P1" s="1"/>
      <c r="Q1" s="4"/>
      <c r="R1" s="1"/>
      <c r="S1" s="1"/>
      <c r="T1" s="1"/>
      <c r="U1" s="1"/>
      <c r="V1" s="4"/>
      <c r="W1" s="1"/>
      <c r="X1" s="1"/>
      <c r="Y1" s="1"/>
      <c r="Z1" s="1"/>
      <c r="AA1" s="1"/>
      <c r="AB1" s="1"/>
      <c r="AC1" s="1"/>
    </row>
    <row r="2" spans="1:29" ht="109.5" customHeight="1">
      <c r="A2" s="1"/>
      <c r="B2" s="100" t="s">
        <v>250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2"/>
    </row>
    <row r="3" spans="1:29" ht="40.5" customHeight="1">
      <c r="A3" s="1"/>
      <c r="B3" s="103" t="s">
        <v>0</v>
      </c>
      <c r="C3" s="104"/>
      <c r="D3" s="104"/>
      <c r="E3" s="104"/>
      <c r="F3" s="104"/>
      <c r="G3" s="104"/>
      <c r="H3" s="105"/>
      <c r="I3" s="103" t="s">
        <v>1</v>
      </c>
      <c r="J3" s="104"/>
      <c r="K3" s="104"/>
      <c r="L3" s="104"/>
      <c r="M3" s="104"/>
      <c r="N3" s="105"/>
      <c r="O3" s="103" t="s">
        <v>2</v>
      </c>
      <c r="P3" s="104"/>
      <c r="Q3" s="105"/>
      <c r="R3" s="106" t="s">
        <v>3</v>
      </c>
      <c r="S3" s="104"/>
      <c r="T3" s="104"/>
      <c r="U3" s="104"/>
      <c r="V3" s="104"/>
      <c r="W3" s="105"/>
      <c r="X3" s="107" t="s">
        <v>4</v>
      </c>
      <c r="Y3" s="104"/>
      <c r="Z3" s="104"/>
      <c r="AA3" s="104"/>
      <c r="AB3" s="104"/>
      <c r="AC3" s="105"/>
    </row>
    <row r="4" spans="1:29" ht="63" customHeight="1">
      <c r="A4" s="1"/>
      <c r="B4" s="108" t="s">
        <v>5</v>
      </c>
      <c r="C4" s="110" t="s">
        <v>6</v>
      </c>
      <c r="D4" s="110" t="s">
        <v>7</v>
      </c>
      <c r="E4" s="110" t="s">
        <v>8</v>
      </c>
      <c r="F4" s="110" t="s">
        <v>9</v>
      </c>
      <c r="G4" s="111" t="s">
        <v>10</v>
      </c>
      <c r="H4" s="111" t="s">
        <v>11</v>
      </c>
      <c r="I4" s="92" t="s">
        <v>12</v>
      </c>
      <c r="J4" s="93"/>
      <c r="K4" s="92" t="s">
        <v>13</v>
      </c>
      <c r="L4" s="93"/>
      <c r="M4" s="92" t="s">
        <v>14</v>
      </c>
      <c r="N4" s="93"/>
      <c r="O4" s="94" t="s">
        <v>15</v>
      </c>
      <c r="P4" s="95"/>
      <c r="Q4" s="96" t="s">
        <v>16</v>
      </c>
      <c r="R4" s="92" t="s">
        <v>12</v>
      </c>
      <c r="S4" s="93"/>
      <c r="T4" s="92" t="s">
        <v>13</v>
      </c>
      <c r="U4" s="93"/>
      <c r="V4" s="92" t="s">
        <v>14</v>
      </c>
      <c r="W4" s="93"/>
      <c r="X4" s="94" t="s">
        <v>17</v>
      </c>
      <c r="Y4" s="98"/>
      <c r="Z4" s="98"/>
      <c r="AA4" s="95"/>
      <c r="AB4" s="94" t="s">
        <v>18</v>
      </c>
      <c r="AC4" s="99"/>
    </row>
    <row r="5" spans="1:29" ht="60" customHeight="1">
      <c r="A5" s="1"/>
      <c r="B5" s="109"/>
      <c r="C5" s="97"/>
      <c r="D5" s="97"/>
      <c r="E5" s="97"/>
      <c r="F5" s="97"/>
      <c r="G5" s="97"/>
      <c r="H5" s="97"/>
      <c r="I5" s="49" t="s">
        <v>19</v>
      </c>
      <c r="J5" s="6" t="s">
        <v>20</v>
      </c>
      <c r="K5" s="49" t="s">
        <v>19</v>
      </c>
      <c r="L5" s="49" t="s">
        <v>21</v>
      </c>
      <c r="M5" s="49" t="s">
        <v>22</v>
      </c>
      <c r="N5" s="6" t="s">
        <v>23</v>
      </c>
      <c r="O5" s="49" t="s">
        <v>24</v>
      </c>
      <c r="P5" s="49" t="s">
        <v>25</v>
      </c>
      <c r="Q5" s="97"/>
      <c r="R5" s="49" t="s">
        <v>19</v>
      </c>
      <c r="S5" s="6" t="s">
        <v>26</v>
      </c>
      <c r="T5" s="49" t="s">
        <v>19</v>
      </c>
      <c r="U5" s="6" t="s">
        <v>27</v>
      </c>
      <c r="V5" s="49" t="s">
        <v>22</v>
      </c>
      <c r="W5" s="6" t="s">
        <v>23</v>
      </c>
      <c r="X5" s="6" t="s">
        <v>28</v>
      </c>
      <c r="Y5" s="6" t="s">
        <v>29</v>
      </c>
      <c r="Z5" s="6" t="s">
        <v>30</v>
      </c>
      <c r="AA5" s="6" t="s">
        <v>31</v>
      </c>
      <c r="AB5" s="6" t="s">
        <v>32</v>
      </c>
      <c r="AC5" s="7" t="s">
        <v>33</v>
      </c>
    </row>
    <row r="6" spans="1:29" ht="103.5" customHeight="1">
      <c r="A6" s="8"/>
      <c r="B6" s="40">
        <v>1</v>
      </c>
      <c r="C6" s="53" t="s">
        <v>34</v>
      </c>
      <c r="D6" s="53" t="s">
        <v>35</v>
      </c>
      <c r="E6" s="53" t="s">
        <v>36</v>
      </c>
      <c r="F6" s="53" t="s">
        <v>37</v>
      </c>
      <c r="G6" s="41" t="s">
        <v>239</v>
      </c>
      <c r="H6" s="41" t="s">
        <v>38</v>
      </c>
      <c r="I6" s="9">
        <v>3</v>
      </c>
      <c r="J6" s="10" t="str">
        <f t="shared" ref="J6:J20" si="0">IF(I6=0,"",IF(I6=5,"CASI CIERTO",IF(I6=4,"PROBABLE",IF(I6=3,"POSIBLE",IF(I6=2,"IMPROBABLE","RARO")))))</f>
        <v>POSIBLE</v>
      </c>
      <c r="K6" s="11">
        <v>4</v>
      </c>
      <c r="L6" s="12" t="str">
        <f t="shared" ref="L6:L20" si="1">IF(K6=0,"",IF(K6=5,"CATASTRÓFICO",IF(K6=4,"MAYOR",IF(K6=3,"MODERADO",IF(K6=2,"MENOR","INSIGNIFICANTE")))))</f>
        <v>MAYOR</v>
      </c>
      <c r="M6" s="50">
        <f>+K6+I6</f>
        <v>7</v>
      </c>
      <c r="N6" s="13" t="str">
        <f t="shared" ref="N6:N20" si="2">IF(M6=0,"",IF(M6&gt;7.9,"EXTREMO",IF(M6&gt;5.9,"ALTO",IF(M6&gt;4.9,"MEDIO",IF(M6&gt;2.9,"BAJO","MUY BAJO")))))</f>
        <v>ALTO</v>
      </c>
      <c r="O6" s="14">
        <v>1</v>
      </c>
      <c r="P6" s="14">
        <v>0</v>
      </c>
      <c r="Q6" s="45" t="s">
        <v>174</v>
      </c>
      <c r="R6" s="15">
        <v>1</v>
      </c>
      <c r="S6" s="10" t="str">
        <f t="shared" ref="S6:S20" si="3">IF(R6=0,"",IF(R6=5,"CASI CIERTO",IF(R6=4,"PROBABLE",IF(R6=3,"POSIBLE",IF(R6=2,"IMPROBABLE","RARO")))))</f>
        <v>RARO</v>
      </c>
      <c r="T6" s="15">
        <v>3</v>
      </c>
      <c r="U6" s="12" t="str">
        <f t="shared" ref="U6:U20" si="4">IF(T6=0,"",IF(T6=5,"CATASTRÓFICO",IF(T6=4,"MAYOR",IF(T6=3,"MODERADO",IF(T6=2,"MENOR","INSIGNIFICANTE")))))</f>
        <v>MODERADO</v>
      </c>
      <c r="V6" s="51">
        <f>+T6+R6</f>
        <v>4</v>
      </c>
      <c r="W6" s="13" t="str">
        <f t="shared" ref="W6:W20" si="5">IF(V6=0,"",IF(V6&gt;7.9,"EXTREMO",IF(V6&gt;5.9,"ALTO",IF(V6&gt;4.9,"MEDIO",IF(V6&gt;2.9,"BAJO","MUY BAJO")))))</f>
        <v>BAJO</v>
      </c>
      <c r="X6" s="16" t="s">
        <v>39</v>
      </c>
      <c r="Y6" s="16" t="s">
        <v>40</v>
      </c>
      <c r="Z6" s="17" t="s">
        <v>41</v>
      </c>
      <c r="AA6" s="17" t="s">
        <v>42</v>
      </c>
      <c r="AB6" s="17" t="s">
        <v>240</v>
      </c>
      <c r="AC6" s="17" t="s">
        <v>43</v>
      </c>
    </row>
    <row r="7" spans="1:29" ht="103.5" customHeight="1">
      <c r="A7" s="8"/>
      <c r="B7" s="40">
        <v>2</v>
      </c>
      <c r="C7" s="53" t="s">
        <v>44</v>
      </c>
      <c r="D7" s="53" t="s">
        <v>35</v>
      </c>
      <c r="E7" s="53" t="s">
        <v>45</v>
      </c>
      <c r="F7" s="53" t="s">
        <v>46</v>
      </c>
      <c r="G7" s="41" t="s">
        <v>175</v>
      </c>
      <c r="H7" s="41" t="s">
        <v>47</v>
      </c>
      <c r="I7" s="9">
        <v>2</v>
      </c>
      <c r="J7" s="10" t="str">
        <f t="shared" si="0"/>
        <v>IMPROBABLE</v>
      </c>
      <c r="K7" s="11">
        <v>3</v>
      </c>
      <c r="L7" s="12" t="str">
        <f t="shared" si="1"/>
        <v>MODERADO</v>
      </c>
      <c r="M7" s="50">
        <f t="shared" ref="M7:M20" si="6">+K7+I7</f>
        <v>5</v>
      </c>
      <c r="N7" s="13" t="str">
        <f t="shared" si="2"/>
        <v>MEDIO</v>
      </c>
      <c r="O7" s="14">
        <v>1</v>
      </c>
      <c r="P7" s="14">
        <v>0</v>
      </c>
      <c r="Q7" s="45" t="s">
        <v>176</v>
      </c>
      <c r="R7" s="15">
        <v>1</v>
      </c>
      <c r="S7" s="10" t="str">
        <f t="shared" si="3"/>
        <v>RARO</v>
      </c>
      <c r="T7" s="15">
        <v>3</v>
      </c>
      <c r="U7" s="12" t="str">
        <f t="shared" si="4"/>
        <v>MODERADO</v>
      </c>
      <c r="V7" s="51">
        <f t="shared" ref="V7:V13" si="7">+T7+R7</f>
        <v>4</v>
      </c>
      <c r="W7" s="13" t="str">
        <f t="shared" si="5"/>
        <v>BAJO</v>
      </c>
      <c r="X7" s="16" t="s">
        <v>39</v>
      </c>
      <c r="Y7" s="16" t="s">
        <v>40</v>
      </c>
      <c r="Z7" s="17" t="s">
        <v>177</v>
      </c>
      <c r="AA7" s="17" t="s">
        <v>48</v>
      </c>
      <c r="AB7" s="16" t="s">
        <v>49</v>
      </c>
      <c r="AC7" s="54" t="s">
        <v>50</v>
      </c>
    </row>
    <row r="8" spans="1:29" ht="103.5" customHeight="1">
      <c r="A8" s="8"/>
      <c r="B8" s="40">
        <v>3</v>
      </c>
      <c r="C8" s="52" t="s">
        <v>51</v>
      </c>
      <c r="D8" s="52" t="s">
        <v>52</v>
      </c>
      <c r="E8" s="89" t="s">
        <v>45</v>
      </c>
      <c r="F8" s="52" t="s">
        <v>37</v>
      </c>
      <c r="G8" s="42" t="s">
        <v>54</v>
      </c>
      <c r="H8" s="41" t="s">
        <v>179</v>
      </c>
      <c r="I8" s="9">
        <v>2</v>
      </c>
      <c r="J8" s="10" t="str">
        <f t="shared" si="0"/>
        <v>IMPROBABLE</v>
      </c>
      <c r="K8" s="11">
        <v>3</v>
      </c>
      <c r="L8" s="12" t="str">
        <f t="shared" si="1"/>
        <v>MODERADO</v>
      </c>
      <c r="M8" s="50">
        <f t="shared" si="6"/>
        <v>5</v>
      </c>
      <c r="N8" s="13" t="str">
        <f t="shared" si="2"/>
        <v>MEDIO</v>
      </c>
      <c r="O8" s="14">
        <v>0</v>
      </c>
      <c r="P8" s="14">
        <v>1</v>
      </c>
      <c r="Q8" s="45" t="s">
        <v>178</v>
      </c>
      <c r="R8" s="15">
        <v>1</v>
      </c>
      <c r="S8" s="10" t="str">
        <f t="shared" si="3"/>
        <v>RARO</v>
      </c>
      <c r="T8" s="15">
        <v>3</v>
      </c>
      <c r="U8" s="12" t="str">
        <f t="shared" si="4"/>
        <v>MODERADO</v>
      </c>
      <c r="V8" s="51">
        <f t="shared" si="7"/>
        <v>4</v>
      </c>
      <c r="W8" s="13" t="str">
        <f t="shared" si="5"/>
        <v>BAJO</v>
      </c>
      <c r="X8" s="16" t="s">
        <v>39</v>
      </c>
      <c r="Y8" s="16" t="s">
        <v>55</v>
      </c>
      <c r="Z8" s="48" t="s">
        <v>56</v>
      </c>
      <c r="AA8" s="18" t="s">
        <v>57</v>
      </c>
      <c r="AB8" s="47" t="s">
        <v>58</v>
      </c>
      <c r="AC8" s="19" t="s">
        <v>59</v>
      </c>
    </row>
    <row r="9" spans="1:29" ht="147" customHeight="1">
      <c r="A9" s="55"/>
      <c r="B9" s="40">
        <v>4</v>
      </c>
      <c r="C9" s="57" t="s">
        <v>44</v>
      </c>
      <c r="D9" s="56" t="s">
        <v>35</v>
      </c>
      <c r="E9" s="88" t="s">
        <v>180</v>
      </c>
      <c r="F9" s="57" t="s">
        <v>46</v>
      </c>
      <c r="G9" s="44" t="s">
        <v>181</v>
      </c>
      <c r="H9" s="58" t="s">
        <v>182</v>
      </c>
      <c r="I9" s="59">
        <v>3</v>
      </c>
      <c r="J9" s="60" t="str">
        <f t="shared" si="0"/>
        <v>POSIBLE</v>
      </c>
      <c r="K9" s="61">
        <v>4</v>
      </c>
      <c r="L9" s="62" t="str">
        <f t="shared" si="1"/>
        <v>MAYOR</v>
      </c>
      <c r="M9" s="50">
        <f t="shared" si="6"/>
        <v>7</v>
      </c>
      <c r="N9" s="62" t="str">
        <f t="shared" si="2"/>
        <v>ALTO</v>
      </c>
      <c r="O9" s="64">
        <v>0.5</v>
      </c>
      <c r="P9" s="64">
        <v>0.5</v>
      </c>
      <c r="Q9" s="65" t="s">
        <v>183</v>
      </c>
      <c r="R9" s="59">
        <v>2</v>
      </c>
      <c r="S9" s="60" t="str">
        <f t="shared" si="3"/>
        <v>IMPROBABLE</v>
      </c>
      <c r="T9" s="59">
        <v>4</v>
      </c>
      <c r="U9" s="62" t="str">
        <f t="shared" si="4"/>
        <v>MAYOR</v>
      </c>
      <c r="V9" s="63">
        <f>+R9+T9</f>
        <v>6</v>
      </c>
      <c r="W9" s="62" t="str">
        <f t="shared" si="5"/>
        <v>ALTO</v>
      </c>
      <c r="X9" s="66" t="s">
        <v>39</v>
      </c>
      <c r="Y9" s="67" t="s">
        <v>184</v>
      </c>
      <c r="Z9" s="68" t="s">
        <v>185</v>
      </c>
      <c r="AA9" s="68" t="s">
        <v>186</v>
      </c>
      <c r="AB9" s="69" t="s">
        <v>187</v>
      </c>
      <c r="AC9" s="70" t="s">
        <v>188</v>
      </c>
    </row>
    <row r="10" spans="1:29" ht="159.75" customHeight="1">
      <c r="A10" s="1"/>
      <c r="B10" s="40">
        <v>5</v>
      </c>
      <c r="C10" s="53" t="s">
        <v>34</v>
      </c>
      <c r="D10" s="53" t="s">
        <v>52</v>
      </c>
      <c r="E10" s="53" t="s">
        <v>60</v>
      </c>
      <c r="F10" s="53" t="s">
        <v>37</v>
      </c>
      <c r="G10" s="42" t="s">
        <v>241</v>
      </c>
      <c r="H10" s="41" t="s">
        <v>62</v>
      </c>
      <c r="I10" s="20">
        <v>2</v>
      </c>
      <c r="J10" s="10" t="str">
        <f t="shared" si="0"/>
        <v>IMPROBABLE</v>
      </c>
      <c r="K10" s="20">
        <v>4</v>
      </c>
      <c r="L10" s="12" t="str">
        <f t="shared" si="1"/>
        <v>MAYOR</v>
      </c>
      <c r="M10" s="50">
        <f t="shared" si="6"/>
        <v>6</v>
      </c>
      <c r="N10" s="12" t="str">
        <f t="shared" si="2"/>
        <v>ALTO</v>
      </c>
      <c r="O10" s="14">
        <v>0</v>
      </c>
      <c r="P10" s="14">
        <v>1</v>
      </c>
      <c r="Q10" s="45" t="s">
        <v>242</v>
      </c>
      <c r="R10" s="20">
        <v>2</v>
      </c>
      <c r="S10" s="10" t="str">
        <f t="shared" si="3"/>
        <v>IMPROBABLE</v>
      </c>
      <c r="T10" s="20">
        <v>3</v>
      </c>
      <c r="U10" s="12" t="str">
        <f t="shared" si="4"/>
        <v>MODERADO</v>
      </c>
      <c r="V10" s="51">
        <f t="shared" si="7"/>
        <v>5</v>
      </c>
      <c r="W10" s="12" t="str">
        <f t="shared" si="5"/>
        <v>MEDIO</v>
      </c>
      <c r="X10" s="16" t="s">
        <v>39</v>
      </c>
      <c r="Y10" s="16" t="s">
        <v>63</v>
      </c>
      <c r="Z10" s="17" t="s">
        <v>72</v>
      </c>
      <c r="AA10" s="90" t="s">
        <v>246</v>
      </c>
      <c r="AB10" s="90" t="s">
        <v>64</v>
      </c>
      <c r="AC10" s="91" t="s">
        <v>249</v>
      </c>
    </row>
    <row r="11" spans="1:29" ht="159.75" customHeight="1">
      <c r="A11" s="1"/>
      <c r="B11" s="40">
        <v>6</v>
      </c>
      <c r="C11" s="53" t="s">
        <v>34</v>
      </c>
      <c r="D11" s="53" t="s">
        <v>52</v>
      </c>
      <c r="E11" s="53" t="s">
        <v>60</v>
      </c>
      <c r="F11" s="53" t="s">
        <v>37</v>
      </c>
      <c r="G11" s="42" t="s">
        <v>172</v>
      </c>
      <c r="H11" s="41" t="s">
        <v>65</v>
      </c>
      <c r="I11" s="20">
        <v>3</v>
      </c>
      <c r="J11" s="10" t="str">
        <f t="shared" si="0"/>
        <v>POSIBLE</v>
      </c>
      <c r="K11" s="20">
        <v>3</v>
      </c>
      <c r="L11" s="12" t="str">
        <f t="shared" si="1"/>
        <v>MODERADO</v>
      </c>
      <c r="M11" s="50">
        <f t="shared" si="6"/>
        <v>6</v>
      </c>
      <c r="N11" s="12" t="str">
        <f t="shared" si="2"/>
        <v>ALTO</v>
      </c>
      <c r="O11" s="14">
        <v>0</v>
      </c>
      <c r="P11" s="14">
        <v>1</v>
      </c>
      <c r="Q11" s="46" t="s">
        <v>66</v>
      </c>
      <c r="R11" s="20">
        <v>2</v>
      </c>
      <c r="S11" s="10" t="str">
        <f t="shared" si="3"/>
        <v>IMPROBABLE</v>
      </c>
      <c r="T11" s="20">
        <v>2</v>
      </c>
      <c r="U11" s="12" t="str">
        <f t="shared" si="4"/>
        <v>MENOR</v>
      </c>
      <c r="V11" s="51">
        <f t="shared" si="7"/>
        <v>4</v>
      </c>
      <c r="W11" s="12" t="str">
        <f t="shared" si="5"/>
        <v>BAJO</v>
      </c>
      <c r="X11" s="16" t="s">
        <v>39</v>
      </c>
      <c r="Y11" s="17" t="s">
        <v>67</v>
      </c>
      <c r="Z11" s="17" t="s">
        <v>68</v>
      </c>
      <c r="AA11" s="17" t="s">
        <v>69</v>
      </c>
      <c r="AB11" s="90" t="s">
        <v>238</v>
      </c>
      <c r="AC11" s="17" t="s">
        <v>61</v>
      </c>
    </row>
    <row r="12" spans="1:29" ht="159.75" customHeight="1">
      <c r="A12" s="1"/>
      <c r="B12" s="40">
        <v>7</v>
      </c>
      <c r="C12" s="53" t="s">
        <v>34</v>
      </c>
      <c r="D12" s="53" t="s">
        <v>52</v>
      </c>
      <c r="E12" s="53" t="s">
        <v>60</v>
      </c>
      <c r="F12" s="53" t="s">
        <v>70</v>
      </c>
      <c r="G12" s="42" t="s">
        <v>243</v>
      </c>
      <c r="H12" s="43" t="s">
        <v>244</v>
      </c>
      <c r="I12" s="20">
        <v>2</v>
      </c>
      <c r="J12" s="10" t="str">
        <f t="shared" si="0"/>
        <v>IMPROBABLE</v>
      </c>
      <c r="K12" s="20">
        <v>4</v>
      </c>
      <c r="L12" s="12" t="str">
        <f t="shared" si="1"/>
        <v>MAYOR</v>
      </c>
      <c r="M12" s="50">
        <f t="shared" si="6"/>
        <v>6</v>
      </c>
      <c r="N12" s="12" t="str">
        <f t="shared" si="2"/>
        <v>ALTO</v>
      </c>
      <c r="O12" s="14">
        <v>0</v>
      </c>
      <c r="P12" s="14">
        <v>1</v>
      </c>
      <c r="Q12" s="45" t="s">
        <v>245</v>
      </c>
      <c r="R12" s="20">
        <v>2</v>
      </c>
      <c r="S12" s="10" t="str">
        <f t="shared" si="3"/>
        <v>IMPROBABLE</v>
      </c>
      <c r="T12" s="20">
        <v>2</v>
      </c>
      <c r="U12" s="12" t="str">
        <f t="shared" si="4"/>
        <v>MENOR</v>
      </c>
      <c r="V12" s="51">
        <f t="shared" si="7"/>
        <v>4</v>
      </c>
      <c r="W12" s="12" t="str">
        <f t="shared" si="5"/>
        <v>BAJO</v>
      </c>
      <c r="X12" s="16" t="s">
        <v>39</v>
      </c>
      <c r="Y12" s="17" t="s">
        <v>67</v>
      </c>
      <c r="Z12" s="17" t="s">
        <v>72</v>
      </c>
      <c r="AA12" s="90" t="s">
        <v>246</v>
      </c>
      <c r="AB12" s="90" t="s">
        <v>64</v>
      </c>
      <c r="AC12" s="90" t="s">
        <v>248</v>
      </c>
    </row>
    <row r="13" spans="1:29" ht="159.75" customHeight="1">
      <c r="A13" s="1"/>
      <c r="B13" s="40">
        <v>8</v>
      </c>
      <c r="C13" s="52" t="s">
        <v>34</v>
      </c>
      <c r="D13" s="52" t="s">
        <v>52</v>
      </c>
      <c r="E13" s="52" t="s">
        <v>60</v>
      </c>
      <c r="F13" s="52" t="s">
        <v>37</v>
      </c>
      <c r="G13" s="44" t="s">
        <v>71</v>
      </c>
      <c r="H13" s="41" t="s">
        <v>173</v>
      </c>
      <c r="I13" s="20">
        <v>2</v>
      </c>
      <c r="J13" s="10" t="str">
        <f t="shared" si="0"/>
        <v>IMPROBABLE</v>
      </c>
      <c r="K13" s="20">
        <v>4</v>
      </c>
      <c r="L13" s="12" t="str">
        <f t="shared" si="1"/>
        <v>MAYOR</v>
      </c>
      <c r="M13" s="50">
        <f t="shared" si="6"/>
        <v>6</v>
      </c>
      <c r="N13" s="12" t="str">
        <f t="shared" si="2"/>
        <v>ALTO</v>
      </c>
      <c r="O13" s="14">
        <v>0</v>
      </c>
      <c r="P13" s="14">
        <v>1</v>
      </c>
      <c r="Q13" s="45" t="s">
        <v>247</v>
      </c>
      <c r="R13" s="20">
        <v>1</v>
      </c>
      <c r="S13" s="10" t="str">
        <f t="shared" si="3"/>
        <v>RARO</v>
      </c>
      <c r="T13" s="20">
        <v>2</v>
      </c>
      <c r="U13" s="12" t="str">
        <f t="shared" si="4"/>
        <v>MENOR</v>
      </c>
      <c r="V13" s="51">
        <f t="shared" si="7"/>
        <v>3</v>
      </c>
      <c r="W13" s="12" t="str">
        <f t="shared" si="5"/>
        <v>BAJO</v>
      </c>
      <c r="X13" s="16" t="s">
        <v>39</v>
      </c>
      <c r="Y13" s="17" t="s">
        <v>67</v>
      </c>
      <c r="Z13" s="68" t="s">
        <v>231</v>
      </c>
      <c r="AA13" s="17" t="s">
        <v>73</v>
      </c>
      <c r="AB13" s="17" t="s">
        <v>237</v>
      </c>
      <c r="AC13" s="68" t="s">
        <v>233</v>
      </c>
    </row>
    <row r="14" spans="1:29" ht="159.75" customHeight="1">
      <c r="A14" s="86"/>
      <c r="B14" s="40">
        <v>9</v>
      </c>
      <c r="C14" s="87" t="s">
        <v>51</v>
      </c>
      <c r="D14" s="87" t="s">
        <v>52</v>
      </c>
      <c r="E14" s="87" t="s">
        <v>60</v>
      </c>
      <c r="F14" s="87" t="s">
        <v>37</v>
      </c>
      <c r="G14" s="44" t="s">
        <v>234</v>
      </c>
      <c r="H14" s="58" t="s">
        <v>235</v>
      </c>
      <c r="I14" s="59">
        <v>2</v>
      </c>
      <c r="J14" s="60" t="str">
        <f t="shared" si="0"/>
        <v>IMPROBABLE</v>
      </c>
      <c r="K14" s="59">
        <v>3</v>
      </c>
      <c r="L14" s="62" t="str">
        <f t="shared" si="1"/>
        <v>MODERADO</v>
      </c>
      <c r="M14" s="50">
        <f t="shared" si="6"/>
        <v>5</v>
      </c>
      <c r="N14" s="62" t="str">
        <f t="shared" si="2"/>
        <v>MEDIO</v>
      </c>
      <c r="O14" s="64">
        <v>0</v>
      </c>
      <c r="P14" s="64">
        <v>1</v>
      </c>
      <c r="Q14" s="65" t="s">
        <v>236</v>
      </c>
      <c r="R14" s="59">
        <v>1</v>
      </c>
      <c r="S14" s="60" t="str">
        <f t="shared" si="3"/>
        <v>RARO</v>
      </c>
      <c r="T14" s="59">
        <v>2</v>
      </c>
      <c r="U14" s="62" t="str">
        <f t="shared" si="4"/>
        <v>MENOR</v>
      </c>
      <c r="V14" s="63">
        <v>2</v>
      </c>
      <c r="W14" s="62" t="str">
        <f t="shared" si="5"/>
        <v>MUY BAJO</v>
      </c>
      <c r="X14" s="66" t="s">
        <v>39</v>
      </c>
      <c r="Y14" s="68" t="s">
        <v>67</v>
      </c>
      <c r="Z14" s="68" t="s">
        <v>231</v>
      </c>
      <c r="AA14" s="68" t="s">
        <v>232</v>
      </c>
      <c r="AB14" s="68" t="s">
        <v>204</v>
      </c>
      <c r="AC14" s="68" t="s">
        <v>233</v>
      </c>
    </row>
    <row r="15" spans="1:29" ht="165" customHeight="1">
      <c r="A15" s="71"/>
      <c r="B15" s="40">
        <v>10</v>
      </c>
      <c r="C15" s="57" t="s">
        <v>44</v>
      </c>
      <c r="D15" s="56" t="s">
        <v>35</v>
      </c>
      <c r="E15" s="56" t="s">
        <v>60</v>
      </c>
      <c r="F15" s="57" t="s">
        <v>46</v>
      </c>
      <c r="G15" s="44" t="s">
        <v>189</v>
      </c>
      <c r="H15" s="58" t="s">
        <v>225</v>
      </c>
      <c r="I15" s="72">
        <v>2</v>
      </c>
      <c r="J15" s="60" t="str">
        <f t="shared" si="0"/>
        <v>IMPROBABLE</v>
      </c>
      <c r="K15" s="72">
        <v>4</v>
      </c>
      <c r="L15" s="60" t="str">
        <f t="shared" si="1"/>
        <v>MAYOR</v>
      </c>
      <c r="M15" s="50">
        <f t="shared" si="6"/>
        <v>6</v>
      </c>
      <c r="N15" s="73" t="str">
        <f t="shared" si="2"/>
        <v>ALTO</v>
      </c>
      <c r="O15" s="74">
        <v>0</v>
      </c>
      <c r="P15" s="75">
        <v>1</v>
      </c>
      <c r="Q15" s="65" t="s">
        <v>190</v>
      </c>
      <c r="R15" s="72">
        <v>1</v>
      </c>
      <c r="S15" s="60" t="str">
        <f t="shared" si="3"/>
        <v>RARO</v>
      </c>
      <c r="T15" s="72">
        <v>4</v>
      </c>
      <c r="U15" s="60" t="str">
        <f t="shared" si="4"/>
        <v>MAYOR</v>
      </c>
      <c r="V15" s="63">
        <f>+T15+R15</f>
        <v>5</v>
      </c>
      <c r="W15" s="73" t="str">
        <f t="shared" si="5"/>
        <v>MEDIO</v>
      </c>
      <c r="X15" s="66" t="s">
        <v>39</v>
      </c>
      <c r="Y15" s="66" t="s">
        <v>191</v>
      </c>
      <c r="Z15" s="66" t="s">
        <v>192</v>
      </c>
      <c r="AA15" s="66" t="s">
        <v>193</v>
      </c>
      <c r="AB15" s="65" t="s">
        <v>194</v>
      </c>
      <c r="AC15" s="66" t="s">
        <v>195</v>
      </c>
    </row>
    <row r="16" spans="1:29" ht="159.75" customHeight="1">
      <c r="A16" s="86"/>
      <c r="B16" s="40">
        <v>11</v>
      </c>
      <c r="C16" s="87" t="s">
        <v>51</v>
      </c>
      <c r="D16" s="87" t="s">
        <v>52</v>
      </c>
      <c r="E16" s="87" t="s">
        <v>60</v>
      </c>
      <c r="F16" s="87" t="s">
        <v>37</v>
      </c>
      <c r="G16" s="43" t="s">
        <v>228</v>
      </c>
      <c r="H16" s="58" t="s">
        <v>229</v>
      </c>
      <c r="I16" s="59">
        <v>3</v>
      </c>
      <c r="J16" s="60" t="str">
        <f t="shared" si="0"/>
        <v>POSIBLE</v>
      </c>
      <c r="K16" s="59">
        <v>4</v>
      </c>
      <c r="L16" s="62" t="str">
        <f t="shared" si="1"/>
        <v>MAYOR</v>
      </c>
      <c r="M16" s="50">
        <f t="shared" si="6"/>
        <v>7</v>
      </c>
      <c r="N16" s="62" t="str">
        <f t="shared" si="2"/>
        <v>ALTO</v>
      </c>
      <c r="O16" s="64"/>
      <c r="P16" s="64">
        <v>1</v>
      </c>
      <c r="Q16" s="65" t="s">
        <v>230</v>
      </c>
      <c r="R16" s="59">
        <v>2</v>
      </c>
      <c r="S16" s="60" t="str">
        <f t="shared" si="3"/>
        <v>IMPROBABLE</v>
      </c>
      <c r="T16" s="59">
        <v>2</v>
      </c>
      <c r="U16" s="62" t="str">
        <f t="shared" si="4"/>
        <v>MENOR</v>
      </c>
      <c r="V16" s="63">
        <v>3</v>
      </c>
      <c r="W16" s="62" t="str">
        <f t="shared" si="5"/>
        <v>BAJO</v>
      </c>
      <c r="X16" s="66" t="s">
        <v>39</v>
      </c>
      <c r="Y16" s="47" t="s">
        <v>67</v>
      </c>
      <c r="Z16" s="68" t="s">
        <v>231</v>
      </c>
      <c r="AA16" s="68" t="s">
        <v>232</v>
      </c>
      <c r="AB16" s="68" t="s">
        <v>204</v>
      </c>
      <c r="AC16" s="68" t="s">
        <v>233</v>
      </c>
    </row>
    <row r="17" spans="1:29" ht="179.25" customHeight="1">
      <c r="A17" s="76"/>
      <c r="B17" s="40">
        <v>12</v>
      </c>
      <c r="C17" s="56" t="s">
        <v>34</v>
      </c>
      <c r="D17" s="56" t="s">
        <v>201</v>
      </c>
      <c r="E17" s="56" t="s">
        <v>60</v>
      </c>
      <c r="F17" s="56" t="s">
        <v>202</v>
      </c>
      <c r="G17" s="43" t="s">
        <v>223</v>
      </c>
      <c r="H17" s="58" t="s">
        <v>203</v>
      </c>
      <c r="I17" s="59">
        <v>2</v>
      </c>
      <c r="J17" s="60" t="str">
        <f t="shared" si="0"/>
        <v>IMPROBABLE</v>
      </c>
      <c r="K17" s="61">
        <v>4</v>
      </c>
      <c r="L17" s="62" t="str">
        <f t="shared" si="1"/>
        <v>MAYOR</v>
      </c>
      <c r="M17" s="50">
        <f t="shared" si="6"/>
        <v>6</v>
      </c>
      <c r="N17" s="62" t="str">
        <f t="shared" si="2"/>
        <v>ALTO</v>
      </c>
      <c r="O17" s="78">
        <v>0.5</v>
      </c>
      <c r="P17" s="78">
        <v>0.5</v>
      </c>
      <c r="Q17" s="46" t="s">
        <v>224</v>
      </c>
      <c r="R17" s="59">
        <v>1</v>
      </c>
      <c r="S17" s="60" t="str">
        <f t="shared" si="3"/>
        <v>RARO</v>
      </c>
      <c r="T17" s="59">
        <v>4</v>
      </c>
      <c r="U17" s="62" t="str">
        <f t="shared" si="4"/>
        <v>MAYOR</v>
      </c>
      <c r="V17" s="63">
        <f t="shared" ref="V17" si="8">SUM(R17:S17)+SUM(T17:U17)</f>
        <v>5</v>
      </c>
      <c r="W17" s="77" t="str">
        <f t="shared" si="5"/>
        <v>MEDIO</v>
      </c>
      <c r="X17" s="66" t="s">
        <v>39</v>
      </c>
      <c r="Y17" s="66" t="s">
        <v>197</v>
      </c>
      <c r="Z17" s="68" t="s">
        <v>198</v>
      </c>
      <c r="AA17" s="68" t="s">
        <v>193</v>
      </c>
      <c r="AB17" s="79" t="s">
        <v>204</v>
      </c>
      <c r="AC17" s="80" t="s">
        <v>205</v>
      </c>
    </row>
    <row r="18" spans="1:29" ht="179.25" customHeight="1">
      <c r="A18" s="76"/>
      <c r="B18" s="40">
        <v>13</v>
      </c>
      <c r="C18" s="56" t="s">
        <v>60</v>
      </c>
      <c r="D18" s="56" t="s">
        <v>52</v>
      </c>
      <c r="E18" s="56" t="s">
        <v>60</v>
      </c>
      <c r="F18" s="56" t="s">
        <v>206</v>
      </c>
      <c r="G18" s="43" t="s">
        <v>207</v>
      </c>
      <c r="H18" s="58" t="s">
        <v>208</v>
      </c>
      <c r="I18" s="59">
        <v>2</v>
      </c>
      <c r="J18" s="60" t="str">
        <f t="shared" si="0"/>
        <v>IMPROBABLE</v>
      </c>
      <c r="K18" s="61">
        <v>3</v>
      </c>
      <c r="L18" s="62" t="str">
        <f t="shared" si="1"/>
        <v>MODERADO</v>
      </c>
      <c r="M18" s="50">
        <f t="shared" si="6"/>
        <v>5</v>
      </c>
      <c r="N18" s="62" t="str">
        <f t="shared" si="2"/>
        <v>MEDIO</v>
      </c>
      <c r="O18" s="78">
        <v>0</v>
      </c>
      <c r="P18" s="78">
        <v>1</v>
      </c>
      <c r="Q18" s="65" t="s">
        <v>209</v>
      </c>
      <c r="R18" s="59">
        <v>1</v>
      </c>
      <c r="S18" s="60" t="str">
        <f t="shared" si="3"/>
        <v>RARO</v>
      </c>
      <c r="T18" s="59">
        <v>4</v>
      </c>
      <c r="U18" s="62" t="str">
        <f t="shared" si="4"/>
        <v>MAYOR</v>
      </c>
      <c r="V18" s="81">
        <v>2</v>
      </c>
      <c r="W18" s="77" t="str">
        <f t="shared" si="5"/>
        <v>MUY BAJO</v>
      </c>
      <c r="X18" s="82" t="s">
        <v>210</v>
      </c>
      <c r="Y18" s="82" t="s">
        <v>67</v>
      </c>
      <c r="Z18" s="68" t="s">
        <v>198</v>
      </c>
      <c r="AA18" s="68" t="s">
        <v>193</v>
      </c>
      <c r="AB18" s="79" t="s">
        <v>211</v>
      </c>
      <c r="AC18" s="80" t="s">
        <v>205</v>
      </c>
    </row>
    <row r="19" spans="1:29" ht="179.25" customHeight="1">
      <c r="A19" s="76"/>
      <c r="B19" s="40">
        <v>14</v>
      </c>
      <c r="C19" s="57" t="s">
        <v>44</v>
      </c>
      <c r="D19" s="56" t="s">
        <v>212</v>
      </c>
      <c r="E19" s="56" t="s">
        <v>60</v>
      </c>
      <c r="F19" s="57" t="s">
        <v>196</v>
      </c>
      <c r="G19" s="43" t="s">
        <v>213</v>
      </c>
      <c r="H19" s="58" t="s">
        <v>214</v>
      </c>
      <c r="I19" s="66">
        <v>3</v>
      </c>
      <c r="J19" s="62" t="str">
        <f t="shared" si="0"/>
        <v>POSIBLE</v>
      </c>
      <c r="K19" s="66">
        <v>4</v>
      </c>
      <c r="L19" s="62" t="str">
        <f t="shared" si="1"/>
        <v>MAYOR</v>
      </c>
      <c r="M19" s="50">
        <f t="shared" si="6"/>
        <v>7</v>
      </c>
      <c r="N19" s="62" t="str">
        <f t="shared" si="2"/>
        <v>ALTO</v>
      </c>
      <c r="O19" s="83">
        <v>0.5</v>
      </c>
      <c r="P19" s="83">
        <v>0.5</v>
      </c>
      <c r="Q19" s="65" t="s">
        <v>215</v>
      </c>
      <c r="R19" s="66">
        <v>2</v>
      </c>
      <c r="S19" s="62" t="str">
        <f t="shared" si="3"/>
        <v>IMPROBABLE</v>
      </c>
      <c r="T19" s="66">
        <v>4</v>
      </c>
      <c r="U19" s="62" t="str">
        <f t="shared" si="4"/>
        <v>MAYOR</v>
      </c>
      <c r="V19" s="63">
        <f>SUM(R19:S19)+SUM(T19:U19)</f>
        <v>6</v>
      </c>
      <c r="W19" s="62" t="str">
        <f t="shared" si="5"/>
        <v>ALTO</v>
      </c>
      <c r="X19" s="66" t="s">
        <v>39</v>
      </c>
      <c r="Y19" s="66" t="s">
        <v>197</v>
      </c>
      <c r="Z19" s="68" t="s">
        <v>198</v>
      </c>
      <c r="AA19" s="68" t="s">
        <v>193</v>
      </c>
      <c r="AB19" s="68" t="s">
        <v>199</v>
      </c>
      <c r="AC19" s="68" t="s">
        <v>200</v>
      </c>
    </row>
    <row r="20" spans="1:29" ht="128.25" customHeight="1">
      <c r="A20" s="84"/>
      <c r="B20" s="40">
        <v>15</v>
      </c>
      <c r="C20" s="85" t="s">
        <v>34</v>
      </c>
      <c r="D20" s="85" t="s">
        <v>201</v>
      </c>
      <c r="E20" s="56" t="s">
        <v>74</v>
      </c>
      <c r="F20" s="85" t="s">
        <v>37</v>
      </c>
      <c r="G20" s="58" t="s">
        <v>216</v>
      </c>
      <c r="H20" s="58" t="s">
        <v>226</v>
      </c>
      <c r="I20" s="59">
        <v>3</v>
      </c>
      <c r="J20" s="60" t="str">
        <f t="shared" si="0"/>
        <v>POSIBLE</v>
      </c>
      <c r="K20" s="61">
        <v>3</v>
      </c>
      <c r="L20" s="62" t="str">
        <f t="shared" si="1"/>
        <v>MODERADO</v>
      </c>
      <c r="M20" s="50">
        <f t="shared" si="6"/>
        <v>6</v>
      </c>
      <c r="N20" s="62" t="str">
        <f t="shared" si="2"/>
        <v>ALTO</v>
      </c>
      <c r="O20" s="64">
        <v>0.5</v>
      </c>
      <c r="P20" s="64">
        <v>0.5</v>
      </c>
      <c r="Q20" s="65" t="s">
        <v>227</v>
      </c>
      <c r="R20" s="59">
        <v>1</v>
      </c>
      <c r="S20" s="60" t="str">
        <f t="shared" si="3"/>
        <v>RARO</v>
      </c>
      <c r="T20" s="59">
        <v>3</v>
      </c>
      <c r="U20" s="62" t="str">
        <f t="shared" si="4"/>
        <v>MODERADO</v>
      </c>
      <c r="V20" s="63">
        <v>2</v>
      </c>
      <c r="W20" s="77" t="str">
        <f t="shared" si="5"/>
        <v>MUY BAJO</v>
      </c>
      <c r="X20" s="66" t="s">
        <v>217</v>
      </c>
      <c r="Y20" s="66" t="s">
        <v>218</v>
      </c>
      <c r="Z20" s="66" t="s">
        <v>219</v>
      </c>
      <c r="AA20" s="66" t="s">
        <v>220</v>
      </c>
      <c r="AB20" s="66" t="s">
        <v>221</v>
      </c>
      <c r="AC20" s="66" t="s">
        <v>222</v>
      </c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20 K6:K20 R6:R20 T6:T20">
    <cfRule type="cellIs" dxfId="112" priority="1" operator="equal">
      <formula>5</formula>
    </cfRule>
    <cfRule type="cellIs" dxfId="111" priority="2" operator="lessThan">
      <formula>5</formula>
    </cfRule>
    <cfRule type="cellIs" dxfId="110" priority="3" operator="equal">
      <formula>5</formula>
    </cfRule>
  </conditionalFormatting>
  <conditionalFormatting sqref="J6">
    <cfRule type="colorScale" priority="4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5">
      <colorScale>
        <cfvo type="min"/>
        <cfvo type="max"/>
        <color rgb="FFFF7128"/>
        <color rgb="FFFFEF9C"/>
      </colorScale>
    </cfRule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9" priority="482" operator="greaterThan">
      <formula>0.5</formula>
    </cfRule>
    <cfRule type="cellIs" dxfId="108" priority="481" operator="equal">
      <formula>5</formula>
    </cfRule>
    <cfRule type="colorScale" priority="483">
      <colorScale>
        <cfvo type="min"/>
        <cfvo type="max"/>
        <color rgb="FFFF7128"/>
        <color rgb="FFFFEF9C"/>
      </colorScale>
    </cfRule>
    <cfRule type="colorScale" priority="487">
      <colorScale>
        <cfvo type="percent" val="50"/>
        <cfvo type="max"/>
        <color rgb="FFFF7128"/>
        <color rgb="FFFFEF9C"/>
      </colorScale>
    </cfRule>
    <cfRule type="colorScale" priority="4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:J8">
    <cfRule type="cellIs" dxfId="107" priority="490" operator="greaterThan">
      <formula>0.5</formula>
    </cfRule>
    <cfRule type="colorScale" priority="491">
      <colorScale>
        <cfvo type="min"/>
        <cfvo type="max"/>
        <color rgb="FFFF7128"/>
        <color rgb="FFFFEF9C"/>
      </colorScale>
    </cfRule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5">
      <colorScale>
        <cfvo type="percent" val="50"/>
        <cfvo type="max"/>
        <color rgb="FFFF7128"/>
        <color rgb="FFFFEF9C"/>
      </colorScale>
    </cfRule>
    <cfRule type="colorScale" priority="493">
      <colorScale>
        <cfvo type="min"/>
        <cfvo type="max"/>
        <color rgb="FFFF7128"/>
        <color rgb="FFFFEF9C"/>
      </colorScale>
    </cfRule>
    <cfRule type="cellIs" dxfId="106" priority="489" operator="equal">
      <formula>5</formula>
    </cfRule>
    <cfRule type="cellIs" dxfId="105" priority="496" operator="between">
      <formula>0.5</formula>
      <formula>1</formula>
    </cfRule>
    <cfRule type="colorScale" priority="4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">
    <cfRule type="colorScale" priority="379">
      <colorScale>
        <cfvo type="percent" val="50"/>
        <cfvo type="max"/>
        <color rgb="FFFF7128"/>
        <color rgb="FFFFEF9C"/>
      </colorScale>
    </cfRule>
    <cfRule type="colorScale" priority="37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7">
      <colorScale>
        <cfvo type="min"/>
        <cfvo type="max"/>
        <color rgb="FFFF7128"/>
        <color rgb="FFFFEF9C"/>
      </colorScale>
    </cfRule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5">
      <colorScale>
        <cfvo type="min"/>
        <cfvo type="max"/>
        <color rgb="FFFF7128"/>
        <color rgb="FFFFEF9C"/>
      </colorScale>
    </cfRule>
  </conditionalFormatting>
  <conditionalFormatting sqref="J9:J10">
    <cfRule type="cellIs" dxfId="104" priority="380" operator="equal">
      <formula>5</formula>
    </cfRule>
    <cfRule type="cellIs" dxfId="103" priority="381" operator="greaterThan">
      <formula>0.5</formula>
    </cfRule>
  </conditionalFormatting>
  <conditionalFormatting sqref="J11">
    <cfRule type="colorScale" priority="51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16">
      <colorScale>
        <cfvo type="min"/>
        <cfvo type="max"/>
        <color rgb="FFFF7128"/>
        <color rgb="FFFFEF9C"/>
      </colorScale>
    </cfRule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8">
      <colorScale>
        <cfvo type="min"/>
        <cfvo type="max"/>
        <color rgb="FFFF7128"/>
        <color rgb="FFFFEF9C"/>
      </colorScale>
    </cfRule>
    <cfRule type="colorScale" priority="5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20">
      <colorScale>
        <cfvo type="percent" val="50"/>
        <cfvo type="max"/>
        <color rgb="FFFF7128"/>
        <color rgb="FFFFEF9C"/>
      </colorScale>
    </cfRule>
  </conditionalFormatting>
  <conditionalFormatting sqref="J11:J12">
    <cfRule type="cellIs" dxfId="102" priority="514" operator="equal">
      <formula>5</formula>
    </cfRule>
    <cfRule type="cellIs" dxfId="101" priority="515" operator="greaterThan">
      <formula>0.5</formula>
    </cfRule>
  </conditionalFormatting>
  <conditionalFormatting sqref="J12 J10">
    <cfRule type="colorScale" priority="105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62">
      <colorScale>
        <cfvo type="min"/>
        <cfvo type="max"/>
        <color rgb="FFFF7128"/>
        <color rgb="FFFFEF9C"/>
      </colorScale>
    </cfRule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60">
      <colorScale>
        <cfvo type="min"/>
        <cfvo type="max"/>
        <color rgb="FFFF7128"/>
        <color rgb="FFFFEF9C"/>
      </colorScale>
    </cfRule>
    <cfRule type="colorScale" priority="1064">
      <colorScale>
        <cfvo type="percent" val="50"/>
        <cfvo type="max"/>
        <color rgb="FFFF7128"/>
        <color rgb="FFFFEF9C"/>
      </colorScale>
    </cfRule>
  </conditionalFormatting>
  <conditionalFormatting sqref="J13">
    <cfRule type="colorScale" priority="1200">
      <colorScale>
        <cfvo type="percent" val="50"/>
        <cfvo type="max"/>
        <color rgb="FFFF7128"/>
        <color rgb="FFFFEF9C"/>
      </colorScale>
    </cfRule>
    <cfRule type="colorScale" priority="11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8">
      <colorScale>
        <cfvo type="min"/>
        <cfvo type="max"/>
        <color rgb="FFFF7128"/>
        <color rgb="FFFFEF9C"/>
      </colorScale>
    </cfRule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96">
      <colorScale>
        <cfvo type="min"/>
        <cfvo type="max"/>
        <color rgb="FFFF7128"/>
        <color rgb="FFFFEF9C"/>
      </colorScale>
    </cfRule>
    <cfRule type="cellIs" dxfId="100" priority="1195" operator="greaterThan">
      <formula>0.5</formula>
    </cfRule>
    <cfRule type="cellIs" dxfId="99" priority="1194" operator="equal">
      <formula>5</formula>
    </cfRule>
    <cfRule type="colorScale" priority="11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">
    <cfRule type="cellIs" dxfId="98" priority="6" operator="equal">
      <formula>5</formula>
    </cfRule>
    <cfRule type="cellIs" dxfId="97" priority="7" operator="greaterThan">
      <formula>0.5</formula>
    </cfRule>
    <cfRule type="colorScale" priority="8">
      <colorScale>
        <cfvo type="min"/>
        <cfvo type="max"/>
        <color rgb="FFFF7128"/>
        <color rgb="FFFFEF9C"/>
      </colorScale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percent" val="50"/>
        <cfvo type="max"/>
        <color rgb="FFFF7128"/>
        <color rgb="FFFFEF9C"/>
      </colorScale>
    </cfRule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">
    <cfRule type="colorScale" priority="1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4">
      <colorScale>
        <cfvo type="percent" val="50"/>
        <cfvo type="max"/>
        <color rgb="FFFF7128"/>
        <color rgb="FFFFEF9C"/>
      </colorScale>
    </cfRule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6" priority="108" operator="equal">
      <formula>5</formula>
    </cfRule>
    <cfRule type="colorScale" priority="110">
      <colorScale>
        <cfvo type="min"/>
        <cfvo type="max"/>
        <color rgb="FFFF7128"/>
        <color rgb="FFFFEF9C"/>
      </colorScale>
    </cfRule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2">
      <colorScale>
        <cfvo type="min"/>
        <cfvo type="max"/>
        <color rgb="FFFF7128"/>
        <color rgb="FFFFEF9C"/>
      </colorScale>
    </cfRule>
    <cfRule type="cellIs" dxfId="95" priority="109" operator="greaterThan">
      <formula>0.5</formula>
    </cfRule>
  </conditionalFormatting>
  <conditionalFormatting sqref="J16">
    <cfRule type="colorScale" priority="63">
      <colorScale>
        <cfvo type="percent" val="50"/>
        <cfvo type="max"/>
        <color rgb="FFFF7128"/>
        <color rgb="FFFFEF9C"/>
      </colorScale>
    </cfRule>
    <cfRule type="cellIs" dxfId="94" priority="57" operator="equal">
      <formula>5</formula>
    </cfRule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" priority="58" operator="greaterThan">
      <formula>0.5</formula>
    </cfRule>
    <cfRule type="colorScale" priority="59">
      <colorScale>
        <cfvo type="min"/>
        <cfvo type="max"/>
        <color rgb="FFFF7128"/>
        <color rgb="FFFFEF9C"/>
      </colorScale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">
      <colorScale>
        <cfvo type="min"/>
        <cfvo type="max"/>
        <color rgb="FFFF7128"/>
        <color rgb="FFFFEF9C"/>
      </colorScale>
    </cfRule>
    <cfRule type="colorScale" priority="6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2" priority="124" operator="equal">
      <formula>5</formula>
    </cfRule>
    <cfRule type="cellIs" dxfId="91" priority="125" operator="greaterThan">
      <formula>0.5</formula>
    </cfRule>
    <cfRule type="colorScale" priority="126">
      <colorScale>
        <cfvo type="min"/>
        <cfvo type="max"/>
        <color rgb="FFFF7128"/>
        <color rgb="FFFFEF9C"/>
      </colorScale>
    </cfRule>
    <cfRule type="colorScale" priority="128">
      <colorScale>
        <cfvo type="min"/>
        <cfvo type="max"/>
        <color rgb="FFFF7128"/>
        <color rgb="FFFFEF9C"/>
      </colorScale>
    </cfRule>
    <cfRule type="colorScale" priority="1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0">
      <colorScale>
        <cfvo type="percent" val="50"/>
        <cfvo type="max"/>
        <color rgb="FFFF7128"/>
        <color rgb="FFFFEF9C"/>
      </colorScale>
    </cfRule>
    <cfRule type="colorScale" priority="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">
    <cfRule type="colorScale" priority="13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38">
      <colorScale>
        <cfvo type="percent" val="50"/>
        <cfvo type="max"/>
        <color rgb="FFFF7128"/>
        <color rgb="FFFFEF9C"/>
      </colorScale>
    </cfRule>
    <cfRule type="colorScale" priority="1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4">
      <colorScale>
        <cfvo type="min"/>
        <cfvo type="max"/>
        <color rgb="FFFF7128"/>
        <color rgb="FFFFEF9C"/>
      </colorScale>
    </cfRule>
    <cfRule type="cellIs" dxfId="90" priority="133" operator="greaterThan">
      <formula>0.5</formula>
    </cfRule>
    <cfRule type="cellIs" dxfId="89" priority="132" operator="equal">
      <formula>5</formula>
    </cfRule>
  </conditionalFormatting>
  <conditionalFormatting sqref="J19">
    <cfRule type="colorScale" priority="14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6">
      <colorScale>
        <cfvo type="percent" val="50"/>
        <cfvo type="max"/>
        <color rgb="FFFF7128"/>
        <color rgb="FFFFEF9C"/>
      </colorScale>
    </cfRule>
    <cfRule type="cellIs" dxfId="88" priority="140" operator="equal">
      <formula>5</formula>
    </cfRule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" priority="141" operator="greaterThan">
      <formula>0.5</formula>
    </cfRule>
    <cfRule type="colorScale" priority="142">
      <colorScale>
        <cfvo type="min"/>
        <cfvo type="max"/>
        <color rgb="FFFF7128"/>
        <color rgb="FFFFEF9C"/>
      </colorScale>
    </cfRule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4">
      <colorScale>
        <cfvo type="min"/>
        <cfvo type="max"/>
        <color rgb="FFFF7128"/>
        <color rgb="FFFFEF9C"/>
      </colorScale>
    </cfRule>
  </conditionalFormatting>
  <conditionalFormatting sqref="J20">
    <cfRule type="colorScale" priority="154">
      <colorScale>
        <cfvo type="percent" val="50"/>
        <cfvo type="max"/>
        <color rgb="FFFF7128"/>
        <color rgb="FFFFEF9C"/>
      </colorScale>
    </cfRule>
    <cfRule type="colorScale" priority="1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149" operator="greaterThan">
      <formula>0.5</formula>
    </cfRule>
    <cfRule type="colorScale" priority="150">
      <colorScale>
        <cfvo type="min"/>
        <cfvo type="max"/>
        <color rgb="FFFF7128"/>
        <color rgb="FFFFEF9C"/>
      </colorScale>
    </cfRule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2">
      <colorScale>
        <cfvo type="min"/>
        <cfvo type="max"/>
        <color rgb="FFFF7128"/>
        <color rgb="FFFFEF9C"/>
      </colorScale>
    </cfRule>
    <cfRule type="colorScale" priority="1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85" priority="148" operator="equal">
      <formula>5</formula>
    </cfRule>
  </conditionalFormatting>
  <conditionalFormatting sqref="L6">
    <cfRule type="cellIs" dxfId="84" priority="586" operator="equal">
      <formula>5</formula>
    </cfRule>
    <cfRule type="colorScale" priority="5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3" priority="587" operator="greaterThan">
      <formula>0.5</formula>
    </cfRule>
    <cfRule type="colorScale" priority="588">
      <colorScale>
        <cfvo type="min"/>
        <cfvo type="max"/>
        <color rgb="FFFF7128"/>
        <color rgb="FFFFEF9C"/>
      </colorScale>
    </cfRule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0">
      <colorScale>
        <cfvo type="min"/>
        <cfvo type="max"/>
        <color rgb="FFFF7128"/>
        <color rgb="FFFFEF9C"/>
      </colorScale>
    </cfRule>
    <cfRule type="colorScale" priority="592">
      <colorScale>
        <cfvo type="percent" val="50"/>
        <cfvo type="max"/>
        <color rgb="FFFF7128"/>
        <color rgb="FFFFEF9C"/>
      </colorScale>
    </cfRule>
    <cfRule type="colorScale" priority="59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600">
      <colorScale>
        <cfvo type="percent" val="50"/>
        <cfvo type="max"/>
        <color rgb="FFFF7128"/>
        <color rgb="FFFFEF9C"/>
      </colorScale>
    </cfRule>
    <cfRule type="colorScale" priority="596">
      <colorScale>
        <cfvo type="min"/>
        <cfvo type="max"/>
        <color rgb="FFFF7128"/>
        <color rgb="FFFFEF9C"/>
      </colorScale>
    </cfRule>
    <cfRule type="colorScale" priority="5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98">
      <colorScale>
        <cfvo type="min"/>
        <cfvo type="max"/>
        <color rgb="FFFF7128"/>
        <color rgb="FFFFEF9C"/>
      </colorScale>
    </cfRule>
    <cfRule type="cellIs" dxfId="82" priority="595" operator="greaterThan">
      <formula>0.5</formula>
    </cfRule>
    <cfRule type="cellIs" dxfId="81" priority="594" operator="equal">
      <formula>5</formula>
    </cfRule>
    <cfRule type="colorScale" priority="5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">
    <cfRule type="colorScale" priority="383">
      <colorScale>
        <cfvo type="min"/>
        <cfvo type="max"/>
        <color rgb="FFFF7128"/>
        <color rgb="FFFFEF9C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min"/>
        <cfvo type="max"/>
        <color rgb="FFFF7128"/>
        <color rgb="FFFFEF9C"/>
      </colorScale>
    </cfRule>
    <cfRule type="colorScale" priority="3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7">
      <colorScale>
        <cfvo type="percent" val="50"/>
        <cfvo type="max"/>
        <color rgb="FFFF7128"/>
        <color rgb="FFFFEF9C"/>
      </colorScale>
    </cfRule>
    <cfRule type="colorScale" priority="3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:L10">
    <cfRule type="cellIs" dxfId="80" priority="388" operator="equal">
      <formula>5</formula>
    </cfRule>
    <cfRule type="cellIs" dxfId="79" priority="389" operator="greaterThan">
      <formula>0.5</formula>
    </cfRule>
  </conditionalFormatting>
  <conditionalFormatting sqref="L11">
    <cfRule type="colorScale" priority="6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22">
      <colorScale>
        <cfvo type="min"/>
        <cfvo type="max"/>
        <color rgb="FFFF7128"/>
        <color rgb="FFFFEF9C"/>
      </colorScale>
    </cfRule>
    <cfRule type="colorScale" priority="6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24">
      <colorScale>
        <cfvo type="percent" val="50"/>
        <cfvo type="max"/>
        <color rgb="FFFF7128"/>
        <color rgb="FFFFEF9C"/>
      </colorScale>
    </cfRule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0">
      <colorScale>
        <cfvo type="min"/>
        <cfvo type="max"/>
        <color rgb="FFFF7128"/>
        <color rgb="FFFFEF9C"/>
      </colorScale>
    </cfRule>
  </conditionalFormatting>
  <conditionalFormatting sqref="L11:L12">
    <cfRule type="cellIs" dxfId="78" priority="619" operator="greaterThan">
      <formula>0.5</formula>
    </cfRule>
    <cfRule type="cellIs" dxfId="77" priority="618" operator="equal">
      <formula>5</formula>
    </cfRule>
  </conditionalFormatting>
  <conditionalFormatting sqref="L12 L10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80">
      <colorScale>
        <cfvo type="min"/>
        <cfvo type="max"/>
        <color rgb="FFFF7128"/>
        <color rgb="FFFFEF9C"/>
      </colorScale>
    </cfRule>
    <cfRule type="colorScale" priority="1084">
      <colorScale>
        <cfvo type="percent" val="50"/>
        <cfvo type="max"/>
        <color rgb="FFFF7128"/>
        <color rgb="FFFFEF9C"/>
      </colorScale>
    </cfRule>
    <cfRule type="colorScale" priority="10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2">
      <colorScale>
        <cfvo type="min"/>
        <cfvo type="max"/>
        <color rgb="FFFF7128"/>
        <color rgb="FFFFEF9C"/>
      </colorScale>
    </cfRule>
  </conditionalFormatting>
  <conditionalFormatting sqref="L13">
    <cfRule type="colorScale" priority="1210">
      <colorScale>
        <cfvo type="percent" val="50"/>
        <cfvo type="max"/>
        <color rgb="FFFF7128"/>
        <color rgb="FFFFEF9C"/>
      </colorScale>
    </cfRule>
    <cfRule type="colorScale" priority="1208">
      <colorScale>
        <cfvo type="min"/>
        <cfvo type="max"/>
        <color rgb="FFFF7128"/>
        <color rgb="FFFFEF9C"/>
      </colorScale>
    </cfRule>
    <cfRule type="colorScale" priority="12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" priority="1204" operator="equal">
      <formula>5</formula>
    </cfRule>
    <cfRule type="cellIs" dxfId="75" priority="1205" operator="greaterThan">
      <formula>0.5</formula>
    </cfRule>
    <cfRule type="colorScale" priority="1206">
      <colorScale>
        <cfvo type="min"/>
        <cfvo type="max"/>
        <color rgb="FFFF7128"/>
        <color rgb="FFFFEF9C"/>
      </colorScale>
    </cfRule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0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ellIs" dxfId="74" priority="15" operator="greaterThan">
      <formula>0.5</formula>
    </cfRule>
    <cfRule type="colorScale" priority="16">
      <colorScale>
        <cfvo type="min"/>
        <cfvo type="max"/>
        <color rgb="FFFF7128"/>
        <color rgb="FFFFEF9C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">
      <colorScale>
        <cfvo type="min"/>
        <cfvo type="max"/>
        <color rgb="FFFF7128"/>
        <color rgb="FFFFEF9C"/>
      </colorScale>
    </cfRule>
    <cfRule type="colorScale" priority="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">
      <colorScale>
        <cfvo type="percent" val="50"/>
        <cfvo type="max"/>
        <color rgb="FFFF7128"/>
        <color rgb="FFFFEF9C"/>
      </colorScale>
    </cfRule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3" priority="14" operator="equal">
      <formula>5</formula>
    </cfRule>
  </conditionalFormatting>
  <conditionalFormatting sqref="L15">
    <cfRule type="colorScale" priority="162">
      <colorScale>
        <cfvo type="percent" val="50"/>
        <cfvo type="max"/>
        <color rgb="FFFF7128"/>
        <color rgb="FFFFEF9C"/>
      </colorScale>
    </cfRule>
    <cfRule type="cellIs" dxfId="72" priority="156" operator="equal">
      <formula>5</formula>
    </cfRule>
    <cfRule type="colorScale" priority="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60">
      <colorScale>
        <cfvo type="min"/>
        <cfvo type="max"/>
        <color rgb="FFFF7128"/>
        <color rgb="FFFFEF9C"/>
      </colorScale>
    </cfRule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1" priority="157" operator="greaterThan">
      <formula>0.5</formula>
    </cfRule>
    <cfRule type="colorScale" priority="158">
      <colorScale>
        <cfvo type="min"/>
        <cfvo type="max"/>
        <color rgb="FFFF7128"/>
        <color rgb="FFFFEF9C"/>
      </colorScale>
    </cfRule>
  </conditionalFormatting>
  <conditionalFormatting sqref="L16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65" operator="equal">
      <formula>5</formula>
    </cfRule>
    <cfRule type="cellIs" dxfId="69" priority="66" operator="greaterThan">
      <formula>0.5</formula>
    </cfRule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9">
      <colorScale>
        <cfvo type="min"/>
        <cfvo type="max"/>
        <color rgb="FFFF7128"/>
        <color rgb="FFFFEF9C"/>
      </colorScale>
    </cfRule>
    <cfRule type="colorScale" priority="71">
      <colorScale>
        <cfvo type="percent" val="50"/>
        <cfvo type="max"/>
        <color rgb="FFFF7128"/>
        <color rgb="FFFFEF9C"/>
      </colorScale>
    </cfRule>
    <cfRule type="colorScale" priority="7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percent" val="50"/>
        <cfvo type="max"/>
        <color rgb="FFFF7128"/>
        <color rgb="FFFFEF9C"/>
      </colorScale>
    </cfRule>
    <cfRule type="colorScale" priority="1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8" priority="172" operator="equal">
      <formula>5</formula>
    </cfRule>
    <cfRule type="cellIs" dxfId="67" priority="173" operator="greaterThan">
      <formula>0.5</formula>
    </cfRule>
    <cfRule type="colorScale" priority="174">
      <colorScale>
        <cfvo type="min"/>
        <cfvo type="max"/>
        <color rgb="FFFF7128"/>
        <color rgb="FFFFEF9C"/>
      </colorScale>
    </cfRule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6">
      <colorScale>
        <cfvo type="min"/>
        <cfvo type="max"/>
        <color rgb="FFFF7128"/>
        <color rgb="FFFFEF9C"/>
      </colorScale>
    </cfRule>
  </conditionalFormatting>
  <conditionalFormatting sqref="L18">
    <cfRule type="cellIs" dxfId="66" priority="180" operator="equal">
      <formula>5</formula>
    </cfRule>
    <cfRule type="colorScale" priority="1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6">
      <colorScale>
        <cfvo type="percent" val="50"/>
        <cfvo type="max"/>
        <color rgb="FFFF7128"/>
        <color rgb="FFFFEF9C"/>
      </colorScale>
    </cfRule>
    <cfRule type="colorScale" priority="184">
      <colorScale>
        <cfvo type="min"/>
        <cfvo type="max"/>
        <color rgb="FFFF7128"/>
        <color rgb="FFFFEF9C"/>
      </colorScale>
    </cfRule>
    <cfRule type="cellIs" dxfId="65" priority="181" operator="greaterThan">
      <formula>0.5</formula>
    </cfRule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min"/>
        <cfvo type="max"/>
        <color rgb="FFFF7128"/>
        <color rgb="FFFFEF9C"/>
      </colorScale>
    </cfRule>
  </conditionalFormatting>
  <conditionalFormatting sqref="L19">
    <cfRule type="colorScale" priority="192">
      <colorScale>
        <cfvo type="min"/>
        <cfvo type="max"/>
        <color rgb="FFFF7128"/>
        <color rgb="FFFFEF9C"/>
      </colorScale>
    </cfRule>
    <cfRule type="colorScale" priority="194">
      <colorScale>
        <cfvo type="percent" val="50"/>
        <cfvo type="max"/>
        <color rgb="FFFF7128"/>
        <color rgb="FFFFEF9C"/>
      </colorScale>
    </cfRule>
    <cfRule type="colorScale" priority="1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0">
      <colorScale>
        <cfvo type="min"/>
        <cfvo type="max"/>
        <color rgb="FFFF7128"/>
        <color rgb="FFFFEF9C"/>
      </colorScale>
    </cfRule>
    <cfRule type="cellIs" dxfId="64" priority="189" operator="greaterThan">
      <formula>0.5</formula>
    </cfRule>
    <cfRule type="cellIs" dxfId="63" priority="188" operator="equal">
      <formula>5</formula>
    </cfRule>
    <cfRule type="colorScale" priority="1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20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2">
      <colorScale>
        <cfvo type="percent" val="50"/>
        <cfvo type="max"/>
        <color rgb="FFFF7128"/>
        <color rgb="FFFFEF9C"/>
      </colorScale>
    </cfRule>
    <cfRule type="colorScale" priority="2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0">
      <colorScale>
        <cfvo type="min"/>
        <cfvo type="max"/>
        <color rgb="FFFF7128"/>
        <color rgb="FFFFEF9C"/>
      </colorScale>
    </cfRule>
    <cfRule type="colorScale" priority="198">
      <colorScale>
        <cfvo type="min"/>
        <cfvo type="max"/>
        <color rgb="FFFF7128"/>
        <color rgb="FFFFEF9C"/>
      </colorScale>
    </cfRule>
    <cfRule type="cellIs" dxfId="62" priority="196" operator="equal">
      <formula>5</formula>
    </cfRule>
    <cfRule type="colorScale" priority="1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197" operator="greaterThan">
      <formula>0.5</formula>
    </cfRule>
  </conditionalFormatting>
  <conditionalFormatting sqref="N6">
    <cfRule type="colorScale" priority="691">
      <colorScale>
        <cfvo type="min"/>
        <cfvo type="max"/>
        <color rgb="FFFF7128"/>
        <color rgb="FFFFEF9C"/>
      </colorScale>
    </cfRule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93">
      <colorScale>
        <cfvo type="min"/>
        <cfvo type="max"/>
        <color rgb="FFFF7128"/>
        <color rgb="FFFFEF9C"/>
      </colorScale>
    </cfRule>
    <cfRule type="colorScale" priority="6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5">
      <colorScale>
        <cfvo type="percent" val="50"/>
        <cfvo type="max"/>
        <color rgb="FFFF7128"/>
        <color rgb="FFFFEF9C"/>
      </colorScale>
    </cfRule>
    <cfRule type="colorScale" priority="69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7:N8">
    <cfRule type="colorScale" priority="699">
      <colorScale>
        <cfvo type="min"/>
        <cfvo type="max"/>
        <color rgb="FFFF7128"/>
        <color rgb="FFFFEF9C"/>
      </colorScale>
    </cfRule>
    <cfRule type="colorScale" priority="697">
      <colorScale>
        <cfvo type="min"/>
        <cfvo type="max"/>
        <color rgb="FFFF7128"/>
        <color rgb="FFFFEF9C"/>
      </colorScale>
    </cfRule>
    <cfRule type="colorScale" priority="701">
      <colorScale>
        <cfvo type="percent" val="50"/>
        <cfvo type="max"/>
        <color rgb="FFFF7128"/>
        <color rgb="FFFFEF9C"/>
      </colorScale>
    </cfRule>
    <cfRule type="cellIs" dxfId="60" priority="702" operator="greaterThan">
      <formula>0.5</formula>
    </cfRule>
    <cfRule type="colorScale" priority="7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392">
      <colorScale>
        <cfvo type="min"/>
        <cfvo type="max"/>
        <color rgb="FFFF7128"/>
        <color rgb="FFFFEF9C"/>
      </colorScale>
    </cfRule>
    <cfRule type="colorScale" priority="39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96">
      <colorScale>
        <cfvo type="percent" val="50"/>
        <cfvo type="max"/>
        <color rgb="FFFF7128"/>
        <color rgb="FFFFEF9C"/>
      </colorScale>
    </cfRule>
    <cfRule type="colorScale" priority="3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min"/>
        <cfvo type="max"/>
        <color rgb="FFFF7128"/>
        <color rgb="FFFFEF9C"/>
      </colorScale>
    </cfRule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N15 W9:W16">
    <cfRule type="cellIs" dxfId="59" priority="21" operator="greaterThan">
      <formula>0.5</formula>
    </cfRule>
  </conditionalFormatting>
  <conditionalFormatting sqref="N11">
    <cfRule type="colorScale" priority="7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16">
      <colorScale>
        <cfvo type="min"/>
        <cfvo type="max"/>
        <color rgb="FFFF7128"/>
        <color rgb="FFFFEF9C"/>
      </colorScale>
    </cfRule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0">
      <colorScale>
        <cfvo type="percent" val="50"/>
        <cfvo type="max"/>
        <color rgb="FFFF7128"/>
        <color rgb="FFFFEF9C"/>
      </colorScale>
    </cfRule>
    <cfRule type="colorScale" priority="718">
      <colorScale>
        <cfvo type="min"/>
        <cfvo type="max"/>
        <color rgb="FFFF7128"/>
        <color rgb="FFFFEF9C"/>
      </colorScale>
    </cfRule>
  </conditionalFormatting>
  <conditionalFormatting sqref="N12 N10">
    <cfRule type="colorScale" priority="11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6">
      <colorScale>
        <cfvo type="percent" val="50"/>
        <cfvo type="max"/>
        <color rgb="FFFF7128"/>
        <color rgb="FFFFEF9C"/>
      </colorScale>
    </cfRule>
    <cfRule type="colorScale" priority="110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02">
      <colorScale>
        <cfvo type="min"/>
        <cfvo type="max"/>
        <color rgb="FFFF7128"/>
        <color rgb="FFFFEF9C"/>
      </colorScale>
    </cfRule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04">
      <colorScale>
        <cfvo type="min"/>
        <cfvo type="max"/>
        <color rgb="FFFF7128"/>
        <color rgb="FFFFEF9C"/>
      </colorScale>
    </cfRule>
  </conditionalFormatting>
  <conditionalFormatting sqref="N13">
    <cfRule type="colorScale" priority="121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12">
      <colorScale>
        <cfvo type="min"/>
        <cfvo type="max"/>
        <color rgb="FFFF7128"/>
        <color rgb="FFFFEF9C"/>
      </colorScale>
    </cfRule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14">
      <colorScale>
        <cfvo type="min"/>
        <cfvo type="max"/>
        <color rgb="FFFF7128"/>
        <color rgb="FFFFEF9C"/>
      </colorScale>
    </cfRule>
    <cfRule type="colorScale" priority="1216">
      <colorScale>
        <cfvo type="percent" val="50"/>
        <cfvo type="max"/>
        <color rgb="FFFF7128"/>
        <color rgb="FFFFEF9C"/>
      </colorScale>
    </cfRule>
    <cfRule type="colorScale" priority="121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7">
      <colorScale>
        <cfvo type="percent" val="50"/>
        <cfvo type="max"/>
        <color rgb="FFFF7128"/>
        <color rgb="FFFFEF9C"/>
      </colorScale>
    </cfRule>
    <cfRule type="colorScale" priority="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min"/>
        <cfvo type="max"/>
        <color rgb="FFFF7128"/>
        <color rgb="FFFFEF9C"/>
      </colorScale>
    </cfRule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">
      <colorScale>
        <cfvo type="min"/>
        <cfvo type="max"/>
        <color rgb="FFFF7128"/>
        <color rgb="FFFFEF9C"/>
      </colorScale>
    </cfRule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5">
    <cfRule type="colorScale" priority="20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5">
      <colorScale>
        <cfvo type="min"/>
        <cfvo type="max"/>
        <color rgb="FFFF7128"/>
        <color rgb="FFFFEF9C"/>
      </colorScale>
    </cfRule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7">
      <colorScale>
        <cfvo type="min"/>
        <cfvo type="max"/>
        <color rgb="FFFF7128"/>
        <color rgb="FFFFEF9C"/>
      </colorScale>
    </cfRule>
    <cfRule type="colorScale" priority="2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9">
      <colorScale>
        <cfvo type="percent" val="50"/>
        <cfvo type="max"/>
        <color rgb="FFFF7128"/>
        <color rgb="FFFFEF9C"/>
      </colorScale>
    </cfRule>
  </conditionalFormatting>
  <conditionalFormatting sqref="N16">
    <cfRule type="cellIs" dxfId="58" priority="72" operator="greaterThan">
      <formula>0.5</formula>
    </cfRule>
    <cfRule type="colorScale" priority="7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4">
      <colorScale>
        <cfvo type="min"/>
        <cfvo type="max"/>
        <color rgb="FFFF7128"/>
        <color rgb="FFFFEF9C"/>
      </colorScale>
    </cfRule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6">
      <colorScale>
        <cfvo type="min"/>
        <cfvo type="max"/>
        <color rgb="FFFF7128"/>
        <color rgb="FFFFEF9C"/>
      </colorScale>
    </cfRule>
    <cfRule type="colorScale" priority="78">
      <colorScale>
        <cfvo type="percent" val="50"/>
        <cfvo type="max"/>
        <color rgb="FFFF7128"/>
        <color rgb="FFFFEF9C"/>
      </colorScale>
    </cfRule>
    <cfRule type="colorScale" priority="7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7">
      <colorScale>
        <cfvo type="min"/>
        <cfvo type="max"/>
        <color rgb="FFFF7128"/>
        <color rgb="FFFFEF9C"/>
      </colorScale>
    </cfRule>
    <cfRule type="colorScale" priority="219">
      <colorScale>
        <cfvo type="min"/>
        <cfvo type="max"/>
        <color rgb="FFFF7128"/>
        <color rgb="FFFFEF9C"/>
      </colorScale>
    </cfRule>
    <cfRule type="colorScale" priority="2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1">
      <colorScale>
        <cfvo type="percent" val="50"/>
        <cfvo type="max"/>
        <color rgb="FFFF7128"/>
        <color rgb="FFFFEF9C"/>
      </colorScale>
    </cfRule>
    <cfRule type="colorScale" priority="2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7:N18 W17:W20 N6">
    <cfRule type="cellIs" dxfId="57" priority="689" operator="greaterThan">
      <formula>0.5</formula>
    </cfRule>
  </conditionalFormatting>
  <conditionalFormatting sqref="N18">
    <cfRule type="colorScale" priority="227">
      <colorScale>
        <cfvo type="percent" val="50"/>
        <cfvo type="max"/>
        <color rgb="FFFF7128"/>
        <color rgb="FFFFEF9C"/>
      </colorScale>
    </cfRule>
    <cfRule type="colorScale" priority="2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5">
      <colorScale>
        <cfvo type="min"/>
        <cfvo type="max"/>
        <color rgb="FFFF7128"/>
        <color rgb="FFFFEF9C"/>
      </colorScale>
    </cfRule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3">
      <colorScale>
        <cfvo type="min"/>
        <cfvo type="max"/>
        <color rgb="FFFF7128"/>
        <color rgb="FFFFEF9C"/>
      </colorScale>
    </cfRule>
  </conditionalFormatting>
  <conditionalFormatting sqref="N19">
    <cfRule type="colorScale" priority="2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229" operator="equal">
      <formula>5</formula>
    </cfRule>
    <cfRule type="colorScale" priority="230">
      <colorScale>
        <cfvo type="min"/>
        <cfvo type="max"/>
        <color rgb="FFFF7128"/>
        <color rgb="FFFFEF9C"/>
      </colorScale>
    </cfRule>
    <cfRule type="colorScale" priority="234">
      <colorScale>
        <cfvo type="percent" val="50"/>
        <cfvo type="max"/>
        <color rgb="FFFF7128"/>
        <color rgb="FFFFEF9C"/>
      </colorScale>
    </cfRule>
    <cfRule type="colorScale" priority="2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2">
      <colorScale>
        <cfvo type="min"/>
        <cfvo type="max"/>
        <color rgb="FFFF7128"/>
        <color rgb="FFFFEF9C"/>
      </colorScale>
    </cfRule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N20">
    <cfRule type="cellIs" dxfId="55" priority="235" operator="greaterThan">
      <formula>0.5</formula>
    </cfRule>
  </conditionalFormatting>
  <conditionalFormatting sqref="N20">
    <cfRule type="colorScale" priority="23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37">
      <colorScale>
        <cfvo type="min"/>
        <cfvo type="max"/>
        <color rgb="FFFF7128"/>
        <color rgb="FFFFEF9C"/>
      </colorScale>
    </cfRule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9">
      <colorScale>
        <cfvo type="min"/>
        <cfvo type="max"/>
        <color rgb="FFFF7128"/>
        <color rgb="FFFFEF9C"/>
      </colorScale>
    </cfRule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1">
      <colorScale>
        <cfvo type="percent" val="50"/>
        <cfvo type="max"/>
        <color rgb="FFFF7128"/>
        <color rgb="FFFFEF9C"/>
      </colorScale>
    </cfRule>
  </conditionalFormatting>
  <conditionalFormatting sqref="S6">
    <cfRule type="cellIs" dxfId="54" priority="772" operator="equal">
      <formula>5</formula>
    </cfRule>
    <cfRule type="cellIs" dxfId="53" priority="773" operator="greaterThan">
      <formula>0.5</formula>
    </cfRule>
    <cfRule type="colorScale" priority="774">
      <colorScale>
        <cfvo type="min"/>
        <cfvo type="max"/>
        <color rgb="FFFF7128"/>
        <color rgb="FFFFEF9C"/>
      </colorScale>
    </cfRule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78">
      <colorScale>
        <cfvo type="percent" val="50"/>
        <cfvo type="max"/>
        <color rgb="FFFF7128"/>
        <color rgb="FFFFEF9C"/>
      </colorScale>
    </cfRule>
    <cfRule type="colorScale" priority="776">
      <colorScale>
        <cfvo type="min"/>
        <cfvo type="max"/>
        <color rgb="FFFF7128"/>
        <color rgb="FFFFEF9C"/>
      </colorScale>
    </cfRule>
    <cfRule type="colorScale" priority="7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7:S8">
    <cfRule type="cellIs" dxfId="52" priority="781" operator="greaterThan">
      <formula>0.5</formula>
    </cfRule>
    <cfRule type="cellIs" dxfId="51" priority="780" operator="equal">
      <formula>5</formula>
    </cfRule>
    <cfRule type="colorScale" priority="7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782">
      <colorScale>
        <cfvo type="min"/>
        <cfvo type="max"/>
        <color rgb="FFFF7128"/>
        <color rgb="FFFFEF9C"/>
      </colorScale>
    </cfRule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84">
      <colorScale>
        <cfvo type="min"/>
        <cfvo type="max"/>
        <color rgb="FFFF7128"/>
        <color rgb="FFFFEF9C"/>
      </colorScale>
    </cfRule>
    <cfRule type="colorScale" priority="7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86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400">
      <colorScale>
        <cfvo type="min"/>
        <cfvo type="max"/>
        <color rgb="FFFF7128"/>
        <color rgb="FFFFEF9C"/>
      </colorScale>
    </cfRule>
    <cfRule type="colorScale" priority="4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2">
      <colorScale>
        <cfvo type="percent" val="50"/>
        <cfvo type="max"/>
        <color rgb="FFFF7128"/>
        <color rgb="FFFFEF9C"/>
      </colorScale>
    </cfRule>
    <cfRule type="colorScale" priority="3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98">
      <colorScale>
        <cfvo type="min"/>
        <cfvo type="max"/>
        <color rgb="FFFF7128"/>
        <color rgb="FFFFEF9C"/>
      </colorScale>
    </cfRule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S10">
    <cfRule type="cellIs" dxfId="50" priority="403" operator="equal">
      <formula>5</formula>
    </cfRule>
    <cfRule type="cellIs" dxfId="49" priority="404" operator="greaterThan">
      <formula>0.5</formula>
    </cfRule>
  </conditionalFormatting>
  <conditionalFormatting sqref="S11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08">
      <colorScale>
        <cfvo type="min"/>
        <cfvo type="max"/>
        <color rgb="FFFF7128"/>
        <color rgb="FFFFEF9C"/>
      </colorScale>
    </cfRule>
    <cfRule type="colorScale" priority="8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10">
      <colorScale>
        <cfvo type="percent" val="50"/>
        <cfvo type="max"/>
        <color rgb="FFFF7128"/>
        <color rgb="FFFFEF9C"/>
      </colorScale>
    </cfRule>
    <cfRule type="colorScale" priority="806">
      <colorScale>
        <cfvo type="min"/>
        <cfvo type="max"/>
        <color rgb="FFFF7128"/>
        <color rgb="FFFFEF9C"/>
      </colorScale>
    </cfRule>
    <cfRule type="colorScale" priority="8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1:S12">
    <cfRule type="cellIs" dxfId="48" priority="805" operator="greaterThan">
      <formula>0.5</formula>
    </cfRule>
    <cfRule type="cellIs" dxfId="47" priority="804" operator="equal">
      <formula>5</formula>
    </cfRule>
  </conditionalFormatting>
  <conditionalFormatting sqref="S12 S10">
    <cfRule type="colorScale" priority="111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22">
      <colorScale>
        <cfvo type="min"/>
        <cfvo type="max"/>
        <color rgb="FFFF7128"/>
        <color rgb="FFFFEF9C"/>
      </colorScale>
    </cfRule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20">
      <colorScale>
        <cfvo type="min"/>
        <cfvo type="max"/>
        <color rgb="FFFF7128"/>
        <color rgb="FFFFEF9C"/>
      </colorScale>
    </cfRule>
    <cfRule type="colorScale" priority="1124">
      <colorScale>
        <cfvo type="percent" val="50"/>
        <cfvo type="max"/>
        <color rgb="FFFF7128"/>
        <color rgb="FFFFEF9C"/>
      </colorScale>
    </cfRule>
  </conditionalFormatting>
  <conditionalFormatting sqref="S13">
    <cfRule type="colorScale" priority="12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26">
      <colorScale>
        <cfvo type="percent" val="50"/>
        <cfvo type="max"/>
        <color rgb="FFFF7128"/>
        <color rgb="FFFFEF9C"/>
      </colorScale>
    </cfRule>
    <cfRule type="colorScale" priority="1224">
      <colorScale>
        <cfvo type="min"/>
        <cfvo type="max"/>
        <color rgb="FFFF7128"/>
        <color rgb="FFFFEF9C"/>
      </colorScale>
    </cfRule>
    <cfRule type="colorScale" priority="1222">
      <colorScale>
        <cfvo type="min"/>
        <cfvo type="max"/>
        <color rgb="FFFF7128"/>
        <color rgb="FFFFEF9C"/>
      </colorScale>
    </cfRule>
    <cfRule type="cellIs" dxfId="46" priority="1221" operator="greaterThan">
      <formula>0.5</formula>
    </cfRule>
    <cfRule type="cellIs" dxfId="45" priority="1220" operator="equal">
      <formula>5</formula>
    </cfRule>
    <cfRule type="colorScale" priority="121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5">
      <colorScale>
        <cfvo type="percent" val="50"/>
        <cfvo type="max"/>
        <color rgb="FFFF7128"/>
        <color rgb="FFFFEF9C"/>
      </colorScale>
    </cfRule>
    <cfRule type="colorScale" priority="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min"/>
        <cfvo type="max"/>
        <color rgb="FFFF7128"/>
        <color rgb="FFFFEF9C"/>
      </colorScale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min"/>
        <cfvo type="max"/>
        <color rgb="FFFF7128"/>
        <color rgb="FFFFEF9C"/>
      </colorScale>
    </cfRule>
    <cfRule type="cellIs" dxfId="44" priority="30" operator="greaterThan">
      <formula>0.5</formula>
    </cfRule>
    <cfRule type="cellIs" dxfId="43" priority="29" operator="equal">
      <formula>5</formula>
    </cfRule>
  </conditionalFormatting>
  <conditionalFormatting sqref="S15">
    <cfRule type="cellIs" dxfId="42" priority="244" operator="greaterThan">
      <formula>0.5</formula>
    </cfRule>
    <cfRule type="colorScale" priority="245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47">
      <colorScale>
        <cfvo type="min"/>
        <cfvo type="max"/>
        <color rgb="FFFF7128"/>
        <color rgb="FFFFEF9C"/>
      </colorScale>
    </cfRule>
    <cfRule type="colorScale" priority="2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41" priority="243" operator="equal">
      <formula>5</formula>
    </cfRule>
    <cfRule type="colorScale" priority="249">
      <colorScale>
        <cfvo type="percent" val="50"/>
        <cfvo type="max"/>
        <color rgb="FFFF7128"/>
        <color rgb="FFFFEF9C"/>
      </colorScale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6">
    <cfRule type="colorScale" priority="82">
      <colorScale>
        <cfvo type="min"/>
        <cfvo type="max"/>
        <color rgb="FFFF7128"/>
        <color rgb="FFFFEF9C"/>
      </colorScale>
    </cfRule>
    <cfRule type="colorScale" priority="86">
      <colorScale>
        <cfvo type="percent" val="50"/>
        <cfvo type="max"/>
        <color rgb="FFFF7128"/>
        <color rgb="FFFFEF9C"/>
      </colorScale>
    </cfRule>
    <cfRule type="colorScale" priority="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min"/>
        <cfvo type="max"/>
        <color rgb="FFFF7128"/>
        <color rgb="FFFFEF9C"/>
      </colorScale>
    </cfRule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80" operator="equal">
      <formula>5</formula>
    </cfRule>
    <cfRule type="cellIs" dxfId="39" priority="81" operator="greaterThan">
      <formula>0.5</formula>
    </cfRule>
  </conditionalFormatting>
  <conditionalFormatting sqref="S17">
    <cfRule type="cellIs" dxfId="38" priority="259" operator="equal">
      <formula>5</formula>
    </cfRule>
    <cfRule type="colorScale" priority="263">
      <colorScale>
        <cfvo type="min"/>
        <cfvo type="max"/>
        <color rgb="FFFF7128"/>
        <color rgb="FFFFEF9C"/>
      </colorScale>
    </cfRule>
    <cfRule type="colorScale" priority="265">
      <colorScale>
        <cfvo type="percent" val="50"/>
        <cfvo type="max"/>
        <color rgb="FFFF7128"/>
        <color rgb="FFFFEF9C"/>
      </colorScale>
    </cfRule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1">
      <colorScale>
        <cfvo type="min"/>
        <cfvo type="max"/>
        <color rgb="FFFF7128"/>
        <color rgb="FFFFEF9C"/>
      </colorScale>
    </cfRule>
    <cfRule type="cellIs" dxfId="37" priority="260" operator="greaterThan">
      <formula>0.5</formula>
    </cfRule>
  </conditionalFormatting>
  <conditionalFormatting sqref="S18">
    <cfRule type="colorScale" priority="269">
      <colorScale>
        <cfvo type="min"/>
        <cfvo type="max"/>
        <color rgb="FFFF7128"/>
        <color rgb="FFFFEF9C"/>
      </colorScale>
    </cfRule>
    <cfRule type="cellIs" dxfId="36" priority="268" operator="greaterThan">
      <formula>0.5</formula>
    </cfRule>
    <cfRule type="colorScale" priority="273">
      <colorScale>
        <cfvo type="percent" val="50"/>
        <cfvo type="max"/>
        <color rgb="FFFF7128"/>
        <color rgb="FFFFEF9C"/>
      </colorScale>
    </cfRule>
    <cfRule type="colorScale" priority="271">
      <colorScale>
        <cfvo type="min"/>
        <cfvo type="max"/>
        <color rgb="FFFF7128"/>
        <color rgb="FFFFEF9C"/>
      </colorScale>
    </cfRule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5" priority="267" operator="equal">
      <formula>5</formula>
    </cfRule>
    <cfRule type="colorScale" priority="26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" priority="275" operator="equal">
      <formula>5</formula>
    </cfRule>
    <cfRule type="cellIs" dxfId="33" priority="276" operator="greaterThan">
      <formula>0.5</formula>
    </cfRule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9">
      <colorScale>
        <cfvo type="min"/>
        <cfvo type="max"/>
        <color rgb="FFFF7128"/>
        <color rgb="FFFFEF9C"/>
      </colorScale>
    </cfRule>
    <cfRule type="colorScale" priority="2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1">
      <colorScale>
        <cfvo type="percent" val="50"/>
        <cfvo type="max"/>
        <color rgb="FFFF7128"/>
        <color rgb="FFFFEF9C"/>
      </colorScale>
    </cfRule>
    <cfRule type="colorScale" priority="277">
      <colorScale>
        <cfvo type="min"/>
        <cfvo type="max"/>
        <color rgb="FFFF7128"/>
        <color rgb="FFFFEF9C"/>
      </colorScale>
    </cfRule>
  </conditionalFormatting>
  <conditionalFormatting sqref="S20">
    <cfRule type="colorScale" priority="2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89">
      <colorScale>
        <cfvo type="percent" val="50"/>
        <cfvo type="max"/>
        <color rgb="FFFF7128"/>
        <color rgb="FFFFEF9C"/>
      </colorScale>
    </cfRule>
    <cfRule type="colorScale" priority="2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7">
      <colorScale>
        <cfvo type="min"/>
        <cfvo type="max"/>
        <color rgb="FFFF7128"/>
        <color rgb="FFFFEF9C"/>
      </colorScale>
    </cfRule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5">
      <colorScale>
        <cfvo type="min"/>
        <cfvo type="max"/>
        <color rgb="FFFF7128"/>
        <color rgb="FFFFEF9C"/>
      </colorScale>
    </cfRule>
    <cfRule type="cellIs" dxfId="32" priority="284" operator="greaterThan">
      <formula>0.5</formula>
    </cfRule>
    <cfRule type="cellIs" dxfId="31" priority="283" operator="equal">
      <formula>5</formula>
    </cfRule>
  </conditionalFormatting>
  <conditionalFormatting sqref="U6">
    <cfRule type="colorScale" priority="8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876" operator="equal">
      <formula>5</formula>
    </cfRule>
    <cfRule type="cellIs" dxfId="29" priority="877" operator="greaterThan">
      <formula>0.5</formula>
    </cfRule>
    <cfRule type="colorScale" priority="878">
      <colorScale>
        <cfvo type="min"/>
        <cfvo type="max"/>
        <color rgb="FFFF7128"/>
        <color rgb="FFFFEF9C"/>
      </colorScale>
    </cfRule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0">
      <colorScale>
        <cfvo type="min"/>
        <cfvo type="max"/>
        <color rgb="FFFF7128"/>
        <color rgb="FFFFEF9C"/>
      </colorScale>
    </cfRule>
    <cfRule type="colorScale" priority="882">
      <colorScale>
        <cfvo type="percent" val="50"/>
        <cfvo type="max"/>
        <color rgb="FFFF7128"/>
        <color rgb="FFFFEF9C"/>
      </colorScale>
    </cfRule>
  </conditionalFormatting>
  <conditionalFormatting sqref="U6:U16 S6:S16 N6:N16 L6:L16 J9:J16">
    <cfRule type="cellIs" dxfId="28" priority="55" operator="between">
      <formula>0.5</formula>
      <formula>1</formula>
    </cfRule>
  </conditionalFormatting>
  <conditionalFormatting sqref="U7:U8">
    <cfRule type="colorScale" priority="886">
      <colorScale>
        <cfvo type="min"/>
        <cfvo type="max"/>
        <color rgb="FFFF7128"/>
        <color rgb="FFFFEF9C"/>
      </colorScale>
    </cfRule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8">
      <colorScale>
        <cfvo type="min"/>
        <cfvo type="max"/>
        <color rgb="FFFF7128"/>
        <color rgb="FFFFEF9C"/>
      </colorScale>
    </cfRule>
    <cfRule type="colorScale" priority="8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7" priority="885" operator="greaterThan">
      <formula>0.5</formula>
    </cfRule>
    <cfRule type="cellIs" dxfId="26" priority="884" operator="equal">
      <formula>5</formula>
    </cfRule>
    <cfRule type="colorScale" priority="88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90">
      <colorScale>
        <cfvo type="percent" val="50"/>
        <cfvo type="max"/>
        <color rgb="FFFF7128"/>
        <color rgb="FFFFEF9C"/>
      </colorScale>
    </cfRule>
  </conditionalFormatting>
  <conditionalFormatting sqref="U9">
    <cfRule type="colorScale" priority="410">
      <colorScale>
        <cfvo type="percent" val="50"/>
        <cfvo type="max"/>
        <color rgb="FFFF7128"/>
        <color rgb="FFFFEF9C"/>
      </colorScale>
    </cfRule>
    <cfRule type="colorScale" priority="40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8">
      <colorScale>
        <cfvo type="min"/>
        <cfvo type="max"/>
        <color rgb="FFFF7128"/>
        <color rgb="FFFFEF9C"/>
      </colorScale>
    </cfRule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6">
      <colorScale>
        <cfvo type="min"/>
        <cfvo type="max"/>
        <color rgb="FFFF7128"/>
        <color rgb="FFFFEF9C"/>
      </colorScale>
    </cfRule>
  </conditionalFormatting>
  <conditionalFormatting sqref="U9:U10">
    <cfRule type="cellIs" dxfId="25" priority="412" operator="greaterThan">
      <formula>0.5</formula>
    </cfRule>
    <cfRule type="cellIs" dxfId="24" priority="411" operator="equal">
      <formula>5</formula>
    </cfRule>
  </conditionalFormatting>
  <conditionalFormatting sqref="U11">
    <cfRule type="colorScale" priority="914">
      <colorScale>
        <cfvo type="percent" val="50"/>
        <cfvo type="max"/>
        <color rgb="FFFF7128"/>
        <color rgb="FFFFEF9C"/>
      </colorScale>
    </cfRule>
    <cfRule type="colorScale" priority="9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0">
      <colorScale>
        <cfvo type="min"/>
        <cfvo type="max"/>
        <color rgb="FFFF7128"/>
        <color rgb="FFFFEF9C"/>
      </colorScale>
    </cfRule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12">
      <colorScale>
        <cfvo type="min"/>
        <cfvo type="max"/>
        <color rgb="FFFF7128"/>
        <color rgb="FFFFEF9C"/>
      </colorScale>
    </cfRule>
  </conditionalFormatting>
  <conditionalFormatting sqref="U11:U12">
    <cfRule type="cellIs" dxfId="23" priority="909" operator="greaterThan">
      <formula>0.5</formula>
    </cfRule>
    <cfRule type="cellIs" dxfId="22" priority="908" operator="equal">
      <formula>5</formula>
    </cfRule>
  </conditionalFormatting>
  <conditionalFormatting sqref="U12 U10">
    <cfRule type="colorScale" priority="1140">
      <colorScale>
        <cfvo type="min"/>
        <cfvo type="max"/>
        <color rgb="FFFF7128"/>
        <color rgb="FFFFEF9C"/>
      </colorScale>
    </cfRule>
    <cfRule type="colorScale" priority="113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44">
      <colorScale>
        <cfvo type="percent" val="50"/>
        <cfvo type="max"/>
        <color rgb="FFFF7128"/>
        <color rgb="FFFFEF9C"/>
      </colorScale>
    </cfRule>
    <cfRule type="colorScale" priority="11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42">
      <colorScale>
        <cfvo type="min"/>
        <cfvo type="max"/>
        <color rgb="FFFF7128"/>
        <color rgb="FFFFEF9C"/>
      </colorScale>
    </cfRule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12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30">
      <colorScale>
        <cfvo type="min"/>
        <cfvo type="max"/>
        <color rgb="FFFF7128"/>
        <color rgb="FFFFEF9C"/>
      </colorScale>
    </cfRule>
    <cfRule type="cellIs" dxfId="21" priority="1229" operator="greaterThan">
      <formula>0.5</formula>
    </cfRule>
    <cfRule type="cellIs" dxfId="20" priority="1228" operator="equal">
      <formula>5</formula>
    </cfRule>
    <cfRule type="colorScale" priority="1232">
      <colorScale>
        <cfvo type="min"/>
        <cfvo type="max"/>
        <color rgb="FFFF7128"/>
        <color rgb="FFFFEF9C"/>
      </colorScale>
    </cfRule>
    <cfRule type="colorScale" priority="122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34">
      <colorScale>
        <cfvo type="percent" val="50"/>
        <cfvo type="max"/>
        <color rgb="FFFF7128"/>
        <color rgb="FFFFEF9C"/>
      </colorScale>
    </cfRule>
  </conditionalFormatting>
  <conditionalFormatting sqref="U14">
    <cfRule type="colorScale" priority="43">
      <colorScale>
        <cfvo type="percent" val="50"/>
        <cfvo type="max"/>
        <color rgb="FFFF7128"/>
        <color rgb="FFFFEF9C"/>
      </colorScale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">
      <colorScale>
        <cfvo type="min"/>
        <cfvo type="max"/>
        <color rgb="FFFF7128"/>
        <color rgb="FFFFEF9C"/>
      </colorScale>
    </cfRule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" priority="38" operator="greaterThan">
      <formula>0.5</formula>
    </cfRule>
    <cfRule type="cellIs" dxfId="18" priority="37" operator="equal">
      <formula>5</formula>
    </cfRule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9">
      <colorScale>
        <cfvo type="min"/>
        <cfvo type="max"/>
        <color rgb="FFFF7128"/>
        <color rgb="FFFFEF9C"/>
      </colorScale>
    </cfRule>
  </conditionalFormatting>
  <conditionalFormatting sqref="U15">
    <cfRule type="colorScale" priority="293">
      <colorScale>
        <cfvo type="min"/>
        <cfvo type="max"/>
        <color rgb="FFFF7128"/>
        <color rgb="FFFFEF9C"/>
      </colorScale>
    </cfRule>
    <cfRule type="cellIs" dxfId="17" priority="292" operator="greaterThan">
      <formula>0.5</formula>
    </cfRule>
    <cfRule type="colorScale" priority="295">
      <colorScale>
        <cfvo type="min"/>
        <cfvo type="max"/>
        <color rgb="FFFF7128"/>
        <color rgb="FFFFEF9C"/>
      </colorScale>
    </cfRule>
    <cfRule type="colorScale" priority="297">
      <colorScale>
        <cfvo type="percent" val="50"/>
        <cfvo type="max"/>
        <color rgb="FFFF7128"/>
        <color rgb="FFFFEF9C"/>
      </colorScale>
    </cfRule>
    <cfRule type="colorScale" priority="2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291" operator="equal">
      <formula>5</formula>
    </cfRule>
    <cfRule type="colorScale" priority="2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">
      <colorScale>
        <cfvo type="percent" val="50"/>
        <cfvo type="max"/>
        <color rgb="FFFF7128"/>
        <color rgb="FFFFEF9C"/>
      </colorScale>
    </cfRule>
    <cfRule type="colorScale" priority="92">
      <colorScale>
        <cfvo type="min"/>
        <cfvo type="max"/>
        <color rgb="FFFF7128"/>
        <color rgb="FFFFEF9C"/>
      </colorScale>
    </cfRule>
    <cfRule type="colorScale" priority="90">
      <colorScale>
        <cfvo type="min"/>
        <cfvo type="max"/>
        <color rgb="FFFF7128"/>
        <color rgb="FFFFEF9C"/>
      </colorScale>
    </cfRule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88" operator="equal">
      <formula>5</formula>
    </cfRule>
    <cfRule type="cellIs" dxfId="14" priority="89" operator="greaterThan">
      <formula>0.5</formula>
    </cfRule>
  </conditionalFormatting>
  <conditionalFormatting sqref="U17">
    <cfRule type="colorScale" priority="313">
      <colorScale>
        <cfvo type="percent" val="50"/>
        <cfvo type="max"/>
        <color rgb="FFFF7128"/>
        <color rgb="FFFFEF9C"/>
      </colorScale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307" operator="equal">
      <formula>5</formula>
    </cfRule>
    <cfRule type="cellIs" dxfId="12" priority="308" operator="greaterThan">
      <formula>0.5</formula>
    </cfRule>
    <cfRule type="colorScale" priority="309">
      <colorScale>
        <cfvo type="min"/>
        <cfvo type="max"/>
        <color rgb="FFFF7128"/>
        <color rgb="FFFFEF9C"/>
      </colorScale>
    </cfRule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olorScale" priority="31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7:U20 S17:S20 N17:N20 L17:L20 J17:J20 J6">
    <cfRule type="cellIs" dxfId="11" priority="479" operator="between">
      <formula>0.5</formula>
      <formula>1</formula>
    </cfRule>
  </conditionalFormatting>
  <conditionalFormatting sqref="U18">
    <cfRule type="cellIs" dxfId="10" priority="315" operator="equal">
      <formula>5</formula>
    </cfRule>
    <cfRule type="colorScale" priority="31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7">
      <colorScale>
        <cfvo type="min"/>
        <cfvo type="max"/>
        <color rgb="FFFF7128"/>
        <color rgb="FFFFEF9C"/>
      </colorScale>
    </cfRule>
    <cfRule type="colorScale" priority="319">
      <colorScale>
        <cfvo type="min"/>
        <cfvo type="max"/>
        <color rgb="FFFF7128"/>
        <color rgb="FFFFEF9C"/>
      </colorScale>
    </cfRule>
    <cfRule type="colorScale" priority="321">
      <colorScale>
        <cfvo type="percent" val="50"/>
        <cfvo type="max"/>
        <color rgb="FFFF7128"/>
        <color rgb="FFFFEF9C"/>
      </colorScale>
    </cfRule>
    <cfRule type="cellIs" dxfId="9" priority="316" operator="greaterThan">
      <formula>0.5</formula>
    </cfRule>
  </conditionalFormatting>
  <conditionalFormatting sqref="U19">
    <cfRule type="colorScale" priority="327">
      <colorScale>
        <cfvo type="min"/>
        <cfvo type="max"/>
        <color rgb="FFFF7128"/>
        <color rgb="FFFFEF9C"/>
      </colorScale>
    </cfRule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5">
      <colorScale>
        <cfvo type="min"/>
        <cfvo type="max"/>
        <color rgb="FFFF7128"/>
        <color rgb="FFFFEF9C"/>
      </colorScale>
    </cfRule>
    <cfRule type="cellIs" dxfId="8" priority="324" operator="greaterThan">
      <formula>0.5</formula>
    </cfRule>
    <cfRule type="cellIs" dxfId="7" priority="323" operator="equal">
      <formula>5</formula>
    </cfRule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29">
      <colorScale>
        <cfvo type="percent" val="50"/>
        <cfvo type="max"/>
        <color rgb="FFFF7128"/>
        <color rgb="FFFFEF9C"/>
      </colorScale>
    </cfRule>
    <cfRule type="colorScale" priority="3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min"/>
        <cfvo type="max"/>
        <color rgb="FFFF7128"/>
        <color rgb="FFFFEF9C"/>
      </colorScale>
    </cfRule>
    <cfRule type="cellIs" dxfId="6" priority="332" operator="greaterThan">
      <formula>0.5</formula>
    </cfRule>
    <cfRule type="cellIs" dxfId="5" priority="331" operator="equal">
      <formula>5</formula>
    </cfRule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35">
      <colorScale>
        <cfvo type="min"/>
        <cfvo type="max"/>
        <color rgb="FFFF7128"/>
        <color rgb="FFFFEF9C"/>
      </colorScale>
    </cfRule>
    <cfRule type="colorScale" priority="3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7">
      <colorScale>
        <cfvo type="percent" val="50"/>
        <cfvo type="max"/>
        <color rgb="FFFF7128"/>
        <color rgb="FFFFEF9C"/>
      </colorScale>
    </cfRule>
  </conditionalFormatting>
  <conditionalFormatting sqref="W6">
    <cfRule type="cellIs" dxfId="4" priority="980" operator="between">
      <formula>0.5</formula>
      <formula>1</formula>
    </cfRule>
    <cfRule type="colorScale" priority="9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84">
      <colorScale>
        <cfvo type="min"/>
        <cfvo type="max"/>
        <color rgb="FFFF7128"/>
        <color rgb="FFFFEF9C"/>
      </colorScale>
    </cfRule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" priority="979" operator="greaterThan">
      <formula>0.5</formula>
    </cfRule>
    <cfRule type="colorScale" priority="982">
      <colorScale>
        <cfvo type="min"/>
        <cfvo type="max"/>
        <color rgb="FFFF7128"/>
        <color rgb="FFFFEF9C"/>
      </colorScale>
    </cfRule>
    <cfRule type="colorScale" priority="98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86">
      <colorScale>
        <cfvo type="percent" val="50"/>
        <cfvo type="max"/>
        <color rgb="FFFF7128"/>
        <color rgb="FFFFEF9C"/>
      </colorScale>
    </cfRule>
  </conditionalFormatting>
  <conditionalFormatting sqref="W7:W8">
    <cfRule type="colorScale" priority="988">
      <colorScale>
        <cfvo type="min"/>
        <cfvo type="max"/>
        <color rgb="FFFF7128"/>
        <color rgb="FFFFEF9C"/>
      </colorScale>
    </cfRule>
    <cfRule type="colorScale" priority="98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9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90">
      <colorScale>
        <cfvo type="min"/>
        <cfvo type="max"/>
        <color rgb="FFFF7128"/>
        <color rgb="FFFFEF9C"/>
      </colorScale>
    </cfRule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92">
      <colorScale>
        <cfvo type="percent" val="50"/>
        <cfvo type="max"/>
        <color rgb="FFFF7128"/>
        <color rgb="FFFFEF9C"/>
      </colorScale>
    </cfRule>
    <cfRule type="cellIs" dxfId="2" priority="993" operator="greaterThan">
      <formula>0.5</formula>
    </cfRule>
    <cfRule type="cellIs" dxfId="1" priority="994" operator="between">
      <formula>0.5</formula>
      <formula>1</formula>
    </cfRule>
  </conditionalFormatting>
  <conditionalFormatting sqref="W9">
    <cfRule type="colorScale" priority="4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8">
      <colorScale>
        <cfvo type="min"/>
        <cfvo type="max"/>
        <color rgb="FFFF7128"/>
        <color rgb="FFFFEF9C"/>
      </colorScale>
    </cfRule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min"/>
        <cfvo type="max"/>
        <color rgb="FFFF7128"/>
        <color rgb="FFFFEF9C"/>
      </colorScale>
    </cfRule>
    <cfRule type="colorScale" priority="4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20">
      <colorScale>
        <cfvo type="percent" val="50"/>
        <cfvo type="max"/>
        <color rgb="FFFF7128"/>
        <color rgb="FFFFEF9C"/>
      </colorScale>
    </cfRule>
  </conditionalFormatting>
  <conditionalFormatting sqref="W9:W20">
    <cfRule type="cellIs" dxfId="0" priority="45" operator="between">
      <formula>0.5</formula>
      <formula>1</formula>
    </cfRule>
  </conditionalFormatting>
  <conditionalFormatting sqref="W11">
    <cfRule type="colorScale" priority="1012">
      <colorScale>
        <cfvo type="percent" val="50"/>
        <cfvo type="max"/>
        <color rgb="FFFF7128"/>
        <color rgb="FFFFEF9C"/>
      </colorScale>
    </cfRule>
    <cfRule type="colorScale" priority="10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10">
      <colorScale>
        <cfvo type="min"/>
        <cfvo type="max"/>
        <color rgb="FFFF7128"/>
        <color rgb="FFFFEF9C"/>
      </colorScale>
    </cfRule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08">
      <colorScale>
        <cfvo type="min"/>
        <cfvo type="max"/>
        <color rgb="FFFF7128"/>
        <color rgb="FFFFEF9C"/>
      </colorScale>
    </cfRule>
    <cfRule type="colorScale" priority="100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2 W10">
    <cfRule type="colorScale" priority="1164">
      <colorScale>
        <cfvo type="min"/>
        <cfvo type="max"/>
        <color rgb="FFFF7128"/>
        <color rgb="FFFFEF9C"/>
      </colorScale>
    </cfRule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66">
      <colorScale>
        <cfvo type="min"/>
        <cfvo type="max"/>
        <color rgb="FFFF7128"/>
        <color rgb="FFFFEF9C"/>
      </colorScale>
    </cfRule>
    <cfRule type="colorScale" priority="11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68">
      <colorScale>
        <cfvo type="percent" val="50"/>
        <cfvo type="max"/>
        <color rgb="FFFF7128"/>
        <color rgb="FFFFEF9C"/>
      </colorScale>
    </cfRule>
    <cfRule type="colorScale" priority="116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3">
    <cfRule type="colorScale" priority="1239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244">
      <colorScale>
        <cfvo type="percent" val="50"/>
        <cfvo type="max"/>
        <color rgb="FFFF7128"/>
        <color rgb="FFFFEF9C"/>
      </colorScale>
    </cfRule>
    <cfRule type="colorScale" priority="1240">
      <colorScale>
        <cfvo type="min"/>
        <cfvo type="max"/>
        <color rgb="FFFF7128"/>
        <color rgb="FFFFEF9C"/>
      </colorScale>
    </cfRule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42">
      <colorScale>
        <cfvo type="min"/>
        <cfvo type="max"/>
        <color rgb="FFFF7128"/>
        <color rgb="FFFFEF9C"/>
      </colorScale>
    </cfRule>
    <cfRule type="colorScale" priority="124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">
      <colorScale>
        <cfvo type="min"/>
        <cfvo type="max"/>
        <color rgb="FFFF7128"/>
        <color rgb="FFFFEF9C"/>
      </colorScale>
    </cfRule>
    <cfRule type="colorScale" priority="4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percent" val="50"/>
        <cfvo type="max"/>
        <color rgb="FFFF7128"/>
        <color rgb="FFFFEF9C"/>
      </colorScale>
    </cfRule>
    <cfRule type="colorScale" priority="49">
      <colorScale>
        <cfvo type="min"/>
        <cfvo type="max"/>
        <color rgb="FFFF7128"/>
        <color rgb="FFFFEF9C"/>
      </colorScale>
    </cfRule>
  </conditionalFormatting>
  <conditionalFormatting sqref="W15">
    <cfRule type="colorScale" priority="34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percent" val="50"/>
        <cfvo type="max"/>
        <color rgb="FFFF7128"/>
        <color rgb="FFFFEF9C"/>
      </colorScale>
    </cfRule>
    <cfRule type="colorScale" priority="341">
      <colorScale>
        <cfvo type="min"/>
        <cfvo type="max"/>
        <color rgb="FFFF7128"/>
        <color rgb="FFFFEF9C"/>
      </colorScale>
    </cfRule>
    <cfRule type="colorScale" priority="3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43">
      <colorScale>
        <cfvo type="min"/>
        <cfvo type="max"/>
        <color rgb="FFFF7128"/>
        <color rgb="FFFFEF9C"/>
      </colorScale>
    </cfRule>
  </conditionalFormatting>
  <conditionalFormatting sqref="W16">
    <cfRule type="colorScale" priority="102">
      <colorScale>
        <cfvo type="percent" val="50"/>
        <cfvo type="max"/>
        <color rgb="FFFF7128"/>
        <color rgb="FFFFEF9C"/>
      </colorScale>
    </cfRule>
    <cfRule type="colorScale" priority="1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0">
      <colorScale>
        <cfvo type="min"/>
        <cfvo type="max"/>
        <color rgb="FFFF7128"/>
        <color rgb="FFFFEF9C"/>
      </colorScale>
    </cfRule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">
      <colorScale>
        <cfvo type="min"/>
        <cfvo type="max"/>
        <color rgb="FFFF7128"/>
        <color rgb="FFFFEF9C"/>
      </colorScale>
    </cfRule>
    <cfRule type="colorScale" priority="9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7:W18">
    <cfRule type="colorScale" priority="355">
      <colorScale>
        <cfvo type="min"/>
        <cfvo type="max"/>
        <color rgb="FFFF7128"/>
        <color rgb="FFFFEF9C"/>
      </colorScale>
    </cfRule>
    <cfRule type="colorScale" priority="357">
      <colorScale>
        <cfvo type="percent" val="50"/>
        <cfvo type="max"/>
        <color rgb="FFFF7128"/>
        <color rgb="FFFFEF9C"/>
      </colorScale>
    </cfRule>
    <cfRule type="colorScale" priority="3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3">
      <colorScale>
        <cfvo type="min"/>
        <cfvo type="max"/>
        <color rgb="FFFF7128"/>
        <color rgb="FFFFEF9C"/>
      </colorScale>
    </cfRule>
    <cfRule type="colorScale" priority="35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363">
      <colorScale>
        <cfvo type="percent" val="50"/>
        <cfvo type="max"/>
        <color rgb="FFFF7128"/>
        <color rgb="FFFFEF9C"/>
      </colorScale>
    </cfRule>
    <cfRule type="colorScale" priority="3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1">
      <colorScale>
        <cfvo type="min"/>
        <cfvo type="max"/>
        <color rgb="FFFF7128"/>
        <color rgb="FFFFEF9C"/>
      </colorScale>
    </cfRule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59">
      <colorScale>
        <cfvo type="min"/>
        <cfvo type="max"/>
        <color rgb="FFFF7128"/>
        <color rgb="FFFFEF9C"/>
      </colorScale>
    </cfRule>
  </conditionalFormatting>
  <conditionalFormatting sqref="W20">
    <cfRule type="colorScale" priority="36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9">
      <colorScale>
        <cfvo type="percent" val="50"/>
        <cfvo type="max"/>
        <color rgb="FFFF7128"/>
        <color rgb="FFFFEF9C"/>
      </colorScale>
    </cfRule>
    <cfRule type="colorScale" priority="3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7">
      <colorScale>
        <cfvo type="min"/>
        <cfvo type="max"/>
        <color rgb="FFFF7128"/>
        <color rgb="FFFFEF9C"/>
      </colorScale>
    </cfRule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65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.25" right="0.25" top="0.75" bottom="0.75" header="0" footer="0"/>
  <pageSetup paperSize="14" scale="4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opLeftCell="M17" workbookViewId="0">
      <selection activeCell="O16" sqref="O16:P16"/>
    </sheetView>
  </sheetViews>
  <sheetFormatPr baseColWidth="10" defaultColWidth="14.42578125" defaultRowHeight="15" customHeight="1"/>
  <cols>
    <col min="1" max="1" width="1.5703125" customWidth="1"/>
    <col min="2" max="2" width="13.42578125" customWidth="1"/>
    <col min="3" max="3" width="20.5703125" customWidth="1"/>
    <col min="4" max="4" width="11.42578125" customWidth="1"/>
    <col min="5" max="5" width="6.5703125" customWidth="1"/>
    <col min="6" max="6" width="25.42578125" customWidth="1"/>
    <col min="7" max="9" width="21.140625" customWidth="1"/>
    <col min="10" max="11" width="21.42578125" customWidth="1"/>
    <col min="12" max="12" width="11.42578125" customWidth="1"/>
    <col min="13" max="13" width="10.570312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42578125" customWidth="1"/>
    <col min="20" max="20" width="16" customWidth="1"/>
    <col min="21" max="21" width="19.140625" customWidth="1"/>
    <col min="22" max="22" width="19" customWidth="1"/>
    <col min="23" max="23" width="28" customWidth="1"/>
    <col min="24" max="25" width="11.42578125" hidden="1" customWidth="1"/>
    <col min="26" max="26" width="10.5703125" customWidth="1"/>
  </cols>
  <sheetData>
    <row r="1" spans="1:26" ht="11.25" customHeight="1">
      <c r="A1" s="21" t="s">
        <v>76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1.2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1.25" customHeight="1">
      <c r="A3" s="22"/>
      <c r="B3" s="23" t="s">
        <v>77</v>
      </c>
      <c r="C3" s="122" t="s">
        <v>78</v>
      </c>
      <c r="D3" s="113"/>
      <c r="E3" s="22"/>
      <c r="F3" s="23" t="s">
        <v>79</v>
      </c>
      <c r="G3" s="24" t="s">
        <v>80</v>
      </c>
      <c r="H3" s="24" t="s">
        <v>81</v>
      </c>
      <c r="I3" s="122" t="s">
        <v>82</v>
      </c>
      <c r="J3" s="121"/>
      <c r="K3" s="121"/>
      <c r="L3" s="113"/>
      <c r="M3" s="22"/>
      <c r="N3" s="23" t="s">
        <v>83</v>
      </c>
      <c r="O3" s="122" t="s">
        <v>78</v>
      </c>
      <c r="P3" s="121"/>
      <c r="Q3" s="113"/>
      <c r="R3" s="22"/>
      <c r="S3" s="22"/>
      <c r="T3" s="22"/>
      <c r="U3" s="22"/>
      <c r="V3" s="22"/>
      <c r="W3" s="22"/>
      <c r="X3" s="22"/>
      <c r="Y3" s="22"/>
      <c r="Z3" s="22"/>
    </row>
    <row r="4" spans="1:26" ht="53.25" customHeight="1">
      <c r="A4" s="22"/>
      <c r="B4" s="25" t="s">
        <v>44</v>
      </c>
      <c r="C4" s="123" t="s">
        <v>84</v>
      </c>
      <c r="D4" s="113"/>
      <c r="E4" s="22"/>
      <c r="F4" s="114" t="s">
        <v>36</v>
      </c>
      <c r="G4" s="114" t="s">
        <v>85</v>
      </c>
      <c r="H4" s="129" t="s">
        <v>86</v>
      </c>
      <c r="I4" s="124" t="s">
        <v>87</v>
      </c>
      <c r="J4" s="104"/>
      <c r="K4" s="104"/>
      <c r="L4" s="105"/>
      <c r="M4" s="22"/>
      <c r="N4" s="26" t="s">
        <v>88</v>
      </c>
      <c r="O4" s="123" t="s">
        <v>89</v>
      </c>
      <c r="P4" s="121"/>
      <c r="Q4" s="113"/>
      <c r="R4" s="22"/>
      <c r="S4" s="22"/>
      <c r="T4" s="22"/>
      <c r="U4" s="22"/>
      <c r="V4" s="22"/>
      <c r="W4" s="22"/>
      <c r="X4" s="22"/>
      <c r="Y4" s="22"/>
      <c r="Z4" s="22"/>
    </row>
    <row r="5" spans="1:26" ht="53.25" customHeight="1">
      <c r="A5" s="22"/>
      <c r="B5" s="25" t="s">
        <v>34</v>
      </c>
      <c r="C5" s="123" t="s">
        <v>90</v>
      </c>
      <c r="D5" s="113"/>
      <c r="E5" s="22"/>
      <c r="F5" s="116"/>
      <c r="G5" s="116"/>
      <c r="H5" s="116"/>
      <c r="I5" s="130"/>
      <c r="J5" s="131"/>
      <c r="K5" s="131"/>
      <c r="L5" s="132"/>
      <c r="M5" s="22"/>
      <c r="N5" s="26" t="s">
        <v>91</v>
      </c>
      <c r="O5" s="123" t="s">
        <v>92</v>
      </c>
      <c r="P5" s="121"/>
      <c r="Q5" s="113"/>
      <c r="R5" s="22"/>
      <c r="S5" s="22"/>
      <c r="T5" s="22"/>
      <c r="U5" s="22"/>
      <c r="V5" s="22"/>
      <c r="W5" s="22"/>
      <c r="X5" s="22"/>
      <c r="Y5" s="22"/>
      <c r="Z5" s="22"/>
    </row>
    <row r="6" spans="1:26" ht="60" customHeight="1">
      <c r="A6" s="22"/>
      <c r="B6" s="22"/>
      <c r="C6" s="22"/>
      <c r="D6" s="22"/>
      <c r="E6" s="22"/>
      <c r="F6" s="97"/>
      <c r="G6" s="97"/>
      <c r="H6" s="97"/>
      <c r="I6" s="125"/>
      <c r="J6" s="126"/>
      <c r="K6" s="126"/>
      <c r="L6" s="127"/>
      <c r="M6" s="22"/>
      <c r="N6" s="26" t="s">
        <v>93</v>
      </c>
      <c r="O6" s="123" t="s">
        <v>94</v>
      </c>
      <c r="P6" s="121"/>
      <c r="Q6" s="113"/>
      <c r="R6" s="22"/>
      <c r="S6" s="22"/>
      <c r="T6" s="22"/>
      <c r="U6" s="22"/>
      <c r="V6" s="22"/>
      <c r="W6" s="22"/>
      <c r="X6" s="22"/>
      <c r="Y6" s="22"/>
      <c r="Z6" s="22"/>
    </row>
    <row r="7" spans="1:26" ht="79.5" customHeight="1">
      <c r="A7" s="22"/>
      <c r="B7" s="23" t="s">
        <v>95</v>
      </c>
      <c r="C7" s="122" t="s">
        <v>78</v>
      </c>
      <c r="D7" s="113"/>
      <c r="E7" s="22"/>
      <c r="F7" s="27" t="s">
        <v>53</v>
      </c>
      <c r="G7" s="28" t="s">
        <v>86</v>
      </c>
      <c r="H7" s="28" t="s">
        <v>96</v>
      </c>
      <c r="I7" s="112" t="s">
        <v>97</v>
      </c>
      <c r="J7" s="121"/>
      <c r="K7" s="121"/>
      <c r="L7" s="113"/>
      <c r="M7" s="22"/>
      <c r="N7" s="29" t="s">
        <v>98</v>
      </c>
      <c r="O7" s="123" t="s">
        <v>99</v>
      </c>
      <c r="P7" s="121"/>
      <c r="Q7" s="113"/>
      <c r="R7" s="22"/>
      <c r="S7" s="22"/>
      <c r="T7" s="22"/>
      <c r="U7" s="22"/>
      <c r="V7" s="22"/>
      <c r="W7" s="22"/>
      <c r="X7" s="22"/>
      <c r="Y7" s="22"/>
      <c r="Z7" s="22"/>
    </row>
    <row r="8" spans="1:26" ht="11.25" customHeight="1">
      <c r="A8" s="22"/>
      <c r="B8" s="30" t="s">
        <v>35</v>
      </c>
      <c r="C8" s="123" t="s">
        <v>100</v>
      </c>
      <c r="D8" s="113"/>
      <c r="E8" s="22"/>
      <c r="F8" s="27" t="s">
        <v>101</v>
      </c>
      <c r="G8" s="28" t="s">
        <v>102</v>
      </c>
      <c r="H8" s="27" t="s">
        <v>103</v>
      </c>
      <c r="I8" s="112" t="s">
        <v>104</v>
      </c>
      <c r="J8" s="121"/>
      <c r="K8" s="121"/>
      <c r="L8" s="113"/>
      <c r="M8" s="22"/>
      <c r="N8" s="29" t="s">
        <v>105</v>
      </c>
      <c r="O8" s="123" t="s">
        <v>106</v>
      </c>
      <c r="P8" s="121"/>
      <c r="Q8" s="113"/>
      <c r="R8" s="22"/>
      <c r="S8" s="22"/>
      <c r="T8" s="22"/>
      <c r="U8" s="22"/>
      <c r="V8" s="22"/>
      <c r="W8" s="22"/>
      <c r="X8" s="22"/>
      <c r="Y8" s="22"/>
      <c r="Z8" s="22"/>
    </row>
    <row r="9" spans="1:26" ht="51.75" customHeight="1">
      <c r="A9" s="22"/>
      <c r="B9" s="30" t="s">
        <v>52</v>
      </c>
      <c r="C9" s="112" t="s">
        <v>107</v>
      </c>
      <c r="D9" s="113"/>
      <c r="E9" s="22"/>
      <c r="F9" s="114" t="s">
        <v>60</v>
      </c>
      <c r="G9" s="114" t="s">
        <v>103</v>
      </c>
      <c r="H9" s="129" t="s">
        <v>108</v>
      </c>
      <c r="I9" s="124" t="s">
        <v>109</v>
      </c>
      <c r="J9" s="104"/>
      <c r="K9" s="104"/>
      <c r="L9" s="105"/>
      <c r="M9" s="22"/>
      <c r="N9" s="29" t="s">
        <v>110</v>
      </c>
      <c r="O9" s="123" t="s">
        <v>111</v>
      </c>
      <c r="P9" s="121"/>
      <c r="Q9" s="113"/>
      <c r="R9" s="22"/>
      <c r="S9" s="22"/>
      <c r="T9" s="22"/>
      <c r="U9" s="22"/>
      <c r="V9" s="22"/>
      <c r="W9" s="22"/>
      <c r="X9" s="22"/>
      <c r="Y9" s="22"/>
      <c r="Z9" s="22"/>
    </row>
    <row r="10" spans="1:26" ht="22.5" customHeight="1">
      <c r="A10" s="22"/>
      <c r="B10" s="22"/>
      <c r="C10" s="22"/>
      <c r="D10" s="22"/>
      <c r="E10" s="22"/>
      <c r="F10" s="97"/>
      <c r="G10" s="97"/>
      <c r="H10" s="97"/>
      <c r="I10" s="125"/>
      <c r="J10" s="126"/>
      <c r="K10" s="126"/>
      <c r="L10" s="127"/>
      <c r="M10" s="22"/>
      <c r="N10" s="128" t="s">
        <v>112</v>
      </c>
      <c r="O10" s="124" t="s">
        <v>113</v>
      </c>
      <c r="P10" s="104"/>
      <c r="Q10" s="105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39" customHeight="1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97"/>
      <c r="O11" s="125"/>
      <c r="P11" s="126"/>
      <c r="Q11" s="127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52.5" customHeight="1">
      <c r="A12" s="22"/>
      <c r="B12" s="22"/>
      <c r="C12" s="22"/>
      <c r="D12" s="22"/>
      <c r="E12" s="22"/>
      <c r="F12" s="22"/>
      <c r="G12" s="22"/>
      <c r="H12" s="31"/>
      <c r="I12" s="31"/>
      <c r="J12" s="22"/>
      <c r="K12" s="22"/>
      <c r="L12" s="22"/>
      <c r="M12" s="22"/>
      <c r="N12" s="29" t="s">
        <v>114</v>
      </c>
      <c r="O12" s="123" t="s">
        <v>115</v>
      </c>
      <c r="P12" s="121"/>
      <c r="Q12" s="113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1.25" customHeight="1">
      <c r="A13" s="22"/>
      <c r="B13" s="22"/>
      <c r="C13" s="22"/>
      <c r="D13" s="22"/>
      <c r="E13" s="22"/>
      <c r="F13" s="31"/>
      <c r="G13" s="31"/>
      <c r="H13" s="31"/>
      <c r="I13" s="31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1.25" customHeight="1">
      <c r="A14" s="22"/>
      <c r="B14" s="22"/>
      <c r="C14" s="119" t="s">
        <v>116</v>
      </c>
      <c r="D14" s="113"/>
      <c r="E14" s="22"/>
      <c r="F14" s="120" t="s">
        <v>117</v>
      </c>
      <c r="G14" s="121"/>
      <c r="H14" s="121"/>
      <c r="I14" s="121"/>
      <c r="J14" s="121"/>
      <c r="K14" s="121"/>
      <c r="L14" s="113"/>
      <c r="M14" s="22"/>
      <c r="N14" s="22"/>
      <c r="O14" s="120" t="s">
        <v>118</v>
      </c>
      <c r="P14" s="121"/>
      <c r="Q14" s="121"/>
      <c r="R14" s="121"/>
      <c r="S14" s="121"/>
      <c r="T14" s="121"/>
      <c r="U14" s="113"/>
      <c r="V14" s="22"/>
      <c r="W14" s="22"/>
      <c r="X14" s="117" t="s">
        <v>119</v>
      </c>
      <c r="Y14" s="113"/>
      <c r="Z14" s="22"/>
    </row>
    <row r="15" spans="1:26" ht="63" customHeight="1">
      <c r="A15" s="22"/>
      <c r="B15" s="22"/>
      <c r="C15" s="32" t="s">
        <v>120</v>
      </c>
      <c r="D15" s="32" t="s">
        <v>121</v>
      </c>
      <c r="E15" s="22"/>
      <c r="F15" s="120" t="s">
        <v>118</v>
      </c>
      <c r="G15" s="121"/>
      <c r="H15" s="121"/>
      <c r="I15" s="121"/>
      <c r="J15" s="121"/>
      <c r="K15" s="121"/>
      <c r="L15" s="113"/>
      <c r="M15" s="22"/>
      <c r="N15" s="33"/>
      <c r="O15" s="117" t="s">
        <v>122</v>
      </c>
      <c r="P15" s="113"/>
      <c r="Q15" s="28" t="s">
        <v>123</v>
      </c>
      <c r="R15" s="28" t="s">
        <v>124</v>
      </c>
      <c r="S15" s="28" t="s">
        <v>125</v>
      </c>
      <c r="T15" s="28" t="s">
        <v>126</v>
      </c>
      <c r="U15" s="28" t="s">
        <v>127</v>
      </c>
      <c r="V15" s="22"/>
      <c r="W15" s="22"/>
      <c r="X15" s="34" t="s">
        <v>128</v>
      </c>
      <c r="Y15" s="32" t="s">
        <v>120</v>
      </c>
      <c r="Z15" s="22"/>
    </row>
    <row r="16" spans="1:26" ht="51.75" customHeight="1">
      <c r="A16" s="22"/>
      <c r="B16" s="115" t="s">
        <v>129</v>
      </c>
      <c r="C16" s="30" t="s">
        <v>130</v>
      </c>
      <c r="D16" s="27">
        <v>1</v>
      </c>
      <c r="E16" s="31"/>
      <c r="F16" s="117" t="s">
        <v>122</v>
      </c>
      <c r="G16" s="113"/>
      <c r="H16" s="28" t="s">
        <v>123</v>
      </c>
      <c r="I16" s="28" t="s">
        <v>124</v>
      </c>
      <c r="J16" s="28" t="s">
        <v>125</v>
      </c>
      <c r="K16" s="28" t="s">
        <v>126</v>
      </c>
      <c r="L16" s="28" t="s">
        <v>127</v>
      </c>
      <c r="M16" s="22"/>
      <c r="N16" s="22"/>
      <c r="O16" s="117" t="s">
        <v>131</v>
      </c>
      <c r="P16" s="113"/>
      <c r="Q16" s="28" t="s">
        <v>132</v>
      </c>
      <c r="R16" s="28" t="s">
        <v>133</v>
      </c>
      <c r="S16" s="28" t="s">
        <v>134</v>
      </c>
      <c r="T16" s="28" t="s">
        <v>135</v>
      </c>
      <c r="U16" s="28" t="s">
        <v>136</v>
      </c>
      <c r="V16" s="22"/>
      <c r="W16" s="22"/>
      <c r="X16" s="35" t="s">
        <v>137</v>
      </c>
      <c r="Y16" s="28" t="s">
        <v>138</v>
      </c>
      <c r="Z16" s="22"/>
    </row>
    <row r="17" spans="1:26" ht="11.25" customHeight="1">
      <c r="A17" s="22"/>
      <c r="B17" s="116"/>
      <c r="C17" s="30" t="s">
        <v>139</v>
      </c>
      <c r="D17" s="27">
        <v>2</v>
      </c>
      <c r="E17" s="31"/>
      <c r="F17" s="117" t="s">
        <v>131</v>
      </c>
      <c r="G17" s="113"/>
      <c r="H17" s="28" t="s">
        <v>132</v>
      </c>
      <c r="I17" s="28" t="s">
        <v>133</v>
      </c>
      <c r="J17" s="28" t="s">
        <v>134</v>
      </c>
      <c r="K17" s="28" t="s">
        <v>135</v>
      </c>
      <c r="L17" s="28" t="s">
        <v>136</v>
      </c>
      <c r="M17" s="22"/>
      <c r="N17" s="22"/>
      <c r="O17" s="118" t="s">
        <v>120</v>
      </c>
      <c r="P17" s="118" t="s">
        <v>140</v>
      </c>
      <c r="Q17" s="32" t="s">
        <v>141</v>
      </c>
      <c r="R17" s="32" t="s">
        <v>142</v>
      </c>
      <c r="S17" s="32" t="s">
        <v>143</v>
      </c>
      <c r="T17" s="32" t="s">
        <v>144</v>
      </c>
      <c r="U17" s="32" t="s">
        <v>145</v>
      </c>
      <c r="V17" s="22"/>
      <c r="W17" s="22"/>
      <c r="X17" s="36" t="s">
        <v>146</v>
      </c>
      <c r="Y17" s="28" t="s">
        <v>147</v>
      </c>
      <c r="Z17" s="22"/>
    </row>
    <row r="18" spans="1:26" ht="11.25" customHeight="1">
      <c r="A18" s="22"/>
      <c r="B18" s="116"/>
      <c r="C18" s="30" t="s">
        <v>148</v>
      </c>
      <c r="D18" s="27">
        <v>3</v>
      </c>
      <c r="E18" s="31"/>
      <c r="F18" s="118" t="s">
        <v>120</v>
      </c>
      <c r="G18" s="118" t="s">
        <v>140</v>
      </c>
      <c r="H18" s="32" t="s">
        <v>141</v>
      </c>
      <c r="I18" s="32" t="s">
        <v>142</v>
      </c>
      <c r="J18" s="32" t="s">
        <v>143</v>
      </c>
      <c r="K18" s="32" t="s">
        <v>144</v>
      </c>
      <c r="L18" s="32" t="s">
        <v>145</v>
      </c>
      <c r="M18" s="22"/>
      <c r="N18" s="22"/>
      <c r="O18" s="97"/>
      <c r="P18" s="97"/>
      <c r="Q18" s="27">
        <v>1</v>
      </c>
      <c r="R18" s="27">
        <v>2</v>
      </c>
      <c r="S18" s="27">
        <v>3</v>
      </c>
      <c r="T18" s="27">
        <v>4</v>
      </c>
      <c r="U18" s="27">
        <v>5</v>
      </c>
      <c r="V18" s="22"/>
      <c r="W18" s="22"/>
      <c r="X18" s="37">
        <v>5</v>
      </c>
      <c r="Y18" s="28" t="s">
        <v>149</v>
      </c>
      <c r="Z18" s="22"/>
    </row>
    <row r="19" spans="1:26" ht="51.75" customHeight="1">
      <c r="A19" s="22"/>
      <c r="B19" s="116"/>
      <c r="C19" s="30" t="s">
        <v>150</v>
      </c>
      <c r="D19" s="27">
        <v>4</v>
      </c>
      <c r="E19" s="31"/>
      <c r="F19" s="97"/>
      <c r="G19" s="97"/>
      <c r="H19" s="27">
        <v>1</v>
      </c>
      <c r="I19" s="27">
        <v>2</v>
      </c>
      <c r="J19" s="27">
        <v>3</v>
      </c>
      <c r="K19" s="27">
        <v>4</v>
      </c>
      <c r="L19" s="27">
        <v>5</v>
      </c>
      <c r="M19" s="22"/>
      <c r="N19" s="115" t="s">
        <v>129</v>
      </c>
      <c r="O19" s="30" t="s">
        <v>130</v>
      </c>
      <c r="P19" s="27">
        <v>1</v>
      </c>
      <c r="Q19" s="38">
        <v>2</v>
      </c>
      <c r="R19" s="38">
        <v>3</v>
      </c>
      <c r="S19" s="38">
        <v>4</v>
      </c>
      <c r="T19" s="37">
        <v>5</v>
      </c>
      <c r="U19" s="36">
        <v>6</v>
      </c>
      <c r="V19" s="22"/>
      <c r="W19" s="22"/>
      <c r="X19" s="38" t="s">
        <v>151</v>
      </c>
      <c r="Y19" s="28" t="s">
        <v>152</v>
      </c>
      <c r="Z19" s="22"/>
    </row>
    <row r="20" spans="1:26" ht="11.25" customHeight="1">
      <c r="A20" s="22"/>
      <c r="B20" s="97"/>
      <c r="C20" s="30" t="s">
        <v>153</v>
      </c>
      <c r="D20" s="27">
        <v>5</v>
      </c>
      <c r="E20" s="31"/>
      <c r="F20" s="31"/>
      <c r="G20" s="31"/>
      <c r="H20" s="31"/>
      <c r="I20" s="31"/>
      <c r="J20" s="31"/>
      <c r="K20" s="31"/>
      <c r="L20" s="22"/>
      <c r="M20" s="22"/>
      <c r="N20" s="116"/>
      <c r="O20" s="30" t="s">
        <v>139</v>
      </c>
      <c r="P20" s="27">
        <v>2</v>
      </c>
      <c r="Q20" s="38">
        <v>3</v>
      </c>
      <c r="R20" s="38">
        <v>4</v>
      </c>
      <c r="S20" s="37">
        <v>5</v>
      </c>
      <c r="T20" s="36">
        <v>6</v>
      </c>
      <c r="U20" s="36">
        <v>7</v>
      </c>
      <c r="V20" s="22"/>
      <c r="W20" s="22"/>
      <c r="X20" s="22"/>
      <c r="Y20" s="22"/>
      <c r="Z20" s="22"/>
    </row>
    <row r="21" spans="1:26" ht="11.25" customHeight="1">
      <c r="A21" s="22"/>
      <c r="B21" s="22"/>
      <c r="C21" s="22"/>
      <c r="D21" s="22"/>
      <c r="E21" s="22"/>
      <c r="F21" s="31"/>
      <c r="G21" s="31"/>
      <c r="H21" s="31"/>
      <c r="I21" s="31"/>
      <c r="J21" s="31"/>
      <c r="K21" s="31"/>
      <c r="L21" s="22"/>
      <c r="M21" s="22"/>
      <c r="N21" s="116"/>
      <c r="O21" s="30" t="s">
        <v>148</v>
      </c>
      <c r="P21" s="27">
        <v>3</v>
      </c>
      <c r="Q21" s="38">
        <v>4</v>
      </c>
      <c r="R21" s="37">
        <v>5</v>
      </c>
      <c r="S21" s="36">
        <v>6</v>
      </c>
      <c r="T21" s="36">
        <v>7</v>
      </c>
      <c r="U21" s="35">
        <v>8</v>
      </c>
      <c r="V21" s="22"/>
      <c r="W21" s="22"/>
      <c r="X21" s="39" t="s">
        <v>154</v>
      </c>
      <c r="Y21" s="39" t="s">
        <v>155</v>
      </c>
      <c r="Z21" s="22"/>
    </row>
    <row r="22" spans="1:26" ht="11.25" customHeight="1">
      <c r="A22" s="22"/>
      <c r="B22" s="22" t="s">
        <v>156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16"/>
      <c r="O22" s="30" t="s">
        <v>150</v>
      </c>
      <c r="P22" s="27">
        <v>4</v>
      </c>
      <c r="Q22" s="37">
        <v>5</v>
      </c>
      <c r="R22" s="36">
        <v>6</v>
      </c>
      <c r="S22" s="36">
        <v>7</v>
      </c>
      <c r="T22" s="35">
        <v>8</v>
      </c>
      <c r="U22" s="35">
        <v>9</v>
      </c>
      <c r="V22" s="22"/>
      <c r="W22" s="22"/>
      <c r="X22" s="22" t="s">
        <v>157</v>
      </c>
      <c r="Y22" s="22" t="s">
        <v>158</v>
      </c>
      <c r="Z22" s="22"/>
    </row>
    <row r="23" spans="1:26" ht="11.2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7"/>
      <c r="O23" s="30" t="s">
        <v>153</v>
      </c>
      <c r="P23" s="27">
        <v>5</v>
      </c>
      <c r="Q23" s="36">
        <v>6</v>
      </c>
      <c r="R23" s="36">
        <v>7</v>
      </c>
      <c r="S23" s="35">
        <v>8</v>
      </c>
      <c r="T23" s="35">
        <v>9</v>
      </c>
      <c r="U23" s="35">
        <v>10</v>
      </c>
      <c r="V23" s="22"/>
      <c r="W23" s="22"/>
      <c r="X23" s="22" t="s">
        <v>75</v>
      </c>
      <c r="Y23" s="22" t="s">
        <v>67</v>
      </c>
      <c r="Z23" s="22"/>
    </row>
    <row r="24" spans="1:26" ht="11.2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 t="s">
        <v>159</v>
      </c>
      <c r="Y24" s="22"/>
      <c r="Z24" s="22"/>
    </row>
    <row r="25" spans="1:26" ht="11.2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1.25" hidden="1" customHeight="1">
      <c r="A26" s="22"/>
      <c r="B26" s="22"/>
      <c r="C26" s="22" t="s">
        <v>160</v>
      </c>
      <c r="D26" s="22" t="s">
        <v>7</v>
      </c>
      <c r="E26" s="22"/>
      <c r="F26" s="22" t="s">
        <v>12</v>
      </c>
      <c r="G26" s="22" t="s">
        <v>13</v>
      </c>
      <c r="H26" s="22" t="s">
        <v>161</v>
      </c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1.25" hidden="1" customHeight="1">
      <c r="A27" s="22"/>
      <c r="B27" s="22"/>
      <c r="C27" s="22" t="s">
        <v>44</v>
      </c>
      <c r="D27" s="22" t="s">
        <v>35</v>
      </c>
      <c r="E27" s="22"/>
      <c r="F27" s="22" t="s">
        <v>162</v>
      </c>
      <c r="G27" s="22" t="s">
        <v>163</v>
      </c>
      <c r="H27" s="22" t="s">
        <v>158</v>
      </c>
      <c r="I27" s="22"/>
      <c r="J27" s="22"/>
      <c r="K27" s="22"/>
      <c r="L27" s="22"/>
      <c r="M27" s="22"/>
      <c r="N27" s="22"/>
      <c r="O27" s="22"/>
      <c r="P27" s="31"/>
      <c r="Q27" s="31"/>
      <c r="R27" s="31"/>
      <c r="S27" s="31"/>
      <c r="T27" s="31"/>
      <c r="U27" s="22"/>
      <c r="V27" s="22"/>
      <c r="W27" s="22"/>
      <c r="X27" s="22"/>
      <c r="Y27" s="22"/>
      <c r="Z27" s="22"/>
    </row>
    <row r="28" spans="1:26" ht="11.25" hidden="1" customHeight="1">
      <c r="A28" s="22"/>
      <c r="B28" s="22"/>
      <c r="C28" s="22" t="s">
        <v>34</v>
      </c>
      <c r="D28" s="22" t="s">
        <v>52</v>
      </c>
      <c r="E28" s="22"/>
      <c r="F28" s="22" t="s">
        <v>164</v>
      </c>
      <c r="G28" s="22" t="s">
        <v>165</v>
      </c>
      <c r="H28" s="22" t="s">
        <v>67</v>
      </c>
      <c r="I28" s="22"/>
      <c r="J28" s="22"/>
      <c r="K28" s="22"/>
      <c r="L28" s="22"/>
      <c r="M28" s="22"/>
      <c r="N28" s="22"/>
      <c r="O28" s="22"/>
      <c r="P28" s="31"/>
      <c r="Q28" s="31"/>
      <c r="R28" s="31"/>
      <c r="S28" s="31"/>
      <c r="T28" s="31"/>
      <c r="U28" s="22"/>
      <c r="V28" s="22"/>
      <c r="W28" s="22"/>
      <c r="X28" s="22"/>
      <c r="Y28" s="22"/>
      <c r="Z28" s="22"/>
    </row>
    <row r="29" spans="1:26" ht="11.25" hidden="1" customHeight="1">
      <c r="A29" s="22"/>
      <c r="B29" s="22"/>
      <c r="C29" s="22"/>
      <c r="D29" s="22"/>
      <c r="E29" s="22"/>
      <c r="F29" s="22" t="s">
        <v>166</v>
      </c>
      <c r="G29" s="22" t="s">
        <v>167</v>
      </c>
      <c r="H29" s="22"/>
      <c r="I29" s="22"/>
      <c r="J29" s="22"/>
      <c r="K29" s="22"/>
      <c r="L29" s="22"/>
      <c r="M29" s="22"/>
      <c r="N29" s="22"/>
      <c r="O29" s="22"/>
      <c r="P29" s="31"/>
      <c r="Q29" s="31"/>
      <c r="R29" s="31"/>
      <c r="S29" s="31"/>
      <c r="T29" s="31"/>
      <c r="U29" s="22"/>
      <c r="V29" s="22"/>
      <c r="W29" s="22"/>
      <c r="X29" s="22"/>
      <c r="Y29" s="22"/>
      <c r="Z29" s="22"/>
    </row>
    <row r="30" spans="1:26" ht="11.25" hidden="1" customHeight="1">
      <c r="A30" s="22"/>
      <c r="B30" s="22"/>
      <c r="C30" s="22"/>
      <c r="D30" s="22"/>
      <c r="E30" s="22"/>
      <c r="F30" s="22" t="s">
        <v>168</v>
      </c>
      <c r="G30" s="22" t="s">
        <v>169</v>
      </c>
      <c r="H30" s="22"/>
      <c r="I30" s="22"/>
      <c r="J30" s="22"/>
      <c r="K30" s="22"/>
      <c r="L30" s="22"/>
      <c r="M30" s="22"/>
      <c r="N30" s="22"/>
      <c r="O30" s="22"/>
      <c r="P30" s="31"/>
      <c r="Q30" s="31"/>
      <c r="R30" s="31"/>
      <c r="S30" s="31"/>
      <c r="T30" s="31"/>
      <c r="U30" s="22"/>
      <c r="V30" s="22"/>
      <c r="W30" s="22"/>
      <c r="X30" s="22"/>
      <c r="Y30" s="22"/>
      <c r="Z30" s="22"/>
    </row>
    <row r="31" spans="1:26" ht="11.25" hidden="1" customHeight="1">
      <c r="A31" s="22"/>
      <c r="B31" s="22"/>
      <c r="C31" s="22"/>
      <c r="D31" s="22"/>
      <c r="E31" s="22"/>
      <c r="F31" s="22" t="s">
        <v>170</v>
      </c>
      <c r="G31" s="22" t="s">
        <v>171</v>
      </c>
      <c r="H31" s="22"/>
      <c r="I31" s="22"/>
      <c r="J31" s="22"/>
      <c r="K31" s="22"/>
      <c r="L31" s="22"/>
      <c r="M31" s="22"/>
      <c r="N31" s="22"/>
      <c r="O31" s="22"/>
      <c r="P31" s="31"/>
      <c r="Q31" s="31"/>
      <c r="R31" s="31"/>
      <c r="S31" s="31"/>
      <c r="T31" s="31"/>
      <c r="U31" s="22"/>
      <c r="V31" s="22"/>
      <c r="W31" s="22"/>
      <c r="X31" s="22"/>
      <c r="Y31" s="22"/>
      <c r="Z31" s="22"/>
    </row>
    <row r="32" spans="1:26" ht="11.2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1.2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1.2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1.2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26.25" hidden="1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1.2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1.2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1.2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1.2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1.2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1.2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1.2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1.2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1.2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1.2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1.2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1.2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1.2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1.2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1.2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1.2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1.2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1.2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1.2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1.2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1.2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1.2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1.2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1.2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1.2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1.2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1.2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1.2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1.2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1.2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1.2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1.2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1.2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1.2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1.2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1.2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1.2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1.2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1.2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1.2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1.2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1.2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1.2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1.2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1.2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1.2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1.2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1.2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1.2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1.2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1.2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1.2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1.2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1.2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1.2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1.2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1.2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1.2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1.2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1.2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1.2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1.2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1.2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1.2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1.2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1.2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1.2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1.2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1.2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1.2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1.2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1.2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1.2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1.2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1.2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1.2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1.2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1.2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1.2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1.2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1.2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1.2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1.2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1.2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1.2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1.2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1.2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1.2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1.2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1.2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1.2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1.2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1.2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1.2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1.2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1.2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1.2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1.2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1.2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1.2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1.2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1.2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1.2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1.2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1.2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1.2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1.2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1.2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1.2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1.2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1.2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1.2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1.2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1.2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1.2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1.2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1.2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1.2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1.2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1.2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1.2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1.2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1.2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1.2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1.2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1.2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1.2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1.2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1.2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1.2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1.2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1.2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1.2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1.2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1.2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1.2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1.2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1.2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1.2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1.2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1.2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1.2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1.2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1.2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1.2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1.2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1.2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1.2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1.2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1.2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1.2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1.2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1.2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1.2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1.2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1.2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1.2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1.2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1.2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1.2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1.2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1.2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1.2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1.2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1.2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1.2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1.2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1.2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1.2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1.2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1.2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1.2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1.2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1.2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1.2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1.2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1.2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1.2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1.2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1.2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1.2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1.2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1.2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1.2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1.2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1.2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1.2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1.2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1.2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1.2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1.2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1.2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1.2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1.2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1.2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1.2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1.2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1.2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1.2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1.2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1.2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1.2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1.2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1.2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1.2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1.2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1.2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1.2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1.2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1.2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1.2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1.2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1.2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1.2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1.2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1.2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1.2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1.2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1.2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1.2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1.2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1.2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1.2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1.2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1.2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1.2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1.2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1.2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1.2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1.2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1.2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1.2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1.2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1.2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1.2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1.2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1.2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1.2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1.2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1.2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1.2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1.2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1.2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1.2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1.2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1.2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1.2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1.2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1.2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1.2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1.2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1.2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1.2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1.2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1.2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1.2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1.2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1.2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1.2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1.2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1.2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1.2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1.2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1.2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1.2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1.2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1.2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1.2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1.2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1.2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1.2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1.2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1.2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1.2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1.2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1.2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1.2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1.2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1.2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1.2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1.2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1.2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1.2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1.2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1.2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1.2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1.2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1.2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1.2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1.2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1.2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1.2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1.2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1.2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1.2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1.2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1.2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1.2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1.2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1.2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1.2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1.2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1.2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1.2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1.2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1.2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1.2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1.2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1.2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1.2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1.2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1.2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1.2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1.2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1.2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1.2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1.2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1.2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1.2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1.2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1.2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1.2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1.2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1.2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1.2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1.2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1.2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1.2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1.2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1.2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1.2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1.2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1.2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1.2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1.2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1.2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1.2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1.2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1.2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1.2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1.2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1.2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1.2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1.2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1.2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1.2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1.2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1.2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1.2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1.2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1.2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1.2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1.2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1.2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1.2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1.2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1.2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1.2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1.2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1.2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1.2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1.2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1.2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1.2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1.2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1.2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1.2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1.2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1.2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1.2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1.2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1.2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1.2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1.2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1.2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1.2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1.2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1.2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1.2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1.2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1.2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1.2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1.2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1.2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1.2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1.2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1.2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1.2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1.2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1.2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1.2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1.2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1.2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1.2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1.2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1.2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1.2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1.2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1.2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1.2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1.2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1.2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1.2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1.2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1.2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1.2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1.2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1.2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1.2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1.2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1.2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1.2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1.2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1.2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1.2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1.2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1.2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1.2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1.2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1.2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1.2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1.2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1.2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1.2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1.2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1.2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1.2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1.2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1.2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1.2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1.2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1.2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1.2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1.2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1.2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1.2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1.2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1.2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1.2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1.2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1.2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1.2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1.2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1.2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1.2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1.2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1.2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1.2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1.2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1.2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1.2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1.2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1.2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1.2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1.2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1.2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1.2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1.2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1.2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1.2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1.2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1.2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1.2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1.2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1.2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1.2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1.2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1.2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1.2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1.2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1.2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1.2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1.2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1.2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1.2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1.2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1.2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1.2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1.2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1.2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1.2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1.2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1.2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1.2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1.2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1.2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1.2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1.2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1.2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1.2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1.2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1.2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1.2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1.2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1.2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1.2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1.2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1.2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1.2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1.2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1.2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1.2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1.2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1.2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1.2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1.2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1.2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1.2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1.2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1.2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1.2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1.2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1.2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1.2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1.2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1.2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1.2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1.2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1.2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1.2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1.2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1.2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1.2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1.2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1.2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1.2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1.2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1.2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1.2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1.2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1.2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1.2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1.2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1.2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1.2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1.2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1.2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1.2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1.2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1.2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1.2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1.2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1.2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1.2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1.2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1.2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1.2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1.2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1.2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1.2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1.2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1.2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1.2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1.2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1.2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1.2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1.2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1.2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1.2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1.2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1.2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1.2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1.2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1.2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1.2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1.2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1.2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1.2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1.2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1.2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1.2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1.2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1.2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1.2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1.2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1.2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1.2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1.2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1.2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1.2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1.2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1.2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1.2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1.2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1.2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1.2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1.2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1.2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1.2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1.2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1.2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1.2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1.2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1.2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1.2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1.2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1.2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1.2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1.2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1.2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1.2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1.2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1.2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1.2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1.2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1.2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1.2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1.2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1.2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1.2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1.2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1.2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1.2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1.2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1.2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1.2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1.2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1.2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1.2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1.2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1.2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1.2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1.2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1.2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1.2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1.2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1.2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1.2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1.2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1.2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1.2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1.2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1.2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1.2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1.2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1.2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1.2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1.2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1.2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1.2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1.2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1.2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1.2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1.2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1.2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1.2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1.2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1.2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1.2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1.2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1.2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1.2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1.2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1.2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1.2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1.2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1.2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1.2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1.2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1.2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1.2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1.2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1.2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1.2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1.2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1.2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1.2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1.2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1.2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1.2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1.2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1.2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1.2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1.2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1.2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1.2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1.2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1.2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1.2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1.2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1.2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1.2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1.2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1.2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1.2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1.2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1.2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1.2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1.2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1.2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1.2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1.2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1.2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1.2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1.2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1.2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1.2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1.2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1.2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1.2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1.2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1.2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1.2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1.2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1.2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1.2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1.2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1.2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1.2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1.2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1.2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1.2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1.2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1.2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1.2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1.2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1.2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1.2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1.2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1.2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1.2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1.2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1.2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1.2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1.2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1.2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1.2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1.2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1.2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1.2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1.2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1.2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1.2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1.2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1.2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1.2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1.2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1.2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1.2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1.2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1.2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1.2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1.2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1.2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1.2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1.2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1.2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1.2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1.2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1.2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1.2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1.2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1.2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1.2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1.2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1.2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1.2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1.2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1.2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1.2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1.2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1.2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1.2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1.2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1.2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1.2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1.2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1.2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1.2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1.2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1.2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1.2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1.2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1.2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1.2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1.2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1.2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1.2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1.2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1.2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1.2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1.2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1.2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1.2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1.2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1.2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1.2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1.2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1.2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1.2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1.2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1.2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1.2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1.2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1.2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1.2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1.2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1.2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1.2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1.2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1.2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1.2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1.2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1.2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1.2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1.2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1.2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1.2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1.2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1.2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1.2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1.2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1.2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1.2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1.2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1.2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1.2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1.2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1.2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1.2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1.2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1.2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1.2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1.2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1.2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1.2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1.2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1.2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1.2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1.2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1.2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1.2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1.2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1.2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1.2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1.2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1.2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1.2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1.2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1.2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1.2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1.2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1.2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1.2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1.2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1.2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1.2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1.2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1.2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1.2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1.2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1.2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1.2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1.2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1.2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1.2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1.2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1.2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1.2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1.2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1.2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1.2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1.2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1.2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1.2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1.2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1.2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1.2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1.2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1.2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1.2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1.2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1.2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1.2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1.2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1.2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1.2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1.2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1.2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1.2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1.2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1.2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1.2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1.2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1.2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1.2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1.2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1.2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1.2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1.2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1.2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1.2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1.2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1.2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1.2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1.2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1.2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1.2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1.2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1.2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1.2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1.2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1.2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1.2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1.2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1.2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1.2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1.2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1.2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1.2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1.2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1.2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1.2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1.2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1.2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1.2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1.2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1.2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1.2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1.2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spans="1:26" ht="11.2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spans="1:26" ht="11.2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spans="1:26" ht="11.2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spans="1:26" ht="11.2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spans="1:26" ht="11.2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spans="1:26" ht="11.2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spans="1:26" ht="11.2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spans="1:26" ht="11.2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spans="1:26" ht="11.2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spans="1:26" ht="11.2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Juli Paulin Martinez Cano</cp:lastModifiedBy>
  <cp:revision/>
  <dcterms:created xsi:type="dcterms:W3CDTF">2011-10-26T13:45:21Z</dcterms:created>
  <dcterms:modified xsi:type="dcterms:W3CDTF">2026-05-26T01:01:07Z</dcterms:modified>
  <cp:category/>
  <cp:contentStatus/>
</cp:coreProperties>
</file>