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\\PCPAVCA1KAQNE\Gestion Contractual\02 - Contratacion\02 - Procesos Contractuales\CONTRATACIÓN 2026\24-FGN-RP-IPSE-0024-2026 - MOBILIARIO ESPECIALIZADO CTI\Presentación del proceso\"/>
    </mc:Choice>
  </mc:AlternateContent>
  <xr:revisionPtr revIDLastSave="0" documentId="13_ncr:1_{8432FEDC-EACF-4901-97C0-B0C1714646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ropuesta economica" sheetId="4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1" i="4" l="1"/>
  <c r="H54" i="4" l="1"/>
  <c r="I54" i="4" s="1"/>
  <c r="H52" i="4"/>
  <c r="I52" i="4"/>
  <c r="H51" i="4"/>
  <c r="I51" i="4" s="1"/>
  <c r="H49" i="4"/>
  <c r="I49" i="4" s="1"/>
  <c r="H48" i="4"/>
  <c r="I48" i="4"/>
  <c r="H42" i="4"/>
  <c r="I42" i="4" s="1"/>
  <c r="H41" i="4"/>
  <c r="I41" i="4"/>
  <c r="H36" i="4"/>
  <c r="I36" i="4"/>
  <c r="H35" i="4"/>
  <c r="I35" i="4" s="1"/>
  <c r="H32" i="4"/>
  <c r="I32" i="4"/>
  <c r="H30" i="4"/>
  <c r="I30" i="4"/>
  <c r="H29" i="4"/>
  <c r="I29" i="4" s="1"/>
  <c r="H28" i="4"/>
  <c r="I28" i="4"/>
  <c r="H27" i="4"/>
  <c r="I27" i="4"/>
  <c r="H26" i="4"/>
  <c r="I26" i="4" s="1"/>
  <c r="H25" i="4"/>
  <c r="I25" i="4"/>
  <c r="H24" i="4"/>
  <c r="I24" i="4"/>
  <c r="H23" i="4"/>
  <c r="I23" i="4" s="1"/>
  <c r="H22" i="4"/>
  <c r="I22" i="4"/>
  <c r="H21" i="4"/>
  <c r="I21" i="4"/>
  <c r="H20" i="4"/>
  <c r="I20" i="4" s="1"/>
  <c r="H19" i="4"/>
  <c r="I19" i="4"/>
  <c r="H14" i="4"/>
  <c r="I14" i="4" s="1"/>
  <c r="H15" i="4"/>
  <c r="I15" i="4" s="1"/>
  <c r="H16" i="4"/>
  <c r="I16" i="4"/>
  <c r="H17" i="4"/>
  <c r="I17" i="4"/>
  <c r="H18" i="4"/>
  <c r="I18" i="4" s="1"/>
  <c r="H31" i="4"/>
  <c r="I31" i="4"/>
  <c r="H33" i="4"/>
  <c r="I33" i="4"/>
  <c r="H34" i="4"/>
  <c r="I34" i="4" s="1"/>
  <c r="H37" i="4"/>
  <c r="I37" i="4"/>
  <c r="H38" i="4"/>
  <c r="I38" i="4"/>
  <c r="H39" i="4"/>
  <c r="I39" i="4" s="1"/>
  <c r="H40" i="4"/>
  <c r="I40" i="4"/>
  <c r="H43" i="4"/>
  <c r="I43" i="4"/>
  <c r="H44" i="4"/>
  <c r="I44" i="4" s="1"/>
  <c r="H45" i="4"/>
  <c r="I45" i="4"/>
  <c r="H46" i="4"/>
  <c r="I46" i="4"/>
  <c r="H47" i="4"/>
  <c r="I47" i="4" s="1"/>
  <c r="H50" i="4"/>
  <c r="I50" i="4"/>
  <c r="H53" i="4"/>
  <c r="I53" i="4"/>
  <c r="H55" i="4"/>
  <c r="I55" i="4" s="1"/>
  <c r="H56" i="4"/>
  <c r="I56" i="4"/>
  <c r="H57" i="4"/>
  <c r="I57" i="4"/>
  <c r="H58" i="4"/>
  <c r="I58" i="4" s="1"/>
  <c r="H59" i="4"/>
  <c r="I59" i="4"/>
  <c r="H60" i="4"/>
  <c r="I60" i="4" s="1"/>
  <c r="H61" i="4"/>
  <c r="I61" i="4" s="1"/>
  <c r="H62" i="4"/>
  <c r="I62" i="4"/>
  <c r="H63" i="4"/>
  <c r="I63" i="4"/>
  <c r="H64" i="4"/>
  <c r="I64" i="4" s="1"/>
  <c r="H65" i="4"/>
  <c r="I65" i="4"/>
  <c r="H66" i="4"/>
  <c r="I66" i="4"/>
  <c r="H67" i="4"/>
  <c r="I67" i="4" s="1"/>
  <c r="H68" i="4"/>
  <c r="I68" i="4"/>
  <c r="H69" i="4"/>
  <c r="I69" i="4"/>
  <c r="H70" i="4"/>
  <c r="I70" i="4" s="1"/>
  <c r="H13" i="4"/>
  <c r="I13" i="4"/>
  <c r="H12" i="4"/>
  <c r="I12" i="4"/>
  <c r="H11" i="4"/>
  <c r="I11" i="4" s="1"/>
  <c r="H9" i="4"/>
  <c r="I9" i="4"/>
  <c r="H10" i="4"/>
  <c r="I10" i="4"/>
  <c r="E71" i="4"/>
  <c r="I71" i="4" l="1"/>
</calcChain>
</file>

<file path=xl/sharedStrings.xml><?xml version="1.0" encoding="utf-8"?>
<sst xmlns="http://schemas.openxmlformats.org/spreadsheetml/2006/main" count="117" uniqueCount="102">
  <si>
    <t>DESCRIPCION</t>
  </si>
  <si>
    <t>CANTIDAD</t>
  </si>
  <si>
    <t>VALOR UNITARIO
SIN IVA</t>
  </si>
  <si>
    <t>IVA UNITARIO</t>
  </si>
  <si>
    <t>VALOR UNITARIO
INCLUIDO IVA</t>
  </si>
  <si>
    <t>EMPRESA:</t>
  </si>
  <si>
    <t>NIT No:</t>
  </si>
  <si>
    <t xml:space="preserve">TELEFONO: </t>
  </si>
  <si>
    <t xml:space="preserve">EMAIL: </t>
  </si>
  <si>
    <t>FECHA :</t>
  </si>
  <si>
    <t>NOMBRE Y FIRMA DEL REPRESENTANTE LEGAL:</t>
  </si>
  <si>
    <r>
      <t xml:space="preserve">Señores
</t>
    </r>
    <r>
      <rPr>
        <b/>
        <sz val="11"/>
        <color theme="1"/>
        <rFont val="Arial"/>
        <family val="2"/>
      </rPr>
      <t>FISCALÍA GENERAL DE LA NACIÓN</t>
    </r>
    <r>
      <rPr>
        <sz val="11"/>
        <color theme="1"/>
        <rFont val="Arial"/>
        <family val="2"/>
      </rPr>
      <t xml:space="preserve">
Ciudad</t>
    </r>
  </si>
  <si>
    <r>
      <t>El suscrito actuando como</t>
    </r>
    <r>
      <rPr>
        <sz val="11"/>
        <color rgb="FFFF0000"/>
        <rFont val="Arial Narrow"/>
        <family val="2"/>
      </rPr>
      <t xml:space="preserve"> </t>
    </r>
    <r>
      <rPr>
        <b/>
        <sz val="11"/>
        <color rgb="FFFF0000"/>
        <rFont val="Arial Narrow"/>
        <family val="2"/>
      </rPr>
      <t>(persona natural o Representante Legal de la sociedad ________________),</t>
    </r>
    <r>
      <rPr>
        <sz val="11"/>
        <color theme="1"/>
        <rFont val="Arial Narrow"/>
        <family val="2"/>
      </rPr>
      <t xml:space="preserve"> de acuerdo con las condiciones que se establecen en las fichas técnicas del  proceso, cordialmente me permito cotizar los bienes y servicios requeridos, en los siguientes términos:</t>
    </r>
  </si>
  <si>
    <t>VIGENCIA DE LA COTIZACIÓN:</t>
  </si>
  <si>
    <t>DIRECCIÓN:</t>
  </si>
  <si>
    <t>FICHA TECNICA No</t>
  </si>
  <si>
    <t>CARRITOS TRASPORTADORES / CARROS PARA LABORATORIO</t>
  </si>
  <si>
    <t xml:space="preserve"> ITEM</t>
  </si>
  <si>
    <t>GABINETE PARA ALMACENAMIENTO DE REACTIVOS CORROSIVOS CON CAJA DE EXTRACCIÓN</t>
  </si>
  <si>
    <t>GABINETE PARA ALMACENAMIENTO DE REACTIVOS GENERAL CON CAJA DE EXTRACCIÓN</t>
  </si>
  <si>
    <t>GABINETE PARA ALMACENAMIENTO DE REACTIVOS MULTIRRIESGO CON CAJA DE EXTRACCIÓN</t>
  </si>
  <si>
    <t>GABINETE PARA ALMACENAMIENTO DE REACTIVOS INFLAMABLES CON CAJA DE EXTRACCIÓN</t>
  </si>
  <si>
    <t>GABINETE PEQUEÑO DE UNA PUERTA PARA ALMACENAMIENTO DE INFLAMABLES</t>
  </si>
  <si>
    <t>SILLA ALTA DE LABORATORIO CON ASIENTO Y RESPALDO</t>
  </si>
  <si>
    <t>MESA ELÉCTRICA REGULABLE EN ALTURA</t>
  </si>
  <si>
    <t>GABINETE BAJO METÁLICO DE 3 CAJONES CON PATAS AUTONIVELANTES</t>
  </si>
  <si>
    <t>GABINETE BAJO 2 CAJONES, 2 PUERTAS CON PATAS NIVELABLES</t>
  </si>
  <si>
    <t>GABINETE BAJO 1 CAJÓN + 2 PUERTAS CON PATAS NIVELABLES</t>
  </si>
  <si>
    <t>ESTANTE PARA RECEPCIÓN Y ENTREGA DE ARMAMENTO</t>
  </si>
  <si>
    <t>GABINETE BAJO 1 CAJÓN + 1 PUERTA CON PATAS NIVELABLES</t>
  </si>
  <si>
    <t>GABINETE BAJO DE 2 CAJONES CON PATAS AUTONIVELANTES</t>
  </si>
  <si>
    <t>LOCKER 20 COMPARTIMIENTOS</t>
  </si>
  <si>
    <t>4a</t>
  </si>
  <si>
    <t>LOCKER 12 COMPARTIMIENTOS ALMACENAMIENTO TRANSITORIO DE ELEMENTOS MATERIALES PROBATORIOS</t>
  </si>
  <si>
    <t>BASE ANTIESTÁTICA PARA UBICACIÓN DE EQUIPO ELECTRÓNICO</t>
  </si>
  <si>
    <t>LOCKER 6 COMPARTIMIENTOS ALMACENAMIENTO TRANSITORIO DE ELEMENTOS MATERIALES PROBATORIOS</t>
  </si>
  <si>
    <t>LOCKER 4 COMPARTIMIENTOS ALMACENAMIENTO TRANSITORIO DE ELEMENTOS MATERIALES PROBATORIOS</t>
  </si>
  <si>
    <t>GABINETE BAJO 2 PUERTAS 2 ENTREPAÑOS CON PATAS AUTONIVELANTES</t>
  </si>
  <si>
    <t>LOCKER ANTIESTATICO CON 6 COMPARTIMIENTOS ALMACENAMIENTO TRANSITORIO DE ELEMENTOS MATERIALES PROBATORIOS</t>
  </si>
  <si>
    <t>GABINETE BAJO 2 PUERTAS 1 ENTREPAÑO CON PATAS AUTONIVELANTES</t>
  </si>
  <si>
    <t>GABINETE BAJO METÁLICO DE 4 CAJONES CON PATAS AUTONIVELANTES</t>
  </si>
  <si>
    <t>TOTAL UNIDADES</t>
  </si>
  <si>
    <t xml:space="preserve">TOTAL </t>
  </si>
  <si>
    <t>ELEVADOR DE MONITORES DE AUDIO DE ALTURA REGULABLE</t>
  </si>
  <si>
    <t>BRAZO METÁLICO PARA CÁMARA PROFESIONAL</t>
  </si>
  <si>
    <t>GABINETE ALTO PARA ALMACENAMIENTO DE EQUIPO</t>
  </si>
  <si>
    <t xml:space="preserve">RACKS PARA ALMACENAMIENTO DE EVIDENCIAS </t>
  </si>
  <si>
    <t>GABINETE PEQUEÑO DE DOS PUERTAS PARA ALMACENAMIENTO DE CORROSIVOS</t>
  </si>
  <si>
    <t xml:space="preserve">RACKS DE ALMACENAMIENTO DE ARMAMENTO Y ACCESORIOS </t>
  </si>
  <si>
    <t>Suministro e instalación de mobiliario técnico especializado para laboratorios y de sistemas de almacenamiento técnico especializados, destinados a la Sección Criminalística del Cuerpo Técnico de Investigación de la Fiscalía General de la Nación – Seccional Cali.</t>
  </si>
  <si>
    <t>1a</t>
  </si>
  <si>
    <t>CARRITOS TRASPORTADORES / CARROS PARA LABORATORIO 3 ENTREPAÑOS</t>
  </si>
  <si>
    <t>1b</t>
  </si>
  <si>
    <t>1c</t>
  </si>
  <si>
    <t>1d</t>
  </si>
  <si>
    <t>1e</t>
  </si>
  <si>
    <t>1f</t>
  </si>
  <si>
    <t>1g</t>
  </si>
  <si>
    <t>GABINETE BAJO 2 PUERTAS UN ENTREPAÑO CON PATAS AUTONIVELANTES  60 X 83 X 50cm (anchoXaltoXfondo)</t>
  </si>
  <si>
    <t>GABINETE BAJO 2 PUERTAS UN ENTREPAÑO CON PATAS AUTONIVELANTES  106 X 83 X 50cm (anchoXaltoXfondo)</t>
  </si>
  <si>
    <t>GABINETE BAJO 2 PUERTAS UN ENTREPAÑO CON PATAS AUTONIVELANTES  80 X 83 X 50cm (anchoXaltoXfondo)</t>
  </si>
  <si>
    <t>GABINETE BAJO 2 PUERTAS UN ENTREPAÑO CON PATAS AUTONIVELANTES  105 X 82 X 75cm (anchoXaltoXfondo)</t>
  </si>
  <si>
    <t>GABINETE BAJO 2 PUERTAS UN ENTREPAÑO CON PATAS AUTONIVELANTES  109 X 82 X 75cm (anchoXaltoXfondo)</t>
  </si>
  <si>
    <t>GABINETE BAJO 2 PUERTAS UN ENTREPAÑO CON PATAS AUTONIVELANTES  114 X 82 X 69cm (anchoXaltoXfondo)</t>
  </si>
  <si>
    <t>GABINETE BAJO 2 PUERTAS UN ENTREPAÑO CON PATAS AUTONIVELANTES  82 X 83 X 50cm (anchoXaltoXfondo)</t>
  </si>
  <si>
    <t>2a</t>
  </si>
  <si>
    <t>2b</t>
  </si>
  <si>
    <t>2c</t>
  </si>
  <si>
    <t>2d</t>
  </si>
  <si>
    <t>2e</t>
  </si>
  <si>
    <t>2f</t>
  </si>
  <si>
    <t>2g</t>
  </si>
  <si>
    <t>GABINETE BAJO METÁLICO DE 3 CAJONES CON PATAS AUTONIVELANTES 80 X 82 X 69cm(anchoXaltoXfondo)</t>
  </si>
  <si>
    <t>GABINETE BAJO METÁLICO DE 3 CAJONES CON PATAS AUTONIVELANTES 103 X 82 X 69cm(anchoXaltoXfondo)</t>
  </si>
  <si>
    <t>GABINETE BAJO METÁLICO DE 3 CAJONES CON PATAS AUTONIVELANTES 72 X 82 X 75cm(anchoXaltoXfondo)</t>
  </si>
  <si>
    <t>GABINETE BAJO METÁLICO DE 3 CAJONES CON PATAS AUTONIVELANTES 59 X 82 X 69cm(anchoXaltoXfondo)</t>
  </si>
  <si>
    <t>GABINETE BAJO METÁLICO DE 3 CAJONES CON PATAS AUTONIVELANTES 79 X 82 X 69cm(anchoXaltoXfondo)</t>
  </si>
  <si>
    <t>2h</t>
  </si>
  <si>
    <t>GABINETE BAJO METÁLICO DE 3 CAJONES CON PATAS AUTONIVELANTES 60 X 82 X 69cm(anchoXaltoXfondo)</t>
  </si>
  <si>
    <t>GABINETE BAJO METÁLICO DE 3 CAJONES CON PATAS AUTONIVELANTES 82 X 83 X 50cm(anchoXaltoXfondo)</t>
  </si>
  <si>
    <t>GABINETE BAJO METÁLICO DE 3 CAJONES CON PATAS AUTONIVELANTES 110 X 83 X 50cm(anchoXaltoXfondo)</t>
  </si>
  <si>
    <t>GABINETE BAJO 2 PUERTAS UN ENTREPAÑO CON PATAS AUTONIVELANTES 66 X 83 X 68cm(anchoXaltoXfondo)</t>
  </si>
  <si>
    <t>GABINETE BAJO 2 PUERTAS UN ENTREPAÑO CON PATAS AUTONIVELANTES 94 X 83 X 68cm(anchoXaltoXfondo)</t>
  </si>
  <si>
    <t>GABINETE BAJO 2 PUERTAS UN ENTREPAÑO CON PATAS AUTONIVELANTES 87 X 83 X 53cm(anchoXaltoXfondo)</t>
  </si>
  <si>
    <t>GABINETE BAJO 1 CAJÓN + 2 PUERTAS CON PATAS NIVELABLES 95 X 83 X 50cm(anchoXaltoXfondo)</t>
  </si>
  <si>
    <t>GABINETE BAJO 1 CAJÓN + 2 PUERTAS CON PATAS NIVELABLES 105 X 83 X 50cm(anchoXaltoXfondo)</t>
  </si>
  <si>
    <t>GABINETE BAJO 1 CAJÓN + 2 PUERTAS CON PATAS NIVELABLES 84 X 83 X 50cm(anchoXaltoXfondo)</t>
  </si>
  <si>
    <t>GABINETE BAJO 2 PUERTAS UN ENTREPAÑO CON PATAS AUTONIVELANTES  98 X 67 X 59cm(anchoXaltoXfondo)</t>
  </si>
  <si>
    <t>GABINETE BAJO 2 PUERTAS UN ENTREPAÑO CON PATAS AUTONIVELANTES  81 X 82 X 50cm(anchoXaltoXfondo)</t>
  </si>
  <si>
    <t>GABINETE BAJO 2 PUERTAS UN ENTREPAÑO CON PATAS AUTONIVELANTES  87 X 82 X 56cm(anchoXaltoXfondo)</t>
  </si>
  <si>
    <t>GABINETE BAJO METÁLICO DE 3 CAJONES CON PATAS AUTONIVELANTES  119 X 68 X 70cm(anchoXaltoXfondo)</t>
  </si>
  <si>
    <t>GABINETE BAJO METÁLICO DE 3 CAJONES CON PATAS AUTONIVELANTES  99 X 67 X 59cm(anchoXaltoXfondo)</t>
  </si>
  <si>
    <t>GABINETE BAJO METÁLICO DE 3 CAJONES CON PATAS AUTONIVELANTES  95 X 82 X 50cm(anchoXaltoXfondo)</t>
  </si>
  <si>
    <t>GABINETE BAJO 3 CAJONES + 1 PUERTA CON PATAS 107 X 82 X 56cm(anchoXaltoXfondo)</t>
  </si>
  <si>
    <t>GABINETE BAJO 3 CAJONES + 1 PUERTA CON PATAS 99 X 82 X 56cm(anchoXaltoXfondo)</t>
  </si>
  <si>
    <t>4b</t>
  </si>
  <si>
    <t>ALMACENAMIENTO CON VIDRIERA 5 ENTREPAÑOS, 2 PUERTAS 100 X 180 X50cm(anchoXaltoXfondo)</t>
  </si>
  <si>
    <r>
      <rPr>
        <b/>
        <sz val="11"/>
        <color theme="1"/>
        <rFont val="Arial"/>
      </rPr>
      <t>NOTA 2:</t>
    </r>
    <r>
      <rPr>
        <sz val="11"/>
        <color theme="1"/>
        <rFont val="Arial"/>
      </rPr>
      <t xml:space="preserve"> Para la presentación de la oferta, el oferente deberá asumir y tener en cuenta las deducciones por concepto de impuestos, contribuciones y demás conceptos que se encuentren estipulados por las normas vigentes aplicables en la materia.</t>
    </r>
  </si>
  <si>
    <r>
      <rPr>
        <b/>
        <sz val="11"/>
        <color theme="1"/>
        <rFont val="Arial"/>
      </rPr>
      <t>NOTA 3:</t>
    </r>
    <r>
      <rPr>
        <sz val="11"/>
        <color theme="1"/>
        <rFont val="Arial"/>
      </rPr>
      <t xml:space="preserve"> Los impuestos a Nivel Nacional (Retenciones en la Fuente) a cargo del contratista, se aplicarán de acuerdo con la naturaleza del mismo, establecida en el RUT: Persona Natural, Persona Jurídica, Régimen Común, Régimen Simplificado, Gran Contribuyente y Autorretenedor.</t>
    </r>
  </si>
  <si>
    <t xml:space="preserve">FORMATO PROPUESTA ECONOMICA 
PROCESO DE SELECCIÓN ABREVIADA POR SUBASTA IVERSA No. FGN-RP-IPSE-0024-2026 </t>
  </si>
  <si>
    <r>
      <t xml:space="preserve">VALOR PROMEDIO TECHO 
</t>
    </r>
    <r>
      <rPr>
        <b/>
        <sz val="8"/>
        <color theme="4" tint="-0.249977111117893"/>
        <rFont val="Arial Narrow"/>
        <family val="2"/>
      </rPr>
      <t>(INFORMACIÓN CONTENIDA EN EL COMPLEMENTO DEL ESTUDIO DEL SECTOR)</t>
    </r>
  </si>
  <si>
    <r>
      <rPr>
        <b/>
        <sz val="11"/>
        <color theme="1"/>
        <rFont val="Arial"/>
        <family val="2"/>
      </rPr>
      <t>NOTA 1</t>
    </r>
    <r>
      <rPr>
        <sz val="11"/>
        <color theme="1"/>
        <rFont val="Arial"/>
        <family val="2"/>
      </rPr>
      <t xml:space="preserve">: </t>
    </r>
    <r>
      <rPr>
        <sz val="11"/>
        <rFont val="Arial"/>
        <family val="2"/>
      </rPr>
      <t xml:space="preserve">TENGA EN CUENTA QUE LOS VALORES QUE SE CONSIGNEN EN LA PRESENTE OFERTA </t>
    </r>
    <r>
      <rPr>
        <b/>
        <sz val="11"/>
        <color theme="4" tint="-0.249977111117893"/>
        <rFont val="Arial"/>
        <family val="2"/>
      </rPr>
      <t>NO PODRÁN SUPERAR LOS PRECIOS TECHO CONTENIDOS EN EL ESTUDIO DEL SECTOR</t>
    </r>
    <r>
      <rPr>
        <sz val="11"/>
        <rFont val="Arial"/>
        <family val="2"/>
      </rPr>
      <t>, DE HACERLO INCURRIRÁ EN CAUSAL DE RECHAZO. 
En virtud de lo expuesto, el valor total límite para la presentación de la propuesta será la suma de</t>
    </r>
    <r>
      <rPr>
        <b/>
        <sz val="11"/>
        <rFont val="Arial"/>
        <family val="2"/>
      </rPr>
      <t xml:space="preserve"> DOSCIENTOS OCHENTA Y OCHO MILLONES QUINIENTOS TREINTA Y DOS MIL CUATRCIENTOS OCHO PESOS   ($288,532,408</t>
    </r>
    <r>
      <rPr>
        <sz val="11"/>
        <rFont val="Arial"/>
        <family val="2"/>
      </rPr>
      <t>) M/CTE, IVA incluido y demás costos directos e indirectos. Se dejan contenidos igualmente como apoyo, los precios techo y el total en la columna "F"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</si>
</sst>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29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2"/>
      <name val="Arial Narrow"/>
      <family val="2"/>
    </font>
    <font>
      <sz val="14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u/>
      <sz val="12"/>
      <color theme="1"/>
      <name val="Arial Narrow"/>
      <family val="2"/>
    </font>
    <font>
      <sz val="13"/>
      <name val="Arial Narrow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 Narrow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b/>
      <sz val="13"/>
      <name val="Arial Narrow"/>
      <family val="2"/>
    </font>
    <font>
      <b/>
      <sz val="14"/>
      <name val="Arial Narrow"/>
      <family val="2"/>
    </font>
    <font>
      <u/>
      <sz val="12"/>
      <color theme="10"/>
      <name val="Calibri"/>
      <family val="2"/>
      <scheme val="minor"/>
    </font>
    <font>
      <b/>
      <sz val="11"/>
      <color theme="1"/>
      <name val="Arial"/>
    </font>
    <font>
      <sz val="11"/>
      <color theme="1"/>
      <name val="Arial"/>
    </font>
    <font>
      <sz val="10"/>
      <name val="Arial"/>
    </font>
    <font>
      <sz val="11"/>
      <name val="Arial"/>
      <family val="2"/>
    </font>
    <font>
      <b/>
      <sz val="11"/>
      <color theme="4" tint="-0.249977111117893"/>
      <name val="Arial Narrow"/>
      <family val="2"/>
    </font>
    <font>
      <b/>
      <sz val="8"/>
      <color theme="4" tint="-0.249977111117893"/>
      <name val="Arial Narrow"/>
      <family val="2"/>
    </font>
    <font>
      <b/>
      <sz val="11"/>
      <color theme="4" tint="-0.249977111117893"/>
      <name val="Arial"/>
      <family val="2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2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104">
    <xf numFmtId="0" fontId="0" fillId="0" borderId="0" xfId="0"/>
    <xf numFmtId="0" fontId="3" fillId="3" borderId="2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justify" vertical="justify" wrapText="1"/>
    </xf>
    <xf numFmtId="0" fontId="4" fillId="2" borderId="0" xfId="0" applyFont="1" applyFill="1" applyAlignment="1">
      <alignment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0" fillId="2" borderId="4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justify" vertical="center" wrapText="1"/>
      <protection locked="0"/>
    </xf>
    <xf numFmtId="0" fontId="11" fillId="0" borderId="0" xfId="0" applyFont="1" applyAlignment="1">
      <alignment vertical="center"/>
    </xf>
    <xf numFmtId="0" fontId="12" fillId="0" borderId="0" xfId="0" applyFont="1"/>
    <xf numFmtId="0" fontId="4" fillId="2" borderId="0" xfId="0" applyFont="1" applyFill="1" applyAlignment="1">
      <alignment vertical="center" wrapText="1"/>
    </xf>
    <xf numFmtId="0" fontId="13" fillId="0" borderId="0" xfId="0" applyFont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164" fontId="5" fillId="2" borderId="5" xfId="3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 applyProtection="1">
      <alignment horizontal="left" vertical="top" wrapText="1"/>
      <protection locked="0"/>
    </xf>
    <xf numFmtId="0" fontId="9" fillId="0" borderId="7" xfId="0" applyFont="1" applyBorder="1" applyAlignment="1" applyProtection="1">
      <alignment horizontal="left" vertical="top" wrapText="1"/>
      <protection locked="0"/>
    </xf>
    <xf numFmtId="0" fontId="9" fillId="0" borderId="6" xfId="0" applyFont="1" applyBorder="1" applyAlignment="1" applyProtection="1">
      <alignment horizontal="left" vertical="top"/>
      <protection locked="0"/>
    </xf>
    <xf numFmtId="0" fontId="9" fillId="0" borderId="7" xfId="0" applyFont="1" applyBorder="1" applyAlignment="1" applyProtection="1">
      <alignment horizontal="left" vertical="top"/>
      <protection locked="0"/>
    </xf>
    <xf numFmtId="164" fontId="5" fillId="2" borderId="4" xfId="3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9" fillId="0" borderId="8" xfId="0" applyFont="1" applyBorder="1" applyAlignment="1" applyProtection="1">
      <alignment horizontal="left" vertical="top" wrapText="1"/>
      <protection locked="0"/>
    </xf>
    <xf numFmtId="0" fontId="9" fillId="0" borderId="8" xfId="0" applyFont="1" applyBorder="1" applyAlignment="1" applyProtection="1">
      <alignment horizontal="left" vertical="top"/>
      <protection locked="0"/>
    </xf>
    <xf numFmtId="0" fontId="4" fillId="0" borderId="0" xfId="0" applyFont="1" applyAlignment="1">
      <alignment horizontal="center" vertical="center" wrapText="1"/>
    </xf>
    <xf numFmtId="44" fontId="19" fillId="0" borderId="0" xfId="3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3" fontId="5" fillId="0" borderId="0" xfId="1" applyNumberFormat="1" applyFont="1" applyAlignment="1">
      <alignment horizontal="center" vertical="center" wrapText="1"/>
    </xf>
    <xf numFmtId="164" fontId="5" fillId="2" borderId="1" xfId="3" applyNumberFormat="1" applyFont="1" applyFill="1" applyBorder="1" applyAlignment="1">
      <alignment horizontal="center" vertical="center" wrapText="1"/>
    </xf>
    <xf numFmtId="3" fontId="5" fillId="2" borderId="1" xfId="1" applyNumberFormat="1" applyFont="1" applyFill="1" applyBorder="1" applyAlignment="1">
      <alignment horizontal="center" vertical="center" wrapText="1"/>
    </xf>
    <xf numFmtId="44" fontId="19" fillId="4" borderId="1" xfId="3" applyFont="1" applyFill="1" applyBorder="1" applyAlignment="1">
      <alignment horizontal="center" vertical="center" wrapText="1"/>
    </xf>
    <xf numFmtId="44" fontId="19" fillId="2" borderId="1" xfId="3" applyFont="1" applyFill="1" applyBorder="1" applyAlignment="1">
      <alignment horizontal="center" vertical="center" wrapText="1"/>
    </xf>
    <xf numFmtId="0" fontId="22" fillId="5" borderId="0" xfId="0" applyFont="1" applyFill="1" applyAlignment="1">
      <alignment wrapText="1"/>
    </xf>
    <xf numFmtId="0" fontId="23" fillId="0" borderId="0" xfId="0" applyFont="1"/>
    <xf numFmtId="164" fontId="4" fillId="8" borderId="1" xfId="3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0" fontId="6" fillId="6" borderId="26" xfId="0" applyFont="1" applyFill="1" applyBorder="1" applyAlignment="1">
      <alignment horizontal="center" vertical="center" textRotation="90" wrapText="1"/>
    </xf>
    <xf numFmtId="0" fontId="6" fillId="6" borderId="27" xfId="0" applyFont="1" applyFill="1" applyBorder="1" applyAlignment="1">
      <alignment horizontal="center" vertical="center" textRotation="90" wrapText="1"/>
    </xf>
    <xf numFmtId="0" fontId="7" fillId="6" borderId="18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6" fillId="6" borderId="18" xfId="1" applyFont="1" applyFill="1" applyBorder="1" applyAlignment="1">
      <alignment horizontal="center" vertical="center" wrapText="1"/>
    </xf>
    <xf numFmtId="0" fontId="6" fillId="6" borderId="21" xfId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6" fillId="6" borderId="24" xfId="0" applyFont="1" applyFill="1" applyBorder="1" applyAlignment="1">
      <alignment horizontal="center" vertical="center" textRotation="90" wrapText="1"/>
    </xf>
    <xf numFmtId="0" fontId="6" fillId="6" borderId="25" xfId="0" applyFont="1" applyFill="1" applyBorder="1" applyAlignment="1">
      <alignment horizontal="center" vertical="center" textRotation="90" wrapText="1"/>
    </xf>
    <xf numFmtId="0" fontId="6" fillId="6" borderId="22" xfId="1" applyFont="1" applyFill="1" applyBorder="1" applyAlignment="1">
      <alignment horizontal="center" vertical="center" wrapText="1"/>
    </xf>
    <xf numFmtId="0" fontId="6" fillId="6" borderId="23" xfId="1" applyFont="1" applyFill="1" applyBorder="1" applyAlignment="1">
      <alignment horizontal="center" vertical="center" wrapText="1"/>
    </xf>
    <xf numFmtId="0" fontId="25" fillId="8" borderId="18" xfId="0" applyFont="1" applyFill="1" applyBorder="1" applyAlignment="1">
      <alignment horizontal="center" vertical="center" wrapText="1"/>
    </xf>
    <xf numFmtId="0" fontId="25" fillId="8" borderId="21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  <protection locked="0"/>
    </xf>
    <xf numFmtId="0" fontId="8" fillId="3" borderId="10" xfId="0" applyFont="1" applyFill="1" applyBorder="1" applyAlignment="1" applyProtection="1">
      <alignment horizontal="center" vertical="center" wrapText="1"/>
      <protection locked="0"/>
    </xf>
    <xf numFmtId="0" fontId="8" fillId="3" borderId="15" xfId="0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left" vertical="top" wrapText="1"/>
      <protection locked="0"/>
    </xf>
    <xf numFmtId="0" fontId="9" fillId="0" borderId="10" xfId="0" applyFont="1" applyBorder="1" applyAlignment="1" applyProtection="1">
      <alignment horizontal="left" vertical="top" wrapText="1"/>
      <protection locked="0"/>
    </xf>
    <xf numFmtId="0" fontId="9" fillId="0" borderId="11" xfId="0" applyFont="1" applyBorder="1" applyAlignment="1" applyProtection="1">
      <alignment horizontal="left" vertical="top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13" xfId="0" applyFont="1" applyFill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left" vertical="top" wrapText="1"/>
      <protection locked="0"/>
    </xf>
    <xf numFmtId="0" fontId="9" fillId="0" borderId="8" xfId="0" applyFont="1" applyBorder="1" applyAlignment="1" applyProtection="1">
      <alignment horizontal="left" vertical="top" wrapText="1"/>
      <protection locked="0"/>
    </xf>
    <xf numFmtId="0" fontId="9" fillId="0" borderId="7" xfId="0" applyFont="1" applyBorder="1" applyAlignment="1" applyProtection="1">
      <alignment horizontal="left" vertical="top" wrapText="1"/>
      <protection locked="0"/>
    </xf>
    <xf numFmtId="0" fontId="8" fillId="3" borderId="12" xfId="0" applyFont="1" applyFill="1" applyBorder="1" applyAlignment="1" applyProtection="1">
      <alignment horizontal="center" vertical="center" wrapText="1"/>
      <protection locked="0"/>
    </xf>
    <xf numFmtId="0" fontId="8" fillId="3" borderId="12" xfId="0" applyFont="1" applyFill="1" applyBorder="1" applyAlignment="1" applyProtection="1">
      <alignment horizontal="center" vertical="center"/>
      <protection locked="0"/>
    </xf>
    <xf numFmtId="0" fontId="8" fillId="3" borderId="8" xfId="0" applyFont="1" applyFill="1" applyBorder="1" applyAlignment="1" applyProtection="1">
      <alignment horizontal="center" vertical="center"/>
      <protection locked="0"/>
    </xf>
    <xf numFmtId="0" fontId="8" fillId="3" borderId="13" xfId="0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left" vertical="top"/>
      <protection locked="0"/>
    </xf>
    <xf numFmtId="0" fontId="9" fillId="0" borderId="8" xfId="0" applyFont="1" applyBorder="1" applyAlignment="1" applyProtection="1">
      <alignment horizontal="left" vertical="top"/>
      <protection locked="0"/>
    </xf>
    <xf numFmtId="0" fontId="9" fillId="0" borderId="7" xfId="0" applyFont="1" applyBorder="1" applyAlignment="1" applyProtection="1">
      <alignment horizontal="left" vertical="top"/>
      <protection locked="0"/>
    </xf>
    <xf numFmtId="0" fontId="20" fillId="0" borderId="6" xfId="4" applyBorder="1" applyAlignment="1" applyProtection="1">
      <alignment horizontal="left" vertical="top"/>
      <protection locked="0"/>
    </xf>
    <xf numFmtId="0" fontId="20" fillId="0" borderId="8" xfId="4" applyBorder="1" applyAlignment="1" applyProtection="1">
      <alignment horizontal="left" vertical="top"/>
      <protection locked="0"/>
    </xf>
    <xf numFmtId="14" fontId="9" fillId="0" borderId="6" xfId="0" applyNumberFormat="1" applyFont="1" applyBorder="1" applyAlignment="1" applyProtection="1">
      <alignment horizontal="left" vertical="top"/>
      <protection locked="0"/>
    </xf>
    <xf numFmtId="14" fontId="9" fillId="0" borderId="8" xfId="0" applyNumberFormat="1" applyFont="1" applyBorder="1" applyAlignment="1" applyProtection="1">
      <alignment horizontal="left" vertical="top"/>
      <protection locked="0"/>
    </xf>
    <xf numFmtId="0" fontId="4" fillId="2" borderId="16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8" fillId="0" borderId="30" xfId="0" applyFont="1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22" fillId="5" borderId="31" xfId="0" applyFont="1" applyFill="1" applyBorder="1" applyAlignment="1">
      <alignment wrapText="1"/>
    </xf>
    <xf numFmtId="0" fontId="23" fillId="0" borderId="32" xfId="0" applyFont="1" applyBorder="1"/>
    <xf numFmtId="0" fontId="23" fillId="0" borderId="33" xfId="0" applyFont="1" applyBorder="1"/>
    <xf numFmtId="0" fontId="13" fillId="7" borderId="31" xfId="0" applyFont="1" applyFill="1" applyBorder="1" applyAlignment="1">
      <alignment wrapText="1"/>
    </xf>
    <xf numFmtId="0" fontId="23" fillId="2" borderId="32" xfId="0" applyFont="1" applyFill="1" applyBorder="1"/>
    <xf numFmtId="0" fontId="23" fillId="2" borderId="33" xfId="0" applyFont="1" applyFill="1" applyBorder="1"/>
    <xf numFmtId="164" fontId="4" fillId="8" borderId="4" xfId="3" applyNumberFormat="1" applyFont="1" applyFill="1" applyBorder="1" applyAlignment="1">
      <alignment horizontal="center" vertical="center" wrapText="1"/>
    </xf>
  </cellXfs>
  <cellStyles count="5">
    <cellStyle name="Hipervínculo" xfId="4" builtinId="8"/>
    <cellStyle name="Moneda" xfId="3" builtinId="4"/>
    <cellStyle name="Normal" xfId="0" builtinId="0"/>
    <cellStyle name="Normal 2" xfId="2" xr:uid="{00000000-0005-0000-0000-000003000000}"/>
    <cellStyle name="Normal_HERRAMIENTAS PARA TRANSPORTE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232833</xdr:colOff>
      <xdr:row>2</xdr:row>
      <xdr:rowOff>95250</xdr:rowOff>
    </xdr:from>
    <xdr:to>
      <xdr:col>3</xdr:col>
      <xdr:colOff>2416809</xdr:colOff>
      <xdr:row>2</xdr:row>
      <xdr:rowOff>783590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B3EFC57-6439-DD42-8761-8457E0D8E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658" y="628650"/>
          <a:ext cx="361420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scaliagovco-my.sharepoint.com/Users/asantama/Desktop/PROCESOS%202016/ESTUDIOS%20DE%20MERCADO/MINIMA%20CUANTIA/ADQUISICION%20BUZONES%20DE%20SUGERENCIAS/ESTUDIO%20DE%20MERCADO%20DEFINITIVO%20%20BUZON%20DE%20SUGERENCI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85"/>
  <sheetViews>
    <sheetView showGridLines="0" tabSelected="1" topLeftCell="A58" zoomScale="80" zoomScaleNormal="80" workbookViewId="0">
      <selection activeCell="K69" sqref="K69"/>
    </sheetView>
  </sheetViews>
  <sheetFormatPr baseColWidth="10" defaultColWidth="0" defaultRowHeight="0" customHeight="1" zeroHeight="1" x14ac:dyDescent="0.25"/>
  <cols>
    <col min="1" max="1" width="1.625" style="3" customWidth="1"/>
    <col min="2" max="3" width="9.375" style="3" customWidth="1"/>
    <col min="4" max="4" width="42" style="4" customWidth="1"/>
    <col min="5" max="5" width="18.25" style="4" customWidth="1"/>
    <col min="6" max="6" width="23.25" style="4" customWidth="1"/>
    <col min="7" max="7" width="19.375" style="9" customWidth="1"/>
    <col min="8" max="8" width="19.625" style="3" customWidth="1"/>
    <col min="9" max="9" width="27.875" style="3" customWidth="1"/>
    <col min="10" max="10" width="5.5" style="3" customWidth="1"/>
    <col min="11" max="11" width="22" style="3" customWidth="1"/>
    <col min="12" max="16384" width="11.5" style="3" hidden="1"/>
  </cols>
  <sheetData>
    <row r="1" spans="1:12" ht="16.5" hidden="1" thickBot="1" x14ac:dyDescent="0.3"/>
    <row r="2" spans="1:12" ht="79.5" customHeight="1" thickBot="1" x14ac:dyDescent="0.3">
      <c r="B2" s="47" t="s">
        <v>99</v>
      </c>
      <c r="C2" s="47"/>
      <c r="D2" s="47"/>
      <c r="E2" s="47"/>
      <c r="F2" s="47"/>
      <c r="G2" s="47"/>
      <c r="H2" s="47"/>
      <c r="I2" s="47"/>
      <c r="J2" s="47"/>
      <c r="K2" s="2"/>
      <c r="L2" s="1"/>
    </row>
    <row r="3" spans="1:12" ht="89.25" customHeight="1" x14ac:dyDescent="0.25">
      <c r="B3" s="48"/>
      <c r="C3" s="48"/>
      <c r="D3" s="48"/>
      <c r="E3" s="49" t="s">
        <v>49</v>
      </c>
      <c r="F3" s="49"/>
      <c r="G3" s="49"/>
      <c r="H3" s="49"/>
      <c r="I3" s="49"/>
      <c r="J3" s="49"/>
    </row>
    <row r="4" spans="1:12" ht="55.9" customHeight="1" x14ac:dyDescent="0.25">
      <c r="A4" s="15"/>
      <c r="B4" s="58" t="s">
        <v>11</v>
      </c>
      <c r="C4" s="58"/>
      <c r="D4" s="58"/>
      <c r="E4" s="58"/>
      <c r="F4" s="58"/>
      <c r="G4" s="58"/>
      <c r="H4" s="58"/>
      <c r="I4" s="58"/>
      <c r="J4" s="11"/>
    </row>
    <row r="5" spans="1:12" s="13" customFormat="1" ht="39.75" customHeight="1" x14ac:dyDescent="0.2">
      <c r="B5" s="57" t="s">
        <v>12</v>
      </c>
      <c r="C5" s="57"/>
      <c r="D5" s="57"/>
      <c r="E5" s="57"/>
      <c r="F5" s="57"/>
      <c r="G5" s="57"/>
      <c r="H5" s="57"/>
      <c r="I5" s="57"/>
      <c r="J5" s="12"/>
    </row>
    <row r="6" spans="1:12" ht="9" customHeight="1" thickBot="1" x14ac:dyDescent="0.3">
      <c r="B6" s="50"/>
      <c r="C6" s="50"/>
      <c r="D6" s="50"/>
      <c r="E6" s="50"/>
      <c r="F6" s="50"/>
      <c r="G6" s="50"/>
      <c r="H6" s="50"/>
      <c r="I6" s="50"/>
      <c r="J6" s="50"/>
    </row>
    <row r="7" spans="1:12" ht="28.5" customHeight="1" x14ac:dyDescent="0.25">
      <c r="B7" s="51" t="s">
        <v>15</v>
      </c>
      <c r="C7" s="59" t="s">
        <v>17</v>
      </c>
      <c r="D7" s="53" t="s">
        <v>0</v>
      </c>
      <c r="E7" s="53" t="s">
        <v>1</v>
      </c>
      <c r="F7" s="63" t="s">
        <v>100</v>
      </c>
      <c r="G7" s="55" t="s">
        <v>2</v>
      </c>
      <c r="H7" s="55" t="s">
        <v>3</v>
      </c>
      <c r="I7" s="61" t="s">
        <v>4</v>
      </c>
    </row>
    <row r="8" spans="1:12" ht="43.5" customHeight="1" thickBot="1" x14ac:dyDescent="0.3">
      <c r="B8" s="52"/>
      <c r="C8" s="60"/>
      <c r="D8" s="54"/>
      <c r="E8" s="54"/>
      <c r="F8" s="64"/>
      <c r="G8" s="56"/>
      <c r="H8" s="56"/>
      <c r="I8" s="62"/>
    </row>
    <row r="9" spans="1:12" ht="36" customHeight="1" x14ac:dyDescent="0.25">
      <c r="B9" s="19">
        <v>1</v>
      </c>
      <c r="C9" s="20">
        <v>1</v>
      </c>
      <c r="D9" s="10" t="s">
        <v>16</v>
      </c>
      <c r="E9" s="7">
        <v>1</v>
      </c>
      <c r="F9" s="103">
        <v>3613435</v>
      </c>
      <c r="G9" s="31">
        <v>0</v>
      </c>
      <c r="H9" s="31">
        <f>G9*(19%)</f>
        <v>0</v>
      </c>
      <c r="I9" s="26">
        <f>G9+H9</f>
        <v>0</v>
      </c>
    </row>
    <row r="10" spans="1:12" ht="36" customHeight="1" x14ac:dyDescent="0.25">
      <c r="B10" s="25"/>
      <c r="C10" s="20" t="s">
        <v>50</v>
      </c>
      <c r="D10" s="10" t="s">
        <v>51</v>
      </c>
      <c r="E10" s="7">
        <v>1</v>
      </c>
      <c r="F10" s="103">
        <v>3819578.7</v>
      </c>
      <c r="G10" s="31">
        <v>0</v>
      </c>
      <c r="H10" s="31">
        <f>G10*(19%)</f>
        <v>0</v>
      </c>
      <c r="I10" s="26">
        <f>G10+H10</f>
        <v>0</v>
      </c>
    </row>
    <row r="11" spans="1:12" ht="59.65" customHeight="1" x14ac:dyDescent="0.25">
      <c r="B11" s="88">
        <v>2</v>
      </c>
      <c r="C11" s="21">
        <v>1</v>
      </c>
      <c r="D11" s="16" t="s">
        <v>18</v>
      </c>
      <c r="E11" s="7">
        <v>1</v>
      </c>
      <c r="F11" s="103">
        <v>9779336.6999999993</v>
      </c>
      <c r="G11" s="31">
        <v>0</v>
      </c>
      <c r="H11" s="31">
        <f t="shared" ref="H11:H70" si="0">G11*(19%)</f>
        <v>0</v>
      </c>
      <c r="I11" s="26">
        <f>G11+H11</f>
        <v>0</v>
      </c>
    </row>
    <row r="12" spans="1:12" ht="48" customHeight="1" x14ac:dyDescent="0.25">
      <c r="B12" s="89"/>
      <c r="C12" s="21">
        <v>2</v>
      </c>
      <c r="D12" s="16" t="s">
        <v>19</v>
      </c>
      <c r="E12" s="7">
        <v>1</v>
      </c>
      <c r="F12" s="103">
        <v>9721840.6600000001</v>
      </c>
      <c r="G12" s="31">
        <v>0</v>
      </c>
      <c r="H12" s="31">
        <f t="shared" si="0"/>
        <v>0</v>
      </c>
      <c r="I12" s="26">
        <f>G12+H12</f>
        <v>0</v>
      </c>
    </row>
    <row r="13" spans="1:12" ht="49.5" customHeight="1" x14ac:dyDescent="0.25">
      <c r="B13" s="89"/>
      <c r="C13" s="21">
        <v>3</v>
      </c>
      <c r="D13" s="16" t="s">
        <v>20</v>
      </c>
      <c r="E13" s="7">
        <v>1</v>
      </c>
      <c r="F13" s="103">
        <v>15853910.66</v>
      </c>
      <c r="G13" s="31">
        <v>0</v>
      </c>
      <c r="H13" s="31">
        <f t="shared" si="0"/>
        <v>0</v>
      </c>
      <c r="I13" s="26">
        <f>G13+H13</f>
        <v>0</v>
      </c>
    </row>
    <row r="14" spans="1:12" ht="52.9" customHeight="1" x14ac:dyDescent="0.25">
      <c r="B14" s="90"/>
      <c r="C14" s="22">
        <v>4</v>
      </c>
      <c r="D14" s="17" t="s">
        <v>21</v>
      </c>
      <c r="E14" s="7">
        <v>1</v>
      </c>
      <c r="F14" s="103">
        <v>11741080.26</v>
      </c>
      <c r="G14" s="31">
        <v>0</v>
      </c>
      <c r="H14" s="31">
        <f t="shared" si="0"/>
        <v>0</v>
      </c>
      <c r="I14" s="26">
        <f t="shared" ref="I14:I70" si="1">G14+H14</f>
        <v>0</v>
      </c>
    </row>
    <row r="15" spans="1:12" ht="33.75" customHeight="1" x14ac:dyDescent="0.25">
      <c r="B15" s="18">
        <v>3</v>
      </c>
      <c r="C15" s="22">
        <v>1</v>
      </c>
      <c r="D15" s="17" t="s">
        <v>22</v>
      </c>
      <c r="E15" s="7">
        <v>1</v>
      </c>
      <c r="F15" s="103">
        <v>4659450.3550000004</v>
      </c>
      <c r="G15" s="31">
        <v>0</v>
      </c>
      <c r="H15" s="31">
        <f t="shared" si="0"/>
        <v>0</v>
      </c>
      <c r="I15" s="26">
        <f t="shared" si="1"/>
        <v>0</v>
      </c>
    </row>
    <row r="16" spans="1:12" ht="33.75" customHeight="1" x14ac:dyDescent="0.25">
      <c r="B16" s="18">
        <v>4</v>
      </c>
      <c r="C16" s="22">
        <v>1</v>
      </c>
      <c r="D16" s="17" t="s">
        <v>23</v>
      </c>
      <c r="E16" s="7">
        <v>1</v>
      </c>
      <c r="F16" s="103">
        <v>747947.13</v>
      </c>
      <c r="G16" s="31">
        <v>0</v>
      </c>
      <c r="H16" s="31">
        <f t="shared" si="0"/>
        <v>0</v>
      </c>
      <c r="I16" s="26">
        <f t="shared" si="1"/>
        <v>0</v>
      </c>
    </row>
    <row r="17" spans="2:9" ht="33.75" customHeight="1" x14ac:dyDescent="0.25">
      <c r="B17" s="18">
        <v>5</v>
      </c>
      <c r="C17" s="22">
        <v>1</v>
      </c>
      <c r="D17" s="17" t="s">
        <v>24</v>
      </c>
      <c r="E17" s="7">
        <v>1</v>
      </c>
      <c r="F17" s="103">
        <v>5942920.6899999995</v>
      </c>
      <c r="G17" s="31">
        <v>0</v>
      </c>
      <c r="H17" s="31">
        <f t="shared" si="0"/>
        <v>0</v>
      </c>
      <c r="I17" s="26">
        <f t="shared" si="1"/>
        <v>0</v>
      </c>
    </row>
    <row r="18" spans="2:9" ht="55.5" customHeight="1" x14ac:dyDescent="0.25">
      <c r="B18" s="91">
        <v>6</v>
      </c>
      <c r="C18" s="6" t="s">
        <v>50</v>
      </c>
      <c r="D18" s="17" t="s">
        <v>58</v>
      </c>
      <c r="E18" s="7">
        <v>1</v>
      </c>
      <c r="F18" s="103">
        <v>1854198.5</v>
      </c>
      <c r="G18" s="31">
        <v>0</v>
      </c>
      <c r="H18" s="31">
        <f t="shared" si="0"/>
        <v>0</v>
      </c>
      <c r="I18" s="26">
        <f t="shared" si="1"/>
        <v>0</v>
      </c>
    </row>
    <row r="19" spans="2:9" ht="48.4" customHeight="1" x14ac:dyDescent="0.25">
      <c r="B19" s="92"/>
      <c r="C19" s="6" t="s">
        <v>52</v>
      </c>
      <c r="D19" s="17" t="s">
        <v>59</v>
      </c>
      <c r="E19" s="7">
        <v>1</v>
      </c>
      <c r="F19" s="103">
        <v>2332578.5</v>
      </c>
      <c r="G19" s="31">
        <v>0</v>
      </c>
      <c r="H19" s="31">
        <f t="shared" si="0"/>
        <v>0</v>
      </c>
      <c r="I19" s="26">
        <f t="shared" si="1"/>
        <v>0</v>
      </c>
    </row>
    <row r="20" spans="2:9" ht="52.5" customHeight="1" x14ac:dyDescent="0.25">
      <c r="B20" s="92"/>
      <c r="C20" s="6" t="s">
        <v>53</v>
      </c>
      <c r="D20" s="17" t="s">
        <v>60</v>
      </c>
      <c r="E20" s="7">
        <v>1</v>
      </c>
      <c r="F20" s="103">
        <v>2045193.5</v>
      </c>
      <c r="G20" s="31">
        <v>0</v>
      </c>
      <c r="H20" s="31">
        <f t="shared" si="0"/>
        <v>0</v>
      </c>
      <c r="I20" s="26">
        <f t="shared" si="1"/>
        <v>0</v>
      </c>
    </row>
    <row r="21" spans="2:9" ht="49.5" customHeight="1" x14ac:dyDescent="0.25">
      <c r="B21" s="92"/>
      <c r="C21" s="6" t="s">
        <v>54</v>
      </c>
      <c r="D21" s="17" t="s">
        <v>61</v>
      </c>
      <c r="E21" s="7">
        <v>1</v>
      </c>
      <c r="F21" s="103">
        <v>2865698.5</v>
      </c>
      <c r="G21" s="31">
        <v>0</v>
      </c>
      <c r="H21" s="31">
        <f t="shared" si="0"/>
        <v>0</v>
      </c>
      <c r="I21" s="26">
        <f t="shared" si="1"/>
        <v>0</v>
      </c>
    </row>
    <row r="22" spans="2:9" ht="49.5" customHeight="1" x14ac:dyDescent="0.25">
      <c r="B22" s="92"/>
      <c r="C22" s="6" t="s">
        <v>55</v>
      </c>
      <c r="D22" s="17" t="s">
        <v>62</v>
      </c>
      <c r="E22" s="7">
        <v>1</v>
      </c>
      <c r="F22" s="103">
        <v>2941263.5</v>
      </c>
      <c r="G22" s="31">
        <v>0</v>
      </c>
      <c r="H22" s="31">
        <f t="shared" si="0"/>
        <v>0</v>
      </c>
      <c r="I22" s="26">
        <f t="shared" si="1"/>
        <v>0</v>
      </c>
    </row>
    <row r="23" spans="2:9" ht="47.65" customHeight="1" x14ac:dyDescent="0.25">
      <c r="B23" s="92"/>
      <c r="C23" s="6" t="s">
        <v>56</v>
      </c>
      <c r="D23" s="17" t="s">
        <v>63</v>
      </c>
      <c r="E23" s="7">
        <v>1</v>
      </c>
      <c r="F23" s="103">
        <v>3016828.5</v>
      </c>
      <c r="G23" s="31">
        <v>0</v>
      </c>
      <c r="H23" s="31">
        <f t="shared" si="0"/>
        <v>0</v>
      </c>
      <c r="I23" s="26">
        <f t="shared" si="1"/>
        <v>0</v>
      </c>
    </row>
    <row r="24" spans="2:9" ht="55.15" customHeight="1" x14ac:dyDescent="0.25">
      <c r="B24" s="92"/>
      <c r="C24" s="6" t="s">
        <v>57</v>
      </c>
      <c r="D24" s="17" t="s">
        <v>64</v>
      </c>
      <c r="E24" s="7">
        <v>1</v>
      </c>
      <c r="F24" s="103">
        <v>2093388.5</v>
      </c>
      <c r="G24" s="31">
        <v>0</v>
      </c>
      <c r="H24" s="31">
        <f t="shared" si="0"/>
        <v>0</v>
      </c>
      <c r="I24" s="26">
        <f t="shared" si="1"/>
        <v>0</v>
      </c>
    </row>
    <row r="25" spans="2:9" ht="55.15" customHeight="1" x14ac:dyDescent="0.25">
      <c r="B25" s="92"/>
      <c r="C25" s="6" t="s">
        <v>65</v>
      </c>
      <c r="D25" s="17" t="s">
        <v>72</v>
      </c>
      <c r="E25" s="7">
        <v>1</v>
      </c>
      <c r="F25" s="103">
        <v>3011891.19</v>
      </c>
      <c r="G25" s="31">
        <v>0</v>
      </c>
      <c r="H25" s="31">
        <f t="shared" si="0"/>
        <v>0</v>
      </c>
      <c r="I25" s="26">
        <f t="shared" si="1"/>
        <v>0</v>
      </c>
    </row>
    <row r="26" spans="2:9" ht="55.15" customHeight="1" x14ac:dyDescent="0.25">
      <c r="B26" s="92"/>
      <c r="C26" s="6" t="s">
        <v>66</v>
      </c>
      <c r="D26" s="17" t="s">
        <v>73</v>
      </c>
      <c r="E26" s="7">
        <v>1</v>
      </c>
      <c r="F26" s="103">
        <v>3402211.19</v>
      </c>
      <c r="G26" s="31">
        <v>0</v>
      </c>
      <c r="H26" s="31">
        <f t="shared" si="0"/>
        <v>0</v>
      </c>
      <c r="I26" s="26">
        <f t="shared" si="1"/>
        <v>0</v>
      </c>
    </row>
    <row r="27" spans="2:9" ht="55.15" customHeight="1" x14ac:dyDescent="0.25">
      <c r="B27" s="92"/>
      <c r="C27" s="6" t="s">
        <v>67</v>
      </c>
      <c r="D27" s="17" t="s">
        <v>74</v>
      </c>
      <c r="E27" s="7">
        <v>1</v>
      </c>
      <c r="F27" s="103">
        <v>3104116.19</v>
      </c>
      <c r="G27" s="31">
        <v>0</v>
      </c>
      <c r="H27" s="31">
        <f t="shared" si="0"/>
        <v>0</v>
      </c>
      <c r="I27" s="26">
        <f t="shared" si="1"/>
        <v>0</v>
      </c>
    </row>
    <row r="28" spans="2:9" ht="55.15" customHeight="1" x14ac:dyDescent="0.25">
      <c r="B28" s="92"/>
      <c r="C28" s="6" t="s">
        <v>68</v>
      </c>
      <c r="D28" s="17" t="s">
        <v>75</v>
      </c>
      <c r="E28" s="7">
        <v>1</v>
      </c>
      <c r="F28" s="103">
        <v>2877421.19</v>
      </c>
      <c r="G28" s="31">
        <v>0</v>
      </c>
      <c r="H28" s="31">
        <f t="shared" si="0"/>
        <v>0</v>
      </c>
      <c r="I28" s="26">
        <f t="shared" si="1"/>
        <v>0</v>
      </c>
    </row>
    <row r="29" spans="2:9" ht="55.15" customHeight="1" x14ac:dyDescent="0.25">
      <c r="B29" s="92"/>
      <c r="C29" s="6" t="s">
        <v>69</v>
      </c>
      <c r="D29" s="17" t="s">
        <v>76</v>
      </c>
      <c r="E29" s="7">
        <v>1</v>
      </c>
      <c r="F29" s="103">
        <v>3179681.19</v>
      </c>
      <c r="G29" s="31">
        <v>0</v>
      </c>
      <c r="H29" s="31">
        <f t="shared" si="0"/>
        <v>0</v>
      </c>
      <c r="I29" s="26">
        <f t="shared" si="1"/>
        <v>0</v>
      </c>
    </row>
    <row r="30" spans="2:9" ht="55.15" customHeight="1" x14ac:dyDescent="0.25">
      <c r="B30" s="92"/>
      <c r="C30" s="6" t="s">
        <v>70</v>
      </c>
      <c r="D30" s="17" t="s">
        <v>78</v>
      </c>
      <c r="E30" s="7">
        <v>1</v>
      </c>
      <c r="F30" s="103">
        <v>2877421.19</v>
      </c>
      <c r="G30" s="31">
        <v>0</v>
      </c>
      <c r="H30" s="31">
        <f t="shared" si="0"/>
        <v>0</v>
      </c>
      <c r="I30" s="26">
        <f t="shared" si="1"/>
        <v>0</v>
      </c>
    </row>
    <row r="31" spans="2:9" ht="46.15" customHeight="1" x14ac:dyDescent="0.25">
      <c r="B31" s="92"/>
      <c r="C31" s="6" t="s">
        <v>71</v>
      </c>
      <c r="D31" s="17" t="s">
        <v>79</v>
      </c>
      <c r="E31" s="7">
        <v>1</v>
      </c>
      <c r="F31" s="103">
        <v>3076746.19</v>
      </c>
      <c r="G31" s="31">
        <v>0</v>
      </c>
      <c r="H31" s="31">
        <f t="shared" si="0"/>
        <v>0</v>
      </c>
      <c r="I31" s="26">
        <f t="shared" si="1"/>
        <v>0</v>
      </c>
    </row>
    <row r="32" spans="2:9" ht="47.65" customHeight="1" x14ac:dyDescent="0.25">
      <c r="B32" s="92"/>
      <c r="C32" s="6" t="s">
        <v>77</v>
      </c>
      <c r="D32" s="17" t="s">
        <v>80</v>
      </c>
      <c r="E32" s="7">
        <v>1</v>
      </c>
      <c r="F32" s="103">
        <v>3402211.19</v>
      </c>
      <c r="G32" s="31">
        <v>0</v>
      </c>
      <c r="H32" s="31">
        <f t="shared" si="0"/>
        <v>0</v>
      </c>
      <c r="I32" s="26">
        <f t="shared" si="1"/>
        <v>0</v>
      </c>
    </row>
    <row r="33" spans="2:9" ht="46.15" customHeight="1" x14ac:dyDescent="0.25">
      <c r="B33" s="93"/>
      <c r="C33" s="23">
        <v>3</v>
      </c>
      <c r="D33" s="32" t="s">
        <v>36</v>
      </c>
      <c r="E33" s="7">
        <v>1</v>
      </c>
      <c r="F33" s="103">
        <v>5837446.8250000002</v>
      </c>
      <c r="G33" s="31">
        <v>0</v>
      </c>
      <c r="H33" s="31">
        <f t="shared" si="0"/>
        <v>0</v>
      </c>
      <c r="I33" s="26">
        <f t="shared" si="1"/>
        <v>0</v>
      </c>
    </row>
    <row r="34" spans="2:9" ht="49.5" customHeight="1" x14ac:dyDescent="0.25">
      <c r="B34" s="91">
        <v>7</v>
      </c>
      <c r="C34" s="6" t="s">
        <v>50</v>
      </c>
      <c r="D34" s="17" t="s">
        <v>81</v>
      </c>
      <c r="E34" s="7">
        <v>1</v>
      </c>
      <c r="F34" s="103">
        <v>2484303.5</v>
      </c>
      <c r="G34" s="31">
        <v>0</v>
      </c>
      <c r="H34" s="31">
        <f t="shared" si="0"/>
        <v>0</v>
      </c>
      <c r="I34" s="26">
        <f t="shared" si="1"/>
        <v>0</v>
      </c>
    </row>
    <row r="35" spans="2:9" ht="52.5" customHeight="1" x14ac:dyDescent="0.25">
      <c r="B35" s="92"/>
      <c r="C35" s="6" t="s">
        <v>52</v>
      </c>
      <c r="D35" s="17" t="s">
        <v>82</v>
      </c>
      <c r="E35" s="7">
        <v>1</v>
      </c>
      <c r="F35" s="103">
        <v>2913893.5</v>
      </c>
      <c r="G35" s="31">
        <v>0</v>
      </c>
      <c r="H35" s="31">
        <f t="shared" si="0"/>
        <v>0</v>
      </c>
      <c r="I35" s="26">
        <f t="shared" si="1"/>
        <v>0</v>
      </c>
    </row>
    <row r="36" spans="2:9" ht="49.15" customHeight="1" x14ac:dyDescent="0.25">
      <c r="B36" s="92"/>
      <c r="C36" s="6" t="s">
        <v>53</v>
      </c>
      <c r="D36" s="17" t="s">
        <v>83</v>
      </c>
      <c r="E36" s="7">
        <v>1</v>
      </c>
      <c r="F36" s="103">
        <v>2828213.5</v>
      </c>
      <c r="G36" s="31">
        <v>0</v>
      </c>
      <c r="H36" s="31">
        <f t="shared" si="0"/>
        <v>0</v>
      </c>
      <c r="I36" s="26">
        <f t="shared" si="1"/>
        <v>0</v>
      </c>
    </row>
    <row r="37" spans="2:9" ht="37.15" customHeight="1" x14ac:dyDescent="0.25">
      <c r="B37" s="92"/>
      <c r="C37" s="6">
        <v>2</v>
      </c>
      <c r="D37" s="17" t="s">
        <v>26</v>
      </c>
      <c r="E37" s="7">
        <v>1</v>
      </c>
      <c r="F37" s="103">
        <v>2712133.165</v>
      </c>
      <c r="G37" s="31">
        <v>0</v>
      </c>
      <c r="H37" s="31">
        <f t="shared" si="0"/>
        <v>0</v>
      </c>
      <c r="I37" s="26">
        <f t="shared" si="1"/>
        <v>0</v>
      </c>
    </row>
    <row r="38" spans="2:9" ht="37.15" customHeight="1" x14ac:dyDescent="0.25">
      <c r="B38" s="92"/>
      <c r="C38" s="6">
        <v>3</v>
      </c>
      <c r="D38" s="17" t="s">
        <v>27</v>
      </c>
      <c r="E38" s="7">
        <v>1</v>
      </c>
      <c r="F38" s="103">
        <v>2452713.165</v>
      </c>
      <c r="G38" s="31">
        <v>0</v>
      </c>
      <c r="H38" s="31">
        <f t="shared" si="0"/>
        <v>0</v>
      </c>
      <c r="I38" s="26">
        <f t="shared" si="1"/>
        <v>0</v>
      </c>
    </row>
    <row r="39" spans="2:9" ht="37.15" customHeight="1" x14ac:dyDescent="0.25">
      <c r="B39" s="93"/>
      <c r="C39" s="6">
        <v>4</v>
      </c>
      <c r="D39" s="17" t="s">
        <v>28</v>
      </c>
      <c r="E39" s="7">
        <v>1</v>
      </c>
      <c r="F39" s="103">
        <v>16675095.15</v>
      </c>
      <c r="G39" s="31">
        <v>0</v>
      </c>
      <c r="H39" s="31">
        <f t="shared" si="0"/>
        <v>0</v>
      </c>
      <c r="I39" s="26">
        <f t="shared" si="1"/>
        <v>0</v>
      </c>
    </row>
    <row r="40" spans="2:9" ht="46.9" customHeight="1" x14ac:dyDescent="0.25">
      <c r="B40" s="91">
        <v>8</v>
      </c>
      <c r="C40" s="6" t="s">
        <v>50</v>
      </c>
      <c r="D40" s="17" t="s">
        <v>85</v>
      </c>
      <c r="E40" s="7">
        <v>1</v>
      </c>
      <c r="F40" s="103">
        <v>2356918.165</v>
      </c>
      <c r="G40" s="31">
        <v>0</v>
      </c>
      <c r="H40" s="31">
        <f t="shared" si="0"/>
        <v>0</v>
      </c>
      <c r="I40" s="26">
        <f t="shared" si="1"/>
        <v>0</v>
      </c>
    </row>
    <row r="41" spans="2:9" ht="53.65" customHeight="1" x14ac:dyDescent="0.25">
      <c r="B41" s="92"/>
      <c r="C41" s="6" t="s">
        <v>52</v>
      </c>
      <c r="D41" s="17" t="s">
        <v>84</v>
      </c>
      <c r="E41" s="7">
        <v>1</v>
      </c>
      <c r="F41" s="103">
        <v>2261718.165</v>
      </c>
      <c r="G41" s="31">
        <v>0</v>
      </c>
      <c r="H41" s="31">
        <f t="shared" si="0"/>
        <v>0</v>
      </c>
      <c r="I41" s="26">
        <f t="shared" si="1"/>
        <v>0</v>
      </c>
    </row>
    <row r="42" spans="2:9" ht="45" customHeight="1" x14ac:dyDescent="0.25">
      <c r="B42" s="92"/>
      <c r="C42" s="6" t="s">
        <v>53</v>
      </c>
      <c r="D42" s="17" t="s">
        <v>86</v>
      </c>
      <c r="E42" s="7">
        <v>1</v>
      </c>
      <c r="F42" s="103">
        <v>2165923.165</v>
      </c>
      <c r="G42" s="31">
        <v>0</v>
      </c>
      <c r="H42" s="31">
        <f t="shared" si="0"/>
        <v>0</v>
      </c>
      <c r="I42" s="26">
        <f t="shared" si="1"/>
        <v>0</v>
      </c>
    </row>
    <row r="43" spans="2:9" ht="37.15" customHeight="1" x14ac:dyDescent="0.25">
      <c r="B43" s="92"/>
      <c r="C43" s="6">
        <v>2</v>
      </c>
      <c r="D43" s="17" t="s">
        <v>29</v>
      </c>
      <c r="E43" s="7">
        <v>1</v>
      </c>
      <c r="F43" s="103">
        <v>1684194.5049999999</v>
      </c>
      <c r="G43" s="31">
        <v>0</v>
      </c>
      <c r="H43" s="31">
        <f t="shared" si="0"/>
        <v>0</v>
      </c>
      <c r="I43" s="26">
        <f t="shared" si="1"/>
        <v>0</v>
      </c>
    </row>
    <row r="44" spans="2:9" ht="37.15" customHeight="1" x14ac:dyDescent="0.25">
      <c r="B44" s="92"/>
      <c r="C44" s="6">
        <v>3</v>
      </c>
      <c r="D44" s="17" t="s">
        <v>30</v>
      </c>
      <c r="E44" s="7">
        <v>1</v>
      </c>
      <c r="F44" s="103">
        <v>2130302.2999999998</v>
      </c>
      <c r="G44" s="31">
        <v>0</v>
      </c>
      <c r="H44" s="31">
        <f t="shared" si="0"/>
        <v>0</v>
      </c>
      <c r="I44" s="26">
        <f t="shared" si="1"/>
        <v>0</v>
      </c>
    </row>
    <row r="45" spans="2:9" ht="37.15" customHeight="1" x14ac:dyDescent="0.25">
      <c r="B45" s="92"/>
      <c r="C45" s="6">
        <v>4</v>
      </c>
      <c r="D45" s="17" t="s">
        <v>31</v>
      </c>
      <c r="E45" s="7">
        <v>1</v>
      </c>
      <c r="F45" s="103">
        <v>13789335.629999999</v>
      </c>
      <c r="G45" s="31">
        <v>0</v>
      </c>
      <c r="H45" s="31">
        <f t="shared" si="0"/>
        <v>0</v>
      </c>
      <c r="I45" s="26">
        <f t="shared" si="1"/>
        <v>0</v>
      </c>
    </row>
    <row r="46" spans="2:9" ht="54" customHeight="1" x14ac:dyDescent="0.25">
      <c r="B46" s="93"/>
      <c r="C46" s="6">
        <v>5</v>
      </c>
      <c r="D46" s="17" t="s">
        <v>96</v>
      </c>
      <c r="E46" s="7">
        <v>1</v>
      </c>
      <c r="F46" s="103">
        <v>4552140.32</v>
      </c>
      <c r="G46" s="31">
        <v>0</v>
      </c>
      <c r="H46" s="31">
        <f t="shared" si="0"/>
        <v>0</v>
      </c>
      <c r="I46" s="26">
        <f t="shared" si="1"/>
        <v>0</v>
      </c>
    </row>
    <row r="47" spans="2:9" ht="54.4" customHeight="1" x14ac:dyDescent="0.25">
      <c r="B47" s="91">
        <v>9</v>
      </c>
      <c r="C47" s="6" t="s">
        <v>50</v>
      </c>
      <c r="D47" s="17" t="s">
        <v>87</v>
      </c>
      <c r="E47" s="7">
        <v>1</v>
      </c>
      <c r="F47" s="103">
        <v>2726132.3250000002</v>
      </c>
      <c r="G47" s="31">
        <v>0</v>
      </c>
      <c r="H47" s="31">
        <f t="shared" si="0"/>
        <v>0</v>
      </c>
      <c r="I47" s="26">
        <f t="shared" si="1"/>
        <v>0</v>
      </c>
    </row>
    <row r="48" spans="2:9" ht="49.9" customHeight="1" x14ac:dyDescent="0.25">
      <c r="B48" s="92"/>
      <c r="C48" s="6" t="s">
        <v>52</v>
      </c>
      <c r="D48" s="17" t="s">
        <v>88</v>
      </c>
      <c r="E48" s="7">
        <v>1</v>
      </c>
      <c r="F48" s="103">
        <v>2029387.325</v>
      </c>
      <c r="G48" s="31">
        <v>0</v>
      </c>
      <c r="H48" s="31">
        <f t="shared" si="0"/>
        <v>0</v>
      </c>
      <c r="I48" s="26">
        <f t="shared" si="1"/>
        <v>0</v>
      </c>
    </row>
    <row r="49" spans="2:9" ht="49.5" customHeight="1" x14ac:dyDescent="0.25">
      <c r="B49" s="92"/>
      <c r="C49" s="6" t="s">
        <v>53</v>
      </c>
      <c r="D49" s="17" t="s">
        <v>89</v>
      </c>
      <c r="E49" s="7">
        <v>1</v>
      </c>
      <c r="F49" s="103">
        <v>2076987.325</v>
      </c>
      <c r="G49" s="31">
        <v>0</v>
      </c>
      <c r="H49" s="31">
        <f t="shared" si="0"/>
        <v>0</v>
      </c>
      <c r="I49" s="26">
        <f t="shared" si="1"/>
        <v>0</v>
      </c>
    </row>
    <row r="50" spans="2:9" ht="51" customHeight="1" x14ac:dyDescent="0.25">
      <c r="B50" s="92"/>
      <c r="C50" s="6" t="s">
        <v>65</v>
      </c>
      <c r="D50" s="17" t="s">
        <v>90</v>
      </c>
      <c r="E50" s="7">
        <v>1</v>
      </c>
      <c r="F50" s="103">
        <v>4085866.19</v>
      </c>
      <c r="G50" s="31">
        <v>0</v>
      </c>
      <c r="H50" s="31">
        <f t="shared" si="0"/>
        <v>0</v>
      </c>
      <c r="I50" s="26">
        <f t="shared" si="1"/>
        <v>0</v>
      </c>
    </row>
    <row r="51" spans="2:9" ht="49.5" customHeight="1" x14ac:dyDescent="0.25">
      <c r="B51" s="92"/>
      <c r="C51" s="6" t="s">
        <v>66</v>
      </c>
      <c r="D51" s="17" t="s">
        <v>91</v>
      </c>
      <c r="E51" s="7">
        <v>1</v>
      </c>
      <c r="F51" s="103">
        <v>3481346.19</v>
      </c>
      <c r="G51" s="31">
        <v>0</v>
      </c>
      <c r="H51" s="31">
        <f t="shared" si="0"/>
        <v>0</v>
      </c>
      <c r="I51" s="26">
        <f t="shared" si="1"/>
        <v>0</v>
      </c>
    </row>
    <row r="52" spans="2:9" ht="52.5" customHeight="1" x14ac:dyDescent="0.25">
      <c r="B52" s="92"/>
      <c r="C52" s="6" t="s">
        <v>67</v>
      </c>
      <c r="D52" s="17" t="s">
        <v>92</v>
      </c>
      <c r="E52" s="7">
        <v>1</v>
      </c>
      <c r="F52" s="103">
        <v>3271906.19</v>
      </c>
      <c r="G52" s="31">
        <v>0</v>
      </c>
      <c r="H52" s="31">
        <f t="shared" si="0"/>
        <v>0</v>
      </c>
      <c r="I52" s="26">
        <f t="shared" si="1"/>
        <v>0</v>
      </c>
    </row>
    <row r="53" spans="2:9" ht="37.15" customHeight="1" x14ac:dyDescent="0.25">
      <c r="B53" s="92"/>
      <c r="C53" s="6">
        <v>3</v>
      </c>
      <c r="D53" s="17" t="s">
        <v>27</v>
      </c>
      <c r="E53" s="7">
        <v>1</v>
      </c>
      <c r="F53" s="103">
        <v>2862668.165</v>
      </c>
      <c r="G53" s="31">
        <v>0</v>
      </c>
      <c r="H53" s="31">
        <f t="shared" si="0"/>
        <v>0</v>
      </c>
      <c r="I53" s="26">
        <f t="shared" si="1"/>
        <v>0</v>
      </c>
    </row>
    <row r="54" spans="2:9" ht="37.15" customHeight="1" x14ac:dyDescent="0.25">
      <c r="B54" s="92"/>
      <c r="C54" s="6" t="s">
        <v>32</v>
      </c>
      <c r="D54" s="17" t="s">
        <v>93</v>
      </c>
      <c r="E54" s="7">
        <v>1</v>
      </c>
      <c r="F54" s="103">
        <v>2804913.3</v>
      </c>
      <c r="G54" s="31">
        <v>0</v>
      </c>
      <c r="H54" s="31">
        <f t="shared" si="0"/>
        <v>0</v>
      </c>
      <c r="I54" s="26">
        <f t="shared" si="1"/>
        <v>0</v>
      </c>
    </row>
    <row r="55" spans="2:9" ht="37.15" customHeight="1" x14ac:dyDescent="0.25">
      <c r="B55" s="92"/>
      <c r="C55" s="6" t="s">
        <v>95</v>
      </c>
      <c r="D55" s="17" t="s">
        <v>94</v>
      </c>
      <c r="E55" s="7">
        <v>1</v>
      </c>
      <c r="F55" s="103">
        <v>2579408.2999999998</v>
      </c>
      <c r="G55" s="31">
        <v>0</v>
      </c>
      <c r="H55" s="31">
        <f t="shared" si="0"/>
        <v>0</v>
      </c>
      <c r="I55" s="26">
        <f t="shared" si="1"/>
        <v>0</v>
      </c>
    </row>
    <row r="56" spans="2:9" ht="49.15" customHeight="1" x14ac:dyDescent="0.25">
      <c r="B56" s="93"/>
      <c r="C56" s="6">
        <v>5</v>
      </c>
      <c r="D56" s="17" t="s">
        <v>33</v>
      </c>
      <c r="E56" s="7">
        <v>1</v>
      </c>
      <c r="F56" s="103">
        <v>7761537</v>
      </c>
      <c r="G56" s="31">
        <v>0</v>
      </c>
      <c r="H56" s="31">
        <f t="shared" si="0"/>
        <v>0</v>
      </c>
      <c r="I56" s="26">
        <f t="shared" si="1"/>
        <v>0</v>
      </c>
    </row>
    <row r="57" spans="2:9" ht="37.15" customHeight="1" x14ac:dyDescent="0.25">
      <c r="B57" s="91">
        <v>10</v>
      </c>
      <c r="C57" s="6">
        <v>1</v>
      </c>
      <c r="D57" s="17" t="s">
        <v>34</v>
      </c>
      <c r="E57" s="7">
        <v>1</v>
      </c>
      <c r="F57" s="103">
        <v>1484798.7</v>
      </c>
      <c r="G57" s="31">
        <v>0</v>
      </c>
      <c r="H57" s="31">
        <f t="shared" si="0"/>
        <v>0</v>
      </c>
      <c r="I57" s="26">
        <f t="shared" si="1"/>
        <v>0</v>
      </c>
    </row>
    <row r="58" spans="2:9" ht="61.5" customHeight="1" x14ac:dyDescent="0.25">
      <c r="B58" s="93"/>
      <c r="C58" s="6">
        <v>2</v>
      </c>
      <c r="D58" s="17" t="s">
        <v>35</v>
      </c>
      <c r="E58" s="7">
        <v>1</v>
      </c>
      <c r="F58" s="103">
        <v>7488465.3200000003</v>
      </c>
      <c r="G58" s="31">
        <v>0</v>
      </c>
      <c r="H58" s="31">
        <f t="shared" si="0"/>
        <v>0</v>
      </c>
      <c r="I58" s="26">
        <f t="shared" si="1"/>
        <v>0</v>
      </c>
    </row>
    <row r="59" spans="2:9" ht="37.15" customHeight="1" x14ac:dyDescent="0.25">
      <c r="B59" s="6">
        <v>11</v>
      </c>
      <c r="C59" s="6">
        <v>1</v>
      </c>
      <c r="D59" s="17" t="s">
        <v>25</v>
      </c>
      <c r="E59" s="7">
        <v>1</v>
      </c>
      <c r="F59" s="103">
        <v>1492590.2250000001</v>
      </c>
      <c r="G59" s="31">
        <v>0</v>
      </c>
      <c r="H59" s="31">
        <f t="shared" si="0"/>
        <v>0</v>
      </c>
      <c r="I59" s="26">
        <f t="shared" si="1"/>
        <v>0</v>
      </c>
    </row>
    <row r="60" spans="2:9" ht="37.15" customHeight="1" x14ac:dyDescent="0.25">
      <c r="B60" s="91">
        <v>12</v>
      </c>
      <c r="C60" s="6">
        <v>1</v>
      </c>
      <c r="D60" s="17" t="s">
        <v>37</v>
      </c>
      <c r="E60" s="7">
        <v>1</v>
      </c>
      <c r="F60" s="103">
        <v>3015379.6749999998</v>
      </c>
      <c r="G60" s="31">
        <v>0</v>
      </c>
      <c r="H60" s="31">
        <f t="shared" si="0"/>
        <v>0</v>
      </c>
      <c r="I60" s="26">
        <f t="shared" si="1"/>
        <v>0</v>
      </c>
    </row>
    <row r="61" spans="2:9" ht="69" customHeight="1" x14ac:dyDescent="0.25">
      <c r="B61" s="93"/>
      <c r="C61" s="6">
        <v>2</v>
      </c>
      <c r="D61" s="17" t="s">
        <v>38</v>
      </c>
      <c r="E61" s="7">
        <v>1</v>
      </c>
      <c r="F61" s="103">
        <v>14572535.32</v>
      </c>
      <c r="G61" s="31">
        <v>0</v>
      </c>
      <c r="H61" s="31">
        <f t="shared" si="0"/>
        <v>0</v>
      </c>
      <c r="I61" s="26">
        <f t="shared" si="1"/>
        <v>0</v>
      </c>
    </row>
    <row r="62" spans="2:9" ht="37.15" customHeight="1" x14ac:dyDescent="0.25">
      <c r="B62" s="91">
        <v>13</v>
      </c>
      <c r="C62" s="6">
        <v>1</v>
      </c>
      <c r="D62" s="17" t="s">
        <v>40</v>
      </c>
      <c r="E62" s="7">
        <v>1</v>
      </c>
      <c r="F62" s="103">
        <v>1606235.2250000001</v>
      </c>
      <c r="G62" s="31">
        <v>0</v>
      </c>
      <c r="H62" s="31">
        <f t="shared" si="0"/>
        <v>0</v>
      </c>
      <c r="I62" s="26">
        <f t="shared" si="1"/>
        <v>0</v>
      </c>
    </row>
    <row r="63" spans="2:9" ht="37.15" customHeight="1" x14ac:dyDescent="0.25">
      <c r="B63" s="93"/>
      <c r="C63" s="6">
        <v>2</v>
      </c>
      <c r="D63" s="17" t="s">
        <v>39</v>
      </c>
      <c r="E63" s="7">
        <v>1</v>
      </c>
      <c r="F63" s="103">
        <v>2363777.3250000002</v>
      </c>
      <c r="G63" s="31">
        <v>0</v>
      </c>
      <c r="H63" s="31">
        <f t="shared" si="0"/>
        <v>0</v>
      </c>
      <c r="I63" s="26">
        <f t="shared" si="1"/>
        <v>0</v>
      </c>
    </row>
    <row r="64" spans="2:9" ht="37.15" customHeight="1" x14ac:dyDescent="0.25">
      <c r="B64" s="6">
        <v>14</v>
      </c>
      <c r="C64" s="6">
        <v>1</v>
      </c>
      <c r="D64" s="17" t="s">
        <v>43</v>
      </c>
      <c r="E64" s="7">
        <v>1</v>
      </c>
      <c r="F64" s="103">
        <v>594114.64</v>
      </c>
      <c r="G64" s="31">
        <v>0</v>
      </c>
      <c r="H64" s="31">
        <f t="shared" si="0"/>
        <v>0</v>
      </c>
      <c r="I64" s="26">
        <f t="shared" si="1"/>
        <v>0</v>
      </c>
    </row>
    <row r="65" spans="2:9" ht="37.15" customHeight="1" x14ac:dyDescent="0.25">
      <c r="B65" s="6">
        <v>15</v>
      </c>
      <c r="C65" s="6">
        <v>1</v>
      </c>
      <c r="D65" s="17" t="s">
        <v>44</v>
      </c>
      <c r="E65" s="7">
        <v>1</v>
      </c>
      <c r="F65" s="103">
        <v>758557.16999999993</v>
      </c>
      <c r="G65" s="31">
        <v>0</v>
      </c>
      <c r="H65" s="31">
        <f t="shared" si="0"/>
        <v>0</v>
      </c>
      <c r="I65" s="26">
        <f t="shared" si="1"/>
        <v>0</v>
      </c>
    </row>
    <row r="66" spans="2:9" ht="37.15" customHeight="1" x14ac:dyDescent="0.25">
      <c r="B66" s="91">
        <v>16</v>
      </c>
      <c r="C66" s="6">
        <v>1</v>
      </c>
      <c r="D66" s="17" t="s">
        <v>46</v>
      </c>
      <c r="E66" s="7">
        <v>1</v>
      </c>
      <c r="F66" s="103">
        <v>6357136.4849999994</v>
      </c>
      <c r="G66" s="31">
        <v>0</v>
      </c>
      <c r="H66" s="31">
        <f t="shared" si="0"/>
        <v>0</v>
      </c>
      <c r="I66" s="26">
        <f t="shared" si="1"/>
        <v>0</v>
      </c>
    </row>
    <row r="67" spans="2:9" ht="37.15" customHeight="1" x14ac:dyDescent="0.25">
      <c r="B67" s="93"/>
      <c r="C67" s="6">
        <v>2</v>
      </c>
      <c r="D67" s="17" t="s">
        <v>45</v>
      </c>
      <c r="E67" s="7">
        <v>1</v>
      </c>
      <c r="F67" s="103">
        <v>14663266.870000001</v>
      </c>
      <c r="G67" s="31">
        <v>0</v>
      </c>
      <c r="H67" s="31">
        <f t="shared" si="0"/>
        <v>0</v>
      </c>
      <c r="I67" s="26">
        <f t="shared" si="1"/>
        <v>0</v>
      </c>
    </row>
    <row r="68" spans="2:9" ht="37.15" customHeight="1" x14ac:dyDescent="0.25">
      <c r="B68" s="6">
        <v>17</v>
      </c>
      <c r="C68" s="6">
        <v>1</v>
      </c>
      <c r="D68" s="17" t="s">
        <v>27</v>
      </c>
      <c r="E68" s="7">
        <v>1</v>
      </c>
      <c r="F68" s="103">
        <v>2213523.165</v>
      </c>
      <c r="G68" s="31">
        <v>0</v>
      </c>
      <c r="H68" s="31">
        <f t="shared" si="0"/>
        <v>0</v>
      </c>
      <c r="I68" s="26">
        <f t="shared" si="1"/>
        <v>0</v>
      </c>
    </row>
    <row r="69" spans="2:9" ht="37.15" customHeight="1" x14ac:dyDescent="0.25">
      <c r="B69" s="6">
        <v>18</v>
      </c>
      <c r="C69" s="6">
        <v>1</v>
      </c>
      <c r="D69" s="17" t="s">
        <v>47</v>
      </c>
      <c r="E69" s="7">
        <v>1</v>
      </c>
      <c r="F69" s="103">
        <v>5748645.4550000001</v>
      </c>
      <c r="G69" s="31">
        <v>0</v>
      </c>
      <c r="H69" s="31">
        <f t="shared" si="0"/>
        <v>0</v>
      </c>
      <c r="I69" s="26">
        <f t="shared" si="1"/>
        <v>0</v>
      </c>
    </row>
    <row r="70" spans="2:9" ht="37.15" customHeight="1" x14ac:dyDescent="0.25">
      <c r="B70" s="8">
        <v>19</v>
      </c>
      <c r="C70" s="8">
        <v>1</v>
      </c>
      <c r="D70" s="16" t="s">
        <v>48</v>
      </c>
      <c r="E70" s="8">
        <v>1</v>
      </c>
      <c r="F70" s="46">
        <v>19688550</v>
      </c>
      <c r="G70" s="40">
        <v>0</v>
      </c>
      <c r="H70" s="40">
        <f t="shared" si="0"/>
        <v>0</v>
      </c>
      <c r="I70" s="40">
        <f t="shared" si="1"/>
        <v>0</v>
      </c>
    </row>
    <row r="71" spans="2:9" ht="33.75" customHeight="1" x14ac:dyDescent="0.25">
      <c r="B71" s="95"/>
      <c r="C71" s="96"/>
      <c r="D71" s="24" t="s">
        <v>41</v>
      </c>
      <c r="E71" s="8">
        <f>SUM(E9:E70)</f>
        <v>62</v>
      </c>
      <c r="F71" s="46">
        <f>SUM(F9:F70)</f>
        <v>288532408.11499989</v>
      </c>
      <c r="G71" s="41"/>
      <c r="H71" s="42" t="s">
        <v>42</v>
      </c>
      <c r="I71" s="43">
        <f>SUM(I9:I70)</f>
        <v>0</v>
      </c>
    </row>
    <row r="72" spans="2:9" ht="33.75" customHeight="1" x14ac:dyDescent="0.25">
      <c r="B72" s="36"/>
      <c r="C72" s="36"/>
      <c r="D72" s="38"/>
      <c r="E72" s="36"/>
      <c r="F72" s="36"/>
      <c r="G72" s="39"/>
      <c r="H72" s="37"/>
      <c r="I72" s="37"/>
    </row>
    <row r="73" spans="2:9" ht="78" customHeight="1" x14ac:dyDescent="0.25">
      <c r="B73" s="100" t="s">
        <v>101</v>
      </c>
      <c r="C73" s="101"/>
      <c r="D73" s="101"/>
      <c r="E73" s="101"/>
      <c r="F73" s="101"/>
      <c r="G73" s="101"/>
      <c r="H73" s="102"/>
      <c r="I73" s="37"/>
    </row>
    <row r="74" spans="2:9" ht="60" customHeight="1" x14ac:dyDescent="0.25">
      <c r="B74" s="97" t="s">
        <v>97</v>
      </c>
      <c r="C74" s="98"/>
      <c r="D74" s="98"/>
      <c r="E74" s="98"/>
      <c r="F74" s="98"/>
      <c r="G74" s="98"/>
      <c r="H74" s="99"/>
      <c r="I74" s="37"/>
    </row>
    <row r="75" spans="2:9" ht="62.25" customHeight="1" x14ac:dyDescent="0.25">
      <c r="B75" s="97" t="s">
        <v>98</v>
      </c>
      <c r="C75" s="98"/>
      <c r="D75" s="98"/>
      <c r="E75" s="98"/>
      <c r="F75" s="98"/>
      <c r="G75" s="98"/>
      <c r="H75" s="99"/>
      <c r="I75" s="37"/>
    </row>
    <row r="76" spans="2:9" ht="62.25" customHeight="1" x14ac:dyDescent="0.25">
      <c r="B76" s="44"/>
      <c r="C76" s="45"/>
      <c r="D76" s="45"/>
      <c r="E76" s="45"/>
      <c r="F76" s="45"/>
      <c r="G76" s="45"/>
      <c r="H76" s="45"/>
      <c r="I76" s="37"/>
    </row>
    <row r="77" spans="2:9" s="5" customFormat="1" ht="30" customHeight="1" x14ac:dyDescent="0.25">
      <c r="B77" s="94"/>
      <c r="C77" s="94"/>
      <c r="D77" s="94"/>
      <c r="E77" s="94"/>
      <c r="F77" s="33"/>
      <c r="G77" s="14"/>
      <c r="I77" s="3"/>
    </row>
    <row r="78" spans="2:9" ht="45" customHeight="1" x14ac:dyDescent="0.25">
      <c r="B78" s="71" t="s">
        <v>5</v>
      </c>
      <c r="C78" s="72"/>
      <c r="D78" s="73"/>
      <c r="E78" s="74"/>
      <c r="F78" s="75"/>
      <c r="G78" s="76"/>
    </row>
    <row r="79" spans="2:9" ht="45" customHeight="1" x14ac:dyDescent="0.25">
      <c r="B79" s="77" t="s">
        <v>6</v>
      </c>
      <c r="C79" s="72"/>
      <c r="D79" s="73"/>
      <c r="E79" s="74"/>
      <c r="F79" s="75"/>
      <c r="G79" s="76"/>
    </row>
    <row r="80" spans="2:9" ht="45" customHeight="1" x14ac:dyDescent="0.25">
      <c r="B80" s="77" t="s">
        <v>14</v>
      </c>
      <c r="C80" s="72"/>
      <c r="D80" s="73"/>
      <c r="E80" s="27"/>
      <c r="F80" s="34"/>
      <c r="G80" s="28"/>
    </row>
    <row r="81" spans="2:7" ht="45" customHeight="1" x14ac:dyDescent="0.25">
      <c r="B81" s="78" t="s">
        <v>7</v>
      </c>
      <c r="C81" s="79"/>
      <c r="D81" s="80"/>
      <c r="E81" s="81"/>
      <c r="F81" s="82"/>
      <c r="G81" s="83"/>
    </row>
    <row r="82" spans="2:7" ht="45" customHeight="1" x14ac:dyDescent="0.25">
      <c r="B82" s="78" t="s">
        <v>8</v>
      </c>
      <c r="C82" s="79"/>
      <c r="D82" s="80"/>
      <c r="E82" s="84"/>
      <c r="F82" s="85"/>
      <c r="G82" s="83"/>
    </row>
    <row r="83" spans="2:7" ht="45" customHeight="1" x14ac:dyDescent="0.25">
      <c r="B83" s="78" t="s">
        <v>13</v>
      </c>
      <c r="C83" s="79"/>
      <c r="D83" s="80"/>
      <c r="E83" s="29"/>
      <c r="F83" s="35"/>
      <c r="G83" s="30"/>
    </row>
    <row r="84" spans="2:7" ht="45" customHeight="1" x14ac:dyDescent="0.25">
      <c r="B84" s="78" t="s">
        <v>9</v>
      </c>
      <c r="C84" s="79"/>
      <c r="D84" s="80"/>
      <c r="E84" s="86"/>
      <c r="F84" s="87"/>
      <c r="G84" s="83"/>
    </row>
    <row r="85" spans="2:7" ht="45" customHeight="1" thickBot="1" x14ac:dyDescent="0.3">
      <c r="B85" s="65" t="s">
        <v>10</v>
      </c>
      <c r="C85" s="66"/>
      <c r="D85" s="67"/>
      <c r="E85" s="68"/>
      <c r="F85" s="69"/>
      <c r="G85" s="70"/>
    </row>
    <row r="86" spans="2:7" ht="45" customHeight="1" x14ac:dyDescent="0.25"/>
    <row r="87" spans="2:7" ht="15.6" customHeight="1" x14ac:dyDescent="0.25"/>
    <row r="88" spans="2:7" ht="15.6" customHeight="1" x14ac:dyDescent="0.25"/>
    <row r="89" spans="2:7" ht="15.6" customHeight="1" x14ac:dyDescent="0.25"/>
    <row r="90" spans="2:7" ht="15.6" customHeight="1" x14ac:dyDescent="0.25"/>
    <row r="91" spans="2:7" ht="15.6" customHeight="1" x14ac:dyDescent="0.25"/>
    <row r="92" spans="2:7" ht="15.6" customHeight="1" x14ac:dyDescent="0.25"/>
    <row r="93" spans="2:7" ht="15.6" customHeight="1" x14ac:dyDescent="0.25"/>
    <row r="94" spans="2:7" ht="15.6" customHeight="1" x14ac:dyDescent="0.25"/>
    <row r="95" spans="2:7" ht="15.6" customHeight="1" x14ac:dyDescent="0.25"/>
    <row r="96" spans="2:7" ht="15.6" customHeight="1" x14ac:dyDescent="0.25"/>
    <row r="97" ht="15.6" customHeight="1" x14ac:dyDescent="0.25"/>
    <row r="98" ht="15.6" customHeight="1" x14ac:dyDescent="0.25"/>
    <row r="99" ht="15.6" customHeight="1" x14ac:dyDescent="0.25"/>
    <row r="100" ht="15.6" customHeight="1" x14ac:dyDescent="0.25"/>
    <row r="101" ht="15.6" customHeight="1" x14ac:dyDescent="0.25"/>
    <row r="102" ht="15.6" customHeight="1" x14ac:dyDescent="0.25"/>
    <row r="103" ht="15.6" customHeight="1" x14ac:dyDescent="0.25"/>
    <row r="104" ht="15.6" customHeight="1" x14ac:dyDescent="0.25"/>
    <row r="105" ht="15.6" customHeight="1" x14ac:dyDescent="0.25"/>
    <row r="106" ht="15.6" customHeight="1" x14ac:dyDescent="0.25"/>
    <row r="107" ht="15.6" customHeight="1" x14ac:dyDescent="0.25"/>
    <row r="108" ht="15.6" customHeight="1" x14ac:dyDescent="0.25"/>
    <row r="109" ht="15.6" customHeight="1" x14ac:dyDescent="0.25"/>
    <row r="110" ht="15.6" customHeight="1" x14ac:dyDescent="0.25"/>
    <row r="111" ht="15.6" customHeight="1" x14ac:dyDescent="0.25"/>
    <row r="112" ht="15.6" customHeight="1" x14ac:dyDescent="0.25"/>
    <row r="113" ht="15.6" customHeight="1" x14ac:dyDescent="0.25"/>
    <row r="114" ht="15.6" customHeight="1" x14ac:dyDescent="0.25"/>
    <row r="115" ht="15.6" customHeight="1" x14ac:dyDescent="0.25"/>
    <row r="116" ht="15.6" customHeight="1" x14ac:dyDescent="0.25"/>
    <row r="117" ht="15.6" customHeight="1" x14ac:dyDescent="0.25"/>
    <row r="118" ht="15.6" customHeight="1" x14ac:dyDescent="0.25"/>
    <row r="119" ht="15.6" customHeight="1" x14ac:dyDescent="0.25"/>
    <row r="120" ht="15.6" customHeight="1" x14ac:dyDescent="0.25"/>
    <row r="121" ht="15.6" customHeight="1" x14ac:dyDescent="0.25"/>
    <row r="122" ht="15.6" customHeight="1" x14ac:dyDescent="0.25"/>
    <row r="123" ht="15.6" customHeight="1" x14ac:dyDescent="0.25"/>
    <row r="124" ht="15.6" customHeight="1" x14ac:dyDescent="0.25"/>
    <row r="125" ht="15.6" customHeight="1" x14ac:dyDescent="0.25"/>
    <row r="126" ht="15.6" customHeight="1" x14ac:dyDescent="0.25"/>
    <row r="127" ht="15.6" customHeight="1" x14ac:dyDescent="0.25"/>
    <row r="128" ht="15.6" customHeight="1" x14ac:dyDescent="0.25"/>
    <row r="129" ht="15.6" customHeight="1" x14ac:dyDescent="0.25"/>
    <row r="130" ht="15.6" customHeight="1" x14ac:dyDescent="0.25"/>
    <row r="131" ht="15.6" customHeight="1" x14ac:dyDescent="0.25"/>
    <row r="132" ht="15.6" customHeight="1" x14ac:dyDescent="0.25"/>
    <row r="133" ht="15.6" customHeight="1" x14ac:dyDescent="0.25"/>
    <row r="134" ht="15.6" customHeight="1" x14ac:dyDescent="0.25"/>
    <row r="135" ht="15.6" customHeight="1" x14ac:dyDescent="0.25"/>
    <row r="136" ht="15.6" customHeight="1" x14ac:dyDescent="0.25"/>
    <row r="137" ht="15.6" customHeight="1" x14ac:dyDescent="0.25"/>
    <row r="138" ht="15.6" customHeight="1" x14ac:dyDescent="0.25"/>
    <row r="139" ht="15.6" customHeight="1" x14ac:dyDescent="0.25"/>
    <row r="140" ht="15.6" customHeight="1" x14ac:dyDescent="0.25"/>
    <row r="141" ht="15.6" customHeight="1" x14ac:dyDescent="0.25"/>
    <row r="142" ht="15.6" customHeight="1" x14ac:dyDescent="0.25"/>
    <row r="143" ht="15.6" customHeight="1" x14ac:dyDescent="0.25"/>
    <row r="144" ht="15.6" customHeight="1" x14ac:dyDescent="0.25"/>
    <row r="145" ht="15.6" customHeight="1" x14ac:dyDescent="0.25"/>
    <row r="146" ht="15.6" customHeight="1" x14ac:dyDescent="0.25"/>
    <row r="147" ht="15.6" customHeight="1" x14ac:dyDescent="0.25"/>
    <row r="148" ht="15.6" customHeight="1" x14ac:dyDescent="0.25"/>
    <row r="149" ht="15.6" customHeight="1" x14ac:dyDescent="0.25"/>
    <row r="150" ht="15.6" customHeight="1" x14ac:dyDescent="0.25"/>
    <row r="151" ht="15.6" customHeight="1" x14ac:dyDescent="0.25"/>
    <row r="152" ht="15.6" customHeight="1" x14ac:dyDescent="0.25"/>
    <row r="153" ht="15.6" customHeight="1" x14ac:dyDescent="0.25"/>
    <row r="154" ht="15.6" customHeight="1" x14ac:dyDescent="0.25"/>
    <row r="155" ht="15.6" customHeight="1" x14ac:dyDescent="0.25"/>
    <row r="156" ht="15.6" customHeight="1" x14ac:dyDescent="0.25"/>
    <row r="157" ht="15.6" customHeight="1" x14ac:dyDescent="0.25"/>
    <row r="158" ht="15.6" customHeight="1" x14ac:dyDescent="0.25"/>
    <row r="159" ht="15.6" customHeight="1" x14ac:dyDescent="0.25"/>
    <row r="160" ht="15.6" customHeight="1" x14ac:dyDescent="0.25"/>
    <row r="161" ht="15.6" customHeight="1" x14ac:dyDescent="0.25"/>
    <row r="162" ht="15.6" customHeight="1" x14ac:dyDescent="0.25"/>
    <row r="163" ht="15.6" customHeight="1" x14ac:dyDescent="0.25"/>
    <row r="164" ht="15.6" customHeight="1" x14ac:dyDescent="0.25"/>
    <row r="165" ht="15.6" customHeight="1" x14ac:dyDescent="0.25"/>
    <row r="166" ht="15.6" customHeight="1" x14ac:dyDescent="0.25"/>
    <row r="167" ht="15.6" customHeight="1" x14ac:dyDescent="0.25"/>
    <row r="168" ht="15.6" customHeight="1" x14ac:dyDescent="0.25"/>
    <row r="169" ht="15.6" customHeight="1" x14ac:dyDescent="0.25"/>
    <row r="170" ht="15.6" customHeight="1" x14ac:dyDescent="0.25"/>
    <row r="171" ht="15.6" customHeight="1" x14ac:dyDescent="0.25"/>
    <row r="172" ht="15.6" customHeight="1" x14ac:dyDescent="0.25"/>
    <row r="173" ht="15.6" customHeight="1" x14ac:dyDescent="0.25"/>
    <row r="174" ht="15.6" customHeight="1" x14ac:dyDescent="0.25"/>
    <row r="175" ht="15.6" customHeight="1" x14ac:dyDescent="0.25"/>
    <row r="176" ht="15.6" customHeight="1" x14ac:dyDescent="0.25"/>
    <row r="177" ht="15.6" customHeight="1" x14ac:dyDescent="0.25"/>
    <row r="178" ht="15.6" customHeight="1" x14ac:dyDescent="0.25"/>
    <row r="179" ht="15.6" customHeight="1" x14ac:dyDescent="0.25"/>
    <row r="180" ht="15.6" customHeight="1" x14ac:dyDescent="0.25"/>
    <row r="181" ht="15.6" customHeight="1" x14ac:dyDescent="0.25"/>
    <row r="182" ht="15.6" customHeight="1" x14ac:dyDescent="0.25"/>
    <row r="183" ht="15.6" customHeight="1" x14ac:dyDescent="0.25"/>
    <row r="184" ht="15.6" customHeight="1" x14ac:dyDescent="0.25"/>
    <row r="185" ht="15.6" customHeight="1" x14ac:dyDescent="0.25"/>
    <row r="186" ht="15.6" customHeight="1" x14ac:dyDescent="0.25"/>
    <row r="187" ht="15.6" customHeight="1" x14ac:dyDescent="0.25"/>
    <row r="188" ht="15.6" customHeight="1" x14ac:dyDescent="0.25"/>
    <row r="189" ht="15.6" customHeight="1" x14ac:dyDescent="0.25"/>
    <row r="190" ht="15.6" customHeight="1" x14ac:dyDescent="0.25"/>
    <row r="191" ht="15.6" customHeight="1" x14ac:dyDescent="0.25"/>
    <row r="192" ht="15.6" customHeight="1" x14ac:dyDescent="0.25"/>
    <row r="193" ht="15.6" customHeight="1" x14ac:dyDescent="0.25"/>
    <row r="194" ht="15.6" customHeight="1" x14ac:dyDescent="0.25"/>
    <row r="195" ht="15.6" customHeight="1" x14ac:dyDescent="0.25"/>
    <row r="196" ht="15.6" customHeight="1" x14ac:dyDescent="0.25"/>
    <row r="197" ht="15.6" customHeight="1" x14ac:dyDescent="0.25"/>
    <row r="198" ht="15.6" customHeight="1" x14ac:dyDescent="0.25"/>
    <row r="199" ht="15.6" customHeight="1" x14ac:dyDescent="0.25"/>
    <row r="200" ht="15.6" customHeight="1" x14ac:dyDescent="0.25"/>
    <row r="201" ht="15.6" customHeight="1" x14ac:dyDescent="0.25"/>
    <row r="202" ht="15.6" customHeight="1" x14ac:dyDescent="0.25"/>
    <row r="203" ht="15.6" customHeight="1" x14ac:dyDescent="0.25"/>
    <row r="204" ht="15.6" customHeight="1" x14ac:dyDescent="0.25"/>
    <row r="205" ht="15.6" customHeight="1" x14ac:dyDescent="0.25"/>
    <row r="206" ht="15.6" customHeight="1" x14ac:dyDescent="0.25"/>
    <row r="207" ht="15.6" customHeight="1" x14ac:dyDescent="0.25"/>
    <row r="208" ht="15.6" customHeight="1" x14ac:dyDescent="0.25"/>
    <row r="209" ht="15.6" customHeight="1" x14ac:dyDescent="0.25"/>
    <row r="210" ht="15.6" customHeight="1" x14ac:dyDescent="0.25"/>
    <row r="211" ht="15.6" customHeight="1" x14ac:dyDescent="0.25"/>
    <row r="212" ht="15.6" customHeight="1" x14ac:dyDescent="0.25"/>
    <row r="213" ht="15.6" customHeight="1" x14ac:dyDescent="0.25"/>
    <row r="214" ht="15.6" customHeight="1" x14ac:dyDescent="0.25"/>
    <row r="215" ht="15.6" customHeight="1" x14ac:dyDescent="0.25"/>
    <row r="216" ht="15.6" customHeight="1" x14ac:dyDescent="0.25"/>
    <row r="217" ht="15.6" customHeight="1" x14ac:dyDescent="0.25"/>
    <row r="218" ht="15.6" customHeight="1" x14ac:dyDescent="0.25"/>
    <row r="219" ht="15.6" customHeight="1" x14ac:dyDescent="0.25"/>
    <row r="220" ht="15.6" customHeight="1" x14ac:dyDescent="0.25"/>
    <row r="221" ht="15.6" customHeight="1" x14ac:dyDescent="0.25"/>
    <row r="222" ht="15.6" customHeight="1" x14ac:dyDescent="0.25"/>
    <row r="223" ht="15.6" customHeight="1" x14ac:dyDescent="0.25"/>
    <row r="224" ht="15.6" customHeight="1" x14ac:dyDescent="0.25"/>
    <row r="225" ht="15.6" customHeight="1" x14ac:dyDescent="0.25"/>
    <row r="226" ht="15.6" customHeight="1" x14ac:dyDescent="0.25"/>
    <row r="227" ht="15.6" customHeight="1" x14ac:dyDescent="0.25"/>
    <row r="228" ht="15.6" customHeight="1" x14ac:dyDescent="0.25"/>
    <row r="229" ht="15.6" customHeight="1" x14ac:dyDescent="0.25"/>
    <row r="230" ht="15.6" customHeight="1" x14ac:dyDescent="0.25"/>
    <row r="231" ht="15.6" customHeight="1" x14ac:dyDescent="0.25"/>
    <row r="232" ht="15.6" customHeight="1" x14ac:dyDescent="0.25"/>
    <row r="233" ht="15.6" customHeight="1" x14ac:dyDescent="0.25"/>
    <row r="234" ht="15.6" customHeight="1" x14ac:dyDescent="0.25"/>
    <row r="235" ht="15.6" customHeight="1" x14ac:dyDescent="0.25"/>
    <row r="236" ht="15.6" customHeight="1" x14ac:dyDescent="0.25"/>
    <row r="237" ht="15.6" customHeight="1" x14ac:dyDescent="0.25"/>
    <row r="238" ht="15.6" customHeight="1" x14ac:dyDescent="0.25"/>
    <row r="239" ht="15.6" customHeight="1" x14ac:dyDescent="0.25"/>
    <row r="240" ht="15.6" customHeight="1" x14ac:dyDescent="0.25"/>
    <row r="241" ht="15.6" customHeight="1" x14ac:dyDescent="0.25"/>
    <row r="242" ht="15.6" customHeight="1" x14ac:dyDescent="0.25"/>
    <row r="243" ht="15.6" customHeight="1" x14ac:dyDescent="0.25"/>
    <row r="244" ht="15.6" customHeight="1" x14ac:dyDescent="0.25"/>
    <row r="245" ht="15.6" customHeight="1" x14ac:dyDescent="0.25"/>
    <row r="246" ht="15.6" customHeight="1" x14ac:dyDescent="0.25"/>
    <row r="247" ht="15.6" customHeight="1" x14ac:dyDescent="0.25"/>
    <row r="248" ht="15.6" customHeight="1" x14ac:dyDescent="0.25"/>
    <row r="249" ht="15.6" customHeight="1" x14ac:dyDescent="0.25"/>
    <row r="250" ht="15.6" customHeight="1" x14ac:dyDescent="0.25"/>
    <row r="251" ht="15.6" customHeight="1" x14ac:dyDescent="0.25"/>
    <row r="252" ht="15.6" customHeight="1" x14ac:dyDescent="0.25"/>
    <row r="253" ht="15.6" customHeight="1" x14ac:dyDescent="0.25"/>
    <row r="254" ht="15.6" customHeight="1" x14ac:dyDescent="0.25"/>
    <row r="255" ht="15.6" customHeight="1" x14ac:dyDescent="0.25"/>
    <row r="256" ht="15.6" customHeight="1" x14ac:dyDescent="0.25"/>
    <row r="257" ht="15.6" customHeight="1" x14ac:dyDescent="0.25"/>
    <row r="258" ht="15.6" customHeight="1" x14ac:dyDescent="0.25"/>
    <row r="259" ht="15.6" customHeight="1" x14ac:dyDescent="0.25"/>
    <row r="260" ht="15.6" customHeight="1" x14ac:dyDescent="0.25"/>
    <row r="261" ht="15.6" customHeight="1" x14ac:dyDescent="0.25"/>
    <row r="262" ht="15.6" customHeight="1" x14ac:dyDescent="0.25"/>
    <row r="263" ht="15.6" customHeight="1" x14ac:dyDescent="0.25"/>
    <row r="264" ht="15.6" customHeight="1" x14ac:dyDescent="0.25"/>
    <row r="265" ht="15.6" customHeight="1" x14ac:dyDescent="0.25"/>
    <row r="266" ht="15.6" customHeight="1" x14ac:dyDescent="0.25"/>
    <row r="267" ht="15.6" customHeight="1" x14ac:dyDescent="0.25"/>
    <row r="268" ht="15.6" customHeight="1" x14ac:dyDescent="0.25"/>
    <row r="269" ht="15.6" customHeight="1" x14ac:dyDescent="0.25"/>
    <row r="270" ht="15.6" customHeight="1" x14ac:dyDescent="0.25"/>
    <row r="271" ht="15.6" customHeight="1" x14ac:dyDescent="0.25"/>
    <row r="272" ht="15.6" customHeight="1" x14ac:dyDescent="0.25"/>
    <row r="273" ht="15.6" customHeight="1" x14ac:dyDescent="0.25"/>
    <row r="274" ht="15.6" customHeight="1" x14ac:dyDescent="0.25"/>
    <row r="275" ht="15.6" customHeight="1" x14ac:dyDescent="0.25"/>
    <row r="276" ht="15.6" customHeight="1" x14ac:dyDescent="0.25"/>
    <row r="277" ht="15.6" customHeight="1" x14ac:dyDescent="0.25"/>
    <row r="278" ht="15.6" customHeight="1" x14ac:dyDescent="0.25"/>
    <row r="279" ht="15.6" customHeight="1" x14ac:dyDescent="0.25"/>
    <row r="280" ht="15.6" customHeight="1" x14ac:dyDescent="0.25"/>
    <row r="281" ht="15.6" customHeight="1" x14ac:dyDescent="0.25"/>
    <row r="282" ht="15.6" customHeight="1" x14ac:dyDescent="0.25"/>
    <row r="283" ht="15.6" customHeight="1" x14ac:dyDescent="0.25"/>
    <row r="284" ht="15.6" customHeight="1" x14ac:dyDescent="0.25"/>
    <row r="285" ht="15.6" customHeight="1" x14ac:dyDescent="0.25"/>
  </sheetData>
  <mergeCells count="42">
    <mergeCell ref="B11:B14"/>
    <mergeCell ref="B18:B33"/>
    <mergeCell ref="B77:E77"/>
    <mergeCell ref="B34:B39"/>
    <mergeCell ref="B40:B46"/>
    <mergeCell ref="B47:B56"/>
    <mergeCell ref="B57:B58"/>
    <mergeCell ref="B60:B61"/>
    <mergeCell ref="B66:B67"/>
    <mergeCell ref="B62:B63"/>
    <mergeCell ref="B71:C71"/>
    <mergeCell ref="B74:H74"/>
    <mergeCell ref="B75:H75"/>
    <mergeCell ref="B73:H73"/>
    <mergeCell ref="B85:D85"/>
    <mergeCell ref="E85:G85"/>
    <mergeCell ref="B78:D78"/>
    <mergeCell ref="E78:G78"/>
    <mergeCell ref="B79:D79"/>
    <mergeCell ref="E79:G79"/>
    <mergeCell ref="B81:D81"/>
    <mergeCell ref="E81:G81"/>
    <mergeCell ref="B82:D82"/>
    <mergeCell ref="E82:G82"/>
    <mergeCell ref="B84:D84"/>
    <mergeCell ref="E84:G84"/>
    <mergeCell ref="B80:D80"/>
    <mergeCell ref="B83:D83"/>
    <mergeCell ref="B2:J2"/>
    <mergeCell ref="B3:D3"/>
    <mergeCell ref="E3:J3"/>
    <mergeCell ref="B6:J6"/>
    <mergeCell ref="B7:B8"/>
    <mergeCell ref="E7:E8"/>
    <mergeCell ref="G7:G8"/>
    <mergeCell ref="B5:I5"/>
    <mergeCell ref="B4:I4"/>
    <mergeCell ref="H7:H8"/>
    <mergeCell ref="C7:C8"/>
    <mergeCell ref="D7:D8"/>
    <mergeCell ref="I7:I8"/>
    <mergeCell ref="F7:F8"/>
  </mergeCells>
  <pageMargins left="0.25" right="0.25" top="0.75" bottom="0.75" header="0.3" footer="0.3"/>
  <pageSetup scale="55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'https://fiscaliagovco-my.sharepoint.com/Users/asantama/Desktop/PROCESOS 2016/ESTUDIOS DE MERCADO/MINIMA CUANTIA/ADQUISICION BUZONES DE SUGERENCIAS/[ESTUDIO DE MERCADO DEFINITIVO  BUZON DE SUGERENCIAS.xlsx]DATOS'!#REF!</xm:f>
          </x14:formula1>
          <xm:sqref>B81:C81</xm:sqref>
        </x14:dataValidation>
      </x14:dataValidations>
    </ext>
  </extLst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Poropuesta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LOPEZ</dc:creator>
  <cp:keywords/>
  <dc:description/>
  <cp:lastModifiedBy>Ana Cristina Villota Benavides</cp:lastModifiedBy>
  <cp:revision/>
  <dcterms:created xsi:type="dcterms:W3CDTF">2020-07-15T21:10:50Z</dcterms:created>
  <dcterms:modified xsi:type="dcterms:W3CDTF">2026-05-26T15:41:14Z</dcterms:modified>
  <cp:category/>
  <cp:contentStatus/>
</cp:coreProperties>
</file>